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natural-resources\"/>
    </mc:Choice>
  </mc:AlternateContent>
  <bookViews>
    <workbookView xWindow="0" yWindow="0" windowWidth="28800" windowHeight="11700" tabRatio="715"/>
  </bookViews>
  <sheets>
    <sheet name="Introduction &amp; Instructions" sheetId="11" r:id="rId1"/>
    <sheet name="Background through Part 3" sheetId="10" r:id="rId2"/>
    <sheet name="Parts 4 &amp; 5" sheetId="4" r:id="rId3"/>
    <sheet name="Parts 6 &amp; 7" sheetId="7" r:id="rId4"/>
    <sheet name="Additional Projects" sheetId="8" r:id="rId5"/>
    <sheet name="answers" sheetId="6" state="hidden" r:id="rId6"/>
    <sheet name="Categories &amp; Subcategories" sheetId="2" state="hidden" r:id="rId7"/>
  </sheets>
  <definedNames>
    <definedName name="Effluent_Management">'Categories &amp; Subcategories'!$A$2:$A$6</definedName>
    <definedName name="End_of_Useful_Life_Replacement">'Categories &amp; Subcategories'!$E$2:$E$5</definedName>
    <definedName name="_xlnm.Print_Area" localSheetId="4">'Additional Projects'!$A$1:$K$289</definedName>
    <definedName name="_xlnm.Print_Area" localSheetId="1">'Background through Part 3'!$A$1:$L$201</definedName>
    <definedName name="_xlnm.Print_Area" localSheetId="0">'Introduction &amp; Instructions'!$A$1:$C$38</definedName>
    <definedName name="_xlnm.Print_Area" localSheetId="2">'Parts 4 &amp; 5'!$A$1:$K$257</definedName>
    <definedName name="_xlnm.Print_Area" localSheetId="3">'Parts 6 &amp; 7'!$A$1:$L$119</definedName>
    <definedName name="_xlnm.Print_Titles" localSheetId="4">'Additional Projects'!$8:$9</definedName>
    <definedName name="Resiliency_Initiatives">'Categories &amp; Subcategories'!$D$2:$D$7</definedName>
    <definedName name="Reuse_Development">'Categories &amp; Subcategories'!$C$2:$C$6</definedName>
    <definedName name="Septic_to_Sewer_Conversions">'Categories &amp; Subcategories'!$F$2:$F$3</definedName>
    <definedName name="Water_Quality">'Categories &amp; Subcategories'!$B$2:$B$6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5" i="7" l="1"/>
  <c r="P54" i="7"/>
  <c r="P53" i="7"/>
  <c r="P52" i="7"/>
  <c r="P51" i="7"/>
  <c r="H86" i="6" l="1"/>
  <c r="H81" i="6"/>
  <c r="H76" i="6"/>
  <c r="J176" i="10"/>
  <c r="I641" i="6" l="1"/>
  <c r="H641" i="6"/>
  <c r="G641" i="6"/>
  <c r="F641" i="6"/>
  <c r="I679" i="6"/>
  <c r="H679" i="6"/>
  <c r="G679" i="6"/>
  <c r="F679" i="6"/>
  <c r="I678" i="6"/>
  <c r="H678" i="6"/>
  <c r="G678" i="6"/>
  <c r="F678" i="6"/>
  <c r="I653" i="6"/>
  <c r="H653" i="6"/>
  <c r="G653" i="6"/>
  <c r="F653" i="6"/>
  <c r="I652" i="6"/>
  <c r="H652" i="6"/>
  <c r="G652" i="6"/>
  <c r="F652" i="6"/>
  <c r="I651" i="6"/>
  <c r="H651" i="6"/>
  <c r="G651" i="6"/>
  <c r="F651" i="6"/>
  <c r="J281" i="8"/>
  <c r="N679" i="6" s="1"/>
  <c r="I281" i="8"/>
  <c r="M679" i="6" s="1"/>
  <c r="H281" i="8"/>
  <c r="L679" i="6" s="1"/>
  <c r="G281" i="8"/>
  <c r="K679" i="6" s="1"/>
  <c r="F281" i="8"/>
  <c r="J679" i="6" s="1"/>
  <c r="J280" i="8"/>
  <c r="N678" i="6" s="1"/>
  <c r="I280" i="8"/>
  <c r="M678" i="6" s="1"/>
  <c r="H280" i="8"/>
  <c r="L678" i="6" s="1"/>
  <c r="G280" i="8"/>
  <c r="K678" i="6" s="1"/>
  <c r="F280" i="8"/>
  <c r="J678" i="6" s="1"/>
  <c r="J254" i="8"/>
  <c r="N652" i="6" s="1"/>
  <c r="I254" i="8"/>
  <c r="M652" i="6" s="1"/>
  <c r="H254" i="8"/>
  <c r="L652" i="6" s="1"/>
  <c r="G254" i="8"/>
  <c r="K652" i="6" s="1"/>
  <c r="F254" i="8"/>
  <c r="J652" i="6" s="1"/>
  <c r="J253" i="8"/>
  <c r="N651" i="6" s="1"/>
  <c r="I253" i="8"/>
  <c r="M651" i="6" s="1"/>
  <c r="H253" i="8"/>
  <c r="L651" i="6" s="1"/>
  <c r="G253" i="8"/>
  <c r="K651" i="6" s="1"/>
  <c r="F253" i="8"/>
  <c r="J651" i="6" s="1"/>
  <c r="H668" i="6"/>
  <c r="I668" i="6"/>
  <c r="G668" i="6"/>
  <c r="F668" i="6"/>
  <c r="F243" i="8"/>
  <c r="J641" i="6" s="1"/>
  <c r="G243" i="8"/>
  <c r="K641" i="6" s="1"/>
  <c r="H243" i="8"/>
  <c r="L641" i="6" s="1"/>
  <c r="I243" i="8"/>
  <c r="M641" i="6" s="1"/>
  <c r="J243" i="8"/>
  <c r="N641" i="6" s="1"/>
  <c r="F270" i="8"/>
  <c r="J668" i="6" s="1"/>
  <c r="G270" i="8"/>
  <c r="K668" i="6" s="1"/>
  <c r="H270" i="8"/>
  <c r="L668" i="6" s="1"/>
  <c r="I270" i="8"/>
  <c r="M668" i="6" s="1"/>
  <c r="J270" i="8"/>
  <c r="N668" i="6" s="1"/>
  <c r="G159" i="6" l="1"/>
  <c r="G158" i="6"/>
  <c r="J160" i="10"/>
  <c r="J118" i="6" s="1"/>
  <c r="J159" i="10"/>
  <c r="J117" i="6" s="1"/>
  <c r="J158" i="10"/>
  <c r="J116" i="6" s="1"/>
  <c r="J157" i="10"/>
  <c r="J115" i="6" s="1"/>
  <c r="J156" i="10"/>
  <c r="J114" i="6" s="1"/>
  <c r="J155" i="10"/>
  <c r="J113" i="6" s="1"/>
  <c r="J154" i="10"/>
  <c r="J112" i="6" s="1"/>
  <c r="J153" i="10"/>
  <c r="J111" i="6" s="1"/>
  <c r="J152" i="10"/>
  <c r="J110" i="6" s="1"/>
  <c r="J151" i="10"/>
  <c r="J109" i="6" s="1"/>
  <c r="J150" i="10"/>
  <c r="J108" i="6" s="1"/>
  <c r="J149" i="10"/>
  <c r="J107" i="6" s="1"/>
  <c r="J148" i="10"/>
  <c r="J106" i="6" s="1"/>
  <c r="J147" i="10"/>
  <c r="J105" i="6" s="1"/>
  <c r="J146" i="10"/>
  <c r="J104" i="6" s="1"/>
  <c r="J145" i="10"/>
  <c r="J103" i="6" s="1"/>
  <c r="J144" i="10"/>
  <c r="J165" i="10" s="1"/>
  <c r="J143" i="10"/>
  <c r="J101" i="6" s="1"/>
  <c r="J142" i="10"/>
  <c r="J100" i="6" s="1"/>
  <c r="J141" i="10"/>
  <c r="J99" i="6" s="1"/>
  <c r="J140" i="10"/>
  <c r="I118" i="6"/>
  <c r="H118" i="6"/>
  <c r="G118" i="6"/>
  <c r="F118" i="6"/>
  <c r="I117" i="6"/>
  <c r="H117" i="6"/>
  <c r="G117" i="6"/>
  <c r="F117" i="6"/>
  <c r="I116" i="6"/>
  <c r="H116" i="6"/>
  <c r="G116" i="6"/>
  <c r="F116" i="6"/>
  <c r="I115" i="6"/>
  <c r="H115" i="6"/>
  <c r="G115" i="6"/>
  <c r="F115" i="6"/>
  <c r="I114" i="6"/>
  <c r="H114" i="6"/>
  <c r="G114" i="6"/>
  <c r="F114" i="6"/>
  <c r="I113" i="6"/>
  <c r="H113" i="6"/>
  <c r="G113" i="6"/>
  <c r="F113" i="6"/>
  <c r="I112" i="6"/>
  <c r="H112" i="6"/>
  <c r="G112" i="6"/>
  <c r="F112" i="6"/>
  <c r="I111" i="6"/>
  <c r="H111" i="6"/>
  <c r="G111" i="6"/>
  <c r="F111" i="6"/>
  <c r="I110" i="6"/>
  <c r="H110" i="6"/>
  <c r="G110" i="6"/>
  <c r="F110" i="6"/>
  <c r="I109" i="6"/>
  <c r="H109" i="6"/>
  <c r="G109" i="6"/>
  <c r="F109" i="6"/>
  <c r="I108" i="6"/>
  <c r="H108" i="6"/>
  <c r="G108" i="6"/>
  <c r="F108" i="6"/>
  <c r="I107" i="6"/>
  <c r="H107" i="6"/>
  <c r="G107" i="6"/>
  <c r="F107" i="6"/>
  <c r="I106" i="6"/>
  <c r="H106" i="6"/>
  <c r="G106" i="6"/>
  <c r="F106" i="6"/>
  <c r="I105" i="6"/>
  <c r="H105" i="6"/>
  <c r="G105" i="6"/>
  <c r="F105" i="6"/>
  <c r="I104" i="6"/>
  <c r="H104" i="6"/>
  <c r="G104" i="6"/>
  <c r="F104" i="6"/>
  <c r="I103" i="6"/>
  <c r="H103" i="6"/>
  <c r="G103" i="6"/>
  <c r="F103" i="6"/>
  <c r="I102" i="6"/>
  <c r="H102" i="6"/>
  <c r="G102" i="6"/>
  <c r="F102" i="6"/>
  <c r="I101" i="6"/>
  <c r="H101" i="6"/>
  <c r="G101" i="6"/>
  <c r="F101" i="6"/>
  <c r="I100" i="6"/>
  <c r="H100" i="6"/>
  <c r="G100" i="6"/>
  <c r="F100" i="6"/>
  <c r="I99" i="6"/>
  <c r="H99" i="6"/>
  <c r="G99" i="6"/>
  <c r="F99" i="6"/>
  <c r="J102" i="6" l="1"/>
  <c r="H77" i="6"/>
  <c r="H78" i="6"/>
  <c r="H79" i="6"/>
  <c r="H80" i="6"/>
  <c r="M101" i="4"/>
  <c r="M100" i="4"/>
  <c r="M99" i="4"/>
  <c r="M98" i="4"/>
  <c r="M97" i="4"/>
  <c r="M96" i="4"/>
  <c r="M95" i="4"/>
  <c r="M94" i="4"/>
  <c r="M93" i="4"/>
  <c r="M92" i="4"/>
  <c r="M91" i="4"/>
  <c r="M90" i="4"/>
  <c r="M89" i="4"/>
  <c r="M88" i="4"/>
  <c r="M87" i="4"/>
  <c r="M86" i="4"/>
  <c r="M85" i="4"/>
  <c r="M84" i="4"/>
  <c r="M83" i="4"/>
  <c r="M82" i="4"/>
  <c r="M77" i="4"/>
  <c r="M76" i="4"/>
  <c r="M75" i="4"/>
  <c r="M74" i="4"/>
  <c r="M73" i="4"/>
  <c r="M72" i="4"/>
  <c r="M71" i="4"/>
  <c r="M70" i="4"/>
  <c r="M69" i="4"/>
  <c r="M68" i="4"/>
  <c r="M67" i="4"/>
  <c r="M66" i="4"/>
  <c r="M65" i="4"/>
  <c r="M64" i="4"/>
  <c r="M63" i="4"/>
  <c r="M62" i="4"/>
  <c r="M61" i="4"/>
  <c r="M60" i="4"/>
  <c r="M59" i="4"/>
  <c r="M58" i="4"/>
  <c r="C119" i="10" l="1"/>
  <c r="C120" i="10" s="1"/>
  <c r="C121" i="10" s="1"/>
  <c r="Z634" i="6" l="1"/>
  <c r="Z635" i="6" s="1"/>
  <c r="Z636" i="6" s="1"/>
  <c r="Z637" i="6" s="1"/>
  <c r="Z638" i="6" s="1"/>
  <c r="Z639" i="6" s="1"/>
  <c r="Z640" i="6" s="1"/>
  <c r="Z642" i="6" s="1"/>
  <c r="Z643" i="6" s="1"/>
  <c r="Z644" i="6" s="1"/>
  <c r="Z645" i="6" s="1"/>
  <c r="Z646" i="6" s="1"/>
  <c r="Z647" i="6" s="1"/>
  <c r="Z648" i="6" s="1"/>
  <c r="Z649" i="6" s="1"/>
  <c r="Z650" i="6" s="1"/>
  <c r="Z653" i="6" s="1"/>
  <c r="Z654" i="6" s="1"/>
  <c r="Z655" i="6" s="1"/>
  <c r="Z656" i="6" s="1"/>
  <c r="Z657" i="6" s="1"/>
  <c r="Z658" i="6" s="1"/>
  <c r="Z659" i="6" s="1"/>
  <c r="Z660" i="6" s="1"/>
  <c r="Z661" i="6" s="1"/>
  <c r="Z662" i="6" s="1"/>
  <c r="Z663" i="6" s="1"/>
  <c r="Z664" i="6" s="1"/>
  <c r="Z665" i="6" s="1"/>
  <c r="Z666" i="6" s="1"/>
  <c r="Z667" i="6" s="1"/>
  <c r="Z669" i="6" s="1"/>
  <c r="Z670" i="6" s="1"/>
  <c r="Z671" i="6" s="1"/>
  <c r="Z672" i="6" s="1"/>
  <c r="Z673" i="6" s="1"/>
  <c r="Z674" i="6" s="1"/>
  <c r="Z675" i="6" s="1"/>
  <c r="Z676" i="6" s="1"/>
  <c r="Z677" i="6" s="1"/>
  <c r="Z680" i="6" s="1"/>
  <c r="Z681" i="6" s="1"/>
  <c r="Z682" i="6" s="1"/>
  <c r="Z683" i="6" s="1"/>
  <c r="Z684" i="6" s="1"/>
  <c r="Z685" i="6" s="1"/>
  <c r="Z686" i="6" s="1"/>
  <c r="Z617" i="6"/>
  <c r="Z618" i="6" s="1"/>
  <c r="Z619" i="6" s="1"/>
  <c r="Z620" i="6" s="1"/>
  <c r="Z621" i="6" s="1"/>
  <c r="Z622" i="6" s="1"/>
  <c r="Z623" i="6" s="1"/>
  <c r="Z624" i="6" s="1"/>
  <c r="Z625" i="6" s="1"/>
  <c r="Z626" i="6" s="1"/>
  <c r="Z627" i="6" s="1"/>
  <c r="Z628" i="6" s="1"/>
  <c r="Z629" i="6" s="1"/>
  <c r="Z413" i="6"/>
  <c r="Z414" i="6" s="1"/>
  <c r="Z415" i="6" s="1"/>
  <c r="Z416" i="6" s="1"/>
  <c r="Z417" i="6" s="1"/>
  <c r="Z418" i="6" s="1"/>
  <c r="Z419" i="6" s="1"/>
  <c r="Z420" i="6" s="1"/>
  <c r="Z421" i="6" s="1"/>
  <c r="Z422" i="6" s="1"/>
  <c r="Z423" i="6" s="1"/>
  <c r="Z424" i="6" s="1"/>
  <c r="Z425" i="6" s="1"/>
  <c r="Z426" i="6" s="1"/>
  <c r="Z427" i="6" s="1"/>
  <c r="Z428" i="6" s="1"/>
  <c r="Z429" i="6" s="1"/>
  <c r="Z430" i="6" s="1"/>
  <c r="Z431" i="6" s="1"/>
  <c r="Z432" i="6" s="1"/>
  <c r="Z433" i="6" s="1"/>
  <c r="Z434" i="6" s="1"/>
  <c r="Z435" i="6" s="1"/>
  <c r="Z436" i="6" s="1"/>
  <c r="Z437" i="6" s="1"/>
  <c r="Z438" i="6" s="1"/>
  <c r="Z439" i="6" s="1"/>
  <c r="Z440" i="6" s="1"/>
  <c r="Z441" i="6" s="1"/>
  <c r="Z442" i="6" s="1"/>
  <c r="Z443" i="6" s="1"/>
  <c r="Z444" i="6" s="1"/>
  <c r="Z445" i="6" s="1"/>
  <c r="Z446" i="6" s="1"/>
  <c r="Z447" i="6" s="1"/>
  <c r="Z448" i="6" s="1"/>
  <c r="Z449" i="6" s="1"/>
  <c r="Z450" i="6" s="1"/>
  <c r="Z451" i="6" s="1"/>
  <c r="Z452" i="6" s="1"/>
  <c r="Z453" i="6" s="1"/>
  <c r="Z454" i="6" s="1"/>
  <c r="Z455" i="6" s="1"/>
  <c r="Z456" i="6" s="1"/>
  <c r="Z457" i="6" s="1"/>
  <c r="Z458" i="6" s="1"/>
  <c r="Z459" i="6" s="1"/>
  <c r="Z460" i="6" s="1"/>
  <c r="Z461" i="6" s="1"/>
  <c r="Z462" i="6" s="1"/>
  <c r="Z463" i="6" s="1"/>
  <c r="Z464" i="6" s="1"/>
  <c r="Z465" i="6" s="1"/>
  <c r="Z466" i="6" s="1"/>
  <c r="Z467" i="6" s="1"/>
  <c r="Z468" i="6" s="1"/>
  <c r="Z469" i="6" s="1"/>
  <c r="Z470" i="6" s="1"/>
  <c r="Z471" i="6" s="1"/>
  <c r="Z472" i="6" s="1"/>
  <c r="Z473" i="6" s="1"/>
  <c r="Z474" i="6" s="1"/>
  <c r="Z475" i="6" s="1"/>
  <c r="Z476" i="6" s="1"/>
  <c r="Z477" i="6" s="1"/>
  <c r="Z478" i="6" s="1"/>
  <c r="Z479" i="6" s="1"/>
  <c r="Z480" i="6" s="1"/>
  <c r="Z481" i="6" s="1"/>
  <c r="Z482" i="6" s="1"/>
  <c r="Z483" i="6" s="1"/>
  <c r="Z484" i="6" s="1"/>
  <c r="Z485" i="6" s="1"/>
  <c r="Z486" i="6" s="1"/>
  <c r="Z487" i="6" s="1"/>
  <c r="Z488" i="6" s="1"/>
  <c r="Z489" i="6" s="1"/>
  <c r="Z490" i="6" s="1"/>
  <c r="Z491" i="6" s="1"/>
  <c r="Z492" i="6" s="1"/>
  <c r="Z493" i="6" s="1"/>
  <c r="Z494" i="6" s="1"/>
  <c r="Z495" i="6" s="1"/>
  <c r="Z496" i="6" s="1"/>
  <c r="Z497" i="6" s="1"/>
  <c r="Z498" i="6" s="1"/>
  <c r="Z499" i="6" s="1"/>
  <c r="Z500" i="6" s="1"/>
  <c r="Z501" i="6" s="1"/>
  <c r="Z502" i="6" s="1"/>
  <c r="Z503" i="6" s="1"/>
  <c r="Z504" i="6" s="1"/>
  <c r="Z505" i="6" s="1"/>
  <c r="Z506" i="6" s="1"/>
  <c r="Z507" i="6" s="1"/>
  <c r="Z508" i="6" s="1"/>
  <c r="Z509" i="6" s="1"/>
  <c r="Z510" i="6" s="1"/>
  <c r="Z511" i="6" s="1"/>
  <c r="Z512" i="6" s="1"/>
  <c r="Z513" i="6" s="1"/>
  <c r="Z514" i="6" s="1"/>
  <c r="Z515" i="6" s="1"/>
  <c r="Z516" i="6" s="1"/>
  <c r="Z517" i="6" s="1"/>
  <c r="Z518" i="6" s="1"/>
  <c r="Z519" i="6" s="1"/>
  <c r="Z520" i="6" s="1"/>
  <c r="Z521" i="6" s="1"/>
  <c r="Z522" i="6" s="1"/>
  <c r="Z523" i="6" s="1"/>
  <c r="Z524" i="6" s="1"/>
  <c r="Z525" i="6" s="1"/>
  <c r="Z526" i="6" s="1"/>
  <c r="Z527" i="6" s="1"/>
  <c r="Z528" i="6" s="1"/>
  <c r="Z529" i="6" s="1"/>
  <c r="Z530" i="6" s="1"/>
  <c r="Z531" i="6" s="1"/>
  <c r="Z532" i="6" s="1"/>
  <c r="Z533" i="6" s="1"/>
  <c r="Z534" i="6" s="1"/>
  <c r="Z535" i="6" s="1"/>
  <c r="Z536" i="6" s="1"/>
  <c r="Z537" i="6" s="1"/>
  <c r="Z538" i="6" s="1"/>
  <c r="Z539" i="6" s="1"/>
  <c r="Z540" i="6" s="1"/>
  <c r="Z541" i="6" s="1"/>
  <c r="Z542" i="6" s="1"/>
  <c r="Z543" i="6" s="1"/>
  <c r="Z544" i="6" s="1"/>
  <c r="Z545" i="6" s="1"/>
  <c r="Z546" i="6" s="1"/>
  <c r="Z547" i="6" s="1"/>
  <c r="Z548" i="6" s="1"/>
  <c r="Z549" i="6" s="1"/>
  <c r="Z550" i="6" s="1"/>
  <c r="Z551" i="6" s="1"/>
  <c r="Z552" i="6" s="1"/>
  <c r="Z553" i="6" s="1"/>
  <c r="Z554" i="6" s="1"/>
  <c r="Z555" i="6" s="1"/>
  <c r="Z556" i="6" s="1"/>
  <c r="Z557" i="6" s="1"/>
  <c r="Z558" i="6" s="1"/>
  <c r="Z559" i="6" s="1"/>
  <c r="Z560" i="6" s="1"/>
  <c r="Z561" i="6" s="1"/>
  <c r="Z562" i="6" s="1"/>
  <c r="Z563" i="6" s="1"/>
  <c r="Z564" i="6" s="1"/>
  <c r="Z565" i="6" s="1"/>
  <c r="Z566" i="6" s="1"/>
  <c r="Z567" i="6" s="1"/>
  <c r="Z568" i="6" s="1"/>
  <c r="Z569" i="6" s="1"/>
  <c r="Z570" i="6" s="1"/>
  <c r="Z571" i="6" s="1"/>
  <c r="Z572" i="6" s="1"/>
  <c r="Z573" i="6" s="1"/>
  <c r="Z574" i="6" s="1"/>
  <c r="Z575" i="6" s="1"/>
  <c r="Z576" i="6" s="1"/>
  <c r="Z577" i="6" s="1"/>
  <c r="Z578" i="6" s="1"/>
  <c r="Z579" i="6" s="1"/>
  <c r="Z580" i="6" s="1"/>
  <c r="Z581" i="6" s="1"/>
  <c r="Z582" i="6" s="1"/>
  <c r="Z583" i="6" s="1"/>
  <c r="Z584" i="6" s="1"/>
  <c r="Z585" i="6" s="1"/>
  <c r="Z586" i="6" s="1"/>
  <c r="Z587" i="6" s="1"/>
  <c r="Z588" i="6" s="1"/>
  <c r="Z589" i="6" s="1"/>
  <c r="Z590" i="6" s="1"/>
  <c r="Z591" i="6" s="1"/>
  <c r="Z592" i="6" s="1"/>
  <c r="Z593" i="6" s="1"/>
  <c r="Z594" i="6" s="1"/>
  <c r="Z595" i="6" s="1"/>
  <c r="Z596" i="6" s="1"/>
  <c r="Z597" i="6" s="1"/>
  <c r="Z598" i="6" s="1"/>
  <c r="Z599" i="6" s="1"/>
  <c r="Z600" i="6" s="1"/>
  <c r="Z601" i="6" s="1"/>
  <c r="Z602" i="6" s="1"/>
  <c r="Z603" i="6" s="1"/>
  <c r="Z604" i="6" s="1"/>
  <c r="Z605" i="6" s="1"/>
  <c r="Z606" i="6" s="1"/>
  <c r="Z607" i="6" s="1"/>
  <c r="Z608" i="6" s="1"/>
  <c r="Z609" i="6" s="1"/>
  <c r="Z610" i="6" s="1"/>
  <c r="Z611" i="6" s="1"/>
  <c r="Z612" i="6" s="1"/>
  <c r="Z400" i="6"/>
  <c r="Z401" i="6" s="1"/>
  <c r="Z402" i="6" s="1"/>
  <c r="Z403" i="6" s="1"/>
  <c r="Z404" i="6" s="1"/>
  <c r="Z390" i="6"/>
  <c r="Z391" i="6" s="1"/>
  <c r="Z392" i="6" s="1"/>
  <c r="Z393" i="6" s="1"/>
  <c r="Z394" i="6" s="1"/>
  <c r="Z395" i="6" s="1"/>
  <c r="Z396" i="6" s="1"/>
  <c r="Z380" i="6"/>
  <c r="Z381" i="6" s="1"/>
  <c r="Z382" i="6" s="1"/>
  <c r="Z383" i="6" s="1"/>
  <c r="Z384" i="6" s="1"/>
  <c r="Z385" i="6" s="1"/>
  <c r="Z386" i="6" s="1"/>
  <c r="Z331" i="6"/>
  <c r="Z332" i="6" s="1"/>
  <c r="Z333" i="6" s="1"/>
  <c r="Z334" i="6" s="1"/>
  <c r="Z337" i="6" s="1"/>
  <c r="Z338" i="6" s="1"/>
  <c r="Z339" i="6" s="1"/>
  <c r="Z340" i="6" s="1"/>
  <c r="Z341" i="6" s="1"/>
  <c r="Z344" i="6" s="1"/>
  <c r="Z345" i="6" s="1"/>
  <c r="Z346" i="6" s="1"/>
  <c r="Z347" i="6" s="1"/>
  <c r="Z348" i="6" s="1"/>
  <c r="Z351" i="6" s="1"/>
  <c r="Z352" i="6" s="1"/>
  <c r="Z353" i="6" s="1"/>
  <c r="Z354" i="6" s="1"/>
  <c r="Z355" i="6" s="1"/>
  <c r="Z358" i="6" s="1"/>
  <c r="Z359" i="6" s="1"/>
  <c r="Z360" i="6" s="1"/>
  <c r="Z361" i="6" s="1"/>
  <c r="Z362" i="6" s="1"/>
  <c r="Z365" i="6" s="1"/>
  <c r="Z366" i="6" s="1"/>
  <c r="Z367" i="6" s="1"/>
  <c r="Z368" i="6" s="1"/>
  <c r="Z369" i="6" s="1"/>
  <c r="Z372" i="6" s="1"/>
  <c r="Z373" i="6" s="1"/>
  <c r="Z374" i="6" s="1"/>
  <c r="Z375" i="6" s="1"/>
  <c r="Z376" i="6" s="1"/>
  <c r="Z319" i="6"/>
  <c r="Z320" i="6" s="1"/>
  <c r="Z321" i="6" s="1"/>
  <c r="Z322" i="6" s="1"/>
  <c r="Z323" i="6" s="1"/>
  <c r="Z324" i="6" s="1"/>
  <c r="Z325" i="6" s="1"/>
  <c r="Z326" i="6" s="1"/>
  <c r="Z327" i="6" s="1"/>
  <c r="Z306" i="6"/>
  <c r="Z307" i="6" s="1"/>
  <c r="Z308" i="6" s="1"/>
  <c r="Z309" i="6" s="1"/>
  <c r="Z310" i="6" s="1"/>
  <c r="Z311" i="6" s="1"/>
  <c r="Z312" i="6" s="1"/>
  <c r="Z313" i="6" s="1"/>
  <c r="Z314" i="6" s="1"/>
  <c r="Z293" i="6"/>
  <c r="Z294" i="6" s="1"/>
  <c r="Z295" i="6" s="1"/>
  <c r="Z296" i="6" s="1"/>
  <c r="Z297" i="6" s="1"/>
  <c r="Z298" i="6" s="1"/>
  <c r="Z299" i="6" s="1"/>
  <c r="Z300" i="6" s="1"/>
  <c r="Z301" i="6" s="1"/>
  <c r="Z280" i="6"/>
  <c r="Z281" i="6" s="1"/>
  <c r="Z282" i="6" s="1"/>
  <c r="Z283" i="6" s="1"/>
  <c r="Z284" i="6" s="1"/>
  <c r="Z285" i="6" s="1"/>
  <c r="Z286" i="6" s="1"/>
  <c r="Z287" i="6" s="1"/>
  <c r="Z288" i="6" s="1"/>
  <c r="Z267" i="6"/>
  <c r="Z268" i="6" s="1"/>
  <c r="Z269" i="6" s="1"/>
  <c r="Z270" i="6" s="1"/>
  <c r="Z271" i="6" s="1"/>
  <c r="Z272" i="6" s="1"/>
  <c r="Z273" i="6" s="1"/>
  <c r="Z274" i="6" s="1"/>
  <c r="Z275" i="6" s="1"/>
  <c r="Z254" i="6"/>
  <c r="Z255" i="6" s="1"/>
  <c r="Z256" i="6" s="1"/>
  <c r="Z257" i="6" s="1"/>
  <c r="Z258" i="6" s="1"/>
  <c r="Z259" i="6" s="1"/>
  <c r="Z260" i="6" s="1"/>
  <c r="Z261" i="6" s="1"/>
  <c r="Z262" i="6" s="1"/>
  <c r="Z241" i="6"/>
  <c r="Z242" i="6" s="1"/>
  <c r="Z243" i="6" s="1"/>
  <c r="Z244" i="6" s="1"/>
  <c r="Z245" i="6" s="1"/>
  <c r="Z246" i="6" s="1"/>
  <c r="Z247" i="6" s="1"/>
  <c r="Z248" i="6" s="1"/>
  <c r="Z249" i="6" s="1"/>
  <c r="Z228" i="6"/>
  <c r="Z229" i="6" s="1"/>
  <c r="Z230" i="6" s="1"/>
  <c r="Z231" i="6" s="1"/>
  <c r="Z232" i="6" s="1"/>
  <c r="Z233" i="6" s="1"/>
  <c r="Z234" i="6" s="1"/>
  <c r="Z235" i="6" s="1"/>
  <c r="Z236" i="6" s="1"/>
  <c r="Z214" i="6"/>
  <c r="Z215" i="6" s="1"/>
  <c r="Z216" i="6" s="1"/>
  <c r="Z217" i="6" s="1"/>
  <c r="Z218" i="6" s="1"/>
  <c r="Z219" i="6" s="1"/>
  <c r="Z220" i="6" s="1"/>
  <c r="Z221" i="6" s="1"/>
  <c r="Z222" i="6" s="1"/>
  <c r="Z223" i="6" s="1"/>
  <c r="Z203" i="6"/>
  <c r="Z204" i="6" s="1"/>
  <c r="Z205" i="6" s="1"/>
  <c r="Z206" i="6" s="1"/>
  <c r="Z207" i="6" s="1"/>
  <c r="Z208" i="6" s="1"/>
  <c r="Z209" i="6" s="1"/>
  <c r="Z210" i="6" s="1"/>
  <c r="Z182" i="6"/>
  <c r="Z183" i="6" s="1"/>
  <c r="Z184" i="6" s="1"/>
  <c r="Z185" i="6" s="1"/>
  <c r="Z186" i="6" s="1"/>
  <c r="Z187" i="6" s="1"/>
  <c r="Z188" i="6" s="1"/>
  <c r="Z189" i="6" s="1"/>
  <c r="Z190" i="6" s="1"/>
  <c r="Z191" i="6" s="1"/>
  <c r="Z192" i="6" s="1"/>
  <c r="Z193" i="6" s="1"/>
  <c r="Z194" i="6" s="1"/>
  <c r="Z195" i="6" s="1"/>
  <c r="Z196" i="6" s="1"/>
  <c r="Z197" i="6" s="1"/>
  <c r="Z198" i="6" s="1"/>
  <c r="Z199" i="6" s="1"/>
  <c r="Z200" i="6" s="1"/>
  <c r="Z159" i="6"/>
  <c r="Z160" i="6" s="1"/>
  <c r="Z161" i="6" s="1"/>
  <c r="Z162" i="6" s="1"/>
  <c r="Z163" i="6" s="1"/>
  <c r="Z164" i="6" s="1"/>
  <c r="Z165" i="6" s="1"/>
  <c r="Z166" i="6" s="1"/>
  <c r="Z167" i="6" s="1"/>
  <c r="Z168" i="6" s="1"/>
  <c r="Z169" i="6" s="1"/>
  <c r="Z170" i="6" s="1"/>
  <c r="Z171" i="6" s="1"/>
  <c r="Z172" i="6" s="1"/>
  <c r="Z173" i="6" s="1"/>
  <c r="Z174" i="6" s="1"/>
  <c r="Z175" i="6" s="1"/>
  <c r="Z176" i="6" s="1"/>
  <c r="Z177" i="6" s="1"/>
  <c r="Z119" i="6"/>
  <c r="Z120" i="6" s="1"/>
  <c r="Z121" i="6" s="1"/>
  <c r="Z122" i="6" s="1"/>
  <c r="Z125" i="6" s="1"/>
  <c r="Z126" i="6" s="1"/>
  <c r="Z127" i="6" s="1"/>
  <c r="Z128" i="6" s="1"/>
  <c r="Z129" i="6" s="1"/>
  <c r="Z130" i="6" s="1"/>
  <c r="Z133" i="6" s="1"/>
  <c r="Z134" i="6" s="1"/>
  <c r="Z135" i="6" s="1"/>
  <c r="Z136" i="6" s="1"/>
  <c r="Z137" i="6" s="1"/>
  <c r="Z138" i="6" s="1"/>
  <c r="Z139" i="6" s="1"/>
  <c r="Z140" i="6" s="1"/>
  <c r="Z141" i="6" s="1"/>
  <c r="Z142" i="6" s="1"/>
  <c r="Z143" i="6" s="1"/>
  <c r="Z144" i="6" s="1"/>
  <c r="Z145" i="6" s="1"/>
  <c r="Z146" i="6" s="1"/>
  <c r="Z147" i="6" s="1"/>
  <c r="Z53" i="6"/>
  <c r="Z54" i="6" s="1"/>
  <c r="Z55" i="6" s="1"/>
  <c r="Z57" i="6" s="1"/>
  <c r="Z58" i="6" s="1"/>
  <c r="Z59" i="6" s="1"/>
  <c r="Z60" i="6" s="1"/>
  <c r="Z61" i="6" s="1"/>
  <c r="Z62" i="6" s="1"/>
  <c r="Z63" i="6" s="1"/>
  <c r="Z64" i="6" s="1"/>
  <c r="Z65" i="6" s="1"/>
  <c r="Z66" i="6" s="1"/>
  <c r="Z67" i="6" s="1"/>
  <c r="Z68" i="6" s="1"/>
  <c r="Z69" i="6" s="1"/>
  <c r="Z70" i="6" s="1"/>
  <c r="Z71" i="6" s="1"/>
  <c r="Z72" i="6" s="1"/>
  <c r="Z73" i="6" s="1"/>
  <c r="Z74" i="6" s="1"/>
  <c r="Z76" i="6" s="1"/>
  <c r="Z81" i="6" s="1"/>
  <c r="Z86" i="6" s="1"/>
  <c r="Z77" i="6" s="1"/>
  <c r="Z9" i="6"/>
  <c r="Z10" i="6" s="1"/>
  <c r="Z11" i="6" s="1"/>
  <c r="Z12" i="6" s="1"/>
  <c r="Z13" i="6" s="1"/>
  <c r="Z14" i="6" s="1"/>
  <c r="Z15" i="6" s="1"/>
  <c r="Z16" i="6" s="1"/>
  <c r="Z17" i="6" s="1"/>
  <c r="Z18" i="6" s="1"/>
  <c r="Z19" i="6" s="1"/>
  <c r="Z20" i="6" s="1"/>
  <c r="Z21" i="6" s="1"/>
  <c r="Z22" i="6" s="1"/>
  <c r="Z23" i="6" s="1"/>
  <c r="Z24" i="6" s="1"/>
  <c r="I116" i="7"/>
  <c r="H116" i="7"/>
  <c r="G116" i="7"/>
  <c r="F116" i="7"/>
  <c r="I686" i="6"/>
  <c r="H686" i="6"/>
  <c r="G686" i="6"/>
  <c r="F686" i="6"/>
  <c r="I685" i="6"/>
  <c r="H685" i="6"/>
  <c r="G685" i="6"/>
  <c r="F685" i="6"/>
  <c r="I684" i="6"/>
  <c r="H684" i="6"/>
  <c r="G684" i="6"/>
  <c r="F684" i="6"/>
  <c r="I683" i="6"/>
  <c r="H683" i="6"/>
  <c r="G683" i="6"/>
  <c r="F683" i="6"/>
  <c r="I682" i="6"/>
  <c r="H682" i="6"/>
  <c r="G682" i="6"/>
  <c r="F682" i="6"/>
  <c r="I681" i="6"/>
  <c r="H681" i="6"/>
  <c r="G681" i="6"/>
  <c r="F681" i="6"/>
  <c r="I680" i="6"/>
  <c r="H680" i="6"/>
  <c r="G680" i="6"/>
  <c r="F680" i="6"/>
  <c r="I677" i="6"/>
  <c r="H677" i="6"/>
  <c r="G677" i="6"/>
  <c r="F677" i="6"/>
  <c r="I676" i="6"/>
  <c r="H676" i="6"/>
  <c r="G676" i="6"/>
  <c r="F676" i="6"/>
  <c r="I675" i="6"/>
  <c r="H675" i="6"/>
  <c r="G675" i="6"/>
  <c r="F675" i="6"/>
  <c r="I674" i="6"/>
  <c r="H674" i="6"/>
  <c r="G674" i="6"/>
  <c r="F674" i="6"/>
  <c r="I673" i="6"/>
  <c r="H673" i="6"/>
  <c r="G673" i="6"/>
  <c r="F673" i="6"/>
  <c r="I672" i="6"/>
  <c r="H672" i="6"/>
  <c r="G672" i="6"/>
  <c r="F672" i="6"/>
  <c r="I671" i="6"/>
  <c r="H671" i="6"/>
  <c r="G671" i="6"/>
  <c r="F671" i="6"/>
  <c r="I670" i="6"/>
  <c r="H670" i="6"/>
  <c r="G670" i="6"/>
  <c r="F670" i="6"/>
  <c r="I669" i="6"/>
  <c r="H669" i="6"/>
  <c r="G669" i="6"/>
  <c r="F669" i="6"/>
  <c r="I667" i="6"/>
  <c r="H667" i="6"/>
  <c r="G667" i="6"/>
  <c r="F667" i="6"/>
  <c r="I666" i="6"/>
  <c r="H666" i="6"/>
  <c r="G666" i="6"/>
  <c r="F666" i="6"/>
  <c r="I665" i="6"/>
  <c r="H665" i="6"/>
  <c r="G665" i="6"/>
  <c r="F665" i="6"/>
  <c r="I664" i="6"/>
  <c r="H664" i="6"/>
  <c r="G664" i="6"/>
  <c r="F664" i="6"/>
  <c r="I663" i="6"/>
  <c r="H663" i="6"/>
  <c r="G663" i="6"/>
  <c r="F663" i="6"/>
  <c r="I662" i="6"/>
  <c r="H662" i="6"/>
  <c r="G662" i="6"/>
  <c r="F662" i="6"/>
  <c r="I661" i="6"/>
  <c r="H661" i="6"/>
  <c r="G661" i="6"/>
  <c r="F661" i="6"/>
  <c r="I660" i="6"/>
  <c r="H660" i="6"/>
  <c r="G660" i="6"/>
  <c r="F660" i="6"/>
  <c r="I659" i="6"/>
  <c r="H659" i="6"/>
  <c r="G659" i="6"/>
  <c r="F659" i="6"/>
  <c r="I658" i="6"/>
  <c r="H658" i="6"/>
  <c r="G658" i="6"/>
  <c r="F658" i="6"/>
  <c r="I657" i="6"/>
  <c r="H657" i="6"/>
  <c r="G657" i="6"/>
  <c r="F657" i="6"/>
  <c r="I656" i="6"/>
  <c r="H656" i="6"/>
  <c r="G656" i="6"/>
  <c r="F656" i="6"/>
  <c r="I655" i="6"/>
  <c r="H655" i="6"/>
  <c r="G655" i="6"/>
  <c r="F655" i="6"/>
  <c r="I654" i="6"/>
  <c r="H654" i="6"/>
  <c r="G654" i="6"/>
  <c r="F654" i="6"/>
  <c r="I650" i="6"/>
  <c r="H650" i="6"/>
  <c r="G650" i="6"/>
  <c r="F650" i="6"/>
  <c r="I649" i="6"/>
  <c r="H649" i="6"/>
  <c r="G649" i="6"/>
  <c r="F649" i="6"/>
  <c r="I648" i="6"/>
  <c r="H648" i="6"/>
  <c r="G648" i="6"/>
  <c r="F648" i="6"/>
  <c r="I647" i="6"/>
  <c r="H647" i="6"/>
  <c r="G647" i="6"/>
  <c r="F647" i="6"/>
  <c r="I646" i="6"/>
  <c r="H646" i="6"/>
  <c r="G646" i="6"/>
  <c r="F646" i="6"/>
  <c r="I645" i="6"/>
  <c r="H645" i="6"/>
  <c r="G645" i="6"/>
  <c r="F645" i="6"/>
  <c r="I644" i="6"/>
  <c r="H644" i="6"/>
  <c r="G644" i="6"/>
  <c r="F644" i="6"/>
  <c r="I643" i="6"/>
  <c r="H643" i="6"/>
  <c r="G643" i="6"/>
  <c r="F643" i="6"/>
  <c r="I642" i="6"/>
  <c r="H642" i="6"/>
  <c r="G642" i="6"/>
  <c r="F642" i="6"/>
  <c r="I640" i="6"/>
  <c r="H640" i="6"/>
  <c r="G640" i="6"/>
  <c r="F640" i="6"/>
  <c r="I639" i="6"/>
  <c r="H639" i="6"/>
  <c r="G639" i="6"/>
  <c r="F639" i="6"/>
  <c r="I638" i="6"/>
  <c r="H638" i="6"/>
  <c r="G638" i="6"/>
  <c r="F638" i="6"/>
  <c r="I637" i="6"/>
  <c r="H637" i="6"/>
  <c r="G637" i="6"/>
  <c r="F637" i="6"/>
  <c r="I636" i="6"/>
  <c r="H636" i="6"/>
  <c r="G636" i="6"/>
  <c r="F636" i="6"/>
  <c r="I635" i="6"/>
  <c r="H635" i="6"/>
  <c r="G635" i="6"/>
  <c r="F635" i="6"/>
  <c r="I634" i="6"/>
  <c r="H634" i="6"/>
  <c r="G634" i="6"/>
  <c r="F634" i="6"/>
  <c r="I633" i="6"/>
  <c r="H633" i="6"/>
  <c r="G633" i="6"/>
  <c r="F633" i="6"/>
  <c r="F629" i="6"/>
  <c r="I627" i="6"/>
  <c r="H627" i="6"/>
  <c r="G627" i="6"/>
  <c r="F627" i="6"/>
  <c r="I626" i="6"/>
  <c r="H626" i="6"/>
  <c r="G626" i="6"/>
  <c r="F626" i="6"/>
  <c r="I625" i="6"/>
  <c r="H625" i="6"/>
  <c r="G625" i="6"/>
  <c r="F625" i="6"/>
  <c r="I624" i="6"/>
  <c r="H624" i="6"/>
  <c r="G624" i="6"/>
  <c r="F624" i="6"/>
  <c r="I623" i="6"/>
  <c r="H623" i="6"/>
  <c r="G623" i="6"/>
  <c r="F623" i="6"/>
  <c r="I622" i="6"/>
  <c r="H622" i="6"/>
  <c r="G622" i="6"/>
  <c r="F622" i="6"/>
  <c r="I621" i="6"/>
  <c r="H621" i="6"/>
  <c r="G621" i="6"/>
  <c r="F621" i="6"/>
  <c r="I620" i="6"/>
  <c r="H620" i="6"/>
  <c r="G620" i="6"/>
  <c r="F620" i="6"/>
  <c r="I619" i="6"/>
  <c r="H619" i="6"/>
  <c r="G619" i="6"/>
  <c r="F619" i="6"/>
  <c r="I618" i="6"/>
  <c r="H618" i="6"/>
  <c r="G618" i="6"/>
  <c r="F618" i="6"/>
  <c r="I617" i="6"/>
  <c r="H617" i="6"/>
  <c r="G617" i="6"/>
  <c r="F617" i="6"/>
  <c r="F422" i="6"/>
  <c r="G422" i="6"/>
  <c r="H422" i="6"/>
  <c r="I422" i="6"/>
  <c r="J422" i="6"/>
  <c r="K422" i="6"/>
  <c r="L422" i="6"/>
  <c r="M422" i="6"/>
  <c r="N422" i="6"/>
  <c r="F423" i="6"/>
  <c r="G423" i="6"/>
  <c r="H423" i="6"/>
  <c r="I423" i="6"/>
  <c r="J423" i="6"/>
  <c r="K423" i="6"/>
  <c r="L423" i="6"/>
  <c r="M423" i="6"/>
  <c r="N423" i="6"/>
  <c r="F424" i="6"/>
  <c r="G424" i="6"/>
  <c r="H424" i="6"/>
  <c r="I424" i="6"/>
  <c r="J424" i="6"/>
  <c r="K424" i="6"/>
  <c r="L424" i="6"/>
  <c r="M424" i="6"/>
  <c r="N424" i="6"/>
  <c r="F425" i="6"/>
  <c r="G425" i="6"/>
  <c r="H425" i="6"/>
  <c r="I425" i="6"/>
  <c r="J425" i="6"/>
  <c r="K425" i="6"/>
  <c r="L425" i="6"/>
  <c r="M425" i="6"/>
  <c r="N425" i="6"/>
  <c r="F426" i="6"/>
  <c r="G426" i="6"/>
  <c r="H426" i="6"/>
  <c r="I426" i="6"/>
  <c r="J426" i="6"/>
  <c r="K426" i="6"/>
  <c r="L426" i="6"/>
  <c r="M426" i="6"/>
  <c r="N426" i="6"/>
  <c r="F427" i="6"/>
  <c r="G427" i="6"/>
  <c r="H427" i="6"/>
  <c r="I427" i="6"/>
  <c r="J427" i="6"/>
  <c r="K427" i="6"/>
  <c r="L427" i="6"/>
  <c r="M427" i="6"/>
  <c r="N427" i="6"/>
  <c r="F428" i="6"/>
  <c r="G428" i="6"/>
  <c r="H428" i="6"/>
  <c r="I428" i="6"/>
  <c r="J428" i="6"/>
  <c r="K428" i="6"/>
  <c r="L428" i="6"/>
  <c r="M428" i="6"/>
  <c r="N428" i="6"/>
  <c r="F429" i="6"/>
  <c r="G429" i="6"/>
  <c r="H429" i="6"/>
  <c r="I429" i="6"/>
  <c r="J429" i="6"/>
  <c r="K429" i="6"/>
  <c r="L429" i="6"/>
  <c r="M429" i="6"/>
  <c r="N429" i="6"/>
  <c r="F430" i="6"/>
  <c r="G430" i="6"/>
  <c r="H430" i="6"/>
  <c r="I430" i="6"/>
  <c r="J430" i="6"/>
  <c r="K430" i="6"/>
  <c r="L430" i="6"/>
  <c r="M430" i="6"/>
  <c r="N430" i="6"/>
  <c r="F431" i="6"/>
  <c r="G431" i="6"/>
  <c r="H431" i="6"/>
  <c r="I431" i="6"/>
  <c r="J431" i="6"/>
  <c r="K431" i="6"/>
  <c r="L431" i="6"/>
  <c r="M431" i="6"/>
  <c r="N431" i="6"/>
  <c r="F432" i="6"/>
  <c r="G432" i="6"/>
  <c r="H432" i="6"/>
  <c r="I432" i="6"/>
  <c r="J432" i="6"/>
  <c r="K432" i="6"/>
  <c r="L432" i="6"/>
  <c r="M432" i="6"/>
  <c r="N432" i="6"/>
  <c r="F433" i="6"/>
  <c r="G433" i="6"/>
  <c r="H433" i="6"/>
  <c r="I433" i="6"/>
  <c r="J433" i="6"/>
  <c r="K433" i="6"/>
  <c r="L433" i="6"/>
  <c r="M433" i="6"/>
  <c r="N433" i="6"/>
  <c r="F434" i="6"/>
  <c r="G434" i="6"/>
  <c r="H434" i="6"/>
  <c r="I434" i="6"/>
  <c r="J434" i="6"/>
  <c r="K434" i="6"/>
  <c r="L434" i="6"/>
  <c r="M434" i="6"/>
  <c r="N434" i="6"/>
  <c r="F435" i="6"/>
  <c r="G435" i="6"/>
  <c r="H435" i="6"/>
  <c r="I435" i="6"/>
  <c r="J435" i="6"/>
  <c r="K435" i="6"/>
  <c r="L435" i="6"/>
  <c r="M435" i="6"/>
  <c r="N435" i="6"/>
  <c r="F436" i="6"/>
  <c r="G436" i="6"/>
  <c r="H436" i="6"/>
  <c r="I436" i="6"/>
  <c r="J436" i="6"/>
  <c r="K436" i="6"/>
  <c r="L436" i="6"/>
  <c r="M436" i="6"/>
  <c r="N436" i="6"/>
  <c r="F437" i="6"/>
  <c r="G437" i="6"/>
  <c r="H437" i="6"/>
  <c r="I437" i="6"/>
  <c r="J437" i="6"/>
  <c r="K437" i="6"/>
  <c r="L437" i="6"/>
  <c r="M437" i="6"/>
  <c r="N437" i="6"/>
  <c r="F438" i="6"/>
  <c r="G438" i="6"/>
  <c r="H438" i="6"/>
  <c r="I438" i="6"/>
  <c r="J438" i="6"/>
  <c r="K438" i="6"/>
  <c r="L438" i="6"/>
  <c r="M438" i="6"/>
  <c r="N438" i="6"/>
  <c r="F439" i="6"/>
  <c r="G439" i="6"/>
  <c r="H439" i="6"/>
  <c r="I439" i="6"/>
  <c r="J439" i="6"/>
  <c r="K439" i="6"/>
  <c r="L439" i="6"/>
  <c r="M439" i="6"/>
  <c r="N439" i="6"/>
  <c r="F440" i="6"/>
  <c r="G440" i="6"/>
  <c r="H440" i="6"/>
  <c r="I440" i="6"/>
  <c r="J440" i="6"/>
  <c r="K440" i="6"/>
  <c r="L440" i="6"/>
  <c r="M440" i="6"/>
  <c r="N440" i="6"/>
  <c r="F441" i="6"/>
  <c r="G441" i="6"/>
  <c r="H441" i="6"/>
  <c r="I441" i="6"/>
  <c r="J441" i="6"/>
  <c r="K441" i="6"/>
  <c r="L441" i="6"/>
  <c r="M441" i="6"/>
  <c r="N441" i="6"/>
  <c r="F442" i="6"/>
  <c r="G442" i="6"/>
  <c r="H442" i="6"/>
  <c r="I442" i="6"/>
  <c r="J442" i="6"/>
  <c r="K442" i="6"/>
  <c r="L442" i="6"/>
  <c r="M442" i="6"/>
  <c r="N442" i="6"/>
  <c r="F443" i="6"/>
  <c r="G443" i="6"/>
  <c r="H443" i="6"/>
  <c r="I443" i="6"/>
  <c r="J443" i="6"/>
  <c r="K443" i="6"/>
  <c r="L443" i="6"/>
  <c r="M443" i="6"/>
  <c r="N443" i="6"/>
  <c r="F444" i="6"/>
  <c r="G444" i="6"/>
  <c r="H444" i="6"/>
  <c r="I444" i="6"/>
  <c r="J444" i="6"/>
  <c r="K444" i="6"/>
  <c r="L444" i="6"/>
  <c r="M444" i="6"/>
  <c r="N444" i="6"/>
  <c r="F445" i="6"/>
  <c r="G445" i="6"/>
  <c r="H445" i="6"/>
  <c r="I445" i="6"/>
  <c r="J445" i="6"/>
  <c r="K445" i="6"/>
  <c r="L445" i="6"/>
  <c r="M445" i="6"/>
  <c r="N445" i="6"/>
  <c r="F446" i="6"/>
  <c r="G446" i="6"/>
  <c r="H446" i="6"/>
  <c r="I446" i="6"/>
  <c r="J446" i="6"/>
  <c r="K446" i="6"/>
  <c r="L446" i="6"/>
  <c r="M446" i="6"/>
  <c r="N446" i="6"/>
  <c r="F447" i="6"/>
  <c r="G447" i="6"/>
  <c r="H447" i="6"/>
  <c r="I447" i="6"/>
  <c r="J447" i="6"/>
  <c r="K447" i="6"/>
  <c r="L447" i="6"/>
  <c r="M447" i="6"/>
  <c r="N447" i="6"/>
  <c r="F448" i="6"/>
  <c r="G448" i="6"/>
  <c r="H448" i="6"/>
  <c r="I448" i="6"/>
  <c r="J448" i="6"/>
  <c r="K448" i="6"/>
  <c r="L448" i="6"/>
  <c r="M448" i="6"/>
  <c r="N448" i="6"/>
  <c r="F449" i="6"/>
  <c r="G449" i="6"/>
  <c r="H449" i="6"/>
  <c r="I449" i="6"/>
  <c r="J449" i="6"/>
  <c r="K449" i="6"/>
  <c r="L449" i="6"/>
  <c r="M449" i="6"/>
  <c r="N449" i="6"/>
  <c r="F450" i="6"/>
  <c r="G450" i="6"/>
  <c r="H450" i="6"/>
  <c r="I450" i="6"/>
  <c r="J450" i="6"/>
  <c r="K450" i="6"/>
  <c r="L450" i="6"/>
  <c r="M450" i="6"/>
  <c r="N450" i="6"/>
  <c r="F451" i="6"/>
  <c r="G451" i="6"/>
  <c r="H451" i="6"/>
  <c r="I451" i="6"/>
  <c r="J451" i="6"/>
  <c r="K451" i="6"/>
  <c r="L451" i="6"/>
  <c r="M451" i="6"/>
  <c r="N451" i="6"/>
  <c r="F452" i="6"/>
  <c r="G452" i="6"/>
  <c r="H452" i="6"/>
  <c r="I452" i="6"/>
  <c r="J452" i="6"/>
  <c r="K452" i="6"/>
  <c r="L452" i="6"/>
  <c r="M452" i="6"/>
  <c r="N452" i="6"/>
  <c r="F453" i="6"/>
  <c r="G453" i="6"/>
  <c r="H453" i="6"/>
  <c r="I453" i="6"/>
  <c r="J453" i="6"/>
  <c r="K453" i="6"/>
  <c r="L453" i="6"/>
  <c r="M453" i="6"/>
  <c r="N453" i="6"/>
  <c r="F454" i="6"/>
  <c r="G454" i="6"/>
  <c r="H454" i="6"/>
  <c r="I454" i="6"/>
  <c r="J454" i="6"/>
  <c r="K454" i="6"/>
  <c r="L454" i="6"/>
  <c r="M454" i="6"/>
  <c r="N454" i="6"/>
  <c r="F455" i="6"/>
  <c r="G455" i="6"/>
  <c r="H455" i="6"/>
  <c r="I455" i="6"/>
  <c r="J455" i="6"/>
  <c r="K455" i="6"/>
  <c r="L455" i="6"/>
  <c r="M455" i="6"/>
  <c r="N455" i="6"/>
  <c r="F456" i="6"/>
  <c r="G456" i="6"/>
  <c r="H456" i="6"/>
  <c r="I456" i="6"/>
  <c r="J456" i="6"/>
  <c r="K456" i="6"/>
  <c r="L456" i="6"/>
  <c r="M456" i="6"/>
  <c r="N456" i="6"/>
  <c r="F457" i="6"/>
  <c r="G457" i="6"/>
  <c r="H457" i="6"/>
  <c r="I457" i="6"/>
  <c r="J457" i="6"/>
  <c r="K457" i="6"/>
  <c r="L457" i="6"/>
  <c r="M457" i="6"/>
  <c r="N457" i="6"/>
  <c r="F458" i="6"/>
  <c r="G458" i="6"/>
  <c r="H458" i="6"/>
  <c r="I458" i="6"/>
  <c r="J458" i="6"/>
  <c r="K458" i="6"/>
  <c r="L458" i="6"/>
  <c r="M458" i="6"/>
  <c r="N458" i="6"/>
  <c r="F459" i="6"/>
  <c r="G459" i="6"/>
  <c r="H459" i="6"/>
  <c r="I459" i="6"/>
  <c r="J459" i="6"/>
  <c r="K459" i="6"/>
  <c r="L459" i="6"/>
  <c r="M459" i="6"/>
  <c r="N459" i="6"/>
  <c r="F460" i="6"/>
  <c r="G460" i="6"/>
  <c r="H460" i="6"/>
  <c r="I460" i="6"/>
  <c r="J460" i="6"/>
  <c r="K460" i="6"/>
  <c r="L460" i="6"/>
  <c r="M460" i="6"/>
  <c r="N460" i="6"/>
  <c r="F461" i="6"/>
  <c r="G461" i="6"/>
  <c r="H461" i="6"/>
  <c r="I461" i="6"/>
  <c r="J461" i="6"/>
  <c r="K461" i="6"/>
  <c r="L461" i="6"/>
  <c r="M461" i="6"/>
  <c r="N461" i="6"/>
  <c r="F462" i="6"/>
  <c r="G462" i="6"/>
  <c r="H462" i="6"/>
  <c r="I462" i="6"/>
  <c r="J462" i="6"/>
  <c r="K462" i="6"/>
  <c r="L462" i="6"/>
  <c r="M462" i="6"/>
  <c r="N462" i="6"/>
  <c r="F463" i="6"/>
  <c r="G463" i="6"/>
  <c r="H463" i="6"/>
  <c r="I463" i="6"/>
  <c r="J463" i="6"/>
  <c r="K463" i="6"/>
  <c r="L463" i="6"/>
  <c r="M463" i="6"/>
  <c r="N463" i="6"/>
  <c r="F464" i="6"/>
  <c r="G464" i="6"/>
  <c r="H464" i="6"/>
  <c r="I464" i="6"/>
  <c r="J464" i="6"/>
  <c r="K464" i="6"/>
  <c r="L464" i="6"/>
  <c r="M464" i="6"/>
  <c r="N464" i="6"/>
  <c r="F465" i="6"/>
  <c r="G465" i="6"/>
  <c r="H465" i="6"/>
  <c r="I465" i="6"/>
  <c r="J465" i="6"/>
  <c r="K465" i="6"/>
  <c r="L465" i="6"/>
  <c r="M465" i="6"/>
  <c r="N465" i="6"/>
  <c r="F466" i="6"/>
  <c r="G466" i="6"/>
  <c r="H466" i="6"/>
  <c r="I466" i="6"/>
  <c r="J466" i="6"/>
  <c r="K466" i="6"/>
  <c r="L466" i="6"/>
  <c r="M466" i="6"/>
  <c r="N466" i="6"/>
  <c r="F467" i="6"/>
  <c r="G467" i="6"/>
  <c r="H467" i="6"/>
  <c r="I467" i="6"/>
  <c r="J467" i="6"/>
  <c r="K467" i="6"/>
  <c r="L467" i="6"/>
  <c r="M467" i="6"/>
  <c r="N467" i="6"/>
  <c r="F468" i="6"/>
  <c r="G468" i="6"/>
  <c r="H468" i="6"/>
  <c r="I468" i="6"/>
  <c r="J468" i="6"/>
  <c r="K468" i="6"/>
  <c r="L468" i="6"/>
  <c r="M468" i="6"/>
  <c r="N468" i="6"/>
  <c r="F469" i="6"/>
  <c r="G469" i="6"/>
  <c r="H469" i="6"/>
  <c r="I469" i="6"/>
  <c r="J469" i="6"/>
  <c r="K469" i="6"/>
  <c r="L469" i="6"/>
  <c r="M469" i="6"/>
  <c r="N469" i="6"/>
  <c r="F470" i="6"/>
  <c r="G470" i="6"/>
  <c r="H470" i="6"/>
  <c r="I470" i="6"/>
  <c r="J470" i="6"/>
  <c r="K470" i="6"/>
  <c r="L470" i="6"/>
  <c r="M470" i="6"/>
  <c r="N470" i="6"/>
  <c r="F471" i="6"/>
  <c r="G471" i="6"/>
  <c r="H471" i="6"/>
  <c r="I471" i="6"/>
  <c r="J471" i="6"/>
  <c r="K471" i="6"/>
  <c r="L471" i="6"/>
  <c r="M471" i="6"/>
  <c r="N471" i="6"/>
  <c r="F472" i="6"/>
  <c r="G472" i="6"/>
  <c r="H472" i="6"/>
  <c r="I472" i="6"/>
  <c r="J472" i="6"/>
  <c r="K472" i="6"/>
  <c r="L472" i="6"/>
  <c r="M472" i="6"/>
  <c r="N472" i="6"/>
  <c r="F473" i="6"/>
  <c r="G473" i="6"/>
  <c r="H473" i="6"/>
  <c r="I473" i="6"/>
  <c r="J473" i="6"/>
  <c r="K473" i="6"/>
  <c r="L473" i="6"/>
  <c r="M473" i="6"/>
  <c r="N473" i="6"/>
  <c r="F474" i="6"/>
  <c r="G474" i="6"/>
  <c r="H474" i="6"/>
  <c r="I474" i="6"/>
  <c r="J474" i="6"/>
  <c r="K474" i="6"/>
  <c r="L474" i="6"/>
  <c r="M474" i="6"/>
  <c r="N474" i="6"/>
  <c r="F475" i="6"/>
  <c r="G475" i="6"/>
  <c r="H475" i="6"/>
  <c r="I475" i="6"/>
  <c r="J475" i="6"/>
  <c r="K475" i="6"/>
  <c r="L475" i="6"/>
  <c r="M475" i="6"/>
  <c r="N475" i="6"/>
  <c r="F476" i="6"/>
  <c r="G476" i="6"/>
  <c r="H476" i="6"/>
  <c r="I476" i="6"/>
  <c r="J476" i="6"/>
  <c r="K476" i="6"/>
  <c r="L476" i="6"/>
  <c r="M476" i="6"/>
  <c r="N476" i="6"/>
  <c r="F477" i="6"/>
  <c r="G477" i="6"/>
  <c r="H477" i="6"/>
  <c r="I477" i="6"/>
  <c r="J477" i="6"/>
  <c r="K477" i="6"/>
  <c r="L477" i="6"/>
  <c r="M477" i="6"/>
  <c r="N477" i="6"/>
  <c r="F478" i="6"/>
  <c r="G478" i="6"/>
  <c r="H478" i="6"/>
  <c r="I478" i="6"/>
  <c r="J478" i="6"/>
  <c r="K478" i="6"/>
  <c r="L478" i="6"/>
  <c r="M478" i="6"/>
  <c r="N478" i="6"/>
  <c r="F479" i="6"/>
  <c r="G479" i="6"/>
  <c r="H479" i="6"/>
  <c r="I479" i="6"/>
  <c r="J479" i="6"/>
  <c r="K479" i="6"/>
  <c r="L479" i="6"/>
  <c r="M479" i="6"/>
  <c r="N479" i="6"/>
  <c r="F480" i="6"/>
  <c r="G480" i="6"/>
  <c r="H480" i="6"/>
  <c r="I480" i="6"/>
  <c r="J480" i="6"/>
  <c r="K480" i="6"/>
  <c r="L480" i="6"/>
  <c r="M480" i="6"/>
  <c r="N480" i="6"/>
  <c r="F481" i="6"/>
  <c r="G481" i="6"/>
  <c r="H481" i="6"/>
  <c r="I481" i="6"/>
  <c r="J481" i="6"/>
  <c r="K481" i="6"/>
  <c r="L481" i="6"/>
  <c r="M481" i="6"/>
  <c r="N481" i="6"/>
  <c r="F482" i="6"/>
  <c r="G482" i="6"/>
  <c r="H482" i="6"/>
  <c r="I482" i="6"/>
  <c r="J482" i="6"/>
  <c r="K482" i="6"/>
  <c r="L482" i="6"/>
  <c r="M482" i="6"/>
  <c r="N482" i="6"/>
  <c r="F483" i="6"/>
  <c r="G483" i="6"/>
  <c r="H483" i="6"/>
  <c r="I483" i="6"/>
  <c r="J483" i="6"/>
  <c r="K483" i="6"/>
  <c r="L483" i="6"/>
  <c r="M483" i="6"/>
  <c r="N483" i="6"/>
  <c r="F484" i="6"/>
  <c r="G484" i="6"/>
  <c r="H484" i="6"/>
  <c r="I484" i="6"/>
  <c r="J484" i="6"/>
  <c r="K484" i="6"/>
  <c r="L484" i="6"/>
  <c r="M484" i="6"/>
  <c r="N484" i="6"/>
  <c r="F485" i="6"/>
  <c r="G485" i="6"/>
  <c r="H485" i="6"/>
  <c r="I485" i="6"/>
  <c r="J485" i="6"/>
  <c r="K485" i="6"/>
  <c r="L485" i="6"/>
  <c r="M485" i="6"/>
  <c r="N485" i="6"/>
  <c r="F486" i="6"/>
  <c r="G486" i="6"/>
  <c r="H486" i="6"/>
  <c r="I486" i="6"/>
  <c r="J486" i="6"/>
  <c r="K486" i="6"/>
  <c r="L486" i="6"/>
  <c r="M486" i="6"/>
  <c r="N486" i="6"/>
  <c r="F487" i="6"/>
  <c r="G487" i="6"/>
  <c r="H487" i="6"/>
  <c r="I487" i="6"/>
  <c r="J487" i="6"/>
  <c r="K487" i="6"/>
  <c r="L487" i="6"/>
  <c r="M487" i="6"/>
  <c r="N487" i="6"/>
  <c r="F488" i="6"/>
  <c r="G488" i="6"/>
  <c r="H488" i="6"/>
  <c r="I488" i="6"/>
  <c r="J488" i="6"/>
  <c r="K488" i="6"/>
  <c r="L488" i="6"/>
  <c r="M488" i="6"/>
  <c r="N488" i="6"/>
  <c r="F489" i="6"/>
  <c r="G489" i="6"/>
  <c r="H489" i="6"/>
  <c r="I489" i="6"/>
  <c r="J489" i="6"/>
  <c r="K489" i="6"/>
  <c r="L489" i="6"/>
  <c r="M489" i="6"/>
  <c r="N489" i="6"/>
  <c r="F490" i="6"/>
  <c r="G490" i="6"/>
  <c r="H490" i="6"/>
  <c r="I490" i="6"/>
  <c r="J490" i="6"/>
  <c r="K490" i="6"/>
  <c r="L490" i="6"/>
  <c r="M490" i="6"/>
  <c r="N490" i="6"/>
  <c r="F491" i="6"/>
  <c r="G491" i="6"/>
  <c r="H491" i="6"/>
  <c r="I491" i="6"/>
  <c r="J491" i="6"/>
  <c r="K491" i="6"/>
  <c r="L491" i="6"/>
  <c r="M491" i="6"/>
  <c r="N491" i="6"/>
  <c r="F492" i="6"/>
  <c r="G492" i="6"/>
  <c r="H492" i="6"/>
  <c r="I492" i="6"/>
  <c r="J492" i="6"/>
  <c r="K492" i="6"/>
  <c r="L492" i="6"/>
  <c r="M492" i="6"/>
  <c r="N492" i="6"/>
  <c r="F493" i="6"/>
  <c r="G493" i="6"/>
  <c r="H493" i="6"/>
  <c r="I493" i="6"/>
  <c r="J493" i="6"/>
  <c r="K493" i="6"/>
  <c r="L493" i="6"/>
  <c r="M493" i="6"/>
  <c r="N493" i="6"/>
  <c r="F494" i="6"/>
  <c r="G494" i="6"/>
  <c r="H494" i="6"/>
  <c r="I494" i="6"/>
  <c r="J494" i="6"/>
  <c r="K494" i="6"/>
  <c r="L494" i="6"/>
  <c r="M494" i="6"/>
  <c r="N494" i="6"/>
  <c r="F495" i="6"/>
  <c r="G495" i="6"/>
  <c r="H495" i="6"/>
  <c r="I495" i="6"/>
  <c r="J495" i="6"/>
  <c r="K495" i="6"/>
  <c r="L495" i="6"/>
  <c r="M495" i="6"/>
  <c r="N495" i="6"/>
  <c r="F496" i="6"/>
  <c r="G496" i="6"/>
  <c r="H496" i="6"/>
  <c r="I496" i="6"/>
  <c r="J496" i="6"/>
  <c r="K496" i="6"/>
  <c r="L496" i="6"/>
  <c r="M496" i="6"/>
  <c r="N496" i="6"/>
  <c r="F497" i="6"/>
  <c r="G497" i="6"/>
  <c r="H497" i="6"/>
  <c r="I497" i="6"/>
  <c r="J497" i="6"/>
  <c r="K497" i="6"/>
  <c r="L497" i="6"/>
  <c r="M497" i="6"/>
  <c r="N497" i="6"/>
  <c r="F498" i="6"/>
  <c r="G498" i="6"/>
  <c r="H498" i="6"/>
  <c r="I498" i="6"/>
  <c r="J498" i="6"/>
  <c r="K498" i="6"/>
  <c r="L498" i="6"/>
  <c r="M498" i="6"/>
  <c r="N498" i="6"/>
  <c r="F499" i="6"/>
  <c r="G499" i="6"/>
  <c r="H499" i="6"/>
  <c r="I499" i="6"/>
  <c r="J499" i="6"/>
  <c r="K499" i="6"/>
  <c r="L499" i="6"/>
  <c r="M499" i="6"/>
  <c r="N499" i="6"/>
  <c r="F500" i="6"/>
  <c r="G500" i="6"/>
  <c r="H500" i="6"/>
  <c r="I500" i="6"/>
  <c r="J500" i="6"/>
  <c r="K500" i="6"/>
  <c r="L500" i="6"/>
  <c r="M500" i="6"/>
  <c r="N500" i="6"/>
  <c r="F501" i="6"/>
  <c r="G501" i="6"/>
  <c r="H501" i="6"/>
  <c r="I501" i="6"/>
  <c r="J501" i="6"/>
  <c r="K501" i="6"/>
  <c r="L501" i="6"/>
  <c r="M501" i="6"/>
  <c r="N501" i="6"/>
  <c r="F502" i="6"/>
  <c r="G502" i="6"/>
  <c r="H502" i="6"/>
  <c r="I502" i="6"/>
  <c r="J502" i="6"/>
  <c r="K502" i="6"/>
  <c r="L502" i="6"/>
  <c r="M502" i="6"/>
  <c r="N502" i="6"/>
  <c r="F503" i="6"/>
  <c r="G503" i="6"/>
  <c r="H503" i="6"/>
  <c r="I503" i="6"/>
  <c r="J503" i="6"/>
  <c r="K503" i="6"/>
  <c r="L503" i="6"/>
  <c r="M503" i="6"/>
  <c r="N503" i="6"/>
  <c r="F504" i="6"/>
  <c r="G504" i="6"/>
  <c r="H504" i="6"/>
  <c r="I504" i="6"/>
  <c r="J504" i="6"/>
  <c r="K504" i="6"/>
  <c r="L504" i="6"/>
  <c r="M504" i="6"/>
  <c r="N504" i="6"/>
  <c r="F505" i="6"/>
  <c r="G505" i="6"/>
  <c r="H505" i="6"/>
  <c r="I505" i="6"/>
  <c r="J505" i="6"/>
  <c r="K505" i="6"/>
  <c r="L505" i="6"/>
  <c r="M505" i="6"/>
  <c r="N505" i="6"/>
  <c r="F506" i="6"/>
  <c r="G506" i="6"/>
  <c r="H506" i="6"/>
  <c r="I506" i="6"/>
  <c r="J506" i="6"/>
  <c r="K506" i="6"/>
  <c r="L506" i="6"/>
  <c r="M506" i="6"/>
  <c r="N506" i="6"/>
  <c r="F507" i="6"/>
  <c r="G507" i="6"/>
  <c r="H507" i="6"/>
  <c r="I507" i="6"/>
  <c r="J507" i="6"/>
  <c r="K507" i="6"/>
  <c r="L507" i="6"/>
  <c r="M507" i="6"/>
  <c r="N507" i="6"/>
  <c r="F508" i="6"/>
  <c r="G508" i="6"/>
  <c r="H508" i="6"/>
  <c r="I508" i="6"/>
  <c r="J508" i="6"/>
  <c r="K508" i="6"/>
  <c r="L508" i="6"/>
  <c r="M508" i="6"/>
  <c r="N508" i="6"/>
  <c r="F509" i="6"/>
  <c r="G509" i="6"/>
  <c r="H509" i="6"/>
  <c r="I509" i="6"/>
  <c r="J509" i="6"/>
  <c r="K509" i="6"/>
  <c r="L509" i="6"/>
  <c r="M509" i="6"/>
  <c r="N509" i="6"/>
  <c r="F510" i="6"/>
  <c r="G510" i="6"/>
  <c r="H510" i="6"/>
  <c r="I510" i="6"/>
  <c r="J510" i="6"/>
  <c r="K510" i="6"/>
  <c r="L510" i="6"/>
  <c r="M510" i="6"/>
  <c r="N510" i="6"/>
  <c r="F511" i="6"/>
  <c r="G511" i="6"/>
  <c r="H511" i="6"/>
  <c r="I511" i="6"/>
  <c r="J511" i="6"/>
  <c r="K511" i="6"/>
  <c r="L511" i="6"/>
  <c r="M511" i="6"/>
  <c r="N511" i="6"/>
  <c r="F512" i="6"/>
  <c r="G512" i="6"/>
  <c r="H512" i="6"/>
  <c r="I512" i="6"/>
  <c r="J512" i="6"/>
  <c r="K512" i="6"/>
  <c r="L512" i="6"/>
  <c r="M512" i="6"/>
  <c r="N512" i="6"/>
  <c r="F513" i="6"/>
  <c r="G513" i="6"/>
  <c r="H513" i="6"/>
  <c r="I513" i="6"/>
  <c r="J513" i="6"/>
  <c r="K513" i="6"/>
  <c r="L513" i="6"/>
  <c r="M513" i="6"/>
  <c r="N513" i="6"/>
  <c r="F514" i="6"/>
  <c r="G514" i="6"/>
  <c r="H514" i="6"/>
  <c r="I514" i="6"/>
  <c r="J514" i="6"/>
  <c r="K514" i="6"/>
  <c r="L514" i="6"/>
  <c r="M514" i="6"/>
  <c r="N514" i="6"/>
  <c r="F515" i="6"/>
  <c r="G515" i="6"/>
  <c r="H515" i="6"/>
  <c r="I515" i="6"/>
  <c r="J515" i="6"/>
  <c r="K515" i="6"/>
  <c r="L515" i="6"/>
  <c r="M515" i="6"/>
  <c r="N515" i="6"/>
  <c r="F516" i="6"/>
  <c r="G516" i="6"/>
  <c r="H516" i="6"/>
  <c r="I516" i="6"/>
  <c r="J516" i="6"/>
  <c r="K516" i="6"/>
  <c r="L516" i="6"/>
  <c r="M516" i="6"/>
  <c r="N516" i="6"/>
  <c r="F517" i="6"/>
  <c r="G517" i="6"/>
  <c r="H517" i="6"/>
  <c r="I517" i="6"/>
  <c r="J517" i="6"/>
  <c r="K517" i="6"/>
  <c r="L517" i="6"/>
  <c r="M517" i="6"/>
  <c r="N517" i="6"/>
  <c r="F518" i="6"/>
  <c r="G518" i="6"/>
  <c r="H518" i="6"/>
  <c r="I518" i="6"/>
  <c r="J518" i="6"/>
  <c r="K518" i="6"/>
  <c r="L518" i="6"/>
  <c r="M518" i="6"/>
  <c r="N518" i="6"/>
  <c r="F519" i="6"/>
  <c r="G519" i="6"/>
  <c r="H519" i="6"/>
  <c r="I519" i="6"/>
  <c r="J519" i="6"/>
  <c r="K519" i="6"/>
  <c r="L519" i="6"/>
  <c r="M519" i="6"/>
  <c r="N519" i="6"/>
  <c r="F520" i="6"/>
  <c r="G520" i="6"/>
  <c r="H520" i="6"/>
  <c r="I520" i="6"/>
  <c r="J520" i="6"/>
  <c r="K520" i="6"/>
  <c r="L520" i="6"/>
  <c r="M520" i="6"/>
  <c r="N520" i="6"/>
  <c r="F521" i="6"/>
  <c r="G521" i="6"/>
  <c r="H521" i="6"/>
  <c r="I521" i="6"/>
  <c r="J521" i="6"/>
  <c r="K521" i="6"/>
  <c r="L521" i="6"/>
  <c r="M521" i="6"/>
  <c r="N521" i="6"/>
  <c r="F522" i="6"/>
  <c r="G522" i="6"/>
  <c r="H522" i="6"/>
  <c r="I522" i="6"/>
  <c r="J522" i="6"/>
  <c r="K522" i="6"/>
  <c r="L522" i="6"/>
  <c r="M522" i="6"/>
  <c r="N522" i="6"/>
  <c r="F523" i="6"/>
  <c r="G523" i="6"/>
  <c r="H523" i="6"/>
  <c r="I523" i="6"/>
  <c r="J523" i="6"/>
  <c r="K523" i="6"/>
  <c r="L523" i="6"/>
  <c r="M523" i="6"/>
  <c r="N523" i="6"/>
  <c r="F524" i="6"/>
  <c r="G524" i="6"/>
  <c r="H524" i="6"/>
  <c r="I524" i="6"/>
  <c r="J524" i="6"/>
  <c r="K524" i="6"/>
  <c r="L524" i="6"/>
  <c r="M524" i="6"/>
  <c r="N524" i="6"/>
  <c r="F525" i="6"/>
  <c r="G525" i="6"/>
  <c r="H525" i="6"/>
  <c r="I525" i="6"/>
  <c r="J525" i="6"/>
  <c r="K525" i="6"/>
  <c r="L525" i="6"/>
  <c r="M525" i="6"/>
  <c r="N525" i="6"/>
  <c r="F526" i="6"/>
  <c r="G526" i="6"/>
  <c r="H526" i="6"/>
  <c r="I526" i="6"/>
  <c r="J526" i="6"/>
  <c r="K526" i="6"/>
  <c r="L526" i="6"/>
  <c r="M526" i="6"/>
  <c r="N526" i="6"/>
  <c r="F527" i="6"/>
  <c r="G527" i="6"/>
  <c r="H527" i="6"/>
  <c r="I527" i="6"/>
  <c r="J527" i="6"/>
  <c r="K527" i="6"/>
  <c r="L527" i="6"/>
  <c r="M527" i="6"/>
  <c r="N527" i="6"/>
  <c r="F528" i="6"/>
  <c r="G528" i="6"/>
  <c r="H528" i="6"/>
  <c r="I528" i="6"/>
  <c r="J528" i="6"/>
  <c r="K528" i="6"/>
  <c r="L528" i="6"/>
  <c r="M528" i="6"/>
  <c r="N528" i="6"/>
  <c r="F529" i="6"/>
  <c r="G529" i="6"/>
  <c r="H529" i="6"/>
  <c r="I529" i="6"/>
  <c r="J529" i="6"/>
  <c r="K529" i="6"/>
  <c r="L529" i="6"/>
  <c r="M529" i="6"/>
  <c r="N529" i="6"/>
  <c r="F530" i="6"/>
  <c r="G530" i="6"/>
  <c r="H530" i="6"/>
  <c r="I530" i="6"/>
  <c r="J530" i="6"/>
  <c r="K530" i="6"/>
  <c r="L530" i="6"/>
  <c r="M530" i="6"/>
  <c r="N530" i="6"/>
  <c r="F531" i="6"/>
  <c r="G531" i="6"/>
  <c r="H531" i="6"/>
  <c r="I531" i="6"/>
  <c r="J531" i="6"/>
  <c r="K531" i="6"/>
  <c r="L531" i="6"/>
  <c r="M531" i="6"/>
  <c r="N531" i="6"/>
  <c r="F532" i="6"/>
  <c r="G532" i="6"/>
  <c r="H532" i="6"/>
  <c r="I532" i="6"/>
  <c r="J532" i="6"/>
  <c r="K532" i="6"/>
  <c r="L532" i="6"/>
  <c r="M532" i="6"/>
  <c r="N532" i="6"/>
  <c r="F533" i="6"/>
  <c r="G533" i="6"/>
  <c r="H533" i="6"/>
  <c r="I533" i="6"/>
  <c r="J533" i="6"/>
  <c r="K533" i="6"/>
  <c r="L533" i="6"/>
  <c r="M533" i="6"/>
  <c r="N533" i="6"/>
  <c r="F534" i="6"/>
  <c r="G534" i="6"/>
  <c r="H534" i="6"/>
  <c r="I534" i="6"/>
  <c r="J534" i="6"/>
  <c r="K534" i="6"/>
  <c r="L534" i="6"/>
  <c r="M534" i="6"/>
  <c r="N534" i="6"/>
  <c r="F535" i="6"/>
  <c r="G535" i="6"/>
  <c r="H535" i="6"/>
  <c r="I535" i="6"/>
  <c r="J535" i="6"/>
  <c r="K535" i="6"/>
  <c r="L535" i="6"/>
  <c r="M535" i="6"/>
  <c r="N535" i="6"/>
  <c r="F536" i="6"/>
  <c r="G536" i="6"/>
  <c r="H536" i="6"/>
  <c r="I536" i="6"/>
  <c r="J536" i="6"/>
  <c r="K536" i="6"/>
  <c r="L536" i="6"/>
  <c r="M536" i="6"/>
  <c r="N536" i="6"/>
  <c r="F537" i="6"/>
  <c r="G537" i="6"/>
  <c r="H537" i="6"/>
  <c r="I537" i="6"/>
  <c r="J537" i="6"/>
  <c r="K537" i="6"/>
  <c r="L537" i="6"/>
  <c r="M537" i="6"/>
  <c r="N537" i="6"/>
  <c r="F538" i="6"/>
  <c r="G538" i="6"/>
  <c r="H538" i="6"/>
  <c r="I538" i="6"/>
  <c r="J538" i="6"/>
  <c r="K538" i="6"/>
  <c r="L538" i="6"/>
  <c r="M538" i="6"/>
  <c r="N538" i="6"/>
  <c r="F539" i="6"/>
  <c r="G539" i="6"/>
  <c r="H539" i="6"/>
  <c r="I539" i="6"/>
  <c r="J539" i="6"/>
  <c r="K539" i="6"/>
  <c r="L539" i="6"/>
  <c r="M539" i="6"/>
  <c r="N539" i="6"/>
  <c r="F540" i="6"/>
  <c r="G540" i="6"/>
  <c r="H540" i="6"/>
  <c r="I540" i="6"/>
  <c r="J540" i="6"/>
  <c r="K540" i="6"/>
  <c r="L540" i="6"/>
  <c r="M540" i="6"/>
  <c r="N540" i="6"/>
  <c r="F541" i="6"/>
  <c r="G541" i="6"/>
  <c r="H541" i="6"/>
  <c r="I541" i="6"/>
  <c r="J541" i="6"/>
  <c r="K541" i="6"/>
  <c r="L541" i="6"/>
  <c r="M541" i="6"/>
  <c r="N541" i="6"/>
  <c r="F542" i="6"/>
  <c r="G542" i="6"/>
  <c r="H542" i="6"/>
  <c r="I542" i="6"/>
  <c r="J542" i="6"/>
  <c r="K542" i="6"/>
  <c r="L542" i="6"/>
  <c r="M542" i="6"/>
  <c r="N542" i="6"/>
  <c r="F543" i="6"/>
  <c r="G543" i="6"/>
  <c r="H543" i="6"/>
  <c r="I543" i="6"/>
  <c r="J543" i="6"/>
  <c r="K543" i="6"/>
  <c r="L543" i="6"/>
  <c r="M543" i="6"/>
  <c r="N543" i="6"/>
  <c r="F544" i="6"/>
  <c r="G544" i="6"/>
  <c r="H544" i="6"/>
  <c r="I544" i="6"/>
  <c r="J544" i="6"/>
  <c r="K544" i="6"/>
  <c r="L544" i="6"/>
  <c r="M544" i="6"/>
  <c r="N544" i="6"/>
  <c r="F545" i="6"/>
  <c r="G545" i="6"/>
  <c r="H545" i="6"/>
  <c r="I545" i="6"/>
  <c r="J545" i="6"/>
  <c r="K545" i="6"/>
  <c r="L545" i="6"/>
  <c r="M545" i="6"/>
  <c r="N545" i="6"/>
  <c r="F546" i="6"/>
  <c r="G546" i="6"/>
  <c r="H546" i="6"/>
  <c r="I546" i="6"/>
  <c r="J546" i="6"/>
  <c r="K546" i="6"/>
  <c r="L546" i="6"/>
  <c r="M546" i="6"/>
  <c r="N546" i="6"/>
  <c r="F547" i="6"/>
  <c r="G547" i="6"/>
  <c r="H547" i="6"/>
  <c r="I547" i="6"/>
  <c r="J547" i="6"/>
  <c r="K547" i="6"/>
  <c r="L547" i="6"/>
  <c r="M547" i="6"/>
  <c r="N547" i="6"/>
  <c r="F548" i="6"/>
  <c r="G548" i="6"/>
  <c r="H548" i="6"/>
  <c r="I548" i="6"/>
  <c r="J548" i="6"/>
  <c r="K548" i="6"/>
  <c r="L548" i="6"/>
  <c r="M548" i="6"/>
  <c r="N548" i="6"/>
  <c r="F549" i="6"/>
  <c r="G549" i="6"/>
  <c r="H549" i="6"/>
  <c r="I549" i="6"/>
  <c r="J549" i="6"/>
  <c r="K549" i="6"/>
  <c r="L549" i="6"/>
  <c r="M549" i="6"/>
  <c r="N549" i="6"/>
  <c r="F550" i="6"/>
  <c r="G550" i="6"/>
  <c r="H550" i="6"/>
  <c r="I550" i="6"/>
  <c r="J550" i="6"/>
  <c r="K550" i="6"/>
  <c r="L550" i="6"/>
  <c r="M550" i="6"/>
  <c r="N550" i="6"/>
  <c r="F551" i="6"/>
  <c r="G551" i="6"/>
  <c r="H551" i="6"/>
  <c r="I551" i="6"/>
  <c r="J551" i="6"/>
  <c r="K551" i="6"/>
  <c r="L551" i="6"/>
  <c r="M551" i="6"/>
  <c r="N551" i="6"/>
  <c r="F552" i="6"/>
  <c r="G552" i="6"/>
  <c r="H552" i="6"/>
  <c r="I552" i="6"/>
  <c r="J552" i="6"/>
  <c r="K552" i="6"/>
  <c r="L552" i="6"/>
  <c r="M552" i="6"/>
  <c r="N552" i="6"/>
  <c r="F553" i="6"/>
  <c r="G553" i="6"/>
  <c r="H553" i="6"/>
  <c r="I553" i="6"/>
  <c r="J553" i="6"/>
  <c r="K553" i="6"/>
  <c r="L553" i="6"/>
  <c r="M553" i="6"/>
  <c r="N553" i="6"/>
  <c r="F554" i="6"/>
  <c r="G554" i="6"/>
  <c r="H554" i="6"/>
  <c r="I554" i="6"/>
  <c r="J554" i="6"/>
  <c r="K554" i="6"/>
  <c r="L554" i="6"/>
  <c r="M554" i="6"/>
  <c r="N554" i="6"/>
  <c r="F555" i="6"/>
  <c r="G555" i="6"/>
  <c r="H555" i="6"/>
  <c r="I555" i="6"/>
  <c r="J555" i="6"/>
  <c r="K555" i="6"/>
  <c r="L555" i="6"/>
  <c r="M555" i="6"/>
  <c r="N555" i="6"/>
  <c r="F556" i="6"/>
  <c r="G556" i="6"/>
  <c r="H556" i="6"/>
  <c r="I556" i="6"/>
  <c r="J556" i="6"/>
  <c r="K556" i="6"/>
  <c r="L556" i="6"/>
  <c r="M556" i="6"/>
  <c r="N556" i="6"/>
  <c r="F557" i="6"/>
  <c r="G557" i="6"/>
  <c r="H557" i="6"/>
  <c r="I557" i="6"/>
  <c r="J557" i="6"/>
  <c r="K557" i="6"/>
  <c r="L557" i="6"/>
  <c r="M557" i="6"/>
  <c r="N557" i="6"/>
  <c r="F558" i="6"/>
  <c r="G558" i="6"/>
  <c r="H558" i="6"/>
  <c r="I558" i="6"/>
  <c r="J558" i="6"/>
  <c r="K558" i="6"/>
  <c r="L558" i="6"/>
  <c r="M558" i="6"/>
  <c r="N558" i="6"/>
  <c r="F559" i="6"/>
  <c r="G559" i="6"/>
  <c r="H559" i="6"/>
  <c r="I559" i="6"/>
  <c r="J559" i="6"/>
  <c r="K559" i="6"/>
  <c r="L559" i="6"/>
  <c r="M559" i="6"/>
  <c r="N559" i="6"/>
  <c r="F560" i="6"/>
  <c r="G560" i="6"/>
  <c r="H560" i="6"/>
  <c r="I560" i="6"/>
  <c r="J560" i="6"/>
  <c r="K560" i="6"/>
  <c r="L560" i="6"/>
  <c r="M560" i="6"/>
  <c r="N560" i="6"/>
  <c r="F561" i="6"/>
  <c r="G561" i="6"/>
  <c r="H561" i="6"/>
  <c r="I561" i="6"/>
  <c r="J561" i="6"/>
  <c r="K561" i="6"/>
  <c r="L561" i="6"/>
  <c r="M561" i="6"/>
  <c r="N561" i="6"/>
  <c r="F562" i="6"/>
  <c r="G562" i="6"/>
  <c r="H562" i="6"/>
  <c r="I562" i="6"/>
  <c r="J562" i="6"/>
  <c r="K562" i="6"/>
  <c r="L562" i="6"/>
  <c r="M562" i="6"/>
  <c r="N562" i="6"/>
  <c r="F563" i="6"/>
  <c r="G563" i="6"/>
  <c r="H563" i="6"/>
  <c r="I563" i="6"/>
  <c r="J563" i="6"/>
  <c r="K563" i="6"/>
  <c r="L563" i="6"/>
  <c r="M563" i="6"/>
  <c r="N563" i="6"/>
  <c r="F564" i="6"/>
  <c r="G564" i="6"/>
  <c r="H564" i="6"/>
  <c r="I564" i="6"/>
  <c r="J564" i="6"/>
  <c r="K564" i="6"/>
  <c r="L564" i="6"/>
  <c r="M564" i="6"/>
  <c r="N564" i="6"/>
  <c r="F565" i="6"/>
  <c r="G565" i="6"/>
  <c r="H565" i="6"/>
  <c r="I565" i="6"/>
  <c r="J565" i="6"/>
  <c r="K565" i="6"/>
  <c r="L565" i="6"/>
  <c r="M565" i="6"/>
  <c r="N565" i="6"/>
  <c r="F566" i="6"/>
  <c r="G566" i="6"/>
  <c r="H566" i="6"/>
  <c r="I566" i="6"/>
  <c r="J566" i="6"/>
  <c r="K566" i="6"/>
  <c r="L566" i="6"/>
  <c r="M566" i="6"/>
  <c r="N566" i="6"/>
  <c r="F567" i="6"/>
  <c r="G567" i="6"/>
  <c r="H567" i="6"/>
  <c r="I567" i="6"/>
  <c r="J567" i="6"/>
  <c r="K567" i="6"/>
  <c r="L567" i="6"/>
  <c r="M567" i="6"/>
  <c r="N567" i="6"/>
  <c r="F568" i="6"/>
  <c r="G568" i="6"/>
  <c r="H568" i="6"/>
  <c r="I568" i="6"/>
  <c r="J568" i="6"/>
  <c r="K568" i="6"/>
  <c r="L568" i="6"/>
  <c r="M568" i="6"/>
  <c r="N568" i="6"/>
  <c r="F569" i="6"/>
  <c r="G569" i="6"/>
  <c r="H569" i="6"/>
  <c r="I569" i="6"/>
  <c r="J569" i="6"/>
  <c r="K569" i="6"/>
  <c r="L569" i="6"/>
  <c r="M569" i="6"/>
  <c r="N569" i="6"/>
  <c r="F570" i="6"/>
  <c r="G570" i="6"/>
  <c r="H570" i="6"/>
  <c r="I570" i="6"/>
  <c r="J570" i="6"/>
  <c r="K570" i="6"/>
  <c r="L570" i="6"/>
  <c r="M570" i="6"/>
  <c r="N570" i="6"/>
  <c r="F571" i="6"/>
  <c r="G571" i="6"/>
  <c r="H571" i="6"/>
  <c r="I571" i="6"/>
  <c r="J571" i="6"/>
  <c r="K571" i="6"/>
  <c r="L571" i="6"/>
  <c r="M571" i="6"/>
  <c r="N571" i="6"/>
  <c r="F572" i="6"/>
  <c r="G572" i="6"/>
  <c r="H572" i="6"/>
  <c r="I572" i="6"/>
  <c r="J572" i="6"/>
  <c r="K572" i="6"/>
  <c r="L572" i="6"/>
  <c r="M572" i="6"/>
  <c r="N572" i="6"/>
  <c r="F573" i="6"/>
  <c r="G573" i="6"/>
  <c r="H573" i="6"/>
  <c r="I573" i="6"/>
  <c r="J573" i="6"/>
  <c r="K573" i="6"/>
  <c r="L573" i="6"/>
  <c r="M573" i="6"/>
  <c r="N573" i="6"/>
  <c r="F574" i="6"/>
  <c r="G574" i="6"/>
  <c r="H574" i="6"/>
  <c r="I574" i="6"/>
  <c r="J574" i="6"/>
  <c r="K574" i="6"/>
  <c r="L574" i="6"/>
  <c r="M574" i="6"/>
  <c r="N574" i="6"/>
  <c r="F575" i="6"/>
  <c r="G575" i="6"/>
  <c r="H575" i="6"/>
  <c r="I575" i="6"/>
  <c r="J575" i="6"/>
  <c r="K575" i="6"/>
  <c r="L575" i="6"/>
  <c r="M575" i="6"/>
  <c r="N575" i="6"/>
  <c r="F576" i="6"/>
  <c r="G576" i="6"/>
  <c r="H576" i="6"/>
  <c r="I576" i="6"/>
  <c r="J576" i="6"/>
  <c r="K576" i="6"/>
  <c r="L576" i="6"/>
  <c r="M576" i="6"/>
  <c r="N576" i="6"/>
  <c r="F577" i="6"/>
  <c r="G577" i="6"/>
  <c r="H577" i="6"/>
  <c r="I577" i="6"/>
  <c r="J577" i="6"/>
  <c r="K577" i="6"/>
  <c r="L577" i="6"/>
  <c r="M577" i="6"/>
  <c r="N577" i="6"/>
  <c r="F578" i="6"/>
  <c r="G578" i="6"/>
  <c r="H578" i="6"/>
  <c r="I578" i="6"/>
  <c r="J578" i="6"/>
  <c r="K578" i="6"/>
  <c r="L578" i="6"/>
  <c r="M578" i="6"/>
  <c r="N578" i="6"/>
  <c r="F579" i="6"/>
  <c r="G579" i="6"/>
  <c r="H579" i="6"/>
  <c r="I579" i="6"/>
  <c r="J579" i="6"/>
  <c r="K579" i="6"/>
  <c r="L579" i="6"/>
  <c r="M579" i="6"/>
  <c r="N579" i="6"/>
  <c r="F580" i="6"/>
  <c r="G580" i="6"/>
  <c r="H580" i="6"/>
  <c r="I580" i="6"/>
  <c r="J580" i="6"/>
  <c r="K580" i="6"/>
  <c r="L580" i="6"/>
  <c r="M580" i="6"/>
  <c r="N580" i="6"/>
  <c r="F581" i="6"/>
  <c r="G581" i="6"/>
  <c r="H581" i="6"/>
  <c r="I581" i="6"/>
  <c r="J581" i="6"/>
  <c r="K581" i="6"/>
  <c r="L581" i="6"/>
  <c r="M581" i="6"/>
  <c r="N581" i="6"/>
  <c r="F582" i="6"/>
  <c r="G582" i="6"/>
  <c r="H582" i="6"/>
  <c r="I582" i="6"/>
  <c r="J582" i="6"/>
  <c r="K582" i="6"/>
  <c r="L582" i="6"/>
  <c r="M582" i="6"/>
  <c r="N582" i="6"/>
  <c r="F583" i="6"/>
  <c r="G583" i="6"/>
  <c r="H583" i="6"/>
  <c r="I583" i="6"/>
  <c r="J583" i="6"/>
  <c r="K583" i="6"/>
  <c r="L583" i="6"/>
  <c r="M583" i="6"/>
  <c r="N583" i="6"/>
  <c r="F584" i="6"/>
  <c r="G584" i="6"/>
  <c r="H584" i="6"/>
  <c r="I584" i="6"/>
  <c r="J584" i="6"/>
  <c r="K584" i="6"/>
  <c r="L584" i="6"/>
  <c r="M584" i="6"/>
  <c r="N584" i="6"/>
  <c r="F585" i="6"/>
  <c r="G585" i="6"/>
  <c r="H585" i="6"/>
  <c r="I585" i="6"/>
  <c r="J585" i="6"/>
  <c r="K585" i="6"/>
  <c r="L585" i="6"/>
  <c r="M585" i="6"/>
  <c r="N585" i="6"/>
  <c r="F586" i="6"/>
  <c r="G586" i="6"/>
  <c r="H586" i="6"/>
  <c r="I586" i="6"/>
  <c r="J586" i="6"/>
  <c r="K586" i="6"/>
  <c r="L586" i="6"/>
  <c r="M586" i="6"/>
  <c r="N586" i="6"/>
  <c r="F587" i="6"/>
  <c r="G587" i="6"/>
  <c r="H587" i="6"/>
  <c r="I587" i="6"/>
  <c r="J587" i="6"/>
  <c r="K587" i="6"/>
  <c r="L587" i="6"/>
  <c r="M587" i="6"/>
  <c r="N587" i="6"/>
  <c r="F588" i="6"/>
  <c r="G588" i="6"/>
  <c r="H588" i="6"/>
  <c r="I588" i="6"/>
  <c r="J588" i="6"/>
  <c r="K588" i="6"/>
  <c r="L588" i="6"/>
  <c r="M588" i="6"/>
  <c r="N588" i="6"/>
  <c r="F589" i="6"/>
  <c r="G589" i="6"/>
  <c r="H589" i="6"/>
  <c r="I589" i="6"/>
  <c r="J589" i="6"/>
  <c r="K589" i="6"/>
  <c r="L589" i="6"/>
  <c r="M589" i="6"/>
  <c r="N589" i="6"/>
  <c r="F590" i="6"/>
  <c r="G590" i="6"/>
  <c r="H590" i="6"/>
  <c r="I590" i="6"/>
  <c r="J590" i="6"/>
  <c r="K590" i="6"/>
  <c r="L590" i="6"/>
  <c r="M590" i="6"/>
  <c r="N590" i="6"/>
  <c r="F591" i="6"/>
  <c r="G591" i="6"/>
  <c r="H591" i="6"/>
  <c r="I591" i="6"/>
  <c r="J591" i="6"/>
  <c r="K591" i="6"/>
  <c r="L591" i="6"/>
  <c r="M591" i="6"/>
  <c r="N591" i="6"/>
  <c r="F592" i="6"/>
  <c r="G592" i="6"/>
  <c r="H592" i="6"/>
  <c r="I592" i="6"/>
  <c r="J592" i="6"/>
  <c r="K592" i="6"/>
  <c r="L592" i="6"/>
  <c r="M592" i="6"/>
  <c r="N592" i="6"/>
  <c r="F593" i="6"/>
  <c r="G593" i="6"/>
  <c r="H593" i="6"/>
  <c r="I593" i="6"/>
  <c r="J593" i="6"/>
  <c r="K593" i="6"/>
  <c r="L593" i="6"/>
  <c r="M593" i="6"/>
  <c r="N593" i="6"/>
  <c r="F594" i="6"/>
  <c r="G594" i="6"/>
  <c r="H594" i="6"/>
  <c r="I594" i="6"/>
  <c r="J594" i="6"/>
  <c r="K594" i="6"/>
  <c r="L594" i="6"/>
  <c r="M594" i="6"/>
  <c r="N594" i="6"/>
  <c r="F595" i="6"/>
  <c r="G595" i="6"/>
  <c r="H595" i="6"/>
  <c r="I595" i="6"/>
  <c r="J595" i="6"/>
  <c r="K595" i="6"/>
  <c r="L595" i="6"/>
  <c r="M595" i="6"/>
  <c r="N595" i="6"/>
  <c r="F596" i="6"/>
  <c r="G596" i="6"/>
  <c r="H596" i="6"/>
  <c r="I596" i="6"/>
  <c r="J596" i="6"/>
  <c r="K596" i="6"/>
  <c r="L596" i="6"/>
  <c r="M596" i="6"/>
  <c r="N596" i="6"/>
  <c r="F597" i="6"/>
  <c r="G597" i="6"/>
  <c r="H597" i="6"/>
  <c r="I597" i="6"/>
  <c r="J597" i="6"/>
  <c r="K597" i="6"/>
  <c r="L597" i="6"/>
  <c r="M597" i="6"/>
  <c r="N597" i="6"/>
  <c r="F598" i="6"/>
  <c r="G598" i="6"/>
  <c r="H598" i="6"/>
  <c r="I598" i="6"/>
  <c r="J598" i="6"/>
  <c r="K598" i="6"/>
  <c r="L598" i="6"/>
  <c r="M598" i="6"/>
  <c r="N598" i="6"/>
  <c r="F599" i="6"/>
  <c r="G599" i="6"/>
  <c r="H599" i="6"/>
  <c r="I599" i="6"/>
  <c r="J599" i="6"/>
  <c r="K599" i="6"/>
  <c r="L599" i="6"/>
  <c r="M599" i="6"/>
  <c r="N599" i="6"/>
  <c r="F600" i="6"/>
  <c r="G600" i="6"/>
  <c r="H600" i="6"/>
  <c r="I600" i="6"/>
  <c r="J600" i="6"/>
  <c r="K600" i="6"/>
  <c r="L600" i="6"/>
  <c r="M600" i="6"/>
  <c r="N600" i="6"/>
  <c r="F601" i="6"/>
  <c r="G601" i="6"/>
  <c r="H601" i="6"/>
  <c r="I601" i="6"/>
  <c r="J601" i="6"/>
  <c r="K601" i="6"/>
  <c r="L601" i="6"/>
  <c r="M601" i="6"/>
  <c r="N601" i="6"/>
  <c r="F602" i="6"/>
  <c r="G602" i="6"/>
  <c r="H602" i="6"/>
  <c r="I602" i="6"/>
  <c r="J602" i="6"/>
  <c r="K602" i="6"/>
  <c r="L602" i="6"/>
  <c r="M602" i="6"/>
  <c r="N602" i="6"/>
  <c r="F603" i="6"/>
  <c r="G603" i="6"/>
  <c r="H603" i="6"/>
  <c r="I603" i="6"/>
  <c r="J603" i="6"/>
  <c r="K603" i="6"/>
  <c r="L603" i="6"/>
  <c r="M603" i="6"/>
  <c r="N603" i="6"/>
  <c r="F604" i="6"/>
  <c r="G604" i="6"/>
  <c r="H604" i="6"/>
  <c r="I604" i="6"/>
  <c r="J604" i="6"/>
  <c r="K604" i="6"/>
  <c r="L604" i="6"/>
  <c r="M604" i="6"/>
  <c r="N604" i="6"/>
  <c r="F605" i="6"/>
  <c r="G605" i="6"/>
  <c r="H605" i="6"/>
  <c r="I605" i="6"/>
  <c r="J605" i="6"/>
  <c r="K605" i="6"/>
  <c r="L605" i="6"/>
  <c r="M605" i="6"/>
  <c r="N605" i="6"/>
  <c r="F606" i="6"/>
  <c r="G606" i="6"/>
  <c r="H606" i="6"/>
  <c r="I606" i="6"/>
  <c r="J606" i="6"/>
  <c r="K606" i="6"/>
  <c r="L606" i="6"/>
  <c r="M606" i="6"/>
  <c r="N606" i="6"/>
  <c r="F607" i="6"/>
  <c r="G607" i="6"/>
  <c r="H607" i="6"/>
  <c r="I607" i="6"/>
  <c r="J607" i="6"/>
  <c r="K607" i="6"/>
  <c r="L607" i="6"/>
  <c r="M607" i="6"/>
  <c r="N607" i="6"/>
  <c r="F608" i="6"/>
  <c r="G608" i="6"/>
  <c r="H608" i="6"/>
  <c r="I608" i="6"/>
  <c r="J608" i="6"/>
  <c r="K608" i="6"/>
  <c r="L608" i="6"/>
  <c r="M608" i="6"/>
  <c r="N608" i="6"/>
  <c r="F609" i="6"/>
  <c r="G609" i="6"/>
  <c r="H609" i="6"/>
  <c r="I609" i="6"/>
  <c r="J609" i="6"/>
  <c r="K609" i="6"/>
  <c r="L609" i="6"/>
  <c r="M609" i="6"/>
  <c r="N609" i="6"/>
  <c r="F610" i="6"/>
  <c r="G610" i="6"/>
  <c r="H610" i="6"/>
  <c r="I610" i="6"/>
  <c r="J610" i="6"/>
  <c r="K610" i="6"/>
  <c r="L610" i="6"/>
  <c r="M610" i="6"/>
  <c r="N610" i="6"/>
  <c r="F611" i="6"/>
  <c r="G611" i="6"/>
  <c r="H611" i="6"/>
  <c r="I611" i="6"/>
  <c r="J611" i="6"/>
  <c r="K611" i="6"/>
  <c r="L611" i="6"/>
  <c r="M611" i="6"/>
  <c r="N611" i="6"/>
  <c r="F612" i="6"/>
  <c r="G612" i="6"/>
  <c r="H612" i="6"/>
  <c r="I612" i="6"/>
  <c r="J612" i="6"/>
  <c r="K612" i="6"/>
  <c r="L612" i="6"/>
  <c r="M612" i="6"/>
  <c r="N612" i="6"/>
  <c r="F616" i="6"/>
  <c r="G616" i="6"/>
  <c r="H616" i="6"/>
  <c r="I616" i="6"/>
  <c r="N421" i="6"/>
  <c r="M421" i="6"/>
  <c r="L421" i="6"/>
  <c r="K421" i="6"/>
  <c r="J421" i="6"/>
  <c r="I421" i="6"/>
  <c r="H421" i="6"/>
  <c r="G421" i="6"/>
  <c r="F421" i="6"/>
  <c r="N420" i="6"/>
  <c r="M420" i="6"/>
  <c r="L420" i="6"/>
  <c r="K420" i="6"/>
  <c r="J420" i="6"/>
  <c r="I420" i="6"/>
  <c r="H420" i="6"/>
  <c r="G420" i="6"/>
  <c r="F420" i="6"/>
  <c r="N419" i="6"/>
  <c r="M419" i="6"/>
  <c r="L419" i="6"/>
  <c r="K419" i="6"/>
  <c r="J419" i="6"/>
  <c r="I419" i="6"/>
  <c r="H419" i="6"/>
  <c r="G419" i="6"/>
  <c r="F419" i="6"/>
  <c r="N418" i="6"/>
  <c r="M418" i="6"/>
  <c r="L418" i="6"/>
  <c r="K418" i="6"/>
  <c r="J418" i="6"/>
  <c r="I418" i="6"/>
  <c r="H418" i="6"/>
  <c r="G418" i="6"/>
  <c r="F418" i="6"/>
  <c r="N417" i="6"/>
  <c r="M417" i="6"/>
  <c r="L417" i="6"/>
  <c r="K417" i="6"/>
  <c r="J417" i="6"/>
  <c r="I417" i="6"/>
  <c r="H417" i="6"/>
  <c r="G417" i="6"/>
  <c r="F417" i="6"/>
  <c r="N416" i="6"/>
  <c r="M416" i="6"/>
  <c r="L416" i="6"/>
  <c r="K416" i="6"/>
  <c r="J416" i="6"/>
  <c r="I416" i="6"/>
  <c r="H416" i="6"/>
  <c r="G416" i="6"/>
  <c r="F416" i="6"/>
  <c r="N415" i="6"/>
  <c r="M415" i="6"/>
  <c r="L415" i="6"/>
  <c r="K415" i="6"/>
  <c r="J415" i="6"/>
  <c r="I415" i="6"/>
  <c r="H415" i="6"/>
  <c r="G415" i="6"/>
  <c r="F415" i="6"/>
  <c r="N414" i="6"/>
  <c r="M414" i="6"/>
  <c r="L414" i="6"/>
  <c r="K414" i="6"/>
  <c r="J414" i="6"/>
  <c r="I414" i="6"/>
  <c r="H414" i="6"/>
  <c r="G414" i="6"/>
  <c r="F414" i="6"/>
  <c r="N413" i="6"/>
  <c r="M413" i="6"/>
  <c r="L413" i="6"/>
  <c r="K413" i="6"/>
  <c r="J413" i="6"/>
  <c r="I413" i="6"/>
  <c r="H413" i="6"/>
  <c r="G413" i="6"/>
  <c r="F413" i="6"/>
  <c r="N412" i="6"/>
  <c r="M412" i="6"/>
  <c r="L412" i="6"/>
  <c r="K412" i="6"/>
  <c r="J412" i="6"/>
  <c r="I412" i="6"/>
  <c r="H412" i="6"/>
  <c r="G412" i="6"/>
  <c r="F412" i="6"/>
  <c r="Z82" i="6" l="1"/>
  <c r="Z78" i="6"/>
  <c r="Z79" i="6" s="1"/>
  <c r="Z80" i="6" s="1"/>
  <c r="N389" i="6"/>
  <c r="M389" i="6"/>
  <c r="L389" i="6"/>
  <c r="K389" i="6"/>
  <c r="Z87" i="6" l="1"/>
  <c r="Z83" i="6"/>
  <c r="K403" i="6"/>
  <c r="L403" i="6"/>
  <c r="M403" i="6"/>
  <c r="N403" i="6"/>
  <c r="J403" i="6"/>
  <c r="I403" i="6"/>
  <c r="N402" i="6"/>
  <c r="M402" i="6"/>
  <c r="L402" i="6"/>
  <c r="K402" i="6"/>
  <c r="J402" i="6"/>
  <c r="I402" i="6"/>
  <c r="N401" i="6"/>
  <c r="M401" i="6"/>
  <c r="L401" i="6"/>
  <c r="K401" i="6"/>
  <c r="J401" i="6"/>
  <c r="I401" i="6"/>
  <c r="N400" i="6"/>
  <c r="M400" i="6"/>
  <c r="L400" i="6"/>
  <c r="K400" i="6"/>
  <c r="J400" i="6"/>
  <c r="I400" i="6"/>
  <c r="N399" i="6"/>
  <c r="M399" i="6"/>
  <c r="L399" i="6"/>
  <c r="K399" i="6"/>
  <c r="J399" i="6"/>
  <c r="I399" i="6"/>
  <c r="X404" i="6"/>
  <c r="W404" i="6"/>
  <c r="V404" i="6"/>
  <c r="U404" i="6"/>
  <c r="N386" i="6"/>
  <c r="N385" i="6"/>
  <c r="N384" i="6"/>
  <c r="N383" i="6"/>
  <c r="N382" i="6"/>
  <c r="N381" i="6"/>
  <c r="N380" i="6"/>
  <c r="N379" i="6"/>
  <c r="N376" i="6"/>
  <c r="M376" i="6"/>
  <c r="L376" i="6"/>
  <c r="K376" i="6"/>
  <c r="J376" i="6"/>
  <c r="I376" i="6"/>
  <c r="H376" i="6"/>
  <c r="N375" i="6"/>
  <c r="M375" i="6"/>
  <c r="L375" i="6"/>
  <c r="K375" i="6"/>
  <c r="J375" i="6"/>
  <c r="I375" i="6"/>
  <c r="H375" i="6"/>
  <c r="N374" i="6"/>
  <c r="M374" i="6"/>
  <c r="L374" i="6"/>
  <c r="K374" i="6"/>
  <c r="J374" i="6"/>
  <c r="I374" i="6"/>
  <c r="H374" i="6"/>
  <c r="N373" i="6"/>
  <c r="M373" i="6"/>
  <c r="L373" i="6"/>
  <c r="K373" i="6"/>
  <c r="J373" i="6"/>
  <c r="I373" i="6"/>
  <c r="H373" i="6"/>
  <c r="N372" i="6"/>
  <c r="M372" i="6"/>
  <c r="L372" i="6"/>
  <c r="K372" i="6"/>
  <c r="J372" i="6"/>
  <c r="I372" i="6"/>
  <c r="H372" i="6"/>
  <c r="N369" i="6"/>
  <c r="M369" i="6"/>
  <c r="L369" i="6"/>
  <c r="K369" i="6"/>
  <c r="J369" i="6"/>
  <c r="I369" i="6"/>
  <c r="H369" i="6"/>
  <c r="N368" i="6"/>
  <c r="M368" i="6"/>
  <c r="L368" i="6"/>
  <c r="K368" i="6"/>
  <c r="J368" i="6"/>
  <c r="I368" i="6"/>
  <c r="H368" i="6"/>
  <c r="N367" i="6"/>
  <c r="M367" i="6"/>
  <c r="L367" i="6"/>
  <c r="K367" i="6"/>
  <c r="J367" i="6"/>
  <c r="I367" i="6"/>
  <c r="H367" i="6"/>
  <c r="N366" i="6"/>
  <c r="M366" i="6"/>
  <c r="L366" i="6"/>
  <c r="K366" i="6"/>
  <c r="J366" i="6"/>
  <c r="I366" i="6"/>
  <c r="H366" i="6"/>
  <c r="N365" i="6"/>
  <c r="M365" i="6"/>
  <c r="L365" i="6"/>
  <c r="K365" i="6"/>
  <c r="J365" i="6"/>
  <c r="I365" i="6"/>
  <c r="H365" i="6"/>
  <c r="N353" i="6"/>
  <c r="M353" i="6"/>
  <c r="L353" i="6"/>
  <c r="K353" i="6"/>
  <c r="J353" i="6"/>
  <c r="I353" i="6"/>
  <c r="H353" i="6"/>
  <c r="N362" i="6"/>
  <c r="M362" i="6"/>
  <c r="L362" i="6"/>
  <c r="K362" i="6"/>
  <c r="J362" i="6"/>
  <c r="I362" i="6"/>
  <c r="H362" i="6"/>
  <c r="N361" i="6"/>
  <c r="M361" i="6"/>
  <c r="L361" i="6"/>
  <c r="K361" i="6"/>
  <c r="J361" i="6"/>
  <c r="I361" i="6"/>
  <c r="H361" i="6"/>
  <c r="N360" i="6"/>
  <c r="M360" i="6"/>
  <c r="L360" i="6"/>
  <c r="K360" i="6"/>
  <c r="J360" i="6"/>
  <c r="I360" i="6"/>
  <c r="H360" i="6"/>
  <c r="N359" i="6"/>
  <c r="M359" i="6"/>
  <c r="L359" i="6"/>
  <c r="K359" i="6"/>
  <c r="J359" i="6"/>
  <c r="I359" i="6"/>
  <c r="H359" i="6"/>
  <c r="N358" i="6"/>
  <c r="M358" i="6"/>
  <c r="L358" i="6"/>
  <c r="K358" i="6"/>
  <c r="J358" i="6"/>
  <c r="I358" i="6"/>
  <c r="H358" i="6"/>
  <c r="N355" i="6"/>
  <c r="M355" i="6"/>
  <c r="L355" i="6"/>
  <c r="K355" i="6"/>
  <c r="J355" i="6"/>
  <c r="I355" i="6"/>
  <c r="H355" i="6"/>
  <c r="N354" i="6"/>
  <c r="M354" i="6"/>
  <c r="L354" i="6"/>
  <c r="K354" i="6"/>
  <c r="J354" i="6"/>
  <c r="I354" i="6"/>
  <c r="H354" i="6"/>
  <c r="N352" i="6"/>
  <c r="M352" i="6"/>
  <c r="L352" i="6"/>
  <c r="K352" i="6"/>
  <c r="J352" i="6"/>
  <c r="I352" i="6"/>
  <c r="H352" i="6"/>
  <c r="N351" i="6"/>
  <c r="M351" i="6"/>
  <c r="L351" i="6"/>
  <c r="K351" i="6"/>
  <c r="J351" i="6"/>
  <c r="I351" i="6"/>
  <c r="H351" i="6"/>
  <c r="N348" i="6"/>
  <c r="M348" i="6"/>
  <c r="L348" i="6"/>
  <c r="K348" i="6"/>
  <c r="J348" i="6"/>
  <c r="I348" i="6"/>
  <c r="H348" i="6"/>
  <c r="N347" i="6"/>
  <c r="M347" i="6"/>
  <c r="L347" i="6"/>
  <c r="K347" i="6"/>
  <c r="J347" i="6"/>
  <c r="I347" i="6"/>
  <c r="H347" i="6"/>
  <c r="N346" i="6"/>
  <c r="M346" i="6"/>
  <c r="L346" i="6"/>
  <c r="K346" i="6"/>
  <c r="J346" i="6"/>
  <c r="I346" i="6"/>
  <c r="H346" i="6"/>
  <c r="N345" i="6"/>
  <c r="M345" i="6"/>
  <c r="L345" i="6"/>
  <c r="K345" i="6"/>
  <c r="J345" i="6"/>
  <c r="I345" i="6"/>
  <c r="H345" i="6"/>
  <c r="N344" i="6"/>
  <c r="M344" i="6"/>
  <c r="L344" i="6"/>
  <c r="K344" i="6"/>
  <c r="J344" i="6"/>
  <c r="I344" i="6"/>
  <c r="H344" i="6"/>
  <c r="N341" i="6"/>
  <c r="M341" i="6"/>
  <c r="L341" i="6"/>
  <c r="K341" i="6"/>
  <c r="J341" i="6"/>
  <c r="I341" i="6"/>
  <c r="H341" i="6"/>
  <c r="N340" i="6"/>
  <c r="M340" i="6"/>
  <c r="L340" i="6"/>
  <c r="K340" i="6"/>
  <c r="J340" i="6"/>
  <c r="I340" i="6"/>
  <c r="H340" i="6"/>
  <c r="N339" i="6"/>
  <c r="M339" i="6"/>
  <c r="L339" i="6"/>
  <c r="K339" i="6"/>
  <c r="J339" i="6"/>
  <c r="I339" i="6"/>
  <c r="H339" i="6"/>
  <c r="N338" i="6"/>
  <c r="M338" i="6"/>
  <c r="L338" i="6"/>
  <c r="K338" i="6"/>
  <c r="J338" i="6"/>
  <c r="I338" i="6"/>
  <c r="H338" i="6"/>
  <c r="N337" i="6"/>
  <c r="M337" i="6"/>
  <c r="L337" i="6"/>
  <c r="K337" i="6"/>
  <c r="J337" i="6"/>
  <c r="I337" i="6"/>
  <c r="H337" i="6"/>
  <c r="N334" i="6"/>
  <c r="M334" i="6"/>
  <c r="L334" i="6"/>
  <c r="K334" i="6"/>
  <c r="J334" i="6"/>
  <c r="I334" i="6"/>
  <c r="H334" i="6"/>
  <c r="N333" i="6"/>
  <c r="M333" i="6"/>
  <c r="L333" i="6"/>
  <c r="K333" i="6"/>
  <c r="J333" i="6"/>
  <c r="I333" i="6"/>
  <c r="H333" i="6"/>
  <c r="N332" i="6"/>
  <c r="M332" i="6"/>
  <c r="L332" i="6"/>
  <c r="K332" i="6"/>
  <c r="J332" i="6"/>
  <c r="I332" i="6"/>
  <c r="H332" i="6"/>
  <c r="N331" i="6"/>
  <c r="M331" i="6"/>
  <c r="L331" i="6"/>
  <c r="K331" i="6"/>
  <c r="J331" i="6"/>
  <c r="I331" i="6"/>
  <c r="H331" i="6"/>
  <c r="N330" i="6"/>
  <c r="M330" i="6"/>
  <c r="L330" i="6"/>
  <c r="K330" i="6"/>
  <c r="J330" i="6"/>
  <c r="I330" i="6"/>
  <c r="H330" i="6"/>
  <c r="Z88" i="6" l="1"/>
  <c r="Z84" i="6"/>
  <c r="N327" i="6"/>
  <c r="M327" i="6"/>
  <c r="L327" i="6"/>
  <c r="K327" i="6"/>
  <c r="J327" i="6"/>
  <c r="I327" i="6"/>
  <c r="O327" i="6"/>
  <c r="N326" i="6"/>
  <c r="M326" i="6"/>
  <c r="L326" i="6"/>
  <c r="K326" i="6"/>
  <c r="J326" i="6"/>
  <c r="I326" i="6"/>
  <c r="O326" i="6"/>
  <c r="N325" i="6"/>
  <c r="M325" i="6"/>
  <c r="L325" i="6"/>
  <c r="K325" i="6"/>
  <c r="J325" i="6"/>
  <c r="I325" i="6"/>
  <c r="O325" i="6"/>
  <c r="N324" i="6"/>
  <c r="M324" i="6"/>
  <c r="L324" i="6"/>
  <c r="K324" i="6"/>
  <c r="J324" i="6"/>
  <c r="I324" i="6"/>
  <c r="O324" i="6"/>
  <c r="N323" i="6"/>
  <c r="M323" i="6"/>
  <c r="L323" i="6"/>
  <c r="K323" i="6"/>
  <c r="J323" i="6"/>
  <c r="I323" i="6"/>
  <c r="O323" i="6"/>
  <c r="N322" i="6"/>
  <c r="M322" i="6"/>
  <c r="L322" i="6"/>
  <c r="K322" i="6"/>
  <c r="J322" i="6"/>
  <c r="I322" i="6"/>
  <c r="O322" i="6"/>
  <c r="N321" i="6"/>
  <c r="M321" i="6"/>
  <c r="L321" i="6"/>
  <c r="K321" i="6"/>
  <c r="J321" i="6"/>
  <c r="I321" i="6"/>
  <c r="O321" i="6"/>
  <c r="N320" i="6"/>
  <c r="M320" i="6"/>
  <c r="L320" i="6"/>
  <c r="K320" i="6"/>
  <c r="J320" i="6"/>
  <c r="I320" i="6"/>
  <c r="O320" i="6"/>
  <c r="N319" i="6"/>
  <c r="M319" i="6"/>
  <c r="L319" i="6"/>
  <c r="K319" i="6"/>
  <c r="J319" i="6"/>
  <c r="I319" i="6"/>
  <c r="O319" i="6"/>
  <c r="N318" i="6"/>
  <c r="M318" i="6"/>
  <c r="L318" i="6"/>
  <c r="K318" i="6"/>
  <c r="J318" i="6"/>
  <c r="I318" i="6"/>
  <c r="O318" i="6"/>
  <c r="N314" i="6"/>
  <c r="M314" i="6"/>
  <c r="L314" i="6"/>
  <c r="K314" i="6"/>
  <c r="J314" i="6"/>
  <c r="I314" i="6"/>
  <c r="O314" i="6"/>
  <c r="N313" i="6"/>
  <c r="M313" i="6"/>
  <c r="L313" i="6"/>
  <c r="K313" i="6"/>
  <c r="J313" i="6"/>
  <c r="I313" i="6"/>
  <c r="O313" i="6"/>
  <c r="N312" i="6"/>
  <c r="M312" i="6"/>
  <c r="L312" i="6"/>
  <c r="K312" i="6"/>
  <c r="J312" i="6"/>
  <c r="I312" i="6"/>
  <c r="O312" i="6"/>
  <c r="N311" i="6"/>
  <c r="M311" i="6"/>
  <c r="L311" i="6"/>
  <c r="K311" i="6"/>
  <c r="J311" i="6"/>
  <c r="I311" i="6"/>
  <c r="O311" i="6"/>
  <c r="N310" i="6"/>
  <c r="M310" i="6"/>
  <c r="L310" i="6"/>
  <c r="K310" i="6"/>
  <c r="J310" i="6"/>
  <c r="I310" i="6"/>
  <c r="O310" i="6"/>
  <c r="N309" i="6"/>
  <c r="M309" i="6"/>
  <c r="L309" i="6"/>
  <c r="K309" i="6"/>
  <c r="J309" i="6"/>
  <c r="I309" i="6"/>
  <c r="O309" i="6"/>
  <c r="N308" i="6"/>
  <c r="M308" i="6"/>
  <c r="L308" i="6"/>
  <c r="K308" i="6"/>
  <c r="J308" i="6"/>
  <c r="I308" i="6"/>
  <c r="O308" i="6"/>
  <c r="N307" i="6"/>
  <c r="M307" i="6"/>
  <c r="L307" i="6"/>
  <c r="K307" i="6"/>
  <c r="J307" i="6"/>
  <c r="I307" i="6"/>
  <c r="O307" i="6"/>
  <c r="N306" i="6"/>
  <c r="M306" i="6"/>
  <c r="L306" i="6"/>
  <c r="K306" i="6"/>
  <c r="J306" i="6"/>
  <c r="I306" i="6"/>
  <c r="O306" i="6"/>
  <c r="N305" i="6"/>
  <c r="M305" i="6"/>
  <c r="L305" i="6"/>
  <c r="K305" i="6"/>
  <c r="J305" i="6"/>
  <c r="I305" i="6"/>
  <c r="O305" i="6"/>
  <c r="N301" i="6"/>
  <c r="M301" i="6"/>
  <c r="L301" i="6"/>
  <c r="K301" i="6"/>
  <c r="J301" i="6"/>
  <c r="I301" i="6"/>
  <c r="O301" i="6"/>
  <c r="N300" i="6"/>
  <c r="M300" i="6"/>
  <c r="L300" i="6"/>
  <c r="K300" i="6"/>
  <c r="J300" i="6"/>
  <c r="I300" i="6"/>
  <c r="O300" i="6"/>
  <c r="N299" i="6"/>
  <c r="M299" i="6"/>
  <c r="L299" i="6"/>
  <c r="K299" i="6"/>
  <c r="J299" i="6"/>
  <c r="I299" i="6"/>
  <c r="O299" i="6"/>
  <c r="N298" i="6"/>
  <c r="M298" i="6"/>
  <c r="L298" i="6"/>
  <c r="K298" i="6"/>
  <c r="J298" i="6"/>
  <c r="I298" i="6"/>
  <c r="O298" i="6"/>
  <c r="N297" i="6"/>
  <c r="M297" i="6"/>
  <c r="L297" i="6"/>
  <c r="K297" i="6"/>
  <c r="J297" i="6"/>
  <c r="I297" i="6"/>
  <c r="O297" i="6"/>
  <c r="N296" i="6"/>
  <c r="M296" i="6"/>
  <c r="L296" i="6"/>
  <c r="K296" i="6"/>
  <c r="J296" i="6"/>
  <c r="I296" i="6"/>
  <c r="O296" i="6"/>
  <c r="N295" i="6"/>
  <c r="M295" i="6"/>
  <c r="L295" i="6"/>
  <c r="K295" i="6"/>
  <c r="J295" i="6"/>
  <c r="I295" i="6"/>
  <c r="O295" i="6"/>
  <c r="N294" i="6"/>
  <c r="M294" i="6"/>
  <c r="L294" i="6"/>
  <c r="K294" i="6"/>
  <c r="J294" i="6"/>
  <c r="I294" i="6"/>
  <c r="O294" i="6"/>
  <c r="N293" i="6"/>
  <c r="M293" i="6"/>
  <c r="L293" i="6"/>
  <c r="K293" i="6"/>
  <c r="J293" i="6"/>
  <c r="I293" i="6"/>
  <c r="O293" i="6"/>
  <c r="N292" i="6"/>
  <c r="M292" i="6"/>
  <c r="L292" i="6"/>
  <c r="K292" i="6"/>
  <c r="J292" i="6"/>
  <c r="I292" i="6"/>
  <c r="O292" i="6"/>
  <c r="N288" i="6"/>
  <c r="M288" i="6"/>
  <c r="L288" i="6"/>
  <c r="K288" i="6"/>
  <c r="J288" i="6"/>
  <c r="I288" i="6"/>
  <c r="H288" i="6"/>
  <c r="N287" i="6"/>
  <c r="M287" i="6"/>
  <c r="L287" i="6"/>
  <c r="K287" i="6"/>
  <c r="J287" i="6"/>
  <c r="I287" i="6"/>
  <c r="H287" i="6"/>
  <c r="N286" i="6"/>
  <c r="M286" i="6"/>
  <c r="L286" i="6"/>
  <c r="K286" i="6"/>
  <c r="J286" i="6"/>
  <c r="I286" i="6"/>
  <c r="H286" i="6"/>
  <c r="N285" i="6"/>
  <c r="M285" i="6"/>
  <c r="L285" i="6"/>
  <c r="K285" i="6"/>
  <c r="J285" i="6"/>
  <c r="I285" i="6"/>
  <c r="H285" i="6"/>
  <c r="N284" i="6"/>
  <c r="M284" i="6"/>
  <c r="L284" i="6"/>
  <c r="K284" i="6"/>
  <c r="J284" i="6"/>
  <c r="I284" i="6"/>
  <c r="H284" i="6"/>
  <c r="N283" i="6"/>
  <c r="M283" i="6"/>
  <c r="L283" i="6"/>
  <c r="K283" i="6"/>
  <c r="J283" i="6"/>
  <c r="I283" i="6"/>
  <c r="H283" i="6"/>
  <c r="N282" i="6"/>
  <c r="M282" i="6"/>
  <c r="L282" i="6"/>
  <c r="K282" i="6"/>
  <c r="J282" i="6"/>
  <c r="I282" i="6"/>
  <c r="H282" i="6"/>
  <c r="N281" i="6"/>
  <c r="M281" i="6"/>
  <c r="L281" i="6"/>
  <c r="K281" i="6"/>
  <c r="J281" i="6"/>
  <c r="I281" i="6"/>
  <c r="H281" i="6"/>
  <c r="N280" i="6"/>
  <c r="M280" i="6"/>
  <c r="L280" i="6"/>
  <c r="K280" i="6"/>
  <c r="J280" i="6"/>
  <c r="I280" i="6"/>
  <c r="H280" i="6"/>
  <c r="N279" i="6"/>
  <c r="M279" i="6"/>
  <c r="L279" i="6"/>
  <c r="K279" i="6"/>
  <c r="J279" i="6"/>
  <c r="I279" i="6"/>
  <c r="H279" i="6"/>
  <c r="N275" i="6"/>
  <c r="M275" i="6"/>
  <c r="L275" i="6"/>
  <c r="K275" i="6"/>
  <c r="J275" i="6"/>
  <c r="I275" i="6"/>
  <c r="H275" i="6"/>
  <c r="N274" i="6"/>
  <c r="M274" i="6"/>
  <c r="L274" i="6"/>
  <c r="K274" i="6"/>
  <c r="J274" i="6"/>
  <c r="I274" i="6"/>
  <c r="H274" i="6"/>
  <c r="N273" i="6"/>
  <c r="M273" i="6"/>
  <c r="L273" i="6"/>
  <c r="K273" i="6"/>
  <c r="J273" i="6"/>
  <c r="I273" i="6"/>
  <c r="H273" i="6"/>
  <c r="N272" i="6"/>
  <c r="M272" i="6"/>
  <c r="L272" i="6"/>
  <c r="K272" i="6"/>
  <c r="J272" i="6"/>
  <c r="I272" i="6"/>
  <c r="H272" i="6"/>
  <c r="N271" i="6"/>
  <c r="M271" i="6"/>
  <c r="L271" i="6"/>
  <c r="K271" i="6"/>
  <c r="J271" i="6"/>
  <c r="I271" i="6"/>
  <c r="H271" i="6"/>
  <c r="N270" i="6"/>
  <c r="M270" i="6"/>
  <c r="L270" i="6"/>
  <c r="K270" i="6"/>
  <c r="J270" i="6"/>
  <c r="I270" i="6"/>
  <c r="H270" i="6"/>
  <c r="N269" i="6"/>
  <c r="M269" i="6"/>
  <c r="L269" i="6"/>
  <c r="K269" i="6"/>
  <c r="J269" i="6"/>
  <c r="I269" i="6"/>
  <c r="H269" i="6"/>
  <c r="N268" i="6"/>
  <c r="M268" i="6"/>
  <c r="L268" i="6"/>
  <c r="K268" i="6"/>
  <c r="J268" i="6"/>
  <c r="I268" i="6"/>
  <c r="H268" i="6"/>
  <c r="N267" i="6"/>
  <c r="M267" i="6"/>
  <c r="L267" i="6"/>
  <c r="K267" i="6"/>
  <c r="J267" i="6"/>
  <c r="I267" i="6"/>
  <c r="H267" i="6"/>
  <c r="N266" i="6"/>
  <c r="M266" i="6"/>
  <c r="L266" i="6"/>
  <c r="K266" i="6"/>
  <c r="J266" i="6"/>
  <c r="I266" i="6"/>
  <c r="H266" i="6"/>
  <c r="N262" i="6"/>
  <c r="M262" i="6"/>
  <c r="L262" i="6"/>
  <c r="K262" i="6"/>
  <c r="J262" i="6"/>
  <c r="I262" i="6"/>
  <c r="H262" i="6"/>
  <c r="N261" i="6"/>
  <c r="M261" i="6"/>
  <c r="L261" i="6"/>
  <c r="K261" i="6"/>
  <c r="J261" i="6"/>
  <c r="I261" i="6"/>
  <c r="H261" i="6"/>
  <c r="N260" i="6"/>
  <c r="M260" i="6"/>
  <c r="L260" i="6"/>
  <c r="K260" i="6"/>
  <c r="J260" i="6"/>
  <c r="I260" i="6"/>
  <c r="H260" i="6"/>
  <c r="N259" i="6"/>
  <c r="M259" i="6"/>
  <c r="L259" i="6"/>
  <c r="K259" i="6"/>
  <c r="J259" i="6"/>
  <c r="I259" i="6"/>
  <c r="H259" i="6"/>
  <c r="N258" i="6"/>
  <c r="M258" i="6"/>
  <c r="L258" i="6"/>
  <c r="K258" i="6"/>
  <c r="J258" i="6"/>
  <c r="I258" i="6"/>
  <c r="H258" i="6"/>
  <c r="N257" i="6"/>
  <c r="M257" i="6"/>
  <c r="L257" i="6"/>
  <c r="K257" i="6"/>
  <c r="J257" i="6"/>
  <c r="I257" i="6"/>
  <c r="H257" i="6"/>
  <c r="N256" i="6"/>
  <c r="M256" i="6"/>
  <c r="L256" i="6"/>
  <c r="K256" i="6"/>
  <c r="J256" i="6"/>
  <c r="I256" i="6"/>
  <c r="H256" i="6"/>
  <c r="N255" i="6"/>
  <c r="M255" i="6"/>
  <c r="L255" i="6"/>
  <c r="K255" i="6"/>
  <c r="J255" i="6"/>
  <c r="I255" i="6"/>
  <c r="H255" i="6"/>
  <c r="N254" i="6"/>
  <c r="M254" i="6"/>
  <c r="L254" i="6"/>
  <c r="K254" i="6"/>
  <c r="J254" i="6"/>
  <c r="I254" i="6"/>
  <c r="H254" i="6"/>
  <c r="N249" i="6"/>
  <c r="M249" i="6"/>
  <c r="L249" i="6"/>
  <c r="K249" i="6"/>
  <c r="J249" i="6"/>
  <c r="I249" i="6"/>
  <c r="H249" i="6"/>
  <c r="N248" i="6"/>
  <c r="M248" i="6"/>
  <c r="L248" i="6"/>
  <c r="K248" i="6"/>
  <c r="J248" i="6"/>
  <c r="I248" i="6"/>
  <c r="H248" i="6"/>
  <c r="N247" i="6"/>
  <c r="M247" i="6"/>
  <c r="L247" i="6"/>
  <c r="K247" i="6"/>
  <c r="J247" i="6"/>
  <c r="I247" i="6"/>
  <c r="H247" i="6"/>
  <c r="N246" i="6"/>
  <c r="M246" i="6"/>
  <c r="L246" i="6"/>
  <c r="K246" i="6"/>
  <c r="J246" i="6"/>
  <c r="I246" i="6"/>
  <c r="H246" i="6"/>
  <c r="N245" i="6"/>
  <c r="M245" i="6"/>
  <c r="L245" i="6"/>
  <c r="K245" i="6"/>
  <c r="J245" i="6"/>
  <c r="I245" i="6"/>
  <c r="H245" i="6"/>
  <c r="N244" i="6"/>
  <c r="M244" i="6"/>
  <c r="L244" i="6"/>
  <c r="K244" i="6"/>
  <c r="J244" i="6"/>
  <c r="I244" i="6"/>
  <c r="H244" i="6"/>
  <c r="N243" i="6"/>
  <c r="M243" i="6"/>
  <c r="L243" i="6"/>
  <c r="K243" i="6"/>
  <c r="J243" i="6"/>
  <c r="I243" i="6"/>
  <c r="H243" i="6"/>
  <c r="N242" i="6"/>
  <c r="M242" i="6"/>
  <c r="L242" i="6"/>
  <c r="K242" i="6"/>
  <c r="J242" i="6"/>
  <c r="I242" i="6"/>
  <c r="H242" i="6"/>
  <c r="N241" i="6"/>
  <c r="M241" i="6"/>
  <c r="L241" i="6"/>
  <c r="K241" i="6"/>
  <c r="J241" i="6"/>
  <c r="I241" i="6"/>
  <c r="H241" i="6"/>
  <c r="N253" i="6"/>
  <c r="M253" i="6"/>
  <c r="L253" i="6"/>
  <c r="K253" i="6"/>
  <c r="J253" i="6"/>
  <c r="I253" i="6"/>
  <c r="H253" i="6"/>
  <c r="N240" i="6"/>
  <c r="M240" i="6"/>
  <c r="L240" i="6"/>
  <c r="K240" i="6"/>
  <c r="J240" i="6"/>
  <c r="I240" i="6"/>
  <c r="H240" i="6"/>
  <c r="N236" i="6"/>
  <c r="M236" i="6"/>
  <c r="L236" i="6"/>
  <c r="K236" i="6"/>
  <c r="J236" i="6"/>
  <c r="I236" i="6"/>
  <c r="H236" i="6"/>
  <c r="N235" i="6"/>
  <c r="M235" i="6"/>
  <c r="L235" i="6"/>
  <c r="K235" i="6"/>
  <c r="J235" i="6"/>
  <c r="I235" i="6"/>
  <c r="H235" i="6"/>
  <c r="N234" i="6"/>
  <c r="M234" i="6"/>
  <c r="L234" i="6"/>
  <c r="K234" i="6"/>
  <c r="J234" i="6"/>
  <c r="I234" i="6"/>
  <c r="H234" i="6"/>
  <c r="N233" i="6"/>
  <c r="M233" i="6"/>
  <c r="L233" i="6"/>
  <c r="K233" i="6"/>
  <c r="J233" i="6"/>
  <c r="I233" i="6"/>
  <c r="H233" i="6"/>
  <c r="N232" i="6"/>
  <c r="M232" i="6"/>
  <c r="L232" i="6"/>
  <c r="K232" i="6"/>
  <c r="J232" i="6"/>
  <c r="I232" i="6"/>
  <c r="H232" i="6"/>
  <c r="N231" i="6"/>
  <c r="M231" i="6"/>
  <c r="L231" i="6"/>
  <c r="K231" i="6"/>
  <c r="J231" i="6"/>
  <c r="I231" i="6"/>
  <c r="H231" i="6"/>
  <c r="N230" i="6"/>
  <c r="M230" i="6"/>
  <c r="L230" i="6"/>
  <c r="K230" i="6"/>
  <c r="J230" i="6"/>
  <c r="I230" i="6"/>
  <c r="H230" i="6"/>
  <c r="N229" i="6"/>
  <c r="M229" i="6"/>
  <c r="L229" i="6"/>
  <c r="K229" i="6"/>
  <c r="J229" i="6"/>
  <c r="I229" i="6"/>
  <c r="H229" i="6"/>
  <c r="N228" i="6"/>
  <c r="M228" i="6"/>
  <c r="L228" i="6"/>
  <c r="K228" i="6"/>
  <c r="J228" i="6"/>
  <c r="I228" i="6"/>
  <c r="H228" i="6"/>
  <c r="N227" i="6"/>
  <c r="M227" i="6"/>
  <c r="L227" i="6"/>
  <c r="K227" i="6"/>
  <c r="J227" i="6"/>
  <c r="I227" i="6"/>
  <c r="H227" i="6"/>
  <c r="N223" i="6"/>
  <c r="M223" i="6"/>
  <c r="L223" i="6"/>
  <c r="K223" i="6"/>
  <c r="J223" i="6"/>
  <c r="I223" i="6"/>
  <c r="H223" i="6"/>
  <c r="N222" i="6"/>
  <c r="M222" i="6"/>
  <c r="L222" i="6"/>
  <c r="K222" i="6"/>
  <c r="J222" i="6"/>
  <c r="I222" i="6"/>
  <c r="H222" i="6"/>
  <c r="N221" i="6"/>
  <c r="M221" i="6"/>
  <c r="L221" i="6"/>
  <c r="K221" i="6"/>
  <c r="J221" i="6"/>
  <c r="I221" i="6"/>
  <c r="H221" i="6"/>
  <c r="N220" i="6"/>
  <c r="M220" i="6"/>
  <c r="L220" i="6"/>
  <c r="K220" i="6"/>
  <c r="J220" i="6"/>
  <c r="I220" i="6"/>
  <c r="H220" i="6"/>
  <c r="N219" i="6"/>
  <c r="M219" i="6"/>
  <c r="L219" i="6"/>
  <c r="K219" i="6"/>
  <c r="J219" i="6"/>
  <c r="I219" i="6"/>
  <c r="H219" i="6"/>
  <c r="N218" i="6"/>
  <c r="M218" i="6"/>
  <c r="L218" i="6"/>
  <c r="K218" i="6"/>
  <c r="J218" i="6"/>
  <c r="I218" i="6"/>
  <c r="H218" i="6"/>
  <c r="N217" i="6"/>
  <c r="M217" i="6"/>
  <c r="L217" i="6"/>
  <c r="K217" i="6"/>
  <c r="J217" i="6"/>
  <c r="I217" i="6"/>
  <c r="H217" i="6"/>
  <c r="N216" i="6"/>
  <c r="M216" i="6"/>
  <c r="L216" i="6"/>
  <c r="K216" i="6"/>
  <c r="J216" i="6"/>
  <c r="I216" i="6"/>
  <c r="H216" i="6"/>
  <c r="N215" i="6"/>
  <c r="M215" i="6"/>
  <c r="L215" i="6"/>
  <c r="K215" i="6"/>
  <c r="J215" i="6"/>
  <c r="I215" i="6"/>
  <c r="H215" i="6"/>
  <c r="N214" i="6"/>
  <c r="M214" i="6"/>
  <c r="L214" i="6"/>
  <c r="K214" i="6"/>
  <c r="J214" i="6"/>
  <c r="I214" i="6"/>
  <c r="H214" i="6"/>
  <c r="I208" i="6"/>
  <c r="I210" i="6"/>
  <c r="N200" i="6"/>
  <c r="M200" i="6"/>
  <c r="L200" i="6"/>
  <c r="K200" i="6"/>
  <c r="J200" i="6"/>
  <c r="I200" i="6"/>
  <c r="H200" i="6"/>
  <c r="G200" i="6"/>
  <c r="N199" i="6"/>
  <c r="M199" i="6"/>
  <c r="L199" i="6"/>
  <c r="K199" i="6"/>
  <c r="J199" i="6"/>
  <c r="I199" i="6"/>
  <c r="H199" i="6"/>
  <c r="G199" i="6"/>
  <c r="N198" i="6"/>
  <c r="M198" i="6"/>
  <c r="L198" i="6"/>
  <c r="K198" i="6"/>
  <c r="J198" i="6"/>
  <c r="I198" i="6"/>
  <c r="H198" i="6"/>
  <c r="G198" i="6"/>
  <c r="N197" i="6"/>
  <c r="M197" i="6"/>
  <c r="L197" i="6"/>
  <c r="K197" i="6"/>
  <c r="J197" i="6"/>
  <c r="I197" i="6"/>
  <c r="H197" i="6"/>
  <c r="G197" i="6"/>
  <c r="N196" i="6"/>
  <c r="M196" i="6"/>
  <c r="L196" i="6"/>
  <c r="K196" i="6"/>
  <c r="J196" i="6"/>
  <c r="I196" i="6"/>
  <c r="H196" i="6"/>
  <c r="G196" i="6"/>
  <c r="N195" i="6"/>
  <c r="M195" i="6"/>
  <c r="L195" i="6"/>
  <c r="K195" i="6"/>
  <c r="J195" i="6"/>
  <c r="I195" i="6"/>
  <c r="H195" i="6"/>
  <c r="G195" i="6"/>
  <c r="N194" i="6"/>
  <c r="M194" i="6"/>
  <c r="L194" i="6"/>
  <c r="K194" i="6"/>
  <c r="J194" i="6"/>
  <c r="I194" i="6"/>
  <c r="H194" i="6"/>
  <c r="G194" i="6"/>
  <c r="N193" i="6"/>
  <c r="M193" i="6"/>
  <c r="L193" i="6"/>
  <c r="K193" i="6"/>
  <c r="J193" i="6"/>
  <c r="I193" i="6"/>
  <c r="H193" i="6"/>
  <c r="G193" i="6"/>
  <c r="N192" i="6"/>
  <c r="M192" i="6"/>
  <c r="L192" i="6"/>
  <c r="K192" i="6"/>
  <c r="J192" i="6"/>
  <c r="I192" i="6"/>
  <c r="H192" i="6"/>
  <c r="G192" i="6"/>
  <c r="N191" i="6"/>
  <c r="M191" i="6"/>
  <c r="L191" i="6"/>
  <c r="K191" i="6"/>
  <c r="J191" i="6"/>
  <c r="I191" i="6"/>
  <c r="H191" i="6"/>
  <c r="G191" i="6"/>
  <c r="N190" i="6"/>
  <c r="M190" i="6"/>
  <c r="L190" i="6"/>
  <c r="K190" i="6"/>
  <c r="J190" i="6"/>
  <c r="I190" i="6"/>
  <c r="H190" i="6"/>
  <c r="G190" i="6"/>
  <c r="N189" i="6"/>
  <c r="M189" i="6"/>
  <c r="L189" i="6"/>
  <c r="K189" i="6"/>
  <c r="J189" i="6"/>
  <c r="I189" i="6"/>
  <c r="H189" i="6"/>
  <c r="G189" i="6"/>
  <c r="N188" i="6"/>
  <c r="M188" i="6"/>
  <c r="L188" i="6"/>
  <c r="K188" i="6"/>
  <c r="J188" i="6"/>
  <c r="I188" i="6"/>
  <c r="H188" i="6"/>
  <c r="G188" i="6"/>
  <c r="N187" i="6"/>
  <c r="M187" i="6"/>
  <c r="L187" i="6"/>
  <c r="K187" i="6"/>
  <c r="J187" i="6"/>
  <c r="I187" i="6"/>
  <c r="H187" i="6"/>
  <c r="G187" i="6"/>
  <c r="N186" i="6"/>
  <c r="M186" i="6"/>
  <c r="L186" i="6"/>
  <c r="K186" i="6"/>
  <c r="J186" i="6"/>
  <c r="I186" i="6"/>
  <c r="H186" i="6"/>
  <c r="G186" i="6"/>
  <c r="N185" i="6"/>
  <c r="M185" i="6"/>
  <c r="L185" i="6"/>
  <c r="K185" i="6"/>
  <c r="J185" i="6"/>
  <c r="I185" i="6"/>
  <c r="H185" i="6"/>
  <c r="G185" i="6"/>
  <c r="N184" i="6"/>
  <c r="M184" i="6"/>
  <c r="L184" i="6"/>
  <c r="K184" i="6"/>
  <c r="J184" i="6"/>
  <c r="I184" i="6"/>
  <c r="H184" i="6"/>
  <c r="G184" i="6"/>
  <c r="N183" i="6"/>
  <c r="M183" i="6"/>
  <c r="L183" i="6"/>
  <c r="K183" i="6"/>
  <c r="J183" i="6"/>
  <c r="I183" i="6"/>
  <c r="H183" i="6"/>
  <c r="G183" i="6"/>
  <c r="N182" i="6"/>
  <c r="M182" i="6"/>
  <c r="L182" i="6"/>
  <c r="K182" i="6"/>
  <c r="J182" i="6"/>
  <c r="I182" i="6"/>
  <c r="H182" i="6"/>
  <c r="G182" i="6"/>
  <c r="N181" i="6"/>
  <c r="M181" i="6"/>
  <c r="L181" i="6"/>
  <c r="K181" i="6"/>
  <c r="J181" i="6"/>
  <c r="I181" i="6"/>
  <c r="H181" i="6"/>
  <c r="G181" i="6"/>
  <c r="N177" i="6"/>
  <c r="M177" i="6"/>
  <c r="L177" i="6"/>
  <c r="K177" i="6"/>
  <c r="J177" i="6"/>
  <c r="I177" i="6"/>
  <c r="H177" i="6"/>
  <c r="G177" i="6"/>
  <c r="N176" i="6"/>
  <c r="M176" i="6"/>
  <c r="L176" i="6"/>
  <c r="K176" i="6"/>
  <c r="J176" i="6"/>
  <c r="I176" i="6"/>
  <c r="H176" i="6"/>
  <c r="G176" i="6"/>
  <c r="N175" i="6"/>
  <c r="M175" i="6"/>
  <c r="L175" i="6"/>
  <c r="K175" i="6"/>
  <c r="J175" i="6"/>
  <c r="I175" i="6"/>
  <c r="H175" i="6"/>
  <c r="G175" i="6"/>
  <c r="N174" i="6"/>
  <c r="M174" i="6"/>
  <c r="L174" i="6"/>
  <c r="K174" i="6"/>
  <c r="J174" i="6"/>
  <c r="I174" i="6"/>
  <c r="H174" i="6"/>
  <c r="G174" i="6"/>
  <c r="N173" i="6"/>
  <c r="M173" i="6"/>
  <c r="L173" i="6"/>
  <c r="K173" i="6"/>
  <c r="J173" i="6"/>
  <c r="I173" i="6"/>
  <c r="H173" i="6"/>
  <c r="G173" i="6"/>
  <c r="N172" i="6"/>
  <c r="M172" i="6"/>
  <c r="L172" i="6"/>
  <c r="K172" i="6"/>
  <c r="J172" i="6"/>
  <c r="I172" i="6"/>
  <c r="H172" i="6"/>
  <c r="G172" i="6"/>
  <c r="N171" i="6"/>
  <c r="M171" i="6"/>
  <c r="L171" i="6"/>
  <c r="K171" i="6"/>
  <c r="J171" i="6"/>
  <c r="I171" i="6"/>
  <c r="H171" i="6"/>
  <c r="G171" i="6"/>
  <c r="N170" i="6"/>
  <c r="M170" i="6"/>
  <c r="L170" i="6"/>
  <c r="K170" i="6"/>
  <c r="J170" i="6"/>
  <c r="I170" i="6"/>
  <c r="H170" i="6"/>
  <c r="G170" i="6"/>
  <c r="N169" i="6"/>
  <c r="M169" i="6"/>
  <c r="L169" i="6"/>
  <c r="K169" i="6"/>
  <c r="J169" i="6"/>
  <c r="I169" i="6"/>
  <c r="H169" i="6"/>
  <c r="G169" i="6"/>
  <c r="N168" i="6"/>
  <c r="M168" i="6"/>
  <c r="L168" i="6"/>
  <c r="K168" i="6"/>
  <c r="J168" i="6"/>
  <c r="I168" i="6"/>
  <c r="H168" i="6"/>
  <c r="G168" i="6"/>
  <c r="N167" i="6"/>
  <c r="M167" i="6"/>
  <c r="L167" i="6"/>
  <c r="K167" i="6"/>
  <c r="J167" i="6"/>
  <c r="I167" i="6"/>
  <c r="H167" i="6"/>
  <c r="G167" i="6"/>
  <c r="N166" i="6"/>
  <c r="M166" i="6"/>
  <c r="L166" i="6"/>
  <c r="K166" i="6"/>
  <c r="J166" i="6"/>
  <c r="I166" i="6"/>
  <c r="H166" i="6"/>
  <c r="G166" i="6"/>
  <c r="N165" i="6"/>
  <c r="M165" i="6"/>
  <c r="L165" i="6"/>
  <c r="K165" i="6"/>
  <c r="J165" i="6"/>
  <c r="I165" i="6"/>
  <c r="H165" i="6"/>
  <c r="G165" i="6"/>
  <c r="N164" i="6"/>
  <c r="M164" i="6"/>
  <c r="L164" i="6"/>
  <c r="K164" i="6"/>
  <c r="J164" i="6"/>
  <c r="I164" i="6"/>
  <c r="H164" i="6"/>
  <c r="G164" i="6"/>
  <c r="N163" i="6"/>
  <c r="M163" i="6"/>
  <c r="L163" i="6"/>
  <c r="K163" i="6"/>
  <c r="J163" i="6"/>
  <c r="I163" i="6"/>
  <c r="H163" i="6"/>
  <c r="G163" i="6"/>
  <c r="N162" i="6"/>
  <c r="M162" i="6"/>
  <c r="L162" i="6"/>
  <c r="K162" i="6"/>
  <c r="J162" i="6"/>
  <c r="I162" i="6"/>
  <c r="H162" i="6"/>
  <c r="G162" i="6"/>
  <c r="N161" i="6"/>
  <c r="M161" i="6"/>
  <c r="L161" i="6"/>
  <c r="K161" i="6"/>
  <c r="J161" i="6"/>
  <c r="I161" i="6"/>
  <c r="H161" i="6"/>
  <c r="G161" i="6"/>
  <c r="N160" i="6"/>
  <c r="M160" i="6"/>
  <c r="L160" i="6"/>
  <c r="K160" i="6"/>
  <c r="J160" i="6"/>
  <c r="I160" i="6"/>
  <c r="H160" i="6"/>
  <c r="G160" i="6"/>
  <c r="N159" i="6"/>
  <c r="M159" i="6"/>
  <c r="L159" i="6"/>
  <c r="K159" i="6"/>
  <c r="J159" i="6"/>
  <c r="I159" i="6"/>
  <c r="H159" i="6"/>
  <c r="N158" i="6"/>
  <c r="M158" i="6"/>
  <c r="L158" i="6"/>
  <c r="K158" i="6"/>
  <c r="J158" i="6"/>
  <c r="I158" i="6"/>
  <c r="H158" i="6"/>
  <c r="H154" i="6"/>
  <c r="H150" i="6"/>
  <c r="H151" i="6"/>
  <c r="H152" i="6"/>
  <c r="H153" i="6"/>
  <c r="H149" i="6"/>
  <c r="H147" i="6"/>
  <c r="H146" i="6"/>
  <c r="G146" i="6"/>
  <c r="F146" i="6"/>
  <c r="H145" i="6"/>
  <c r="G145" i="6"/>
  <c r="F145" i="6"/>
  <c r="H144" i="6"/>
  <c r="G144" i="6"/>
  <c r="F144" i="6"/>
  <c r="H143" i="6"/>
  <c r="G143" i="6"/>
  <c r="F143" i="6"/>
  <c r="H142" i="6"/>
  <c r="G142" i="6"/>
  <c r="F142" i="6"/>
  <c r="H141" i="6"/>
  <c r="G141" i="6"/>
  <c r="F141" i="6"/>
  <c r="H140" i="6"/>
  <c r="G140" i="6"/>
  <c r="F140" i="6"/>
  <c r="H139" i="6"/>
  <c r="G139" i="6"/>
  <c r="F139" i="6"/>
  <c r="H138" i="6"/>
  <c r="G138" i="6"/>
  <c r="F138" i="6"/>
  <c r="H137" i="6"/>
  <c r="G137" i="6"/>
  <c r="F137" i="6"/>
  <c r="H136" i="6"/>
  <c r="G136" i="6"/>
  <c r="F136" i="6"/>
  <c r="H135" i="6"/>
  <c r="G135" i="6"/>
  <c r="F135" i="6"/>
  <c r="H134" i="6"/>
  <c r="G134" i="6"/>
  <c r="F134" i="6"/>
  <c r="H133" i="6"/>
  <c r="G133" i="6"/>
  <c r="F133" i="6"/>
  <c r="I130" i="6"/>
  <c r="H130" i="6"/>
  <c r="G130" i="6"/>
  <c r="F130" i="6"/>
  <c r="I129" i="6"/>
  <c r="H129" i="6"/>
  <c r="G129" i="6"/>
  <c r="F129" i="6"/>
  <c r="I128" i="6"/>
  <c r="H128" i="6"/>
  <c r="G128" i="6"/>
  <c r="F128" i="6"/>
  <c r="I127" i="6"/>
  <c r="H127" i="6"/>
  <c r="G127" i="6"/>
  <c r="F127" i="6"/>
  <c r="I126" i="6"/>
  <c r="H126" i="6"/>
  <c r="G126" i="6"/>
  <c r="F126" i="6"/>
  <c r="I125" i="6"/>
  <c r="H125" i="6"/>
  <c r="G125" i="6"/>
  <c r="F125" i="6"/>
  <c r="I122" i="6"/>
  <c r="H122" i="6"/>
  <c r="G122" i="6"/>
  <c r="I121" i="6"/>
  <c r="H121" i="6"/>
  <c r="G121" i="6"/>
  <c r="I120" i="6"/>
  <c r="H120" i="6"/>
  <c r="G120" i="6"/>
  <c r="I119" i="6"/>
  <c r="H119" i="6"/>
  <c r="G119" i="6"/>
  <c r="I98" i="6"/>
  <c r="H98" i="6"/>
  <c r="G98" i="6"/>
  <c r="I97" i="6"/>
  <c r="H97" i="6"/>
  <c r="G97" i="6"/>
  <c r="F122" i="6"/>
  <c r="F121" i="6"/>
  <c r="F120" i="6"/>
  <c r="F119" i="6"/>
  <c r="F98" i="6"/>
  <c r="F97" i="6"/>
  <c r="H94" i="6"/>
  <c r="H93" i="6"/>
  <c r="H90" i="6"/>
  <c r="H89" i="6"/>
  <c r="H88" i="6"/>
  <c r="H85" i="6"/>
  <c r="H84" i="6"/>
  <c r="H83" i="6"/>
  <c r="H87" i="6"/>
  <c r="H82" i="6"/>
  <c r="H74" i="6"/>
  <c r="H67" i="6"/>
  <c r="G67" i="6"/>
  <c r="H66" i="6"/>
  <c r="G66" i="6"/>
  <c r="H65" i="6"/>
  <c r="G65" i="6"/>
  <c r="H64" i="6"/>
  <c r="G64" i="6"/>
  <c r="H63" i="6"/>
  <c r="G63" i="6"/>
  <c r="H62" i="6"/>
  <c r="G62" i="6"/>
  <c r="H61" i="6"/>
  <c r="G61" i="6"/>
  <c r="H60" i="6"/>
  <c r="G60" i="6"/>
  <c r="H59" i="6"/>
  <c r="G59" i="6"/>
  <c r="H58" i="6"/>
  <c r="G58" i="6"/>
  <c r="H57" i="6"/>
  <c r="G57" i="6"/>
  <c r="H55" i="6"/>
  <c r="H54" i="6"/>
  <c r="G54" i="6"/>
  <c r="G53" i="6"/>
  <c r="G52" i="6"/>
  <c r="G51" i="6"/>
  <c r="G50" i="6"/>
  <c r="G49" i="6"/>
  <c r="H53" i="6"/>
  <c r="H52" i="6"/>
  <c r="H51" i="6"/>
  <c r="H50" i="6"/>
  <c r="H49" i="6"/>
  <c r="H48" i="6"/>
  <c r="H47" i="6"/>
  <c r="H46" i="6"/>
  <c r="H45" i="6"/>
  <c r="H44" i="6"/>
  <c r="H43" i="6"/>
  <c r="H36" i="6"/>
  <c r="H35" i="6"/>
  <c r="H34" i="6"/>
  <c r="H33" i="6"/>
  <c r="H32" i="6"/>
  <c r="H40" i="6"/>
  <c r="H39" i="6"/>
  <c r="H38" i="6"/>
  <c r="H12" i="6"/>
  <c r="H11" i="6"/>
  <c r="H10" i="6"/>
  <c r="H9" i="6"/>
  <c r="H7" i="6"/>
  <c r="H8" i="6"/>
  <c r="H30" i="6"/>
  <c r="H29" i="6"/>
  <c r="H28" i="6"/>
  <c r="H27" i="6"/>
  <c r="Z89" i="6" l="1"/>
  <c r="Z85" i="6"/>
  <c r="Z90" i="6" s="1"/>
  <c r="Z93" i="6" s="1"/>
  <c r="Z94" i="6" s="1"/>
  <c r="J175" i="10"/>
  <c r="J130" i="6" s="1"/>
  <c r="J174" i="10"/>
  <c r="J129" i="6" s="1"/>
  <c r="J173" i="10"/>
  <c r="J128" i="6" s="1"/>
  <c r="J172" i="10"/>
  <c r="J127" i="6" s="1"/>
  <c r="J171" i="10"/>
  <c r="J126" i="6" s="1"/>
  <c r="J170" i="10"/>
  <c r="J125" i="6" s="1"/>
  <c r="J164" i="10"/>
  <c r="J122" i="6" s="1"/>
  <c r="J163" i="10"/>
  <c r="J121" i="6" s="1"/>
  <c r="J162" i="10"/>
  <c r="J120" i="6" s="1"/>
  <c r="J161" i="10"/>
  <c r="J119" i="6" s="1"/>
  <c r="J98" i="6"/>
  <c r="J139" i="10"/>
  <c r="J64" i="10"/>
  <c r="J97" i="6" l="1"/>
  <c r="J65" i="10"/>
  <c r="H42" i="6" s="1"/>
  <c r="H41" i="6"/>
  <c r="P37" i="7"/>
  <c r="P36" i="7"/>
  <c r="P35" i="7"/>
  <c r="P34" i="7"/>
  <c r="P33" i="7"/>
  <c r="I89" i="7" l="1"/>
  <c r="H89" i="7"/>
  <c r="M379" i="6" s="1"/>
  <c r="G89" i="7"/>
  <c r="L379" i="6" s="1"/>
  <c r="F89" i="7"/>
  <c r="K379" i="6" s="1"/>
  <c r="P73" i="7"/>
  <c r="P72" i="7"/>
  <c r="P71" i="7"/>
  <c r="P70" i="7"/>
  <c r="P69" i="7"/>
  <c r="J288" i="8"/>
  <c r="N686" i="6" s="1"/>
  <c r="I288" i="8"/>
  <c r="M686" i="6" s="1"/>
  <c r="H288" i="8"/>
  <c r="L686" i="6" s="1"/>
  <c r="G288" i="8"/>
  <c r="K686" i="6" s="1"/>
  <c r="F288" i="8"/>
  <c r="J686" i="6" s="1"/>
  <c r="J287" i="8"/>
  <c r="I287" i="8"/>
  <c r="H287" i="8"/>
  <c r="G287" i="8"/>
  <c r="F287" i="8"/>
  <c r="J685" i="6" s="1"/>
  <c r="J286" i="8"/>
  <c r="N684" i="6" s="1"/>
  <c r="I286" i="8"/>
  <c r="M684" i="6" s="1"/>
  <c r="H286" i="8"/>
  <c r="L684" i="6" s="1"/>
  <c r="G286" i="8"/>
  <c r="K684" i="6" s="1"/>
  <c r="F286" i="8"/>
  <c r="J684" i="6" s="1"/>
  <c r="J285" i="8"/>
  <c r="N683" i="6" s="1"/>
  <c r="I285" i="8"/>
  <c r="M683" i="6" s="1"/>
  <c r="H285" i="8"/>
  <c r="L683" i="6" s="1"/>
  <c r="G285" i="8"/>
  <c r="K683" i="6" s="1"/>
  <c r="F285" i="8"/>
  <c r="J683" i="6" s="1"/>
  <c r="J284" i="8"/>
  <c r="N682" i="6" s="1"/>
  <c r="I284" i="8"/>
  <c r="M682" i="6" s="1"/>
  <c r="H284" i="8"/>
  <c r="L682" i="6" s="1"/>
  <c r="G284" i="8"/>
  <c r="K682" i="6" s="1"/>
  <c r="F284" i="8"/>
  <c r="J682" i="6" s="1"/>
  <c r="J283" i="8"/>
  <c r="N681" i="6" s="1"/>
  <c r="I283" i="8"/>
  <c r="M681" i="6" s="1"/>
  <c r="H283" i="8"/>
  <c r="L681" i="6" s="1"/>
  <c r="G283" i="8"/>
  <c r="K681" i="6" s="1"/>
  <c r="F283" i="8"/>
  <c r="J681" i="6" s="1"/>
  <c r="J282" i="8"/>
  <c r="N680" i="6" s="1"/>
  <c r="I282" i="8"/>
  <c r="M680" i="6" s="1"/>
  <c r="H282" i="8"/>
  <c r="L680" i="6" s="1"/>
  <c r="G282" i="8"/>
  <c r="K680" i="6" s="1"/>
  <c r="F282" i="8"/>
  <c r="J680" i="6" s="1"/>
  <c r="J279" i="8"/>
  <c r="N677" i="6" s="1"/>
  <c r="I279" i="8"/>
  <c r="M677" i="6" s="1"/>
  <c r="H279" i="8"/>
  <c r="L677" i="6" s="1"/>
  <c r="G279" i="8"/>
  <c r="K677" i="6" s="1"/>
  <c r="F279" i="8"/>
  <c r="J677" i="6" s="1"/>
  <c r="J278" i="8"/>
  <c r="N676" i="6" s="1"/>
  <c r="I278" i="8"/>
  <c r="M676" i="6" s="1"/>
  <c r="H278" i="8"/>
  <c r="L676" i="6" s="1"/>
  <c r="G278" i="8"/>
  <c r="K676" i="6" s="1"/>
  <c r="F278" i="8"/>
  <c r="J676" i="6" s="1"/>
  <c r="J277" i="8"/>
  <c r="N675" i="6" s="1"/>
  <c r="I277" i="8"/>
  <c r="M675" i="6" s="1"/>
  <c r="H277" i="8"/>
  <c r="L675" i="6" s="1"/>
  <c r="G277" i="8"/>
  <c r="K675" i="6" s="1"/>
  <c r="F277" i="8"/>
  <c r="J675" i="6" s="1"/>
  <c r="J271" i="8"/>
  <c r="N669" i="6" s="1"/>
  <c r="I271" i="8"/>
  <c r="M669" i="6" s="1"/>
  <c r="H271" i="8"/>
  <c r="L669" i="6" s="1"/>
  <c r="G271" i="8"/>
  <c r="K669" i="6" s="1"/>
  <c r="F271" i="8"/>
  <c r="J669" i="6" s="1"/>
  <c r="J269" i="8"/>
  <c r="N667" i="6" s="1"/>
  <c r="I269" i="8"/>
  <c r="M667" i="6" s="1"/>
  <c r="H269" i="8"/>
  <c r="L667" i="6" s="1"/>
  <c r="G269" i="8"/>
  <c r="K667" i="6" s="1"/>
  <c r="F269" i="8"/>
  <c r="J667" i="6" s="1"/>
  <c r="J268" i="8"/>
  <c r="N666" i="6" s="1"/>
  <c r="I268" i="8"/>
  <c r="M666" i="6" s="1"/>
  <c r="H268" i="8"/>
  <c r="L666" i="6" s="1"/>
  <c r="G268" i="8"/>
  <c r="K666" i="6" s="1"/>
  <c r="F268" i="8"/>
  <c r="J666" i="6" s="1"/>
  <c r="J267" i="8"/>
  <c r="N665" i="6" s="1"/>
  <c r="I267" i="8"/>
  <c r="M665" i="6" s="1"/>
  <c r="H267" i="8"/>
  <c r="L665" i="6" s="1"/>
  <c r="G267" i="8"/>
  <c r="K665" i="6" s="1"/>
  <c r="F267" i="8"/>
  <c r="J665" i="6" s="1"/>
  <c r="J276" i="8"/>
  <c r="N674" i="6" s="1"/>
  <c r="I276" i="8"/>
  <c r="M674" i="6" s="1"/>
  <c r="H276" i="8"/>
  <c r="L674" i="6" s="1"/>
  <c r="G276" i="8"/>
  <c r="K674" i="6" s="1"/>
  <c r="F276" i="8"/>
  <c r="J674" i="6" s="1"/>
  <c r="J275" i="8"/>
  <c r="N673" i="6" s="1"/>
  <c r="I275" i="8"/>
  <c r="M673" i="6" s="1"/>
  <c r="H275" i="8"/>
  <c r="L673" i="6" s="1"/>
  <c r="G275" i="8"/>
  <c r="K673" i="6" s="1"/>
  <c r="F275" i="8"/>
  <c r="J673" i="6" s="1"/>
  <c r="J274" i="8"/>
  <c r="N672" i="6" s="1"/>
  <c r="I274" i="8"/>
  <c r="M672" i="6" s="1"/>
  <c r="H274" i="8"/>
  <c r="L672" i="6" s="1"/>
  <c r="G274" i="8"/>
  <c r="K672" i="6" s="1"/>
  <c r="F274" i="8"/>
  <c r="J672" i="6" s="1"/>
  <c r="J273" i="8"/>
  <c r="N671" i="6" s="1"/>
  <c r="I273" i="8"/>
  <c r="M671" i="6" s="1"/>
  <c r="H273" i="8"/>
  <c r="L671" i="6" s="1"/>
  <c r="G273" i="8"/>
  <c r="K671" i="6" s="1"/>
  <c r="F273" i="8"/>
  <c r="J671" i="6" s="1"/>
  <c r="J272" i="8"/>
  <c r="N670" i="6" s="1"/>
  <c r="I272" i="8"/>
  <c r="M670" i="6" s="1"/>
  <c r="H272" i="8"/>
  <c r="L670" i="6" s="1"/>
  <c r="G272" i="8"/>
  <c r="K670" i="6" s="1"/>
  <c r="F272" i="8"/>
  <c r="J670" i="6" s="1"/>
  <c r="J266" i="8"/>
  <c r="N664" i="6" s="1"/>
  <c r="I266" i="8"/>
  <c r="M664" i="6" s="1"/>
  <c r="H266" i="8"/>
  <c r="L664" i="6" s="1"/>
  <c r="G266" i="8"/>
  <c r="K664" i="6" s="1"/>
  <c r="F266" i="8"/>
  <c r="J664" i="6" s="1"/>
  <c r="J265" i="8"/>
  <c r="N663" i="6" s="1"/>
  <c r="I265" i="8"/>
  <c r="M663" i="6" s="1"/>
  <c r="H265" i="8"/>
  <c r="L663" i="6" s="1"/>
  <c r="G265" i="8"/>
  <c r="K663" i="6" s="1"/>
  <c r="F265" i="8"/>
  <c r="J663" i="6" s="1"/>
  <c r="J264" i="8"/>
  <c r="N662" i="6" s="1"/>
  <c r="I264" i="8"/>
  <c r="M662" i="6" s="1"/>
  <c r="H264" i="8"/>
  <c r="L662" i="6" s="1"/>
  <c r="G264" i="8"/>
  <c r="K662" i="6" s="1"/>
  <c r="F264" i="8"/>
  <c r="J662" i="6" s="1"/>
  <c r="J263" i="8"/>
  <c r="N661" i="6" s="1"/>
  <c r="I263" i="8"/>
  <c r="M661" i="6" s="1"/>
  <c r="H263" i="8"/>
  <c r="L661" i="6" s="1"/>
  <c r="G263" i="8"/>
  <c r="K661" i="6" s="1"/>
  <c r="F263" i="8"/>
  <c r="J661" i="6" s="1"/>
  <c r="J262" i="8"/>
  <c r="N660" i="6" s="1"/>
  <c r="I262" i="8"/>
  <c r="M660" i="6" s="1"/>
  <c r="H262" i="8"/>
  <c r="L660" i="6" s="1"/>
  <c r="G262" i="8"/>
  <c r="K660" i="6" s="1"/>
  <c r="F262" i="8"/>
  <c r="J660" i="6" s="1"/>
  <c r="J261" i="8"/>
  <c r="N659" i="6" s="1"/>
  <c r="I261" i="8"/>
  <c r="M659" i="6" s="1"/>
  <c r="H261" i="8"/>
  <c r="L659" i="6" s="1"/>
  <c r="G261" i="8"/>
  <c r="K659" i="6" s="1"/>
  <c r="F261" i="8"/>
  <c r="J659" i="6" s="1"/>
  <c r="J260" i="8"/>
  <c r="I260" i="8"/>
  <c r="H260" i="8"/>
  <c r="G260" i="8"/>
  <c r="F260" i="8"/>
  <c r="J658" i="6" s="1"/>
  <c r="J259" i="8"/>
  <c r="N657" i="6" s="1"/>
  <c r="I259" i="8"/>
  <c r="M657" i="6" s="1"/>
  <c r="H259" i="8"/>
  <c r="L657" i="6" s="1"/>
  <c r="G259" i="8"/>
  <c r="K657" i="6" s="1"/>
  <c r="F259" i="8"/>
  <c r="J657" i="6" s="1"/>
  <c r="J258" i="8"/>
  <c r="N656" i="6" s="1"/>
  <c r="I258" i="8"/>
  <c r="M656" i="6" s="1"/>
  <c r="H258" i="8"/>
  <c r="L656" i="6" s="1"/>
  <c r="G258" i="8"/>
  <c r="K656" i="6" s="1"/>
  <c r="F258" i="8"/>
  <c r="J656" i="6" s="1"/>
  <c r="J257" i="8"/>
  <c r="N655" i="6" s="1"/>
  <c r="I257" i="8"/>
  <c r="M655" i="6" s="1"/>
  <c r="H257" i="8"/>
  <c r="L655" i="6" s="1"/>
  <c r="G257" i="8"/>
  <c r="K655" i="6" s="1"/>
  <c r="F257" i="8"/>
  <c r="J655" i="6" s="1"/>
  <c r="J256" i="8"/>
  <c r="N654" i="6" s="1"/>
  <c r="I256" i="8"/>
  <c r="M654" i="6" s="1"/>
  <c r="H256" i="8"/>
  <c r="L654" i="6" s="1"/>
  <c r="G256" i="8"/>
  <c r="K654" i="6" s="1"/>
  <c r="F256" i="8"/>
  <c r="J654" i="6" s="1"/>
  <c r="J255" i="8"/>
  <c r="N653" i="6" s="1"/>
  <c r="I255" i="8"/>
  <c r="M653" i="6" s="1"/>
  <c r="H255" i="8"/>
  <c r="L653" i="6" s="1"/>
  <c r="G255" i="8"/>
  <c r="K653" i="6" s="1"/>
  <c r="F255" i="8"/>
  <c r="J653" i="6" s="1"/>
  <c r="J252" i="8"/>
  <c r="N650" i="6" s="1"/>
  <c r="I252" i="8"/>
  <c r="M650" i="6" s="1"/>
  <c r="H252" i="8"/>
  <c r="L650" i="6" s="1"/>
  <c r="G252" i="8"/>
  <c r="K650" i="6" s="1"/>
  <c r="F252" i="8"/>
  <c r="J650" i="6" s="1"/>
  <c r="J251" i="8"/>
  <c r="N649" i="6" s="1"/>
  <c r="I251" i="8"/>
  <c r="M649" i="6" s="1"/>
  <c r="H251" i="8"/>
  <c r="L649" i="6" s="1"/>
  <c r="G251" i="8"/>
  <c r="K649" i="6" s="1"/>
  <c r="F251" i="8"/>
  <c r="J649" i="6" s="1"/>
  <c r="J250" i="8"/>
  <c r="N648" i="6" s="1"/>
  <c r="I250" i="8"/>
  <c r="M648" i="6" s="1"/>
  <c r="H250" i="8"/>
  <c r="L648" i="6" s="1"/>
  <c r="G250" i="8"/>
  <c r="K648" i="6" s="1"/>
  <c r="F250" i="8"/>
  <c r="J648" i="6" s="1"/>
  <c r="J244" i="8"/>
  <c r="N642" i="6" s="1"/>
  <c r="I244" i="8"/>
  <c r="M642" i="6" s="1"/>
  <c r="H244" i="8"/>
  <c r="L642" i="6" s="1"/>
  <c r="G244" i="8"/>
  <c r="K642" i="6" s="1"/>
  <c r="F244" i="8"/>
  <c r="J642" i="6" s="1"/>
  <c r="J242" i="8"/>
  <c r="N640" i="6" s="1"/>
  <c r="I242" i="8"/>
  <c r="M640" i="6" s="1"/>
  <c r="H242" i="8"/>
  <c r="L640" i="6" s="1"/>
  <c r="G242" i="8"/>
  <c r="K640" i="6" s="1"/>
  <c r="F242" i="8"/>
  <c r="J640" i="6" s="1"/>
  <c r="J227" i="8"/>
  <c r="N627" i="6" s="1"/>
  <c r="I227" i="8"/>
  <c r="M627" i="6" s="1"/>
  <c r="H227" i="8"/>
  <c r="L627" i="6" s="1"/>
  <c r="G227" i="8"/>
  <c r="K627" i="6" s="1"/>
  <c r="F227" i="8"/>
  <c r="J627" i="6" s="1"/>
  <c r="J226" i="8"/>
  <c r="N626" i="6" s="1"/>
  <c r="I226" i="8"/>
  <c r="M626" i="6" s="1"/>
  <c r="H226" i="8"/>
  <c r="L626" i="6" s="1"/>
  <c r="G226" i="8"/>
  <c r="K626" i="6" s="1"/>
  <c r="F226" i="8"/>
  <c r="J626" i="6" s="1"/>
  <c r="J225" i="8"/>
  <c r="N625" i="6" s="1"/>
  <c r="I225" i="8"/>
  <c r="M625" i="6" s="1"/>
  <c r="H225" i="8"/>
  <c r="L625" i="6" s="1"/>
  <c r="G225" i="8"/>
  <c r="K625" i="6" s="1"/>
  <c r="F225" i="8"/>
  <c r="J625" i="6" s="1"/>
  <c r="J223" i="8"/>
  <c r="I223" i="8"/>
  <c r="H223" i="8"/>
  <c r="G223" i="8"/>
  <c r="F223" i="8"/>
  <c r="J623" i="6" s="1"/>
  <c r="J224" i="8"/>
  <c r="N624" i="6" s="1"/>
  <c r="I224" i="8"/>
  <c r="M624" i="6" s="1"/>
  <c r="H224" i="8"/>
  <c r="L624" i="6" s="1"/>
  <c r="G224" i="8"/>
  <c r="K624" i="6" s="1"/>
  <c r="F224" i="8"/>
  <c r="J624" i="6" s="1"/>
  <c r="J222" i="8"/>
  <c r="I222" i="8"/>
  <c r="H222" i="8"/>
  <c r="G222" i="8"/>
  <c r="F222" i="8"/>
  <c r="J622" i="6" s="1"/>
  <c r="J221" i="8"/>
  <c r="N621" i="6" s="1"/>
  <c r="I221" i="8"/>
  <c r="M621" i="6" s="1"/>
  <c r="H221" i="8"/>
  <c r="L621" i="6" s="1"/>
  <c r="G221" i="8"/>
  <c r="K621" i="6" s="1"/>
  <c r="F221" i="8"/>
  <c r="J621" i="6" s="1"/>
  <c r="J220" i="8"/>
  <c r="N620" i="6" s="1"/>
  <c r="I220" i="8"/>
  <c r="M620" i="6" s="1"/>
  <c r="H220" i="8"/>
  <c r="L620" i="6" s="1"/>
  <c r="G220" i="8"/>
  <c r="K620" i="6" s="1"/>
  <c r="F220" i="8"/>
  <c r="J620" i="6" s="1"/>
  <c r="J219" i="8"/>
  <c r="N619" i="6" s="1"/>
  <c r="I219" i="8"/>
  <c r="M619" i="6" s="1"/>
  <c r="H219" i="8"/>
  <c r="L619" i="6" s="1"/>
  <c r="G219" i="8"/>
  <c r="K619" i="6" s="1"/>
  <c r="F219" i="8"/>
  <c r="J619" i="6" s="1"/>
  <c r="J217" i="8"/>
  <c r="I217" i="8"/>
  <c r="H217" i="8"/>
  <c r="G217" i="8"/>
  <c r="F217" i="8"/>
  <c r="J617" i="6" s="1"/>
  <c r="J218" i="8"/>
  <c r="N618" i="6" s="1"/>
  <c r="I218" i="8"/>
  <c r="M618" i="6" s="1"/>
  <c r="H218" i="8"/>
  <c r="L618" i="6" s="1"/>
  <c r="G218" i="8"/>
  <c r="K618" i="6" s="1"/>
  <c r="F218" i="8"/>
  <c r="J618" i="6" s="1"/>
  <c r="J216" i="8"/>
  <c r="I90" i="7" s="1"/>
  <c r="I216" i="8"/>
  <c r="H90" i="7" s="1"/>
  <c r="H216" i="8"/>
  <c r="G90" i="7" s="1"/>
  <c r="G216" i="8"/>
  <c r="F90" i="7" s="1"/>
  <c r="F216" i="8"/>
  <c r="J616" i="6" s="1"/>
  <c r="J241" i="8"/>
  <c r="N639" i="6" s="1"/>
  <c r="I241" i="8"/>
  <c r="M639" i="6" s="1"/>
  <c r="H241" i="8"/>
  <c r="L639" i="6" s="1"/>
  <c r="G241" i="8"/>
  <c r="K639" i="6" s="1"/>
  <c r="F241" i="8"/>
  <c r="J639" i="6" s="1"/>
  <c r="J240" i="8"/>
  <c r="N638" i="6" s="1"/>
  <c r="I240" i="8"/>
  <c r="M638" i="6" s="1"/>
  <c r="H240" i="8"/>
  <c r="L638" i="6" s="1"/>
  <c r="G240" i="8"/>
  <c r="K638" i="6" s="1"/>
  <c r="F240" i="8"/>
  <c r="J638" i="6" s="1"/>
  <c r="J249" i="8"/>
  <c r="N647" i="6" s="1"/>
  <c r="I249" i="8"/>
  <c r="M647" i="6" s="1"/>
  <c r="H249" i="8"/>
  <c r="L647" i="6" s="1"/>
  <c r="G249" i="8"/>
  <c r="K647" i="6" s="1"/>
  <c r="F249" i="8"/>
  <c r="J647" i="6" s="1"/>
  <c r="J248" i="8"/>
  <c r="N646" i="6" s="1"/>
  <c r="I248" i="8"/>
  <c r="M646" i="6" s="1"/>
  <c r="H248" i="8"/>
  <c r="L646" i="6" s="1"/>
  <c r="G248" i="8"/>
  <c r="K646" i="6" s="1"/>
  <c r="F248" i="8"/>
  <c r="J646" i="6" s="1"/>
  <c r="J247" i="8"/>
  <c r="N645" i="6" s="1"/>
  <c r="I247" i="8"/>
  <c r="M645" i="6" s="1"/>
  <c r="H247" i="8"/>
  <c r="L645" i="6" s="1"/>
  <c r="G247" i="8"/>
  <c r="K645" i="6" s="1"/>
  <c r="F247" i="8"/>
  <c r="J645" i="6" s="1"/>
  <c r="J246" i="8"/>
  <c r="N644" i="6" s="1"/>
  <c r="I246" i="8"/>
  <c r="M644" i="6" s="1"/>
  <c r="H246" i="8"/>
  <c r="L644" i="6" s="1"/>
  <c r="G246" i="8"/>
  <c r="K644" i="6" s="1"/>
  <c r="F246" i="8"/>
  <c r="J644" i="6" s="1"/>
  <c r="J245" i="8"/>
  <c r="N643" i="6" s="1"/>
  <c r="I245" i="8"/>
  <c r="M643" i="6" s="1"/>
  <c r="H245" i="8"/>
  <c r="L643" i="6" s="1"/>
  <c r="G245" i="8"/>
  <c r="K643" i="6" s="1"/>
  <c r="F245" i="8"/>
  <c r="J643" i="6" s="1"/>
  <c r="J239" i="8"/>
  <c r="N637" i="6" s="1"/>
  <c r="I239" i="8"/>
  <c r="M637" i="6" s="1"/>
  <c r="H239" i="8"/>
  <c r="L637" i="6" s="1"/>
  <c r="G239" i="8"/>
  <c r="K637" i="6" s="1"/>
  <c r="F239" i="8"/>
  <c r="J637" i="6" s="1"/>
  <c r="J238" i="8"/>
  <c r="N636" i="6" s="1"/>
  <c r="I238" i="8"/>
  <c r="M636" i="6" s="1"/>
  <c r="H238" i="8"/>
  <c r="L636" i="6" s="1"/>
  <c r="G238" i="8"/>
  <c r="K636" i="6" s="1"/>
  <c r="F238" i="8"/>
  <c r="J636" i="6" s="1"/>
  <c r="J237" i="8"/>
  <c r="N635" i="6" s="1"/>
  <c r="I237" i="8"/>
  <c r="M635" i="6" s="1"/>
  <c r="H237" i="8"/>
  <c r="L635" i="6" s="1"/>
  <c r="G237" i="8"/>
  <c r="K635" i="6" s="1"/>
  <c r="F237" i="8"/>
  <c r="J635" i="6" s="1"/>
  <c r="J236" i="8"/>
  <c r="N634" i="6" s="1"/>
  <c r="I236" i="8"/>
  <c r="M634" i="6" s="1"/>
  <c r="H236" i="8"/>
  <c r="L634" i="6" s="1"/>
  <c r="G236" i="8"/>
  <c r="K634" i="6" s="1"/>
  <c r="F236" i="8"/>
  <c r="J634" i="6" s="1"/>
  <c r="J235" i="8"/>
  <c r="N633" i="6" s="1"/>
  <c r="I235" i="8"/>
  <c r="M633" i="6" s="1"/>
  <c r="H235" i="8"/>
  <c r="L633" i="6" s="1"/>
  <c r="G235" i="8"/>
  <c r="K633" i="6" s="1"/>
  <c r="F235" i="8"/>
  <c r="J633" i="6" s="1"/>
  <c r="R210" i="8"/>
  <c r="Q210" i="8"/>
  <c r="P210" i="8"/>
  <c r="O210" i="8"/>
  <c r="N210" i="8"/>
  <c r="R209" i="8"/>
  <c r="Q209" i="8"/>
  <c r="P209" i="8"/>
  <c r="O209" i="8"/>
  <c r="N209" i="8"/>
  <c r="R208" i="8"/>
  <c r="Q208" i="8"/>
  <c r="P208" i="8"/>
  <c r="O208" i="8"/>
  <c r="N208" i="8"/>
  <c r="R207" i="8"/>
  <c r="Q207" i="8"/>
  <c r="P207" i="8"/>
  <c r="O207" i="8"/>
  <c r="N207" i="8"/>
  <c r="R206" i="8"/>
  <c r="Q206" i="8"/>
  <c r="P206" i="8"/>
  <c r="O206" i="8"/>
  <c r="N206" i="8"/>
  <c r="R205" i="8"/>
  <c r="Q205" i="8"/>
  <c r="P205" i="8"/>
  <c r="O205" i="8"/>
  <c r="N205" i="8"/>
  <c r="R204" i="8"/>
  <c r="Q204" i="8"/>
  <c r="P204" i="8"/>
  <c r="O204" i="8"/>
  <c r="N204" i="8"/>
  <c r="R203" i="8"/>
  <c r="Q203" i="8"/>
  <c r="P203" i="8"/>
  <c r="O203" i="8"/>
  <c r="N203" i="8"/>
  <c r="R202" i="8"/>
  <c r="Q202" i="8"/>
  <c r="P202" i="8"/>
  <c r="O202" i="8"/>
  <c r="N202" i="8"/>
  <c r="R201" i="8"/>
  <c r="Q201" i="8"/>
  <c r="P201" i="8"/>
  <c r="O201" i="8"/>
  <c r="N201" i="8"/>
  <c r="R200" i="8"/>
  <c r="Q200" i="8"/>
  <c r="P200" i="8"/>
  <c r="O200" i="8"/>
  <c r="N200" i="8"/>
  <c r="R199" i="8"/>
  <c r="Q199" i="8"/>
  <c r="P199" i="8"/>
  <c r="O199" i="8"/>
  <c r="N199" i="8"/>
  <c r="R198" i="8"/>
  <c r="Q198" i="8"/>
  <c r="P198" i="8"/>
  <c r="O198" i="8"/>
  <c r="N198" i="8"/>
  <c r="R197" i="8"/>
  <c r="Q197" i="8"/>
  <c r="P197" i="8"/>
  <c r="O197" i="8"/>
  <c r="N197" i="8"/>
  <c r="R196" i="8"/>
  <c r="Q196" i="8"/>
  <c r="P196" i="8"/>
  <c r="O196" i="8"/>
  <c r="N196" i="8"/>
  <c r="R195" i="8"/>
  <c r="Q195" i="8"/>
  <c r="P195" i="8"/>
  <c r="O195" i="8"/>
  <c r="N195" i="8"/>
  <c r="R194" i="8"/>
  <c r="Q194" i="8"/>
  <c r="P194" i="8"/>
  <c r="O194" i="8"/>
  <c r="N194" i="8"/>
  <c r="R193" i="8"/>
  <c r="Q193" i="8"/>
  <c r="P193" i="8"/>
  <c r="O193" i="8"/>
  <c r="N193" i="8"/>
  <c r="R192" i="8"/>
  <c r="Q192" i="8"/>
  <c r="P192" i="8"/>
  <c r="O192" i="8"/>
  <c r="N192" i="8"/>
  <c r="R191" i="8"/>
  <c r="Q191" i="8"/>
  <c r="P191" i="8"/>
  <c r="O191" i="8"/>
  <c r="N191" i="8"/>
  <c r="R190" i="8"/>
  <c r="Q190" i="8"/>
  <c r="P190" i="8"/>
  <c r="O190" i="8"/>
  <c r="N190" i="8"/>
  <c r="R189" i="8"/>
  <c r="Q189" i="8"/>
  <c r="P189" i="8"/>
  <c r="O189" i="8"/>
  <c r="N189" i="8"/>
  <c r="R188" i="8"/>
  <c r="Q188" i="8"/>
  <c r="P188" i="8"/>
  <c r="O188" i="8"/>
  <c r="N188" i="8"/>
  <c r="R187" i="8"/>
  <c r="Q187" i="8"/>
  <c r="P187" i="8"/>
  <c r="O187" i="8"/>
  <c r="N187" i="8"/>
  <c r="R186" i="8"/>
  <c r="Q186" i="8"/>
  <c r="P186" i="8"/>
  <c r="O186" i="8"/>
  <c r="N186" i="8"/>
  <c r="R185" i="8"/>
  <c r="Q185" i="8"/>
  <c r="P185" i="8"/>
  <c r="O185" i="8"/>
  <c r="N185" i="8"/>
  <c r="R184" i="8"/>
  <c r="Q184" i="8"/>
  <c r="P184" i="8"/>
  <c r="O184" i="8"/>
  <c r="N184" i="8"/>
  <c r="R183" i="8"/>
  <c r="Q183" i="8"/>
  <c r="P183" i="8"/>
  <c r="O183" i="8"/>
  <c r="N183" i="8"/>
  <c r="R182" i="8"/>
  <c r="Q182" i="8"/>
  <c r="P182" i="8"/>
  <c r="O182" i="8"/>
  <c r="N182" i="8"/>
  <c r="R181" i="8"/>
  <c r="Q181" i="8"/>
  <c r="P181" i="8"/>
  <c r="O181" i="8"/>
  <c r="N181" i="8"/>
  <c r="R180" i="8"/>
  <c r="Q180" i="8"/>
  <c r="P180" i="8"/>
  <c r="O180" i="8"/>
  <c r="N180" i="8"/>
  <c r="R179" i="8"/>
  <c r="Q179" i="8"/>
  <c r="P179" i="8"/>
  <c r="O179" i="8"/>
  <c r="N179" i="8"/>
  <c r="R178" i="8"/>
  <c r="Q178" i="8"/>
  <c r="P178" i="8"/>
  <c r="O178" i="8"/>
  <c r="N178" i="8"/>
  <c r="R177" i="8"/>
  <c r="Q177" i="8"/>
  <c r="P177" i="8"/>
  <c r="O177" i="8"/>
  <c r="N177" i="8"/>
  <c r="R176" i="8"/>
  <c r="Q176" i="8"/>
  <c r="P176" i="8"/>
  <c r="O176" i="8"/>
  <c r="N176" i="8"/>
  <c r="R175" i="8"/>
  <c r="Q175" i="8"/>
  <c r="P175" i="8"/>
  <c r="O175" i="8"/>
  <c r="N175" i="8"/>
  <c r="R174" i="8"/>
  <c r="Q174" i="8"/>
  <c r="P174" i="8"/>
  <c r="O174" i="8"/>
  <c r="N174" i="8"/>
  <c r="R173" i="8"/>
  <c r="Q173" i="8"/>
  <c r="P173" i="8"/>
  <c r="O173" i="8"/>
  <c r="N173" i="8"/>
  <c r="R172" i="8"/>
  <c r="Q172" i="8"/>
  <c r="P172" i="8"/>
  <c r="O172" i="8"/>
  <c r="N172" i="8"/>
  <c r="R171" i="8"/>
  <c r="Q171" i="8"/>
  <c r="P171" i="8"/>
  <c r="O171" i="8"/>
  <c r="N171" i="8"/>
  <c r="R170" i="8"/>
  <c r="Q170" i="8"/>
  <c r="P170" i="8"/>
  <c r="O170" i="8"/>
  <c r="N170" i="8"/>
  <c r="R169" i="8"/>
  <c r="Q169" i="8"/>
  <c r="P169" i="8"/>
  <c r="O169" i="8"/>
  <c r="N169" i="8"/>
  <c r="R168" i="8"/>
  <c r="Q168" i="8"/>
  <c r="P168" i="8"/>
  <c r="O168" i="8"/>
  <c r="N168" i="8"/>
  <c r="R167" i="8"/>
  <c r="Q167" i="8"/>
  <c r="P167" i="8"/>
  <c r="O167" i="8"/>
  <c r="N167" i="8"/>
  <c r="R166" i="8"/>
  <c r="Q166" i="8"/>
  <c r="P166" i="8"/>
  <c r="O166" i="8"/>
  <c r="N166" i="8"/>
  <c r="R165" i="8"/>
  <c r="Q165" i="8"/>
  <c r="P165" i="8"/>
  <c r="O165" i="8"/>
  <c r="N165" i="8"/>
  <c r="R164" i="8"/>
  <c r="Q164" i="8"/>
  <c r="P164" i="8"/>
  <c r="O164" i="8"/>
  <c r="N164" i="8"/>
  <c r="R163" i="8"/>
  <c r="Q163" i="8"/>
  <c r="P163" i="8"/>
  <c r="O163" i="8"/>
  <c r="N163" i="8"/>
  <c r="R162" i="8"/>
  <c r="Q162" i="8"/>
  <c r="P162" i="8"/>
  <c r="O162" i="8"/>
  <c r="N162" i="8"/>
  <c r="R161" i="8"/>
  <c r="Q161" i="8"/>
  <c r="P161" i="8"/>
  <c r="O161" i="8"/>
  <c r="N161" i="8"/>
  <c r="R160" i="8"/>
  <c r="Q160" i="8"/>
  <c r="P160" i="8"/>
  <c r="O160" i="8"/>
  <c r="N160" i="8"/>
  <c r="R159" i="8"/>
  <c r="Q159" i="8"/>
  <c r="P159" i="8"/>
  <c r="O159" i="8"/>
  <c r="N159" i="8"/>
  <c r="R158" i="8"/>
  <c r="Q158" i="8"/>
  <c r="P158" i="8"/>
  <c r="O158" i="8"/>
  <c r="N158" i="8"/>
  <c r="R157" i="8"/>
  <c r="Q157" i="8"/>
  <c r="P157" i="8"/>
  <c r="O157" i="8"/>
  <c r="N157" i="8"/>
  <c r="R156" i="8"/>
  <c r="Q156" i="8"/>
  <c r="P156" i="8"/>
  <c r="O156" i="8"/>
  <c r="N156" i="8"/>
  <c r="R155" i="8"/>
  <c r="Q155" i="8"/>
  <c r="P155" i="8"/>
  <c r="O155" i="8"/>
  <c r="N155" i="8"/>
  <c r="R154" i="8"/>
  <c r="Q154" i="8"/>
  <c r="P154" i="8"/>
  <c r="O154" i="8"/>
  <c r="N154" i="8"/>
  <c r="R153" i="8"/>
  <c r="Q153" i="8"/>
  <c r="P153" i="8"/>
  <c r="O153" i="8"/>
  <c r="N153" i="8"/>
  <c r="R152" i="8"/>
  <c r="Q152" i="8"/>
  <c r="P152" i="8"/>
  <c r="O152" i="8"/>
  <c r="N152" i="8"/>
  <c r="R151" i="8"/>
  <c r="Q151" i="8"/>
  <c r="P151" i="8"/>
  <c r="O151" i="8"/>
  <c r="N151" i="8"/>
  <c r="R150" i="8"/>
  <c r="Q150" i="8"/>
  <c r="P150" i="8"/>
  <c r="O150" i="8"/>
  <c r="N150" i="8"/>
  <c r="R149" i="8"/>
  <c r="Q149" i="8"/>
  <c r="P149" i="8"/>
  <c r="O149" i="8"/>
  <c r="N149" i="8"/>
  <c r="R148" i="8"/>
  <c r="Q148" i="8"/>
  <c r="P148" i="8"/>
  <c r="O148" i="8"/>
  <c r="N148" i="8"/>
  <c r="R147" i="8"/>
  <c r="Q147" i="8"/>
  <c r="P147" i="8"/>
  <c r="O147" i="8"/>
  <c r="N147" i="8"/>
  <c r="R146" i="8"/>
  <c r="Q146" i="8"/>
  <c r="P146" i="8"/>
  <c r="O146" i="8"/>
  <c r="N146" i="8"/>
  <c r="R145" i="8"/>
  <c r="Q145" i="8"/>
  <c r="P145" i="8"/>
  <c r="O145" i="8"/>
  <c r="N145" i="8"/>
  <c r="R144" i="8"/>
  <c r="Q144" i="8"/>
  <c r="P144" i="8"/>
  <c r="O144" i="8"/>
  <c r="N144" i="8"/>
  <c r="R143" i="8"/>
  <c r="Q143" i="8"/>
  <c r="P143" i="8"/>
  <c r="O143" i="8"/>
  <c r="N143" i="8"/>
  <c r="R142" i="8"/>
  <c r="Q142" i="8"/>
  <c r="P142" i="8"/>
  <c r="O142" i="8"/>
  <c r="N142" i="8"/>
  <c r="R141" i="8"/>
  <c r="Q141" i="8"/>
  <c r="P141" i="8"/>
  <c r="O141" i="8"/>
  <c r="N141" i="8"/>
  <c r="R140" i="8"/>
  <c r="Q140" i="8"/>
  <c r="P140" i="8"/>
  <c r="O140" i="8"/>
  <c r="N140" i="8"/>
  <c r="R139" i="8"/>
  <c r="Q139" i="8"/>
  <c r="P139" i="8"/>
  <c r="O139" i="8"/>
  <c r="N139" i="8"/>
  <c r="R138" i="8"/>
  <c r="Q138" i="8"/>
  <c r="P138" i="8"/>
  <c r="O138" i="8"/>
  <c r="N138" i="8"/>
  <c r="R137" i="8"/>
  <c r="Q137" i="8"/>
  <c r="P137" i="8"/>
  <c r="O137" i="8"/>
  <c r="N137" i="8"/>
  <c r="R136" i="8"/>
  <c r="Q136" i="8"/>
  <c r="P136" i="8"/>
  <c r="O136" i="8"/>
  <c r="N136" i="8"/>
  <c r="R135" i="8"/>
  <c r="Q135" i="8"/>
  <c r="P135" i="8"/>
  <c r="O135" i="8"/>
  <c r="N135" i="8"/>
  <c r="R134" i="8"/>
  <c r="Q134" i="8"/>
  <c r="P134" i="8"/>
  <c r="O134" i="8"/>
  <c r="N134" i="8"/>
  <c r="R133" i="8"/>
  <c r="Q133" i="8"/>
  <c r="P133" i="8"/>
  <c r="O133" i="8"/>
  <c r="N133" i="8"/>
  <c r="R132" i="8"/>
  <c r="Q132" i="8"/>
  <c r="P132" i="8"/>
  <c r="O132" i="8"/>
  <c r="N132" i="8"/>
  <c r="R131" i="8"/>
  <c r="Q131" i="8"/>
  <c r="P131" i="8"/>
  <c r="O131" i="8"/>
  <c r="N131" i="8"/>
  <c r="R130" i="8"/>
  <c r="Q130" i="8"/>
  <c r="P130" i="8"/>
  <c r="O130" i="8"/>
  <c r="N130" i="8"/>
  <c r="R129" i="8"/>
  <c r="Q129" i="8"/>
  <c r="P129" i="8"/>
  <c r="O129" i="8"/>
  <c r="N129" i="8"/>
  <c r="R128" i="8"/>
  <c r="Q128" i="8"/>
  <c r="P128" i="8"/>
  <c r="O128" i="8"/>
  <c r="N128" i="8"/>
  <c r="R127" i="8"/>
  <c r="Q127" i="8"/>
  <c r="P127" i="8"/>
  <c r="O127" i="8"/>
  <c r="N127" i="8"/>
  <c r="R126" i="8"/>
  <c r="Q126" i="8"/>
  <c r="P126" i="8"/>
  <c r="O126" i="8"/>
  <c r="N126" i="8"/>
  <c r="R125" i="8"/>
  <c r="Q125" i="8"/>
  <c r="P125" i="8"/>
  <c r="O125" i="8"/>
  <c r="N125" i="8"/>
  <c r="R124" i="8"/>
  <c r="Q124" i="8"/>
  <c r="P124" i="8"/>
  <c r="O124" i="8"/>
  <c r="N124" i="8"/>
  <c r="R123" i="8"/>
  <c r="Q123" i="8"/>
  <c r="P123" i="8"/>
  <c r="O123" i="8"/>
  <c r="N123" i="8"/>
  <c r="R122" i="8"/>
  <c r="Q122" i="8"/>
  <c r="P122" i="8"/>
  <c r="O122" i="8"/>
  <c r="N122" i="8"/>
  <c r="R121" i="8"/>
  <c r="Q121" i="8"/>
  <c r="P121" i="8"/>
  <c r="O121" i="8"/>
  <c r="N121" i="8"/>
  <c r="R120" i="8"/>
  <c r="Q120" i="8"/>
  <c r="P120" i="8"/>
  <c r="O120" i="8"/>
  <c r="N120" i="8"/>
  <c r="R119" i="8"/>
  <c r="Q119" i="8"/>
  <c r="P119" i="8"/>
  <c r="O119" i="8"/>
  <c r="N119" i="8"/>
  <c r="R118" i="8"/>
  <c r="Q118" i="8"/>
  <c r="P118" i="8"/>
  <c r="O118" i="8"/>
  <c r="N118" i="8"/>
  <c r="R117" i="8"/>
  <c r="Q117" i="8"/>
  <c r="P117" i="8"/>
  <c r="O117" i="8"/>
  <c r="N117" i="8"/>
  <c r="R116" i="8"/>
  <c r="Q116" i="8"/>
  <c r="P116" i="8"/>
  <c r="O116" i="8"/>
  <c r="N116" i="8"/>
  <c r="R115" i="8"/>
  <c r="Q115" i="8"/>
  <c r="P115" i="8"/>
  <c r="O115" i="8"/>
  <c r="N115" i="8"/>
  <c r="R114" i="8"/>
  <c r="Q114" i="8"/>
  <c r="P114" i="8"/>
  <c r="O114" i="8"/>
  <c r="N114" i="8"/>
  <c r="R113" i="8"/>
  <c r="Q113" i="8"/>
  <c r="P113" i="8"/>
  <c r="O113" i="8"/>
  <c r="N113" i="8"/>
  <c r="R112" i="8"/>
  <c r="Q112" i="8"/>
  <c r="P112" i="8"/>
  <c r="O112" i="8"/>
  <c r="N112" i="8"/>
  <c r="R111" i="8"/>
  <c r="Q111" i="8"/>
  <c r="P111" i="8"/>
  <c r="O111" i="8"/>
  <c r="N111" i="8"/>
  <c r="R110" i="8"/>
  <c r="Q110" i="8"/>
  <c r="P110" i="8"/>
  <c r="O110" i="8"/>
  <c r="N110" i="8"/>
  <c r="R109" i="8"/>
  <c r="Q109" i="8"/>
  <c r="P109" i="8"/>
  <c r="O109" i="8"/>
  <c r="N109" i="8"/>
  <c r="R108" i="8"/>
  <c r="Q108" i="8"/>
  <c r="P108" i="8"/>
  <c r="O108" i="8"/>
  <c r="N108" i="8"/>
  <c r="R107" i="8"/>
  <c r="Q107" i="8"/>
  <c r="P107" i="8"/>
  <c r="O107" i="8"/>
  <c r="N107" i="8"/>
  <c r="R106" i="8"/>
  <c r="Q106" i="8"/>
  <c r="P106" i="8"/>
  <c r="O106" i="8"/>
  <c r="N106" i="8"/>
  <c r="R105" i="8"/>
  <c r="Q105" i="8"/>
  <c r="P105" i="8"/>
  <c r="O105" i="8"/>
  <c r="N105" i="8"/>
  <c r="R104" i="8"/>
  <c r="Q104" i="8"/>
  <c r="P104" i="8"/>
  <c r="O104" i="8"/>
  <c r="N104" i="8"/>
  <c r="R103" i="8"/>
  <c r="Q103" i="8"/>
  <c r="P103" i="8"/>
  <c r="O103" i="8"/>
  <c r="N103" i="8"/>
  <c r="R102" i="8"/>
  <c r="Q102" i="8"/>
  <c r="P102" i="8"/>
  <c r="O102" i="8"/>
  <c r="N102" i="8"/>
  <c r="R101" i="8"/>
  <c r="Q101" i="8"/>
  <c r="P101" i="8"/>
  <c r="O101" i="8"/>
  <c r="N101" i="8"/>
  <c r="R100" i="8"/>
  <c r="Q100" i="8"/>
  <c r="P100" i="8"/>
  <c r="O100" i="8"/>
  <c r="N100" i="8"/>
  <c r="R99" i="8"/>
  <c r="Q99" i="8"/>
  <c r="P99" i="8"/>
  <c r="O99" i="8"/>
  <c r="N99" i="8"/>
  <c r="R98" i="8"/>
  <c r="Q98" i="8"/>
  <c r="P98" i="8"/>
  <c r="O98" i="8"/>
  <c r="N98" i="8"/>
  <c r="R97" i="8"/>
  <c r="Q97" i="8"/>
  <c r="P97" i="8"/>
  <c r="O97" i="8"/>
  <c r="N97" i="8"/>
  <c r="R96" i="8"/>
  <c r="Q96" i="8"/>
  <c r="P96" i="8"/>
  <c r="O96" i="8"/>
  <c r="N96" i="8"/>
  <c r="R95" i="8"/>
  <c r="Q95" i="8"/>
  <c r="P95" i="8"/>
  <c r="O95" i="8"/>
  <c r="N95" i="8"/>
  <c r="R94" i="8"/>
  <c r="Q94" i="8"/>
  <c r="P94" i="8"/>
  <c r="O94" i="8"/>
  <c r="N94" i="8"/>
  <c r="R93" i="8"/>
  <c r="Q93" i="8"/>
  <c r="P93" i="8"/>
  <c r="O93" i="8"/>
  <c r="N93" i="8"/>
  <c r="R92" i="8"/>
  <c r="Q92" i="8"/>
  <c r="P92" i="8"/>
  <c r="O92" i="8"/>
  <c r="N92" i="8"/>
  <c r="R91" i="8"/>
  <c r="Q91" i="8"/>
  <c r="P91" i="8"/>
  <c r="O91" i="8"/>
  <c r="N91" i="8"/>
  <c r="R90" i="8"/>
  <c r="Q90" i="8"/>
  <c r="P90" i="8"/>
  <c r="O90" i="8"/>
  <c r="N90" i="8"/>
  <c r="R89" i="8"/>
  <c r="Q89" i="8"/>
  <c r="P89" i="8"/>
  <c r="O89" i="8"/>
  <c r="N89" i="8"/>
  <c r="R88" i="8"/>
  <c r="Q88" i="8"/>
  <c r="P88" i="8"/>
  <c r="O88" i="8"/>
  <c r="N88" i="8"/>
  <c r="R87" i="8"/>
  <c r="Q87" i="8"/>
  <c r="P87" i="8"/>
  <c r="O87" i="8"/>
  <c r="N87" i="8"/>
  <c r="R86" i="8"/>
  <c r="Q86" i="8"/>
  <c r="P86" i="8"/>
  <c r="O86" i="8"/>
  <c r="N86" i="8"/>
  <c r="R85" i="8"/>
  <c r="Q85" i="8"/>
  <c r="P85" i="8"/>
  <c r="O85" i="8"/>
  <c r="N85" i="8"/>
  <c r="R84" i="8"/>
  <c r="Q84" i="8"/>
  <c r="P84" i="8"/>
  <c r="O84" i="8"/>
  <c r="N84" i="8"/>
  <c r="R83" i="8"/>
  <c r="Q83" i="8"/>
  <c r="P83" i="8"/>
  <c r="O83" i="8"/>
  <c r="N83" i="8"/>
  <c r="R82" i="8"/>
  <c r="Q82" i="8"/>
  <c r="P82" i="8"/>
  <c r="O82" i="8"/>
  <c r="N82" i="8"/>
  <c r="R81" i="8"/>
  <c r="Q81" i="8"/>
  <c r="P81" i="8"/>
  <c r="O81" i="8"/>
  <c r="N81" i="8"/>
  <c r="R80" i="8"/>
  <c r="Q80" i="8"/>
  <c r="P80" i="8"/>
  <c r="O80" i="8"/>
  <c r="N80" i="8"/>
  <c r="R79" i="8"/>
  <c r="Q79" i="8"/>
  <c r="P79" i="8"/>
  <c r="O79" i="8"/>
  <c r="N79" i="8"/>
  <c r="R28" i="8"/>
  <c r="Q28" i="8"/>
  <c r="P28" i="8"/>
  <c r="O28" i="8"/>
  <c r="N28" i="8"/>
  <c r="R27" i="8"/>
  <c r="Q27" i="8"/>
  <c r="P27" i="8"/>
  <c r="O27" i="8"/>
  <c r="N27" i="8"/>
  <c r="R26" i="8"/>
  <c r="Q26" i="8"/>
  <c r="P26" i="8"/>
  <c r="O26" i="8"/>
  <c r="N26" i="8"/>
  <c r="R25" i="8"/>
  <c r="Q25" i="8"/>
  <c r="P25" i="8"/>
  <c r="O25" i="8"/>
  <c r="N25" i="8"/>
  <c r="R24" i="8"/>
  <c r="Q24" i="8"/>
  <c r="P24" i="8"/>
  <c r="O24" i="8"/>
  <c r="N24" i="8"/>
  <c r="R23" i="8"/>
  <c r="Q23" i="8"/>
  <c r="P23" i="8"/>
  <c r="O23" i="8"/>
  <c r="N23" i="8"/>
  <c r="R22" i="8"/>
  <c r="Q22" i="8"/>
  <c r="P22" i="8"/>
  <c r="O22" i="8"/>
  <c r="N22" i="8"/>
  <c r="R21" i="8"/>
  <c r="Q21" i="8"/>
  <c r="P21" i="8"/>
  <c r="O21" i="8"/>
  <c r="N21" i="8"/>
  <c r="R20" i="8"/>
  <c r="Q20" i="8"/>
  <c r="P20" i="8"/>
  <c r="O20" i="8"/>
  <c r="N20" i="8"/>
  <c r="R19" i="8"/>
  <c r="Q19" i="8"/>
  <c r="P19" i="8"/>
  <c r="O19" i="8"/>
  <c r="N19" i="8"/>
  <c r="R18" i="8"/>
  <c r="Q18" i="8"/>
  <c r="P18" i="8"/>
  <c r="O18" i="8"/>
  <c r="N18" i="8"/>
  <c r="R17" i="8"/>
  <c r="Q17" i="8"/>
  <c r="P17" i="8"/>
  <c r="O17" i="8"/>
  <c r="N17" i="8"/>
  <c r="R16" i="8"/>
  <c r="Q16" i="8"/>
  <c r="P16" i="8"/>
  <c r="O16" i="8"/>
  <c r="N16" i="8"/>
  <c r="R15" i="8"/>
  <c r="Q15" i="8"/>
  <c r="P15" i="8"/>
  <c r="O15" i="8"/>
  <c r="N15" i="8"/>
  <c r="R14" i="8"/>
  <c r="Q14" i="8"/>
  <c r="P14" i="8"/>
  <c r="O14" i="8"/>
  <c r="N14" i="8"/>
  <c r="R13" i="8"/>
  <c r="Q13" i="8"/>
  <c r="P13" i="8"/>
  <c r="O13" i="8"/>
  <c r="N13" i="8"/>
  <c r="R12" i="8"/>
  <c r="Q12" i="8"/>
  <c r="P12" i="8"/>
  <c r="O12" i="8"/>
  <c r="N12" i="8"/>
  <c r="R11" i="8"/>
  <c r="Q11" i="8"/>
  <c r="P11" i="8"/>
  <c r="O11" i="8"/>
  <c r="N11" i="8"/>
  <c r="Q10" i="8"/>
  <c r="R10" i="8"/>
  <c r="P10" i="8"/>
  <c r="O10" i="8"/>
  <c r="N10" i="8"/>
  <c r="P82" i="7"/>
  <c r="P81" i="7"/>
  <c r="P80" i="7"/>
  <c r="P79" i="7"/>
  <c r="P78" i="7"/>
  <c r="P64" i="7"/>
  <c r="P63" i="7"/>
  <c r="P62" i="7"/>
  <c r="P61" i="7"/>
  <c r="P60" i="7"/>
  <c r="P46" i="7"/>
  <c r="P45" i="7"/>
  <c r="P44" i="7"/>
  <c r="P43" i="7"/>
  <c r="P42" i="7"/>
  <c r="P25" i="7"/>
  <c r="P26" i="7"/>
  <c r="P27" i="7"/>
  <c r="P28" i="7"/>
  <c r="P24" i="7"/>
  <c r="N404" i="6"/>
  <c r="M404" i="6"/>
  <c r="L404" i="6"/>
  <c r="K404" i="6"/>
  <c r="M622" i="6" l="1"/>
  <c r="H100" i="7"/>
  <c r="M390" i="6" s="1"/>
  <c r="K617" i="6"/>
  <c r="F91" i="7"/>
  <c r="K381" i="6" s="1"/>
  <c r="L617" i="6"/>
  <c r="G91" i="7"/>
  <c r="L381" i="6" s="1"/>
  <c r="N622" i="6"/>
  <c r="I100" i="7"/>
  <c r="N390" i="6" s="1"/>
  <c r="M617" i="6"/>
  <c r="H91" i="7"/>
  <c r="M381" i="6" s="1"/>
  <c r="N617" i="6"/>
  <c r="I91" i="7"/>
  <c r="K623" i="6"/>
  <c r="F101" i="7"/>
  <c r="K391" i="6" s="1"/>
  <c r="L623" i="6"/>
  <c r="G101" i="7"/>
  <c r="L391" i="6" s="1"/>
  <c r="K622" i="6"/>
  <c r="F100" i="7"/>
  <c r="K390" i="6" s="1"/>
  <c r="M623" i="6"/>
  <c r="H101" i="7"/>
  <c r="M391" i="6" s="1"/>
  <c r="L622" i="6"/>
  <c r="G100" i="7"/>
  <c r="L390" i="6" s="1"/>
  <c r="N623" i="6"/>
  <c r="I101" i="7"/>
  <c r="N391" i="6" s="1"/>
  <c r="F95" i="7"/>
  <c r="K385" i="6" s="1"/>
  <c r="K658" i="6"/>
  <c r="F105" i="7"/>
  <c r="K395" i="6" s="1"/>
  <c r="K685" i="6"/>
  <c r="G95" i="7"/>
  <c r="L385" i="6" s="1"/>
  <c r="L658" i="6"/>
  <c r="G105" i="7"/>
  <c r="L395" i="6" s="1"/>
  <c r="L685" i="6"/>
  <c r="H95" i="7"/>
  <c r="M385" i="6" s="1"/>
  <c r="M658" i="6"/>
  <c r="H105" i="7"/>
  <c r="M395" i="6" s="1"/>
  <c r="M685" i="6"/>
  <c r="I95" i="7"/>
  <c r="N658" i="6"/>
  <c r="I105" i="7"/>
  <c r="N395" i="6" s="1"/>
  <c r="N685" i="6"/>
  <c r="M20" i="8"/>
  <c r="M25" i="8"/>
  <c r="M82" i="8"/>
  <c r="M87" i="8"/>
  <c r="M94" i="8"/>
  <c r="M130" i="8"/>
  <c r="M135" i="8"/>
  <c r="M142" i="8"/>
  <c r="M147" i="8"/>
  <c r="M154" i="8"/>
  <c r="M159" i="8"/>
  <c r="M166" i="8"/>
  <c r="M171" i="8"/>
  <c r="M183" i="8"/>
  <c r="M195" i="8"/>
  <c r="M207" i="8"/>
  <c r="I92" i="7"/>
  <c r="F94" i="7"/>
  <c r="K384" i="6" s="1"/>
  <c r="F103" i="7"/>
  <c r="K393" i="6" s="1"/>
  <c r="G94" i="7"/>
  <c r="L384" i="6" s="1"/>
  <c r="H94" i="7"/>
  <c r="M384" i="6" s="1"/>
  <c r="G103" i="7"/>
  <c r="L393" i="6" s="1"/>
  <c r="I94" i="7"/>
  <c r="F102" i="7"/>
  <c r="K392" i="6" s="1"/>
  <c r="H103" i="7"/>
  <c r="M393" i="6" s="1"/>
  <c r="K380" i="6"/>
  <c r="K616" i="6"/>
  <c r="G102" i="7"/>
  <c r="L392" i="6" s="1"/>
  <c r="I103" i="7"/>
  <c r="N393" i="6" s="1"/>
  <c r="M125" i="8"/>
  <c r="M132" i="8"/>
  <c r="M137" i="8"/>
  <c r="M144" i="8"/>
  <c r="M149" i="8"/>
  <c r="M156" i="8"/>
  <c r="M161" i="8"/>
  <c r="M168" i="8"/>
  <c r="M173" i="8"/>
  <c r="M180" i="8"/>
  <c r="M185" i="8"/>
  <c r="M197" i="8"/>
  <c r="M209" i="8"/>
  <c r="L380" i="6"/>
  <c r="L616" i="6"/>
  <c r="H102" i="7"/>
  <c r="M392" i="6" s="1"/>
  <c r="M380" i="6"/>
  <c r="M616" i="6"/>
  <c r="I102" i="7"/>
  <c r="N392" i="6" s="1"/>
  <c r="F104" i="7"/>
  <c r="K394" i="6" s="1"/>
  <c r="N616" i="6"/>
  <c r="F93" i="7"/>
  <c r="K383" i="6" s="1"/>
  <c r="G104" i="7"/>
  <c r="L394" i="6" s="1"/>
  <c r="H104" i="7"/>
  <c r="M394" i="6" s="1"/>
  <c r="G93" i="7"/>
  <c r="L383" i="6" s="1"/>
  <c r="F92" i="7"/>
  <c r="K382" i="6" s="1"/>
  <c r="H93" i="7"/>
  <c r="M383" i="6" s="1"/>
  <c r="I104" i="7"/>
  <c r="N394" i="6" s="1"/>
  <c r="G92" i="7"/>
  <c r="L382" i="6" s="1"/>
  <c r="I93" i="7"/>
  <c r="H92" i="7"/>
  <c r="M382" i="6" s="1"/>
  <c r="M22" i="8"/>
  <c r="M27" i="8"/>
  <c r="M84" i="8"/>
  <c r="M89" i="8"/>
  <c r="M96" i="8"/>
  <c r="M101" i="8"/>
  <c r="M108" i="8"/>
  <c r="M113" i="8"/>
  <c r="M120" i="8"/>
  <c r="M15" i="8"/>
  <c r="M99" i="8"/>
  <c r="M106" i="8"/>
  <c r="M111" i="8"/>
  <c r="M118" i="8"/>
  <c r="M123" i="8"/>
  <c r="M11" i="8"/>
  <c r="M18" i="8"/>
  <c r="M23" i="8"/>
  <c r="M80" i="8"/>
  <c r="M85" i="8"/>
  <c r="M92" i="8"/>
  <c r="M13" i="8"/>
  <c r="G229" i="8"/>
  <c r="K629" i="6" s="1"/>
  <c r="H229" i="8"/>
  <c r="L629" i="6" s="1"/>
  <c r="I229" i="8"/>
  <c r="M629" i="6" s="1"/>
  <c r="J229" i="8"/>
  <c r="N629" i="6" s="1"/>
  <c r="F229" i="8"/>
  <c r="J629" i="6" s="1"/>
  <c r="M12" i="8"/>
  <c r="M24" i="8"/>
  <c r="M86" i="8"/>
  <c r="M91" i="8"/>
  <c r="M103" i="8"/>
  <c r="M115" i="8"/>
  <c r="M192" i="8"/>
  <c r="M204" i="8"/>
  <c r="M190" i="8"/>
  <c r="M202" i="8"/>
  <c r="M178" i="8"/>
  <c r="M188" i="8"/>
  <c r="M200" i="8"/>
  <c r="M97" i="8"/>
  <c r="M104" i="8"/>
  <c r="M109" i="8"/>
  <c r="M116" i="8"/>
  <c r="M121" i="8"/>
  <c r="M128" i="8"/>
  <c r="M133" i="8"/>
  <c r="M140" i="8"/>
  <c r="M145" i="8"/>
  <c r="M152" i="8"/>
  <c r="M157" i="8"/>
  <c r="M164" i="8"/>
  <c r="M169" i="8"/>
  <c r="M176" i="8"/>
  <c r="M181" i="8"/>
  <c r="M193" i="8"/>
  <c r="M205" i="8"/>
  <c r="M186" i="8"/>
  <c r="M198" i="8"/>
  <c r="M210" i="8"/>
  <c r="M16" i="8"/>
  <c r="M21" i="8"/>
  <c r="M28" i="8"/>
  <c r="M83" i="8"/>
  <c r="M90" i="8"/>
  <c r="M95" i="8"/>
  <c r="M102" i="8"/>
  <c r="M107" i="8"/>
  <c r="M114" i="8"/>
  <c r="M119" i="8"/>
  <c r="M126" i="8"/>
  <c r="M131" i="8"/>
  <c r="M138" i="8"/>
  <c r="M143" i="8"/>
  <c r="M150" i="8"/>
  <c r="M155" i="8"/>
  <c r="M162" i="8"/>
  <c r="M167" i="8"/>
  <c r="M174" i="8"/>
  <c r="M179" i="8"/>
  <c r="M191" i="8"/>
  <c r="M203" i="8"/>
  <c r="M184" i="8"/>
  <c r="M196" i="8"/>
  <c r="M208" i="8"/>
  <c r="M14" i="8"/>
  <c r="M26" i="8"/>
  <c r="M81" i="8"/>
  <c r="M88" i="8"/>
  <c r="M93" i="8"/>
  <c r="M100" i="8"/>
  <c r="M105" i="8"/>
  <c r="M112" i="8"/>
  <c r="M117" i="8"/>
  <c r="M124" i="8"/>
  <c r="M129" i="8"/>
  <c r="M136" i="8"/>
  <c r="M141" i="8"/>
  <c r="M148" i="8"/>
  <c r="M153" i="8"/>
  <c r="M160" i="8"/>
  <c r="M165" i="8"/>
  <c r="M172" i="8"/>
  <c r="M177" i="8"/>
  <c r="M189" i="8"/>
  <c r="M201" i="8"/>
  <c r="M19" i="8"/>
  <c r="M194" i="8"/>
  <c r="M206" i="8"/>
  <c r="M17" i="8"/>
  <c r="M79" i="8"/>
  <c r="M98" i="8"/>
  <c r="M110" i="8"/>
  <c r="M122" i="8"/>
  <c r="M127" i="8"/>
  <c r="M134" i="8"/>
  <c r="M139" i="8"/>
  <c r="M146" i="8"/>
  <c r="M151" i="8"/>
  <c r="M158" i="8"/>
  <c r="M163" i="8"/>
  <c r="M170" i="8"/>
  <c r="M175" i="8"/>
  <c r="M182" i="8"/>
  <c r="M187" i="8"/>
  <c r="M199" i="8"/>
  <c r="M10" i="8"/>
  <c r="I96" i="7" l="1"/>
  <c r="F96" i="7"/>
  <c r="K386" i="6" s="1"/>
  <c r="I106" i="7"/>
  <c r="I118" i="7" s="1"/>
  <c r="N407" i="6" s="1"/>
  <c r="G96" i="7"/>
  <c r="L386" i="6" s="1"/>
  <c r="G106" i="7"/>
  <c r="L396" i="6" s="1"/>
  <c r="F106" i="7"/>
  <c r="F118" i="7" s="1"/>
  <c r="K407" i="6" s="1"/>
  <c r="H96" i="7"/>
  <c r="M386" i="6" s="1"/>
  <c r="H106" i="7"/>
  <c r="M396" i="6" s="1"/>
  <c r="G118" i="7" l="1"/>
  <c r="L407" i="6" s="1"/>
  <c r="K396" i="6"/>
  <c r="H118" i="7"/>
  <c r="M407" i="6" s="1"/>
  <c r="N396" i="6"/>
</calcChain>
</file>

<file path=xl/sharedStrings.xml><?xml version="1.0" encoding="utf-8"?>
<sst xmlns="http://schemas.openxmlformats.org/spreadsheetml/2006/main" count="2810" uniqueCount="502">
  <si>
    <t>Committed Funding Source</t>
  </si>
  <si>
    <t>Project ID Information</t>
  </si>
  <si>
    <t>Expenditures (in $thousands)</t>
  </si>
  <si>
    <t>Category</t>
  </si>
  <si>
    <t>Subcategory</t>
  </si>
  <si>
    <t>Project Name</t>
  </si>
  <si>
    <t>LFY 2021-2022</t>
  </si>
  <si>
    <t>2022-23 to
2026-27</t>
  </si>
  <si>
    <t>2027-28 to
2031-32</t>
  </si>
  <si>
    <t>2032-33 to
2036-37</t>
  </si>
  <si>
    <t>2037-38 to
2041-42</t>
  </si>
  <si>
    <t>Reuse Development</t>
  </si>
  <si>
    <t>expansion of existing reuse systems</t>
  </si>
  <si>
    <t>Effluent Management</t>
  </si>
  <si>
    <t>Effluent Water Quality</t>
  </si>
  <si>
    <t>potable reuse projects</t>
  </si>
  <si>
    <t>advanced wastewater treatment</t>
  </si>
  <si>
    <t>creation of new reuse systems</t>
  </si>
  <si>
    <t>surface water discharge</t>
  </si>
  <si>
    <t>biosolids</t>
  </si>
  <si>
    <t>aquifer recharge</t>
  </si>
  <si>
    <t>other</t>
  </si>
  <si>
    <t>Septic to Sewer Conversions</t>
  </si>
  <si>
    <t>sea level rise</t>
  </si>
  <si>
    <t>inland flooding</t>
  </si>
  <si>
    <t>drought</t>
  </si>
  <si>
    <t>collection system (pipes)</t>
  </si>
  <si>
    <t>lift station or component</t>
  </si>
  <si>
    <t>treatment facility</t>
  </si>
  <si>
    <t>End of Useful Life Replacement</t>
  </si>
  <si>
    <t>Resiliency Initiatives</t>
  </si>
  <si>
    <t>No Identified Funding Source</t>
  </si>
  <si>
    <t>Initiative Name</t>
  </si>
  <si>
    <t>Estimated Number of Connections</t>
  </si>
  <si>
    <t>All Customer Expenses</t>
  </si>
  <si>
    <t>The six categories are:</t>
  </si>
  <si>
    <t>o   If you are party to an adopted BMAP, please include the capital projects associated with wastewater in this table. Include BMAP project number, cost to your jurisdiction, and year(s) that capital improvement costs are to be incurred. For reference, DEP publishes a complete list of adopted BMAP projects as an appendix in their Annual STAR Report.</t>
  </si>
  <si>
    <r>
      <t>Part 5.  The current and projected cost of providing wastewater services calculated in 5-year increments</t>
    </r>
    <r>
      <rPr>
        <sz val="12"/>
        <color theme="1"/>
        <rFont val="Calibri"/>
        <family val="2"/>
        <scheme val="minor"/>
      </rPr>
      <t xml:space="preserve"> (Section 403.9301(3)(d), F.S.)</t>
    </r>
  </si>
  <si>
    <t>Given the volume of services, jurisdictions should use the template’s service groupings rather than reporting the current and projected cost of each individual service. Therefore, for the purposes of this document, “services” means:</t>
  </si>
  <si>
    <t>1.</t>
  </si>
  <si>
    <t>2.</t>
  </si>
  <si>
    <t>3.</t>
  </si>
  <si>
    <t>4.</t>
  </si>
  <si>
    <t>Routine Operation and Maintenance</t>
  </si>
  <si>
    <t>Operation and Maintenance Costs </t>
  </si>
  <si>
    <t>Brief description of growth greater than 15% over any 5-year period:</t>
  </si>
  <si>
    <t>●</t>
  </si>
  <si>
    <t>Routine operation and maintenance (including ongoing administration, and non-structural programs) of a wastewater facility.</t>
  </si>
  <si>
    <t xml:space="preserve">If specific cost data is not available, the most recent (2020-21) O&amp;M value can be entered into the Optional Growth Rate Schedules workbook and grown using the provided options for inflation, population growth, or by some other metric of your choosing. If the growth in your projected O&amp;M total costs is more than 15% over any five-year increment, please provide a brief explanation of the major drivers. </t>
  </si>
  <si>
    <t>Part 4.1 Routine Operation and Maintenance</t>
  </si>
  <si>
    <t>Stormwater Master Plan</t>
  </si>
  <si>
    <t>Basin Studies or Engineering Reports</t>
  </si>
  <si>
    <t>Adopted BMAP</t>
  </si>
  <si>
    <t>Adopted Total Maximum Daily Load</t>
  </si>
  <si>
    <t>Regional or Basin-specific Water Quality Improvement Plan or Restoration Plan</t>
  </si>
  <si>
    <t>Specify:</t>
  </si>
  <si>
    <t>Other(s):</t>
  </si>
  <si>
    <t>Please indicate which resources or documents you used to complete table 5.1 (check all that apply).</t>
  </si>
  <si>
    <t>Note that for this table:</t>
  </si>
  <si>
    <t>Expenditures for local fiscal year 2020-21 can be estimated based on the most current information if final data is not yet available.</t>
  </si>
  <si>
    <t>An all-purpose rainy day fund is a type of working capital fund typically used to address costs associated with emergencies or unplanned events.</t>
  </si>
  <si>
    <t>The sum of the values reported in the "Funding Sources for Actual Expenditures" columns should equal the total "Actual Expenditures" amount. The cells in the "Funding Sources for Actual Expenditures" section will be highlighted red if their sum does not equal the "Actual Expenditures" total.</t>
  </si>
  <si>
    <t>Routine O&amp;M</t>
  </si>
  <si>
    <t>Total</t>
  </si>
  <si>
    <t>Funding Sources for Actual Expenditures</t>
  </si>
  <si>
    <t>Actual Expenditures</t>
  </si>
  <si>
    <t>Amount Drawn from Current Year Revenues</t>
  </si>
  <si>
    <t>Amount Drawn from Bond Proceeds</t>
  </si>
  <si>
    <t>Amount Drawn from Dedicated Reserve</t>
  </si>
  <si>
    <t>Amount Drawn from All-Purpose Rainy Day Fund</t>
  </si>
  <si>
    <t>Contributions to Reserve Account</t>
  </si>
  <si>
    <t>Balance of Reserve Account</t>
  </si>
  <si>
    <t>2016-17</t>
  </si>
  <si>
    <t>2017-18</t>
  </si>
  <si>
    <t>2018-19</t>
  </si>
  <si>
    <t>2019-20</t>
  </si>
  <si>
    <t>2020-21</t>
  </si>
  <si>
    <t xml:space="preserve">Resiliency </t>
  </si>
  <si>
    <t>Replacement of Aging Infrastructure</t>
  </si>
  <si>
    <t>Maintenance</t>
  </si>
  <si>
    <t>Resiliency</t>
  </si>
  <si>
    <t>Replacement/Aging Infrastructure</t>
  </si>
  <si>
    <t>Strategies for New Funding Sources</t>
  </si>
  <si>
    <t>Remaining Unfunded Needs</t>
  </si>
  <si>
    <t>utility expenditures</t>
  </si>
  <si>
    <t>customer expenses</t>
  </si>
  <si>
    <t>Funding Source Type</t>
  </si>
  <si>
    <t>Project/Iniative Name</t>
  </si>
  <si>
    <t>Funding source Type</t>
  </si>
  <si>
    <t>LFY 
2021-2022</t>
  </si>
  <si>
    <t>Y/N</t>
  </si>
  <si>
    <t>Yes</t>
  </si>
  <si>
    <t>No</t>
  </si>
  <si>
    <t>This part of the template also addresses a portion of s. 403.9301(3)(g), F.S., by including historical expenditures. Many local governments refer to these as “actual” expenditures.</t>
  </si>
  <si>
    <t>sources - total</t>
  </si>
  <si>
    <r>
      <t xml:space="preserve">In this template, the historical data deemed necessary to comply with s. 403.9301(3)(g), F.S., was included in part 6.0. This part is forward looking and includes a funding gap calculation. The first two tables will be auto-filled from the data you reported in prior tables. To do this, EDR will rely on this template’s working definition of projects with committed funding sources, </t>
    </r>
    <r>
      <rPr>
        <i/>
        <sz val="12"/>
        <color theme="1"/>
        <rFont val="Calibri"/>
        <family val="2"/>
        <scheme val="minor"/>
      </rPr>
      <t>i.e.,</t>
    </r>
    <r>
      <rPr>
        <sz val="12"/>
        <color theme="1"/>
        <rFont val="Calibri"/>
        <family val="2"/>
        <scheme val="minor"/>
      </rPr>
      <t xml:space="preserve"> EDR assumes that all committed projects have committed revenues. Those projects with no identified funding source are considered to be unfunded. EDR has automated the calculation of projected funding gaps based on these assumptions.</t>
    </r>
  </si>
  <si>
    <t>If you do not have a formal reserve dedicated to your wastewater system, please enter zero for the final two reserve columns.</t>
  </si>
  <si>
    <t>COND. FORM. TEST</t>
  </si>
  <si>
    <t>LEN(B)</t>
  </si>
  <si>
    <t>LEN(C)</t>
  </si>
  <si>
    <t>LEN(D)</t>
  </si>
  <si>
    <t xml:space="preserve">LEN(E) </t>
  </si>
  <si>
    <t>SUM(F:J)</t>
  </si>
  <si>
    <t>Project &amp; Type Information</t>
  </si>
  <si>
    <t>Other</t>
  </si>
  <si>
    <t>Potable Reuse Projects</t>
  </si>
  <si>
    <t>Aquifer Recharge</t>
  </si>
  <si>
    <t>Advanced Wastewater Treatment</t>
  </si>
  <si>
    <t>Surface Water Discharge</t>
  </si>
  <si>
    <t>Biosolids</t>
  </si>
  <si>
    <t>Sea Level Rise</t>
  </si>
  <si>
    <t>Inland Flooding</t>
  </si>
  <si>
    <t>Drought</t>
  </si>
  <si>
    <t>Collection System (Pipes)</t>
  </si>
  <si>
    <t>Lift Station Or Component</t>
  </si>
  <si>
    <t>Treatment Facility</t>
  </si>
  <si>
    <t>Utility Expenditures</t>
  </si>
  <si>
    <t>Customer Expenses</t>
  </si>
  <si>
    <t>Creation of New Reuse Systems</t>
  </si>
  <si>
    <t>Expansion of Existing Reuse Systems</t>
  </si>
  <si>
    <t>Aggregated Total</t>
  </si>
  <si>
    <t>Total of Projects without Funding Source Type, Category, and/or Subcategory</t>
  </si>
  <si>
    <t>Rows that are highlighted RED are either missing information in a "Project &amp; Type Information" column or have zero expenditures.</t>
  </si>
  <si>
    <t>Link to aggregated table to crosscheck for missing Project &amp; Type Information.</t>
  </si>
  <si>
    <t>Continue to Part 6</t>
  </si>
  <si>
    <t>Aggregated Table with Category Totals</t>
  </si>
  <si>
    <t>Aggregated Table with Individual Subcategories</t>
  </si>
  <si>
    <t>If there are too many projects to include on the tables below, please use the "Additional Projects" tab. There, you can use dropdown lists to choose the funding source type, category, subcategory, and enter the project/initiative name and expenditure amounts.</t>
  </si>
  <si>
    <t>Total Committed Revenues 
(=Total Committed Projects)</t>
  </si>
  <si>
    <t>Projected Funding Gap 
(=Total Non-Committed Needs)</t>
  </si>
  <si>
    <t>Septic to Sewer Initiatives</t>
  </si>
  <si>
    <t>Please list major replacement projects for aging infrastructure. Major replacements may include pipe networks, treatment units, pump stations, physical/biological filter media, biosolids dryers, etc. A major project is one with expenses greater than 5% of the jurisdiction’s total O&amp;M expenditures over the most recent five-year period (fiscal years 2016-2017 to 2020-2021).</t>
  </si>
  <si>
    <t>Project/Initiative Name</t>
  </si>
  <si>
    <t>Choose from the drop-down lists for Project &amp; Type Information, then fill in the project name and expenditure estimates.</t>
  </si>
  <si>
    <t>Part 7.0 The local government's plan to fund the maintenance or expansion of any facility or its major components. The plan must include historical and estimated future revenues and expenditures with an evaluation of how the local government expects to close any projected funding gap (Section 403.9301(3)(g), F.S.)</t>
  </si>
  <si>
    <t>Part 6.0  The most recent 5-year history of annual contributions to, expenditures from, and balances of any capital account for maintenance or expansion of any facility or its major components. (Section 403.9301(3)(f), F.S.)</t>
  </si>
  <si>
    <t>All answers should be based on local fiscal years (October 1 through September 30). An inflation index is included in the Optional Growth Rate Schedules Excel workbook.</t>
  </si>
  <si>
    <t>5.</t>
  </si>
  <si>
    <t>6.</t>
  </si>
  <si>
    <t xml:space="preserve">Projects in this table are automatically added to the totals aggregated in part 7. The only subcategory that will not be included in the Part 7 calculations is "customer expenses" in the "Septic to Sewer Conversions" category. </t>
  </si>
  <si>
    <t>Additional Projects Table</t>
  </si>
  <si>
    <t xml:space="preserve">In these tables, you are asked to choose a category (if necessary) and a subcategory from a dropdown menu, enter the name of the project or initiative, and provide the current year's expenditures and the projected expenditures using 5-year increments. </t>
  </si>
  <si>
    <r>
      <rPr>
        <u/>
        <sz val="12"/>
        <color theme="1"/>
        <rFont val="Calibri"/>
        <family val="2"/>
        <scheme val="minor"/>
      </rPr>
      <t>End of Useful Life Replacement Projects:</t>
    </r>
    <r>
      <rPr>
        <sz val="12"/>
        <color theme="1"/>
        <rFont val="Calibri"/>
        <family val="2"/>
        <scheme val="minor"/>
      </rPr>
      <t xml:space="preserve"> Rather than reporting the exact number of useful years remaining for individual components, this section is constructed to focus on infrastructure components that are targeted for replacement and will be major expenses within the 20-year time horizon. Major replacements may include pipe networks, treatment units, pump stations, physical/biological filter media, biosolids dryers, etc. In order to distinguish between routine maintenance and replacement projects as used in this part, only major expenses are included here. A major expense is defined as any single replacement project greater than 5% of the jurisdiction’s total O&amp;M expenditures over the most recent five-year period (fiscal years 2016-2017 to 2020-2021). Subcategories refer to the part of the wastewater system being replaced: collection system (pipes), lift station or component, treatment facility, and other.</t>
    </r>
  </si>
  <si>
    <t>Initiative Information</t>
  </si>
  <si>
    <t>Name</t>
  </si>
  <si>
    <t>Jurisdiction Type</t>
  </si>
  <si>
    <t>Unincorporated County</t>
  </si>
  <si>
    <t>Municipality</t>
  </si>
  <si>
    <t>Part 3</t>
  </si>
  <si>
    <t>Current Number of Connections</t>
  </si>
  <si>
    <t>Current Number of Residents Served by your Collection System</t>
  </si>
  <si>
    <t>Current Number of Residents Served by your Treatment Facilities</t>
  </si>
  <si>
    <t>Part 2</t>
  </si>
  <si>
    <t>Full Service: Collection and Treatment</t>
  </si>
  <si>
    <t>Partial Service: Collection Only</t>
  </si>
  <si>
    <t>Number Served</t>
  </si>
  <si>
    <t>Population</t>
  </si>
  <si>
    <t>Percent of Served Population</t>
  </si>
  <si>
    <t>Service Category</t>
  </si>
  <si>
    <t>Permanent Population</t>
  </si>
  <si>
    <t>Service Area Includes Entire Jurisdiction?</t>
  </si>
  <si>
    <t>Part 5.2 Reuse Development Projects</t>
  </si>
  <si>
    <t xml:space="preserve">Part 5.3 Wastewater projects that are part of resiliency initiatives related to climate change </t>
  </si>
  <si>
    <r>
      <t xml:space="preserve">Part 5.4 The estimated remaining useful life of each facility or its major components </t>
    </r>
    <r>
      <rPr>
        <sz val="12"/>
        <color theme="1"/>
        <rFont val="Calibri"/>
        <family val="2"/>
        <scheme val="minor"/>
      </rPr>
      <t>(Section 403.9301(3)(e), F.S.)</t>
    </r>
  </si>
  <si>
    <t>Part 5.5 Septic to Sewer Conversion Initiatives</t>
  </si>
  <si>
    <t>Category Addressed</t>
  </si>
  <si>
    <t>Multiple</t>
  </si>
  <si>
    <r>
      <rPr>
        <u/>
        <sz val="12"/>
        <color theme="1"/>
        <rFont val="Calibri"/>
        <family val="2"/>
        <scheme val="minor"/>
      </rPr>
      <t>Reuse Development Projects:</t>
    </r>
    <r>
      <rPr>
        <sz val="12"/>
        <color theme="1"/>
        <rFont val="Calibri"/>
        <family val="2"/>
        <scheme val="minor"/>
      </rPr>
      <t xml:space="preserve"> This includes projects to improve or expand reuse as an alternative water supply, such as potable reuse projects, expansion of existing reuse systems, aquifer recharge, etc. If the project addresses multiple governmental purposes, the projected expenditures should reflect only those costs associated with wastewater components. Include O&amp;M costs for these projects and investment in this table (not in part 4.1). Subcategories for Reuse Development include: alternative water supply, potable reuse, construction of new reuse systems, expansion of existing reuse systems, and aquifer recharge, and other.</t>
    </r>
  </si>
  <si>
    <t>Part 5.1 deals with Effluent Management and Effluent Water Quality Projects. Part 5.2 focuses on Reuse Projects. Part 5.3 addresses Resiliency Initiatives Related to Climate Change. Part 5.4 contains End of Useful Life Replacement Project tables, and Part 5.5 is on Septic to Sewer Conversions.</t>
  </si>
  <si>
    <t>INTRODUCTION</t>
  </si>
  <si>
    <t>o Private entities or citizens
o Federal government
o State government, including the Florida Department of Transportation (FDOT)
o Water Management Districts
o School districts
o State universities or Florida colleges</t>
  </si>
  <si>
    <t>• Local government expenditures associated with routine operation and maintenance are fully funded prior to commencing new projects and initiatives.</t>
  </si>
  <si>
    <t xml:space="preserve">GENERAL INSTRUCTIONS FOR USING THE TEMPLATE </t>
  </si>
  <si>
    <r>
      <t>For any jurisdiction that is contracting with another jurisdiction where both could be reporting the same expenditure, please contact EDR for additional guidance. In situations where a reporting jurisdiction contracts with a non-reporting jurisdiction, (</t>
    </r>
    <r>
      <rPr>
        <i/>
        <sz val="12"/>
        <color theme="1"/>
        <rFont val="Calibri"/>
        <family val="2"/>
        <scheme val="minor"/>
      </rPr>
      <t>i.e.,</t>
    </r>
    <r>
      <rPr>
        <sz val="12"/>
        <color theme="1"/>
        <rFont val="Calibri"/>
        <family val="2"/>
        <scheme val="minor"/>
      </rPr>
      <t xml:space="preserve"> FDOT, the water management districts, the state or federal government), the reporting jurisdiction should include the expenditures. </t>
    </r>
  </si>
  <si>
    <t xml:space="preserve">These projections are necessarily speculative and do not represent a firm commitment to future budget actions by the jurisdiction. </t>
  </si>
  <si>
    <t>Links to Template Parts:</t>
  </si>
  <si>
    <t>Background Information</t>
  </si>
  <si>
    <t>Part 1</t>
  </si>
  <si>
    <t>Part 4</t>
  </si>
  <si>
    <t>Part 5</t>
  </si>
  <si>
    <t>Part 6</t>
  </si>
  <si>
    <t>Part 7</t>
  </si>
  <si>
    <t>Name:</t>
  </si>
  <si>
    <t>Position/Title:</t>
  </si>
  <si>
    <t>Email Address:</t>
  </si>
  <si>
    <t>Phone Number:</t>
  </si>
  <si>
    <t>Indicate the Water Management District(s) in which your service area is located.</t>
  </si>
  <si>
    <t>Northwest Florida Water Management District (NWFWMD)</t>
  </si>
  <si>
    <t>Suwannee River Water Management District (SRWMD)</t>
  </si>
  <si>
    <t>St. Johns River Water Management District (SJRWMD)</t>
  </si>
  <si>
    <t>Southwest Florida Water Management District (SWFWMD)</t>
  </si>
  <si>
    <t>South Florida Water Management District (SFWMD)</t>
  </si>
  <si>
    <t>County</t>
  </si>
  <si>
    <t>Independent Special District</t>
  </si>
  <si>
    <t>Other:</t>
  </si>
  <si>
    <t xml:space="preserve">Notes or Comments on any of the above: </t>
  </si>
  <si>
    <t>Number</t>
  </si>
  <si>
    <t>Unit of Measurement</t>
  </si>
  <si>
    <t>Which of the following green infrastructure best management practices do you use to manage water flow and/or improve water quality (answer Yes/No):</t>
  </si>
  <si>
    <t>Best Management Practice</t>
  </si>
  <si>
    <t>Current</t>
  </si>
  <si>
    <t>Planned</t>
  </si>
  <si>
    <t>Other Best Management Practices:</t>
  </si>
  <si>
    <t>Please indicate which resources or documents you used when answering these questions (check all that apply).</t>
  </si>
  <si>
    <t>Asset management system</t>
  </si>
  <si>
    <t>GIS program</t>
  </si>
  <si>
    <t>Aerial photos</t>
  </si>
  <si>
    <t>Past or ongoing budget investments</t>
  </si>
  <si>
    <t>Water quality projects</t>
  </si>
  <si>
    <t>• Wastewater facilities used to provide wastewater services owned and operated by any of the following are excluded from reporting requirements for local governments and special districts:</t>
  </si>
  <si>
    <r>
      <t xml:space="preserve">When reporting cost information, please only include the expenditures that have flowed, are flowing, or will flow through your jurisdiction’s budget. Further, the same project should not appear on multiple tables in the jurisdiction’s response unless the project’s expenditures are allocated between those tables. </t>
    </r>
    <r>
      <rPr>
        <b/>
        <sz val="12"/>
        <color theme="1"/>
        <rFont val="Calibri"/>
        <family val="2"/>
        <scheme val="minor"/>
      </rPr>
      <t xml:space="preserve">All expenditures should be reported in $1,000s (e.g., five hundred thousand dollars should be reported as $500). </t>
    </r>
  </si>
  <si>
    <t>Check here if this needs analysis has been submitted by a contracting utility on behalf of multiple local governments.</t>
  </si>
  <si>
    <t>Name(s) of Local Government(s) addressed by this response:</t>
  </si>
  <si>
    <t>Name of wastewater utility:</t>
  </si>
  <si>
    <t>Northwest District</t>
  </si>
  <si>
    <t>Northeast District</t>
  </si>
  <si>
    <t>Central District</t>
  </si>
  <si>
    <t>Southwest District</t>
  </si>
  <si>
    <t>South District</t>
  </si>
  <si>
    <t>Southeast District</t>
  </si>
  <si>
    <t>MUNI</t>
  </si>
  <si>
    <t>ISD</t>
  </si>
  <si>
    <t>Indicate the Florida Department of Environmental Protection (DEP) District in which your service area is located.</t>
  </si>
  <si>
    <t xml:space="preserve">Indicate the type(s) of local government(s): </t>
  </si>
  <si>
    <t>Does your utility both collect and treat wastewater?</t>
  </si>
  <si>
    <t>If yes, what is the name of that utility (or those utilities)?</t>
  </si>
  <si>
    <t>Part 1. Detailed description of the facilities used to provide wastewater services (Section 403.9301(3)(a - c), F.S.)</t>
  </si>
  <si>
    <t>A wastewater facility, as defined in the Introduction, includes the entire set of site design features and infrastructure for collection, conveyance, storage, infiltration, treatment, and disposal of wastewater, as well as any reuse of reclaimed water and any beneficial use or disposal of biosolids.</t>
  </si>
  <si>
    <t>How many domestic wastewater treatment facilities does your utility own that are currently in operation?</t>
  </si>
  <si>
    <t>How many domestic wastewater treatment facilities owned by your utility are currently under construction (and not in operation)?</t>
  </si>
  <si>
    <t>MGD</t>
  </si>
  <si>
    <r>
      <t>The total combined annual average daily influent flow</t>
    </r>
    <r>
      <rPr>
        <b/>
        <sz val="12"/>
        <color theme="1"/>
        <rFont val="Calibri"/>
        <family val="2"/>
        <scheme val="minor"/>
      </rPr>
      <t xml:space="preserve"> design capacity </t>
    </r>
    <r>
      <rPr>
        <sz val="12"/>
        <color theme="1"/>
        <rFont val="Calibri"/>
        <family val="2"/>
        <scheme val="minor"/>
      </rPr>
      <t xml:space="preserve">of your treatment facilities (MGD): </t>
    </r>
  </si>
  <si>
    <r>
      <t>The total combined annual average daily influent flow</t>
    </r>
    <r>
      <rPr>
        <b/>
        <sz val="12"/>
        <color theme="1"/>
        <rFont val="Calibri"/>
        <family val="2"/>
        <scheme val="minor"/>
      </rPr>
      <t xml:space="preserve"> permitted capacity</t>
    </r>
    <r>
      <rPr>
        <sz val="12"/>
        <color theme="1"/>
        <rFont val="Calibri"/>
        <family val="2"/>
        <scheme val="minor"/>
      </rPr>
      <t xml:space="preserve"> of your treatment facilities (MGD): </t>
    </r>
  </si>
  <si>
    <t xml:space="preserve">The total combined annual average daily influent flow of your treatment facilities (MGD): </t>
  </si>
  <si>
    <t>Percentage of the permanent population within your current service area in the following categories. Note that for this question, service area population is defined as total permanent residents residing within the geographic boundaries of the area being served. The sum of percentages should total 100%:</t>
  </si>
  <si>
    <t>Connected to the existing system:</t>
  </si>
  <si>
    <t xml:space="preserve">Able to connect to the existing system but has yet to do so—i.e., an establishment or residence is considered “available for connection” under a definition used by either a local ordinance or under s. 381.00655, F.S., but has not connected (for example, a property with a collection main in an easement or right of way abutting the property line is still dependent on septic but will connect after an upcoming special assessment): </t>
  </si>
  <si>
    <t>Not able to connect to the existing system:</t>
  </si>
  <si>
    <t>Number of lift stations owned by your utility:</t>
  </si>
  <si>
    <t>Number of private lift stations connected to your facility:</t>
  </si>
  <si>
    <t>Estimated total linear feet of gravity mains:</t>
  </si>
  <si>
    <t>Estimated total linear feet of force mains:</t>
  </si>
  <si>
    <t>Estimated total number of manholes:</t>
  </si>
  <si>
    <t>Estimated number of valves in your facility’s collection system:</t>
  </si>
  <si>
    <t>Total:</t>
  </si>
  <si>
    <t>s. 403.086(10), F.S. (ocean outfalls legislation)</t>
  </si>
  <si>
    <t>s. 403.064(17), F.S. (surface water discharge elimination)</t>
  </si>
  <si>
    <t>Clean Waterways Act</t>
  </si>
  <si>
    <t>2016 Springs and Aquifer Protection Act</t>
  </si>
  <si>
    <t>Jurisdiction Information</t>
  </si>
  <si>
    <t>Please provide answers to the following questions regarding your wastewater system inventory and wastewater facility. Enter zero (0) if your system does not include the component.</t>
  </si>
  <si>
    <t>Percent Still Needed:</t>
  </si>
  <si>
    <t>Feet</t>
  </si>
  <si>
    <t>Lining</t>
  </si>
  <si>
    <t>Advanced wastewater treatment</t>
  </si>
  <si>
    <t>Co-generation (energy)</t>
  </si>
  <si>
    <t>Reuse of reclaimed water</t>
  </si>
  <si>
    <t>H2S recovery/use</t>
  </si>
  <si>
    <t>Beneficial use of biosolids</t>
  </si>
  <si>
    <t>Wastewater facility permit application</t>
  </si>
  <si>
    <t>Part 2.  The number of current and projected connections and residents served calculated in 5-year increments (Section 403.9301(3)(b), F.S.)</t>
  </si>
  <si>
    <t>Part 3.  The current and projected service area for wastewater services (Section 403.9301(3)(c), F.S.)</t>
  </si>
  <si>
    <t>First, what is the total permanent population that falls into these two categories? (Exclude permanent residents who rely on septic tanks). If you do not provide one type of service, please enter zero.</t>
  </si>
  <si>
    <t>In the following table, you will be asked to allocate the total populations reported above into the municipalities and/or unincorporated (county) areas served by your utility either with full service (collection and treatment) or partial (collection only. Additionally, list the jurisdictions for which your utility contracts to treat their wastewater. If you do not provide one type of service, please leave that section blank.</t>
  </si>
  <si>
    <r>
      <t>Type</t>
    </r>
    <r>
      <rPr>
        <sz val="8"/>
        <color theme="1"/>
        <rFont val="Calibri"/>
        <family val="2"/>
        <scheme val="minor"/>
      </rPr>
      <t> </t>
    </r>
  </si>
  <si>
    <r>
      <t>If your service area is expected to change within the 20-year horizon, please describe the changes (</t>
    </r>
    <r>
      <rPr>
        <i/>
        <sz val="12"/>
        <color theme="1"/>
        <rFont val="Calibri"/>
        <family val="2"/>
        <scheme val="minor"/>
      </rPr>
      <t>e.g.,</t>
    </r>
    <r>
      <rPr>
        <sz val="12"/>
        <color theme="1"/>
        <rFont val="Calibri"/>
        <family val="2"/>
        <scheme val="minor"/>
      </rPr>
      <t xml:space="preserve"> the expiration of an interlocal agreement, introduction of an independent special district, </t>
    </r>
    <r>
      <rPr>
        <i/>
        <sz val="12"/>
        <color theme="1"/>
        <rFont val="Calibri"/>
        <family val="2"/>
        <scheme val="minor"/>
      </rPr>
      <t>etc.</t>
    </r>
    <r>
      <rPr>
        <sz val="12"/>
        <color theme="1"/>
        <rFont val="Calibri"/>
        <family val="2"/>
        <scheme val="minor"/>
      </rPr>
      <t>). Maps may be provided to further describe areas beyond the geographic limits of your jurisdiction.</t>
    </r>
  </si>
  <si>
    <t>Background</t>
  </si>
  <si>
    <t>Additional Projects</t>
  </si>
  <si>
    <t>BG</t>
  </si>
  <si>
    <t>Name_Loc_Govt</t>
  </si>
  <si>
    <t>contact_person</t>
  </si>
  <si>
    <t>Position_Title</t>
  </si>
  <si>
    <t>Email_Address</t>
  </si>
  <si>
    <t>Phone_Number</t>
  </si>
  <si>
    <t>WMD</t>
  </si>
  <si>
    <t>NWFWMD</t>
  </si>
  <si>
    <t>SRWMD</t>
  </si>
  <si>
    <t>SJRWMD</t>
  </si>
  <si>
    <t>SWFWMD</t>
  </si>
  <si>
    <t>SFWMD</t>
  </si>
  <si>
    <t>gov't_type</t>
  </si>
  <si>
    <t>Name_WW_Utility</t>
  </si>
  <si>
    <t>DEP_DIST</t>
  </si>
  <si>
    <t>SERVICES</t>
  </si>
  <si>
    <t>COLLECT_TREAT</t>
  </si>
  <si>
    <t>COLLECT_ONLY_TREATMENT_BY</t>
  </si>
  <si>
    <t>WHOLESALE_TREATMENT</t>
  </si>
  <si>
    <t>WHOLESALE_TREATMENT_CUSTOMERS</t>
  </si>
  <si>
    <t>PART 1</t>
  </si>
  <si>
    <t xml:space="preserve">The total combined annual average daily influent flow design capacity of your treatment facilities (MGD): </t>
  </si>
  <si>
    <t xml:space="preserve">The total combined annual average daily influent flow permitted capacity of your treatment facilities (MGD): </t>
  </si>
  <si>
    <t>WW_TREAT_FACILITIES_IN_OPERATION</t>
  </si>
  <si>
    <t>WW_TREAT_FACILITIES_CONSTRUCTION</t>
  </si>
  <si>
    <t>TOT_AVG_DAILY_FLOW_DESIGN</t>
  </si>
  <si>
    <t>TOT_AVG_DAILY_FLOW_PERMITTED</t>
  </si>
  <si>
    <t>TOT_AVG_DAILY_FLOW_ACTUAL</t>
  </si>
  <si>
    <t>PCT_PERM_POPULATION_IN_EACH_CATEGORY</t>
  </si>
  <si>
    <t>CONNECTED</t>
  </si>
  <si>
    <t>ABLE_TO_CONNECT_NOT_CONNECTED</t>
  </si>
  <si>
    <t>NOT_ABLE_TO_CONNECT</t>
  </si>
  <si>
    <t>TOTAL</t>
  </si>
  <si>
    <t>MISSING</t>
  </si>
  <si>
    <t>INVENTORY</t>
  </si>
  <si>
    <t>UTIL_OWNED_LIFT_STATIONS</t>
  </si>
  <si>
    <t>PRIVATELY_OWNED_LIFT_STATIONS</t>
  </si>
  <si>
    <t>LINEAR_FEET_GRAVITY_MAINS</t>
  </si>
  <si>
    <t>LINEAR_FEET_FORCE_MAINS</t>
  </si>
  <si>
    <t>NUMBER_MANHOLES</t>
  </si>
  <si>
    <t>NUMBER_VALVES</t>
  </si>
  <si>
    <t>NOTES_COMMENTS</t>
  </si>
  <si>
    <t>BMPS</t>
  </si>
  <si>
    <t>LINING</t>
  </si>
  <si>
    <t>ADVANCED_WASTEWATER_TREATMENT</t>
  </si>
  <si>
    <t>REUSE_OF_RECLAIMED_WATER</t>
  </si>
  <si>
    <t>H2S_RECOVERY/USE</t>
  </si>
  <si>
    <t>BENEFICIAL_USE_OF_BIOSOLIDS</t>
  </si>
  <si>
    <t>CO-GENERATION_ENERGY</t>
  </si>
  <si>
    <t>INV_OTHER_1</t>
  </si>
  <si>
    <t>INV_OTHER_2</t>
  </si>
  <si>
    <t>INV_OTHER_3</t>
  </si>
  <si>
    <t>INV_OTHER_4</t>
  </si>
  <si>
    <t>INV_OTHER_5</t>
  </si>
  <si>
    <t>INV_OTHER_6</t>
  </si>
  <si>
    <t>BMP_OTHER_1</t>
  </si>
  <si>
    <t>PLANNED</t>
  </si>
  <si>
    <t>CURRENT</t>
  </si>
  <si>
    <t>BMP_OTHER_2</t>
  </si>
  <si>
    <t>BMP_OTHER_3</t>
  </si>
  <si>
    <t>BMP_OTHER_4</t>
  </si>
  <si>
    <t>BMP_OTHER_5</t>
  </si>
  <si>
    <t>OTHER:</t>
  </si>
  <si>
    <t>SOURCES_USED</t>
  </si>
  <si>
    <t>ASSET_MANAGEMENT_SYSTEM</t>
  </si>
  <si>
    <t>GIS_PROGRAM</t>
  </si>
  <si>
    <t>MS4_PERMIT_APPLICATION</t>
  </si>
  <si>
    <t>AERIAL_PHOTOS</t>
  </si>
  <si>
    <t>PAST_OR_ONGOING_BUDGET_INVESTMENTS</t>
  </si>
  <si>
    <t>WATER_QUALITY_PROJECTS</t>
  </si>
  <si>
    <t>OTHER_SOURCE_INVENTORY</t>
  </si>
  <si>
    <t>PART 2</t>
  </si>
  <si>
    <t>Complete the following tables for the current and projected number of connections and residents served by your collection system and treatment facilities.</t>
  </si>
  <si>
    <t>CURRENT_SERVICE</t>
  </si>
  <si>
    <t>CURRENT_CONNECTIONS</t>
  </si>
  <si>
    <t>PROJECTED_SERVICE</t>
  </si>
  <si>
    <t>CURRENT_RES_COLLECTION</t>
  </si>
  <si>
    <t>CURRENT_RES_TREATMENT</t>
  </si>
  <si>
    <t>PROJECTED_CONNECTIONS</t>
  </si>
  <si>
    <t>PROJECTED_RES_COLLECTION</t>
  </si>
  <si>
    <t>PROJECTED_RES_TREATMENT</t>
  </si>
  <si>
    <t>PART 3</t>
  </si>
  <si>
    <t>PERM_POP_CURRENT</t>
  </si>
  <si>
    <t>FULL_SERVICE</t>
  </si>
  <si>
    <t>PARTIAL_SERVICE_COLLECTION</t>
  </si>
  <si>
    <t>POP_BY_JURISDICTION</t>
  </si>
  <si>
    <t>NAME</t>
  </si>
  <si>
    <t>INCLUDES_FULL_JURISDICTION</t>
  </si>
  <si>
    <t>POP_NUMBER_SERVED</t>
  </si>
  <si>
    <t>PCT_SERVICE_POP</t>
  </si>
  <si>
    <t>PARTIAL_SERVICE_TREATMENT</t>
  </si>
  <si>
    <t>CHANGES_TO_SERVICE_AREA</t>
  </si>
  <si>
    <t>PART 4</t>
  </si>
  <si>
    <t>O&amp;M</t>
  </si>
  <si>
    <t>ROUTINE_O&amp;M</t>
  </si>
  <si>
    <t>2022-23 to 2026-27</t>
  </si>
  <si>
    <t>2027-28 to 2031-32</t>
  </si>
  <si>
    <t>2032-33 to 2036-37</t>
  </si>
  <si>
    <t>2037-38 to 2041-42</t>
  </si>
  <si>
    <t>BRIEF_DESCRIPTION_15%_GROWTH</t>
  </si>
  <si>
    <t>PART 5</t>
  </si>
  <si>
    <t>COMMITTED_FUNDING_SOURCE</t>
  </si>
  <si>
    <t>EFF_MGMT_WATER_QUAL</t>
  </si>
  <si>
    <t>NO_ID_FUNDING_SOURCE</t>
  </si>
  <si>
    <t>STORMWATER_MASTER_PLAN</t>
  </si>
  <si>
    <t>BASIN_STUDIES_OR_ENGINEERING_REPORTS</t>
  </si>
  <si>
    <t>ADOPTED_BMAP</t>
  </si>
  <si>
    <t>ADOPTED_TOTAL_MAXIMUM_DAILY_LOAD</t>
  </si>
  <si>
    <t>OTHER_CHECKBOX</t>
  </si>
  <si>
    <t>OTHER_DESCRIPTION</t>
  </si>
  <si>
    <t>WQIP_OR_RESTORATION_PLAN_SPECIFY</t>
  </si>
  <si>
    <t>WQIP_OR_RESTORATION_PLAN_CHECKBOX</t>
  </si>
  <si>
    <t>REUSE_DEVELOPMENT</t>
  </si>
  <si>
    <t>RESILIENCY</t>
  </si>
  <si>
    <t>REMAINING_USEFUL_LIFE</t>
  </si>
  <si>
    <t>End-of-Life Replacement</t>
  </si>
  <si>
    <t>SEPTIC_TO_SEWER</t>
  </si>
  <si>
    <t>CUSTOMER_EXPENSES</t>
  </si>
  <si>
    <t>Septic-to-Sewer</t>
  </si>
  <si>
    <t>PART 6</t>
  </si>
  <si>
    <t>5_Year_History</t>
  </si>
  <si>
    <t>Routine_O&amp;M</t>
  </si>
  <si>
    <t>EFFLUENT_MANAGEMENT</t>
  </si>
  <si>
    <t>EFFLUENT_WATER_QUAL</t>
  </si>
  <si>
    <t>Replacement_of_Aging_Infrastructure</t>
  </si>
  <si>
    <t>Septic to Sewer</t>
  </si>
  <si>
    <t>PART 7</t>
  </si>
  <si>
    <t>AGGREGATES_REPORTED</t>
  </si>
  <si>
    <t>END_OF_USEFUL_LIFE</t>
  </si>
  <si>
    <t>PROJECTED_GAP</t>
  </si>
  <si>
    <t>TOTAL_COMMITTED_FUNDING_SOURCE</t>
  </si>
  <si>
    <t>STRATEGIES_FOR_GAP</t>
  </si>
  <si>
    <t>STRATEGY_1</t>
  </si>
  <si>
    <t>STRATEGY_2</t>
  </si>
  <si>
    <t>STRATEGY_3</t>
  </si>
  <si>
    <t>STRATEGY_4</t>
  </si>
  <si>
    <t>STRATEGY_5</t>
  </si>
  <si>
    <t>ROW_TITLES</t>
  </si>
  <si>
    <t>STRATEGIES_TOTAL</t>
  </si>
  <si>
    <t>REMAINING_UNFUNDED_NEEDS</t>
  </si>
  <si>
    <r>
      <t>Type</t>
    </r>
    <r>
      <rPr>
        <sz val="12"/>
        <color theme="1"/>
        <rFont val="Calibri"/>
        <family val="2"/>
        <scheme val="minor"/>
      </rPr>
      <t> </t>
    </r>
  </si>
  <si>
    <t>AT</t>
  </si>
  <si>
    <t>ADDITIONAL_TABLES</t>
  </si>
  <si>
    <t>Continue to Part 4</t>
  </si>
  <si>
    <t>All respondents should provide utility, contact, and location information, then proceed to Part 1.</t>
  </si>
  <si>
    <t>Which of the following green infrastructure best management practices do you currently use or plan to use to manage wastewater and/or improve water quality (answer Yes/No):</t>
  </si>
  <si>
    <t>Part 4.0  The current and projected cost of providing wastewater services calculated in 5-year increments (Section 403.9301(3)(d), F.S.)</t>
  </si>
  <si>
    <t>Wastewater Master Plan</t>
  </si>
  <si>
    <t>Wastewater Facility Capacity Report</t>
  </si>
  <si>
    <t>WWFR</t>
  </si>
  <si>
    <t>PART</t>
  </si>
  <si>
    <t>ROW_ON_TAB</t>
  </si>
  <si>
    <t>TAG1</t>
  </si>
  <si>
    <t>TAG2</t>
  </si>
  <si>
    <t>TAG3</t>
  </si>
  <si>
    <t>TAG4/CATEGORY</t>
  </si>
  <si>
    <t>DATA1</t>
  </si>
  <si>
    <t>DATA2</t>
  </si>
  <si>
    <t>DATA3</t>
  </si>
  <si>
    <t>DATA4</t>
  </si>
  <si>
    <t>DATA5</t>
  </si>
  <si>
    <t>DATA7</t>
  </si>
  <si>
    <t>DATA6</t>
  </si>
  <si>
    <t>DATA8</t>
  </si>
  <si>
    <t>Does your utility treat wastewater collected by another utility? That is, do you have wholesale customers?</t>
  </si>
  <si>
    <t>Percentage that is connected to the existing system:</t>
  </si>
  <si>
    <t>Percentage that is not able to connect to the existing system:</t>
  </si>
  <si>
    <t xml:space="preserve">Please provide answers to the following questions regarding your wastewater system inventory and wastewater facility. Enter zero (0) if your system does not include the component. For questions regarding treatment, please include all facilities, including those that serve wholesale customers. For questions regarding population and wastewater collection within your service area, exclude customers served by and infrastructure owned/operated by wholesale utility customers. </t>
  </si>
  <si>
    <t>5-Year Periods Ending in 
Calendar Year</t>
  </si>
  <si>
    <t>Partial Service: Treatment Only (Wolesale Wastewater Treatment Customers)</t>
  </si>
  <si>
    <t>nutrient removal</t>
  </si>
  <si>
    <t>reduce inflow / infiltration</t>
  </si>
  <si>
    <t>severe storm impact / mitigation</t>
  </si>
  <si>
    <t>Completing this template by June 30, 2022, will fulfill the statutory requirements for the first round of 20-year needs analyses for wastewater. The template was generated by the Office of Economic &amp; Demographic Research (EDR) in cooperation with local governments and representatives of the Florida Water Environment Association Utility Council, private consultants, and others. Use of this tool will help ensure that information is compiled consistently for EDR's report to the Legislature.</t>
  </si>
  <si>
    <r>
      <t xml:space="preserve">For the purposes of this document, wastewater services are as defined in statute s. 403.9301(2)(d), F.S., to mean service to a sewerage system as defined in </t>
    </r>
    <r>
      <rPr>
        <u/>
        <sz val="12"/>
        <color rgb="FF0070C0"/>
        <rFont val="Calibri"/>
        <family val="2"/>
        <scheme val="minor"/>
      </rPr>
      <t>s. 403.031(9), F.S.</t>
    </r>
    <r>
      <rPr>
        <sz val="12"/>
        <color theme="1"/>
        <rFont val="Calibri"/>
        <family val="2"/>
        <scheme val="minor"/>
      </rPr>
      <t xml:space="preserve">, or service to a domestic wastewater treatment facility. The “facility” comprises the physical infrastructure, meaning “any equipment, structure, or other property, including sewerage systems and treatment works, used to provide wastewater services.” </t>
    </r>
  </si>
  <si>
    <r>
      <t xml:space="preserve">Instructions for submitting the template are still under development. Additional information regarding submission and answers to frequently asked questions will be posted on EDR’s website, along with other useful materials, here: </t>
    </r>
    <r>
      <rPr>
        <u/>
        <sz val="12"/>
        <color rgb="FF0070C0"/>
        <rFont val="Calibri"/>
        <family val="2"/>
        <scheme val="minor"/>
      </rPr>
      <t>http://edr.state.fl.us/Content/natural-resources/stormwaterwastewater.cfm</t>
    </r>
  </si>
  <si>
    <t>For the purposes of this document, the following guiding principles and assumptions have been adopted:</t>
  </si>
  <si>
    <r>
      <t>• With respect to federal and state statutes and rulemaking, current law and current administration prevails throughout the 20-year period. In other words, it should be assumed that the state’s present legal framework (</t>
    </r>
    <r>
      <rPr>
        <i/>
        <sz val="12"/>
        <color theme="1"/>
        <rFont val="Calibri"/>
        <family val="2"/>
        <scheme val="minor"/>
      </rPr>
      <t>i.e.,</t>
    </r>
    <r>
      <rPr>
        <sz val="12"/>
        <color theme="1"/>
        <rFont val="Calibri"/>
        <family val="2"/>
        <scheme val="minor"/>
      </rPr>
      <t xml:space="preserve"> the status quo) continues throughout the period. </t>
    </r>
  </si>
  <si>
    <t>If needed, municipal and unincorporated county population projections are available in the Optional Growth Rate Schedules workbook posted on EDR’s website.</t>
  </si>
  <si>
    <t>First, what is the total permanent population that falls into these two categories? Exclude permanent residents who rely on septic tanks. If you do not provide one type of service, please enter zero.</t>
  </si>
  <si>
    <r>
      <t>Rather than providing detailed legal descriptions or maps, this part asks that you to provide the population(s) within your service area by jurisdiction for complete services (both wastewater collection and wastewater treatment) and partial service for collection only (</t>
    </r>
    <r>
      <rPr>
        <i/>
        <sz val="12"/>
        <color theme="1"/>
        <rFont val="Calibri"/>
        <family val="2"/>
        <scheme val="minor"/>
      </rPr>
      <t>i.e.</t>
    </r>
    <r>
      <rPr>
        <sz val="12"/>
        <color theme="1"/>
        <rFont val="Calibri"/>
        <family val="2"/>
        <scheme val="minor"/>
      </rPr>
      <t xml:space="preserve">, your utility is a wholesale customer of another utility for wastewater treatment). For utilities with wholesale customers, we also ask that you provide the list of jurisdictions for which you only treat wastewater in the last table. </t>
    </r>
  </si>
  <si>
    <r>
      <t>Partial: Collection Only (</t>
    </r>
    <r>
      <rPr>
        <i/>
        <sz val="12"/>
        <color rgb="FF000000"/>
        <rFont val="Calibri"/>
        <family val="2"/>
        <scheme val="minor"/>
      </rPr>
      <t>i.e.</t>
    </r>
    <r>
      <rPr>
        <sz val="12"/>
        <color rgb="FF000000"/>
        <rFont val="Calibri"/>
        <family val="2"/>
        <scheme val="minor"/>
      </rPr>
      <t>, you are a wholesale customer for a neighboring utility that provides wastewater treatment)</t>
    </r>
  </si>
  <si>
    <t>Full: Collection and Treatment</t>
  </si>
  <si>
    <t>Expansion of a wastewater facility.</t>
  </si>
  <si>
    <t xml:space="preserve">For the purposes of this template, the term "expansion" means capital improvements, new work, new projects, retrofitting, and significant upgrades. Within the template, there are six categories of expansion projects that are explained in Part 5. Briefly, they are: Effluent Management, Water Quality, Reuse Development, Resiliency, End of Useful Life Replacements, and Septic to Sewer Conversions. </t>
  </si>
  <si>
    <r>
      <rPr>
        <u/>
        <sz val="12"/>
        <color theme="1"/>
        <rFont val="Calibri"/>
        <family val="2"/>
        <scheme val="minor"/>
      </rPr>
      <t>Effluent Management:</t>
    </r>
    <r>
      <rPr>
        <sz val="12"/>
        <color theme="1"/>
        <rFont val="Calibri"/>
        <family val="2"/>
        <scheme val="minor"/>
      </rPr>
      <t xml:space="preserve"> This includes capital projects intended for effluent management to meet regulatory and statutory mandates such as compliance with SB 64 (s. 403.064(17), F.S.). For this category, the subcategory options refer to recent statutory requirements. If a project falls outside of those provisions and their accompanying regulations, please select "other." The statutory options are: s. 403.064(17), F.S. (surface water discharge elimination), s. 403.086(10), F.S. (ocean outfalls legislation), Clean Waterways Act, 2016 Springs and Aquifer Protection Act, other.</t>
    </r>
  </si>
  <si>
    <t>As briefly explained in the introduction to Part 4, “expansion” means new work, new projects, retrofitting, and significant upgrades to a collection system, wastewater treatment facility or other component. In this template, there are six broad categories for expansion projects. Expansion projects are further characterized as currently having either a committed funding source or no identified funding source. Examples of a committed funding source include the capacity to absorb the project’s capital cost within current budget levels or forecasted revenue growth; financing that is underway or anticipated (bond or loan); known state or federal funding (appropriation or grant); special assessment; or dedicated cash reserves for future expenditure. Projects with No Identified Funding Source include those that would necessitate rate increases, would require the delay of other needed projects, and/or in which state or federal funding has not yet been secured. Please note that there are separate tables for projects with a committed funding source and those with no identified funding source.</t>
  </si>
  <si>
    <t>In the tables that follow, please list each expansion project under only one category.  Choose the category which is the greatest driver for the project.</t>
  </si>
  <si>
    <t>Though many, if not most, wastewater projects benefit both effluent management and water quality, please use your best judgment and simply select the primary driver from the two categories below.</t>
  </si>
  <si>
    <t>The first two categories are combined and addressed in two tables: first for projects with a committed funding source and then for projects with no identified funding source. In both of these tables, you must choose a project category (Effluent Management or Water Quality) from the drop down menu in the "Category" column. Your category selection will limit the sub-category options available to you. Please select the appropriate sub-category. Finally, enter the project name and expenditure estimates in the appropriate time intervals.</t>
  </si>
  <si>
    <t>Of the six broad expansion categories discussed below, two (Effluent Management and Water Quality) are grouped together in Part 5.1. While the last four categories (Reuse Development, Resiliency, End of Useful Life Replacements, and Septic to Sewer Conversions) have components that may otherwise fit into the first categories, they are separately treated given their overall importance to the Legislature.</t>
  </si>
  <si>
    <t>Water Quality</t>
  </si>
  <si>
    <t xml:space="preserve">Please list any wastewater infrastructure relocation or modification projects and new capital investments undertaken to avoid or minimize any adverse effects of climate change. Include O&amp;M costs for these future resiliency projects and investments in this table (not in part 4.1). </t>
  </si>
  <si>
    <t>Nutrient Removal</t>
  </si>
  <si>
    <t>Reduce Inflow / Infiltration</t>
  </si>
  <si>
    <t>Severe Storm Impact / Mitigation</t>
  </si>
  <si>
    <r>
      <rPr>
        <u/>
        <sz val="12"/>
        <color theme="1"/>
        <rFont val="Calibri"/>
        <family val="2"/>
        <scheme val="minor"/>
      </rPr>
      <t>Water Quality Projects:</t>
    </r>
    <r>
      <rPr>
        <sz val="12"/>
        <color theme="1"/>
        <rFont val="Calibri"/>
        <family val="2"/>
        <scheme val="minor"/>
      </rPr>
      <t xml:space="preserve"> This includes projects to meet regulatory requirements to improve water quality such as advanced wastewater treatment, surface water discharge, biosolids, etc. If a project addresses multiple governmental purposes (beyond those directly related to wastewater), the projected expenditures should reflect only those costs associated with the wastewater components. Projects may be associated with impaired waters or waters with total maximum daily loads (TMDLs), BMAPs, state adopted Restoration Plans, Alternative Restoration Plans, other statutory or regulatory requirements, or other local water quality needs. Subcategories for Water Quality include: advanced wastewater treatment, surface water discharge, biosolids, nutrient removal, and other.</t>
    </r>
  </si>
  <si>
    <r>
      <rPr>
        <u/>
        <sz val="12"/>
        <color theme="1"/>
        <rFont val="Calibri"/>
        <family val="2"/>
        <scheme val="minor"/>
      </rPr>
      <t>Resiliency Initiatives Related To Climate Change:</t>
    </r>
    <r>
      <rPr>
        <sz val="12"/>
        <color theme="1"/>
        <rFont val="Calibri"/>
        <family val="2"/>
        <scheme val="minor"/>
      </rPr>
      <t xml:space="preserve"> This category includes initiatives or projects undertaken to avoid or minimize adverse effects of climate change. Include O&amp;M costs for these future resiliency projects and investments in this table (not in part 4.1). If your jurisdiction participates in a Local Mitigation Strategy, include expenditures associated with your wastewater management system in this category. Subcategories for Resiliency Initiatives refer to the primary inspiration (i.e., what the project is undertaken to avoid or minimize the effects of): sea-level rise, increased flood events, drought, increased inflow / infiltration, severe storm impact / mitigation, and other.</t>
    </r>
  </si>
  <si>
    <t>• The term "utility" is generally used for ease of reference in the following document and is not limited by the distinctions applicable to specific statutory references, the jurisdiction of the Public Service Commission, or legal status as a governmental entity, nonprofit corporation, or private contractor. Instead, the term "utility" refers broadly to the provision of wastewater services.</t>
  </si>
  <si>
    <t>TEMPLATE FOR LOCAL GOVERNMENTS AND SPECIAL DISTRICTS FOR PERFORMING A WASTEWATER NEEDS ANALYSIS PURSUANT TO SECTION 403.9301, FLORIDA STATUTES</t>
  </si>
  <si>
    <t>As part of the 2021 regular session, the Florida Legislature recognized the need for a long-term planning process for domestic wastewater. Section 403.9301, Florida Statutes, requires a 20-year needs analysis from the local governments providing wastewater services. Because this planning document is forward-looking, it will necessarily include a large number of assumptions about future actions. These assumptions should be based on the best available information coupled with the best professional judgment of the individuals completing the document.</t>
  </si>
  <si>
    <t xml:space="preserve">If your collected wastewater is treated by a different utility, what is the name of that utility? That is, if you are the wholesale customer of another utility that treats your wastewater what is the name of that utility? </t>
  </si>
  <si>
    <t>For wastewater, it is possible that the respondent is not a local government official. EDR is providing the option for a wastewater contractor to respond on behalf of one or more local governments. Multiple local governments can be included on one response if the service area, and therefore infrastructure and investments, is fully integrated and affects multiple jurisdictions that are spatially connected.</t>
  </si>
  <si>
    <t>Check here if this needs analysis has been submitted by a wastewater contractor on behalf of multiple local governments.</t>
  </si>
  <si>
    <t xml:space="preserve">Percentage that is able to connect to the existing system but has yet to do so—e.g., an establishment or residence considered “available for connection” under a definition used by either a local ordinance or under s. 381.00655, F.S., but has not connected (such as a property with a collection main in an easement or right of way abutting the property line is still dependent on septic but will connect after an upcoming special assessment): </t>
  </si>
  <si>
    <t>Enter the percentage of the permanent population within your current service area in the following categories. Note that for this question, service area population is defined as total permanent residents residing within the geographic boundaries of the area being served directly by your collection system. If you have any wholesale utility customers, the population within their service area should be excluded from these calculations. The sum of percentages should total 100%:</t>
  </si>
  <si>
    <t>Adjustment Still Needed:</t>
  </si>
  <si>
    <t>Respondent Contact Information:</t>
  </si>
  <si>
    <t>Check here if this needs analysis has been submitted by a wastewater contractor on behalf of a single local government.</t>
  </si>
  <si>
    <t>Check here if this needs analysis has been submitted by a contracting utility on behalf of a single local government.</t>
  </si>
  <si>
    <t>Current (2022) Baseline</t>
  </si>
  <si>
    <r>
      <t>Number of Residents (</t>
    </r>
    <r>
      <rPr>
        <i/>
        <sz val="12"/>
        <color theme="1"/>
        <rFont val="Calibri"/>
        <family val="2"/>
        <scheme val="minor"/>
      </rPr>
      <t>i.e.</t>
    </r>
    <r>
      <rPr>
        <sz val="12"/>
        <color theme="1"/>
        <rFont val="Calibri"/>
        <family val="2"/>
        <scheme val="minor"/>
      </rPr>
      <t>, the Permanent Population) Served by your Collection System</t>
    </r>
  </si>
  <si>
    <r>
      <t>Number of Residents (</t>
    </r>
    <r>
      <rPr>
        <i/>
        <sz val="12"/>
        <color theme="1"/>
        <rFont val="Calibri"/>
        <family val="2"/>
        <scheme val="minor"/>
      </rPr>
      <t>i.e.</t>
    </r>
    <r>
      <rPr>
        <sz val="12"/>
        <color theme="1"/>
        <rFont val="Calibri"/>
        <family val="2"/>
        <scheme val="minor"/>
      </rPr>
      <t>, the Permanent Population) Served by your Treatment Facilities</t>
    </r>
  </si>
  <si>
    <t>Total Number of Connections</t>
  </si>
  <si>
    <r>
      <t xml:space="preserve">Complete the following table for the current and projected number of retail connections and residents served by your collection system and treatment facilities. In this part, only include retail connections (both residential and non-residential connections) and retail customers for both the collection and treatment projections. </t>
    </r>
    <r>
      <rPr>
        <b/>
        <sz val="12"/>
        <color theme="1"/>
        <rFont val="Calibri"/>
        <family val="2"/>
        <scheme val="minor"/>
      </rPr>
      <t>Exclude wholesale utility customers entirely.</t>
    </r>
    <r>
      <rPr>
        <sz val="12"/>
        <color theme="1"/>
        <rFont val="Calibri"/>
        <family val="2"/>
        <scheme val="minor"/>
      </rPr>
      <t xml:space="preserve"> </t>
    </r>
  </si>
  <si>
    <t>In the following tables, you will be asked to allocate the total populations reported above into the municipalities and/or unincorporated (county) areas served by your utility either with full service (collection and treatment) or partial (collection only). The Percent of Served Population column will automatically calculate the percentage based on the total permanent population reported above. In the final table, list the jurisdictions for which your utility contracts to treat their wastewater. If you do not provide one type of service, please leave that section blank.</t>
  </si>
  <si>
    <t>Part 4.1 deals solely with routine operation and maintenance. Expansion is dealt with in Part 5.</t>
  </si>
  <si>
    <t xml:space="preserve">Please complete the table below, indicating the cost of operation and maintenance activities for the current year and subsequent five-year increments throughout the 20-year horizon. Your response to this part should exclude future O&amp;M costs associated with reuse development and resiliency initiatives. O&amp;M costs for these activities are included in later tables. However, O&amp;M costs associated with all other project categories as well as non-structural programs like public outreach and education should be included in your Routine O&amp;M projections.  </t>
  </si>
  <si>
    <r>
      <rPr>
        <u/>
        <sz val="12"/>
        <color theme="1"/>
        <rFont val="Calibri"/>
        <family val="2"/>
        <scheme val="minor"/>
      </rPr>
      <t>Septic to Sewer Conversions:</t>
    </r>
    <r>
      <rPr>
        <sz val="12"/>
        <color theme="1"/>
        <rFont val="Calibri"/>
        <family val="2"/>
        <scheme val="minor"/>
      </rPr>
      <t xml:space="preserve"> This category includes septic to sewer initiatives. Unlike other parts of this needs analysis, this section distinguishes between the utility’s direct expenses (e.g., for collection mains) and the projected infrastructure costs associated with new connections typically borne by customers. Additionally, a new column has been added to these tables to indicate the estimated number of new connections for each initiatives.</t>
    </r>
  </si>
  <si>
    <r>
      <t>List any septic to sewer initiatives in the following ta</t>
    </r>
    <r>
      <rPr>
        <sz val="12"/>
        <rFont val="Calibri"/>
        <family val="2"/>
        <scheme val="minor"/>
      </rPr>
      <t xml:space="preserve">bles. </t>
    </r>
    <r>
      <rPr>
        <sz val="12"/>
        <color theme="1"/>
        <rFont val="Calibri"/>
        <family val="2"/>
        <scheme val="minor"/>
      </rPr>
      <t>Unlike other parts of this needs analysis, this section distinguishes between the utility’s direct expenses (e.g., for collection mains) and the projected infrastructure costs associated with new connections typically borne by customers. Additionally, a new column has been added to these tables to indicate the estimated number of new connections for each initiatives.</t>
    </r>
  </si>
  <si>
    <t xml:space="preserve">Please list any reuse development projects. Include O&amp;M costs for these projects in this table (not in part 4.1). </t>
  </si>
  <si>
    <t xml:space="preserve">Unlike Part 5, historical expenditures are aggregated by individual year and category; they are not separated by individual project. </t>
  </si>
  <si>
    <t>Consistent with expenditure projections, the jurisdiction’s actual expenditures are categorized into routine O&amp;M, effluent management, water quality, reuse development, resiliency projects, replacement of aging infrastructure, and septic to sewer conversion initiatives. Additionally, the table includes space for reserve accounts. EDR’s interpretation of subparagraph 403.9301(3)(f), F.S., is that “capital account” refers to any reserve account developed specifically to cover future expenditures.</t>
  </si>
  <si>
    <t>Current Year Revenues include tax and fee collections budgeted for that fiscal year; state and federal grants; and unexpended balances from the prior year (balance forward or carry-over) unless they are earmarked for the rainy day or a dedicated reserve as explained in the following bullets.</t>
  </si>
  <si>
    <t xml:space="preserve">Bond proceeds should reflect only the amount expended in the given year. The term includes the proceeds from any form of debt, including public and private loans. </t>
  </si>
  <si>
    <t>A reserve is a dedicated account to accumulate funds for a specific future expenditure. If you have a reserve account but it does not fit into a specific category, please assign it to the O&amp;M category.</t>
  </si>
  <si>
    <t>In the table below, please list any specific strategies that will close or lessen a projected funding gap. For each strategy, also include the expected new revenue within the five-year increments.</t>
  </si>
  <si>
    <t>Part 5.1  Effluent Management and Water Quality Projects</t>
  </si>
  <si>
    <t>Adjustment Still Needed (Based on Percent of Total Population Accounted For):</t>
  </si>
  <si>
    <t>ANSWERS TAB FOR COMPILATION BY COUNTY</t>
  </si>
  <si>
    <t>In Part 5, the expenditure tables have space for up to 10 projects per category. More projects can be listed in the "Additional Projects" tab. This tab contains a table with space for up to 200 additional projects. In order for these additional projects and expenditures to be correctly classified and included in the final totals, each project must be assigned a Funding Source Type, Category, and Subcategory the from the dropdown lists in columns B through D.</t>
  </si>
  <si>
    <r>
      <t>This Excel workbook contains four worksheets for data entry. (Along the bottom of the screen, the four tabs are highlighted green.) Empty cells with visible borders are unlocked for data entry. In the first tab, titled "Background through Part 3," the information requested is generally either text, a dropdown list (</t>
    </r>
    <r>
      <rPr>
        <i/>
        <sz val="12"/>
        <color theme="1"/>
        <rFont val="Calibri"/>
        <family val="2"/>
        <scheme val="minor"/>
      </rPr>
      <t>e.g.,</t>
    </r>
    <r>
      <rPr>
        <sz val="12"/>
        <color theme="1"/>
        <rFont val="Calibri"/>
        <family val="2"/>
        <scheme val="minor"/>
      </rPr>
      <t xml:space="preserve"> Yes or No), or a checkbox, as well as inventory and customer tables. The next tabs contain tables for expenditure or revenue data as well as some follow-up questions that may have checkboxes, lists, or space for text. </t>
    </r>
  </si>
  <si>
    <r>
      <t>• Local government submissions will include the activities of dependent special districts. Only independent special districts report separately. For a list of all special districts in the state and their type (</t>
    </r>
    <r>
      <rPr>
        <i/>
        <sz val="12"/>
        <color theme="1"/>
        <rFont val="Calibri"/>
        <family val="2"/>
        <scheme val="minor"/>
      </rPr>
      <t>i.e.,</t>
    </r>
    <r>
      <rPr>
        <sz val="12"/>
        <color theme="1"/>
        <rFont val="Calibri"/>
        <family val="2"/>
        <scheme val="minor"/>
      </rPr>
      <t xml:space="preserve"> dependent or independent), please see the Department of Economic Opportunity’s Official List of Special Districts at the following link: </t>
    </r>
    <r>
      <rPr>
        <u/>
        <sz val="12"/>
        <color rgb="FF0070C0"/>
        <rFont val="Calibri"/>
        <family val="2"/>
        <scheme val="minor"/>
      </rPr>
      <t>www.FloridaJobs.org/OfficialList.</t>
    </r>
  </si>
  <si>
    <t xml:space="preserve">This template is broadly organized in accordance with s. 403.9301, Florida Statutes. This template asks that you group your recent and projected expenditures in prescribed categories. A detailed list of the categories is provided in part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</si>
</sst>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164" formatCode="[&lt;=9999999]###\-####;\(###\)\ ###\-####"/>
    <numFmt numFmtId="165" formatCode="#,##0.000"/>
  </numFmts>
  <fonts count="18" x14ac:knownFonts="1">
    <font>
      <sz val="11"/>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
      <i/>
      <sz val="12"/>
      <color theme="1"/>
      <name val="Calibri"/>
      <family val="2"/>
      <scheme val="minor"/>
    </font>
    <font>
      <u/>
      <sz val="11"/>
      <color theme="10"/>
      <name val="Calibri"/>
      <family val="2"/>
      <scheme val="minor"/>
    </font>
    <font>
      <sz val="4"/>
      <color theme="1"/>
      <name val="Calibri"/>
      <family val="2"/>
      <scheme val="minor"/>
    </font>
    <font>
      <b/>
      <sz val="12"/>
      <color theme="1"/>
      <name val="Calibri"/>
      <family val="2"/>
      <scheme val="minor"/>
    </font>
    <font>
      <u/>
      <sz val="12"/>
      <color theme="1"/>
      <name val="Calibri"/>
      <family val="2"/>
      <scheme val="minor"/>
    </font>
    <font>
      <b/>
      <u/>
      <sz val="11"/>
      <color theme="1"/>
      <name val="Calibri"/>
      <family val="2"/>
      <scheme val="minor"/>
    </font>
    <font>
      <b/>
      <sz val="14"/>
      <color theme="1"/>
      <name val="Calibri"/>
      <family val="2"/>
      <scheme val="minor"/>
    </font>
    <font>
      <u/>
      <sz val="12"/>
      <color theme="10"/>
      <name val="Calibri"/>
      <family val="2"/>
      <scheme val="minor"/>
    </font>
    <font>
      <sz val="11"/>
      <color theme="1"/>
      <name val="Calibri"/>
      <family val="2"/>
      <scheme val="minor"/>
    </font>
    <font>
      <sz val="8"/>
      <color theme="1"/>
      <name val="Calibri"/>
      <family val="2"/>
      <scheme val="minor"/>
    </font>
    <font>
      <b/>
      <u/>
      <sz val="18"/>
      <color theme="10"/>
      <name val="Calibri"/>
      <family val="2"/>
      <scheme val="minor"/>
    </font>
    <font>
      <u/>
      <sz val="12"/>
      <color rgb="FF0070C0"/>
      <name val="Calibri"/>
      <family val="2"/>
      <scheme val="minor"/>
    </font>
    <font>
      <i/>
      <sz val="12"/>
      <color rgb="FF000000"/>
      <name val="Calibri"/>
      <family val="2"/>
      <scheme val="minor"/>
    </font>
    <font>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theme="0" tint="-0.1499984740745262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right style="medium">
        <color rgb="FF000000"/>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thin">
        <color theme="0" tint="-0.14999847407452621"/>
      </right>
      <top style="medium">
        <color indexed="64"/>
      </top>
      <bottom style="thin">
        <color indexed="64"/>
      </bottom>
      <diagonal/>
    </border>
    <border>
      <left style="thin">
        <color theme="0" tint="-0.14999847407452621"/>
      </left>
      <right style="thin">
        <color theme="0" tint="-0.14999847407452621"/>
      </right>
      <top style="medium">
        <color indexed="64"/>
      </top>
      <bottom style="thin">
        <color indexed="64"/>
      </bottom>
      <diagonal/>
    </border>
    <border>
      <left style="thin">
        <color theme="0" tint="-0.14999847407452621"/>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diagonal/>
    </border>
    <border>
      <left style="thin">
        <color indexed="64"/>
      </left>
      <right style="thin">
        <color indexed="64"/>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style="thin">
        <color indexed="64"/>
      </left>
      <right/>
      <top style="thin">
        <color theme="0" tint="-0.14999847407452621"/>
      </top>
      <bottom style="thin">
        <color indexed="64"/>
      </bottom>
      <diagonal/>
    </border>
    <border>
      <left/>
      <right style="thin">
        <color indexed="64"/>
      </right>
      <top style="thin">
        <color theme="0" tint="-0.14999847407452621"/>
      </top>
      <bottom style="thin">
        <color theme="0" tint="-0.14999847407452621"/>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xf numFmtId="9" fontId="12" fillId="0" borderId="0" applyFont="0" applyFill="0" applyBorder="0" applyAlignment="0" applyProtection="0"/>
  </cellStyleXfs>
  <cellXfs count="539">
    <xf numFmtId="0" fontId="0" fillId="0" borderId="0" xfId="0"/>
    <xf numFmtId="0" fontId="1" fillId="2" borderId="0" xfId="0" applyFont="1" applyFill="1" applyAlignment="1">
      <alignment vertical="center"/>
    </xf>
    <xf numFmtId="0" fontId="3" fillId="0" borderId="0" xfId="0" applyFont="1"/>
    <xf numFmtId="0" fontId="3" fillId="2" borderId="0" xfId="0" applyFont="1" applyFill="1" applyBorder="1"/>
    <xf numFmtId="0" fontId="3" fillId="3" borderId="0" xfId="0" applyFont="1" applyFill="1"/>
    <xf numFmtId="3" fontId="3" fillId="2" borderId="4" xfId="0" applyNumberFormat="1" applyFont="1" applyFill="1" applyBorder="1" applyProtection="1">
      <protection locked="0"/>
    </xf>
    <xf numFmtId="0" fontId="9" fillId="0" borderId="0" xfId="0" applyFont="1"/>
    <xf numFmtId="0" fontId="2" fillId="2" borderId="46" xfId="0" applyFont="1" applyFill="1" applyBorder="1" applyAlignment="1" applyProtection="1">
      <alignment vertical="center"/>
      <protection locked="0"/>
    </xf>
    <xf numFmtId="0" fontId="3" fillId="2" borderId="0" xfId="0" applyFont="1" applyFill="1"/>
    <xf numFmtId="0" fontId="3" fillId="0" borderId="11" xfId="0" applyFont="1" applyBorder="1" applyAlignment="1">
      <alignment horizontal="left" wrapText="1" indent="2"/>
    </xf>
    <xf numFmtId="0" fontId="3" fillId="2" borderId="0" xfId="0" applyFont="1" applyFill="1"/>
    <xf numFmtId="0" fontId="7" fillId="0" borderId="11" xfId="0" applyFont="1" applyFill="1" applyBorder="1" applyAlignment="1">
      <alignment horizontal="center" wrapText="1"/>
    </xf>
    <xf numFmtId="0" fontId="8" fillId="0" borderId="11" xfId="0" applyFont="1" applyBorder="1"/>
    <xf numFmtId="0" fontId="3" fillId="0" borderId="11" xfId="0" applyFont="1" applyBorder="1" applyAlignment="1">
      <alignment wrapText="1"/>
    </xf>
    <xf numFmtId="0" fontId="3" fillId="2" borderId="0" xfId="0" applyFont="1" applyFill="1" applyAlignment="1">
      <alignment wrapText="1"/>
    </xf>
    <xf numFmtId="0" fontId="3" fillId="0" borderId="11" xfId="0" applyFont="1" applyBorder="1" applyAlignment="1">
      <alignment horizontal="left" wrapText="1" indent="4"/>
    </xf>
    <xf numFmtId="0" fontId="7" fillId="0" borderId="11" xfId="0" applyFont="1" applyBorder="1" applyAlignment="1">
      <alignment wrapText="1"/>
    </xf>
    <xf numFmtId="0" fontId="3" fillId="0" borderId="66" xfId="0" applyFont="1" applyBorder="1"/>
    <xf numFmtId="0" fontId="3" fillId="2" borderId="67" xfId="0" applyFont="1" applyFill="1" applyBorder="1"/>
    <xf numFmtId="0" fontId="3" fillId="2" borderId="13" xfId="0" applyFont="1" applyFill="1" applyBorder="1"/>
    <xf numFmtId="0" fontId="8" fillId="0" borderId="11" xfId="0" applyFont="1" applyBorder="1" applyAlignment="1">
      <alignment wrapText="1"/>
    </xf>
    <xf numFmtId="0" fontId="11" fillId="0" borderId="11" xfId="1" applyFont="1" applyBorder="1" applyAlignment="1">
      <alignment horizontal="left" wrapText="1" indent="2"/>
    </xf>
    <xf numFmtId="0" fontId="3" fillId="2" borderId="4" xfId="0" applyFont="1" applyFill="1" applyBorder="1" applyProtection="1">
      <protection locked="0"/>
    </xf>
    <xf numFmtId="0" fontId="3" fillId="2" borderId="4" xfId="0" applyFont="1" applyFill="1" applyBorder="1" applyAlignment="1" applyProtection="1">
      <protection locked="0"/>
    </xf>
    <xf numFmtId="9" fontId="3" fillId="2" borderId="3" xfId="2" applyFont="1" applyFill="1" applyBorder="1" applyProtection="1">
      <protection locked="0"/>
    </xf>
    <xf numFmtId="0" fontId="3" fillId="2" borderId="38" xfId="0" applyFont="1" applyFill="1" applyBorder="1" applyProtection="1">
      <protection locked="0"/>
    </xf>
    <xf numFmtId="0" fontId="3" fillId="2" borderId="43" xfId="0" applyFont="1" applyFill="1" applyBorder="1" applyProtection="1">
      <protection locked="0"/>
    </xf>
    <xf numFmtId="0" fontId="3" fillId="2" borderId="34" xfId="0" applyFont="1" applyFill="1" applyBorder="1" applyProtection="1">
      <protection locked="0"/>
    </xf>
    <xf numFmtId="0" fontId="9" fillId="0" borderId="0" xfId="0" applyFont="1" applyAlignment="1">
      <alignment wrapText="1"/>
    </xf>
    <xf numFmtId="0" fontId="0" fillId="0" borderId="0" xfId="0" applyAlignment="1">
      <alignment wrapText="1"/>
    </xf>
    <xf numFmtId="0" fontId="2" fillId="2" borderId="4"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3" fillId="2" borderId="0" xfId="0" applyFont="1" applyFill="1" applyProtection="1"/>
    <xf numFmtId="0" fontId="3" fillId="2" borderId="0" xfId="0" applyFont="1" applyFill="1" applyAlignment="1" applyProtection="1"/>
    <xf numFmtId="0" fontId="3" fillId="3" borderId="0" xfId="0" applyFont="1" applyFill="1" applyProtection="1"/>
    <xf numFmtId="0" fontId="0" fillId="0" borderId="0" xfId="0" applyProtection="1"/>
    <xf numFmtId="0" fontId="7" fillId="2" borderId="0" xfId="0" applyFont="1" applyFill="1" applyBorder="1" applyAlignment="1" applyProtection="1">
      <alignment vertical="center"/>
    </xf>
    <xf numFmtId="0" fontId="3" fillId="2" borderId="0" xfId="0" applyFont="1" applyFill="1" applyBorder="1" applyAlignment="1" applyProtection="1">
      <alignment vertical="center"/>
    </xf>
    <xf numFmtId="0" fontId="6" fillId="2" borderId="0" xfId="0" applyFont="1" applyFill="1" applyProtection="1"/>
    <xf numFmtId="0" fontId="6" fillId="2" borderId="16" xfId="0" applyFont="1" applyFill="1" applyBorder="1" applyAlignment="1" applyProtection="1">
      <alignment vertical="center"/>
    </xf>
    <xf numFmtId="164" fontId="6" fillId="2" borderId="0" xfId="0" applyNumberFormat="1" applyFont="1" applyFill="1" applyBorder="1" applyAlignment="1" applyProtection="1"/>
    <xf numFmtId="0" fontId="6" fillId="3" borderId="0" xfId="0" applyFont="1" applyFill="1" applyProtection="1"/>
    <xf numFmtId="0" fontId="6" fillId="0" borderId="0" xfId="0" applyFont="1" applyProtection="1"/>
    <xf numFmtId="0" fontId="6" fillId="2" borderId="0" xfId="0" applyFont="1" applyFill="1" applyBorder="1" applyAlignment="1" applyProtection="1">
      <alignment horizontal="left" vertical="center" indent="1"/>
    </xf>
    <xf numFmtId="0" fontId="3" fillId="2" borderId="4" xfId="0" applyFont="1" applyFill="1" applyBorder="1" applyProtection="1"/>
    <xf numFmtId="0" fontId="6" fillId="2" borderId="16" xfId="0" applyFont="1" applyFill="1" applyBorder="1" applyProtection="1"/>
    <xf numFmtId="0" fontId="3" fillId="2" borderId="69" xfId="0" applyFont="1" applyFill="1" applyBorder="1" applyProtection="1"/>
    <xf numFmtId="0" fontId="6" fillId="2" borderId="0" xfId="0" applyFont="1" applyFill="1" applyAlignment="1" applyProtection="1"/>
    <xf numFmtId="0" fontId="3" fillId="2" borderId="0" xfId="0" applyFont="1" applyFill="1" applyBorder="1" applyAlignment="1" applyProtection="1">
      <alignment wrapText="1"/>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3" fontId="3" fillId="2" borderId="4" xfId="0" applyNumberFormat="1" applyFont="1" applyFill="1" applyBorder="1" applyProtection="1"/>
    <xf numFmtId="4" fontId="3" fillId="2" borderId="4" xfId="0" applyNumberFormat="1" applyFont="1" applyFill="1" applyBorder="1" applyAlignment="1" applyProtection="1">
      <alignment horizontal="left" indent="1"/>
    </xf>
    <xf numFmtId="9" fontId="3" fillId="2" borderId="3" xfId="2" applyFont="1" applyFill="1" applyBorder="1" applyProtection="1"/>
    <xf numFmtId="0" fontId="3" fillId="2" borderId="0" xfId="0" applyFont="1" applyFill="1" applyAlignment="1" applyProtection="1">
      <alignment vertical="center"/>
    </xf>
    <xf numFmtId="0" fontId="6" fillId="2" borderId="0" xfId="0" applyFont="1" applyFill="1" applyAlignment="1" applyProtection="1">
      <alignment vertical="center" wrapText="1"/>
    </xf>
    <xf numFmtId="0" fontId="6" fillId="2" borderId="0" xfId="0" applyFont="1" applyFill="1" applyBorder="1" applyAlignment="1" applyProtection="1">
      <alignment vertical="center" wrapText="1"/>
    </xf>
    <xf numFmtId="0" fontId="3" fillId="2" borderId="4" xfId="0" applyFont="1" applyFill="1" applyBorder="1" applyAlignment="1" applyProtection="1">
      <alignment vertical="center"/>
    </xf>
    <xf numFmtId="0" fontId="3" fillId="2" borderId="4" xfId="0" applyFont="1" applyFill="1" applyBorder="1" applyAlignment="1" applyProtection="1"/>
    <xf numFmtId="0" fontId="3" fillId="2" borderId="0" xfId="0" applyFont="1" applyFill="1" applyAlignment="1" applyProtection="1">
      <alignment vertical="center" wrapText="1"/>
    </xf>
    <xf numFmtId="0" fontId="6" fillId="2" borderId="0" xfId="0" applyFont="1" applyFill="1" applyAlignment="1" applyProtection="1">
      <alignment vertical="center"/>
    </xf>
    <xf numFmtId="0" fontId="6" fillId="2" borderId="0" xfId="0" applyFont="1" applyFill="1" applyBorder="1" applyAlignment="1" applyProtection="1">
      <alignment wrapText="1"/>
    </xf>
    <xf numFmtId="0" fontId="2" fillId="0" borderId="4" xfId="0" applyFont="1" applyBorder="1" applyAlignment="1" applyProtection="1">
      <alignment horizontal="center" vertical="center"/>
    </xf>
    <xf numFmtId="0" fontId="2" fillId="0" borderId="4" xfId="0" applyFont="1" applyBorder="1" applyAlignment="1" applyProtection="1">
      <alignment vertical="center"/>
    </xf>
    <xf numFmtId="0" fontId="2" fillId="4" borderId="43"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7" fillId="2" borderId="0" xfId="0" applyFont="1" applyFill="1" applyAlignment="1" applyProtection="1"/>
    <xf numFmtId="0" fontId="3" fillId="2" borderId="0" xfId="0" applyFont="1" applyFill="1" applyBorder="1" applyProtection="1"/>
    <xf numFmtId="0" fontId="3" fillId="3" borderId="0" xfId="0" applyFont="1" applyFill="1" applyAlignment="1" applyProtection="1"/>
    <xf numFmtId="3" fontId="3" fillId="2" borderId="4" xfId="0" applyNumberFormat="1" applyFont="1" applyFill="1" applyBorder="1" applyAlignment="1" applyProtection="1">
      <alignment vertical="center" wrapText="1"/>
      <protection locked="0"/>
    </xf>
    <xf numFmtId="0" fontId="7" fillId="2" borderId="0" xfId="0" applyFont="1" applyFill="1" applyAlignment="1" applyProtection="1">
      <alignment horizontal="center"/>
    </xf>
    <xf numFmtId="0" fontId="3" fillId="0" borderId="0" xfId="0" applyFont="1" applyProtection="1"/>
    <xf numFmtId="49" fontId="3" fillId="2" borderId="0" xfId="0" quotePrefix="1" applyNumberFormat="1" applyFont="1" applyFill="1" applyAlignment="1" applyProtection="1">
      <alignment horizontal="right" vertical="top" wrapText="1" indent="1"/>
    </xf>
    <xf numFmtId="49" fontId="3" fillId="2" borderId="0" xfId="0" quotePrefix="1" applyNumberFormat="1" applyFont="1" applyFill="1" applyAlignment="1" applyProtection="1">
      <alignment horizontal="right" vertical="center" wrapText="1" indent="1"/>
    </xf>
    <xf numFmtId="0" fontId="2" fillId="0" borderId="4" xfId="0" applyFont="1" applyBorder="1" applyAlignment="1" applyProtection="1">
      <alignment horizontal="center" vertical="center" wrapText="1"/>
    </xf>
    <xf numFmtId="3" fontId="2" fillId="2" borderId="4" xfId="0" applyNumberFormat="1" applyFont="1" applyFill="1" applyBorder="1" applyAlignment="1" applyProtection="1">
      <alignment vertical="center"/>
    </xf>
    <xf numFmtId="0" fontId="7" fillId="2" borderId="0" xfId="0" applyFont="1" applyFill="1" applyAlignment="1" applyProtection="1">
      <alignment horizontal="justify" vertical="center"/>
    </xf>
    <xf numFmtId="0" fontId="6" fillId="2" borderId="0" xfId="0" applyFont="1" applyFill="1" applyBorder="1" applyProtection="1"/>
    <xf numFmtId="0" fontId="6" fillId="2" borderId="0" xfId="0" applyFont="1" applyFill="1" applyBorder="1" applyAlignment="1" applyProtection="1">
      <alignment horizontal="justify" vertical="center"/>
    </xf>
    <xf numFmtId="0" fontId="3" fillId="2" borderId="0" xfId="0" quotePrefix="1" applyFont="1" applyFill="1" applyAlignment="1" applyProtection="1">
      <alignment horizontal="right" vertical="top"/>
    </xf>
    <xf numFmtId="0" fontId="3" fillId="0" borderId="0" xfId="0" applyFont="1" applyAlignment="1" applyProtection="1"/>
    <xf numFmtId="0" fontId="2" fillId="2" borderId="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3" fillId="2" borderId="12" xfId="0" applyFont="1" applyFill="1" applyBorder="1" applyAlignment="1" applyProtection="1">
      <alignment horizontal="right" vertical="center"/>
    </xf>
    <xf numFmtId="0" fontId="3" fillId="2" borderId="12" xfId="0" applyFont="1" applyFill="1" applyBorder="1" applyAlignment="1" applyProtection="1">
      <alignment vertical="center"/>
    </xf>
    <xf numFmtId="0" fontId="1" fillId="2" borderId="0" xfId="0" applyFont="1" applyFill="1" applyAlignment="1" applyProtection="1">
      <alignment vertical="center"/>
    </xf>
    <xf numFmtId="0" fontId="1" fillId="2" borderId="0" xfId="0" applyFont="1" applyFill="1" applyBorder="1" applyAlignment="1" applyProtection="1">
      <alignment vertical="center"/>
    </xf>
    <xf numFmtId="0" fontId="2" fillId="2" borderId="19" xfId="0" applyFont="1" applyFill="1" applyBorder="1" applyAlignment="1" applyProtection="1">
      <alignment horizontal="center" vertical="center" wrapText="1"/>
    </xf>
    <xf numFmtId="0" fontId="0" fillId="3" borderId="0" xfId="0" applyFill="1" applyProtection="1"/>
    <xf numFmtId="0" fontId="3" fillId="2" borderId="0" xfId="0" applyFont="1" applyFill="1" applyAlignment="1" applyProtection="1">
      <alignment horizontal="right"/>
    </xf>
    <xf numFmtId="0" fontId="3" fillId="2" borderId="0" xfId="0" applyFont="1" applyFill="1" applyAlignment="1" applyProtection="1">
      <alignment horizontal="right" vertical="top"/>
    </xf>
    <xf numFmtId="0" fontId="7" fillId="0" borderId="0" xfId="0" applyFont="1" applyAlignment="1" applyProtection="1">
      <alignment horizontal="center"/>
    </xf>
    <xf numFmtId="0" fontId="3" fillId="2" borderId="7" xfId="0" applyFont="1" applyFill="1" applyBorder="1" applyAlignment="1" applyProtection="1">
      <alignment horizontal="center"/>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vertical="center" wrapText="1"/>
    </xf>
    <xf numFmtId="0" fontId="2" fillId="2" borderId="0" xfId="0" applyFont="1" applyFill="1" applyBorder="1" applyAlignment="1" applyProtection="1">
      <alignment vertical="center"/>
    </xf>
    <xf numFmtId="0" fontId="2" fillId="2" borderId="26"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0" fillId="3" borderId="4" xfId="0" applyFill="1" applyBorder="1" applyAlignment="1" applyProtection="1">
      <alignment wrapText="1"/>
    </xf>
    <xf numFmtId="0" fontId="2" fillId="2" borderId="31" xfId="0" applyFont="1" applyFill="1" applyBorder="1" applyAlignment="1" applyProtection="1">
      <alignment horizontal="center" vertical="center"/>
    </xf>
    <xf numFmtId="3" fontId="0" fillId="3" borderId="4" xfId="0" applyNumberFormat="1" applyFill="1" applyBorder="1" applyProtection="1"/>
    <xf numFmtId="0" fontId="2" fillId="2" borderId="35" xfId="0" applyFont="1" applyFill="1" applyBorder="1" applyAlignment="1" applyProtection="1">
      <alignment horizontal="center" vertical="center"/>
    </xf>
    <xf numFmtId="3" fontId="2" fillId="2" borderId="19" xfId="0" applyNumberFormat="1" applyFont="1" applyFill="1" applyBorder="1" applyAlignment="1" applyProtection="1">
      <alignment vertical="center"/>
    </xf>
    <xf numFmtId="0" fontId="2" fillId="2" borderId="39" xfId="0" applyFont="1" applyFill="1" applyBorder="1" applyAlignment="1" applyProtection="1">
      <alignment horizontal="center" vertical="center"/>
    </xf>
    <xf numFmtId="0" fontId="2" fillId="2" borderId="45" xfId="0" applyFont="1" applyFill="1" applyBorder="1" applyAlignment="1" applyProtection="1">
      <alignment vertical="center" wrapText="1"/>
    </xf>
    <xf numFmtId="0" fontId="2" fillId="2" borderId="0" xfId="0" applyFont="1" applyFill="1" applyBorder="1" applyAlignment="1" applyProtection="1">
      <alignment horizontal="center" vertical="center"/>
    </xf>
    <xf numFmtId="3" fontId="2" fillId="2" borderId="0" xfId="0" applyNumberFormat="1" applyFont="1" applyFill="1" applyBorder="1" applyAlignment="1" applyProtection="1">
      <alignment vertical="center"/>
    </xf>
    <xf numFmtId="3" fontId="2" fillId="2" borderId="0" xfId="0" applyNumberFormat="1" applyFont="1" applyFill="1" applyBorder="1" applyAlignment="1" applyProtection="1">
      <alignment vertical="center" wrapText="1"/>
    </xf>
    <xf numFmtId="10" fontId="2" fillId="2" borderId="0" xfId="0" applyNumberFormat="1" applyFont="1" applyFill="1" applyBorder="1" applyAlignment="1" applyProtection="1">
      <alignment vertical="center"/>
    </xf>
    <xf numFmtId="3" fontId="0" fillId="3" borderId="0" xfId="0" applyNumberFormat="1" applyFill="1" applyBorder="1" applyProtection="1"/>
    <xf numFmtId="3" fontId="3" fillId="2" borderId="18" xfId="0" applyNumberFormat="1" applyFont="1" applyFill="1" applyBorder="1" applyProtection="1"/>
    <xf numFmtId="3" fontId="2" fillId="2" borderId="46" xfId="0" applyNumberFormat="1" applyFont="1" applyFill="1" applyBorder="1" applyAlignment="1" applyProtection="1">
      <alignment horizontal="right" vertical="center"/>
    </xf>
    <xf numFmtId="3" fontId="2" fillId="2" borderId="19" xfId="0" applyNumberFormat="1" applyFont="1" applyFill="1" applyBorder="1" applyAlignment="1" applyProtection="1">
      <alignment horizontal="right" vertical="center"/>
    </xf>
    <xf numFmtId="0" fontId="1" fillId="2" borderId="4" xfId="0" applyFont="1" applyFill="1" applyBorder="1" applyAlignment="1" applyProtection="1">
      <alignment vertical="center" wrapText="1"/>
    </xf>
    <xf numFmtId="3" fontId="2" fillId="2" borderId="4" xfId="0" applyNumberFormat="1" applyFont="1" applyFill="1" applyBorder="1" applyAlignment="1" applyProtection="1">
      <alignment horizontal="right" vertical="center"/>
    </xf>
    <xf numFmtId="0" fontId="10" fillId="2" borderId="0" xfId="0" applyFont="1" applyFill="1" applyProtection="1"/>
    <xf numFmtId="0" fontId="3" fillId="2" borderId="55" xfId="0" applyFont="1" applyFill="1" applyBorder="1" applyAlignment="1" applyProtection="1">
      <alignment horizontal="center" vertical="center"/>
    </xf>
    <xf numFmtId="0" fontId="2" fillId="2" borderId="46" xfId="0" applyFont="1" applyFill="1" applyBorder="1" applyAlignment="1" applyProtection="1">
      <alignment horizontal="center" vertical="center" wrapText="1"/>
    </xf>
    <xf numFmtId="0" fontId="3" fillId="2" borderId="19" xfId="0" applyFont="1" applyFill="1" applyBorder="1" applyProtection="1"/>
    <xf numFmtId="4" fontId="0" fillId="3" borderId="0" xfId="0" applyNumberFormat="1" applyFill="1" applyProtection="1"/>
    <xf numFmtId="0" fontId="7" fillId="2" borderId="0" xfId="0" applyFont="1" applyFill="1" applyProtection="1"/>
    <xf numFmtId="0" fontId="3" fillId="2" borderId="49" xfId="0" applyFont="1" applyFill="1" applyBorder="1" applyProtection="1"/>
    <xf numFmtId="0" fontId="3" fillId="2" borderId="50" xfId="0" applyFont="1" applyFill="1" applyBorder="1" applyProtection="1"/>
    <xf numFmtId="0" fontId="3" fillId="2" borderId="50" xfId="0" applyFont="1" applyFill="1" applyBorder="1" applyAlignment="1" applyProtection="1">
      <alignment horizontal="right" indent="1"/>
    </xf>
    <xf numFmtId="0" fontId="3" fillId="2" borderId="37" xfId="0" applyFont="1" applyFill="1" applyBorder="1" applyProtection="1"/>
    <xf numFmtId="0" fontId="3" fillId="2" borderId="4" xfId="0" applyFont="1" applyFill="1" applyBorder="1" applyAlignment="1" applyProtection="1">
      <alignment horizontal="right" indent="1"/>
    </xf>
    <xf numFmtId="0" fontId="3" fillId="2" borderId="33" xfId="0" applyFont="1" applyFill="1" applyBorder="1" applyProtection="1"/>
    <xf numFmtId="0" fontId="3" fillId="2" borderId="19" xfId="0" applyFont="1" applyFill="1" applyBorder="1" applyAlignment="1" applyProtection="1">
      <alignment horizontal="right" indent="1"/>
    </xf>
    <xf numFmtId="0" fontId="3" fillId="2" borderId="19" xfId="0" applyFont="1" applyFill="1" applyBorder="1" applyProtection="1">
      <protection locked="0"/>
    </xf>
    <xf numFmtId="42" fontId="2" fillId="2" borderId="4" xfId="0" applyNumberFormat="1" applyFont="1" applyFill="1" applyBorder="1" applyAlignment="1" applyProtection="1">
      <alignment vertical="center"/>
      <protection locked="0"/>
    </xf>
    <xf numFmtId="0" fontId="3" fillId="2" borderId="79" xfId="0" applyFont="1" applyFill="1" applyBorder="1" applyAlignment="1" applyProtection="1">
      <alignment horizontal="center" vertical="center"/>
    </xf>
    <xf numFmtId="0" fontId="3" fillId="2" borderId="75" xfId="0" applyFont="1" applyFill="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2" fillId="2" borderId="80" xfId="0" applyFont="1" applyFill="1" applyBorder="1" applyAlignment="1" applyProtection="1">
      <alignment horizontal="center" vertical="center" wrapText="1"/>
    </xf>
    <xf numFmtId="3" fontId="2" fillId="2" borderId="47" xfId="0" applyNumberFormat="1" applyFont="1" applyFill="1" applyBorder="1" applyAlignment="1" applyProtection="1">
      <alignment vertical="center"/>
    </xf>
    <xf numFmtId="3" fontId="2" fillId="2" borderId="48" xfId="0" applyNumberFormat="1" applyFont="1" applyFill="1" applyBorder="1" applyAlignment="1" applyProtection="1">
      <alignment vertical="center"/>
    </xf>
    <xf numFmtId="0" fontId="1" fillId="2" borderId="19" xfId="0" applyFont="1" applyFill="1" applyBorder="1" applyAlignment="1" applyProtection="1">
      <alignment vertical="center"/>
    </xf>
    <xf numFmtId="0" fontId="1" fillId="2" borderId="20" xfId="0" applyFont="1" applyFill="1" applyBorder="1" applyAlignment="1" applyProtection="1">
      <alignment vertical="center"/>
    </xf>
    <xf numFmtId="3" fontId="3" fillId="0" borderId="0" xfId="0" applyNumberFormat="1" applyFont="1" applyProtection="1"/>
    <xf numFmtId="0" fontId="2" fillId="0" borderId="75" xfId="0" applyFont="1" applyFill="1" applyBorder="1" applyAlignment="1" applyProtection="1">
      <alignment horizontal="center" vertical="center"/>
    </xf>
    <xf numFmtId="0" fontId="2" fillId="2" borderId="3" xfId="0" applyFont="1" applyFill="1" applyBorder="1" applyAlignment="1" applyProtection="1">
      <alignment horizontal="center" vertical="center" wrapText="1"/>
    </xf>
    <xf numFmtId="0" fontId="3" fillId="0" borderId="76" xfId="0" applyFont="1" applyBorder="1" applyProtection="1"/>
    <xf numFmtId="0" fontId="3" fillId="0" borderId="0" xfId="0" applyFont="1" applyBorder="1" applyProtection="1"/>
    <xf numFmtId="0" fontId="3" fillId="0" borderId="8" xfId="0" applyFont="1" applyBorder="1" applyProtection="1"/>
    <xf numFmtId="0" fontId="3" fillId="0" borderId="20" xfId="0" applyFont="1" applyBorder="1" applyProtection="1"/>
    <xf numFmtId="0" fontId="3" fillId="0" borderId="9" xfId="0" applyFont="1" applyBorder="1" applyProtection="1"/>
    <xf numFmtId="0" fontId="3" fillId="0" borderId="10" xfId="0" applyFont="1" applyBorder="1" applyProtection="1"/>
    <xf numFmtId="0" fontId="2" fillId="2" borderId="4" xfId="0" applyFont="1" applyFill="1" applyBorder="1" applyAlignment="1" applyProtection="1">
      <alignment vertical="center" wrapText="1"/>
    </xf>
    <xf numFmtId="3" fontId="3" fillId="0" borderId="0" xfId="0" applyNumberFormat="1" applyFont="1" applyBorder="1" applyProtection="1"/>
    <xf numFmtId="3" fontId="3" fillId="0" borderId="8" xfId="0" applyNumberFormat="1" applyFont="1" applyBorder="1" applyProtection="1"/>
    <xf numFmtId="3" fontId="3" fillId="0" borderId="9" xfId="0" applyNumberFormat="1" applyFont="1" applyBorder="1" applyProtection="1"/>
    <xf numFmtId="3" fontId="3" fillId="0" borderId="10" xfId="0" applyNumberFormat="1" applyFont="1" applyBorder="1" applyProtection="1"/>
    <xf numFmtId="0" fontId="3" fillId="2" borderId="1" xfId="0" applyFont="1" applyFill="1" applyBorder="1" applyAlignment="1" applyProtection="1">
      <alignment horizontal="center" vertical="center"/>
    </xf>
    <xf numFmtId="0" fontId="3" fillId="2" borderId="77" xfId="0" applyFont="1" applyFill="1" applyBorder="1" applyAlignment="1" applyProtection="1"/>
    <xf numFmtId="0" fontId="3" fillId="0" borderId="4" xfId="0" applyFont="1" applyBorder="1" applyProtection="1"/>
    <xf numFmtId="0" fontId="3" fillId="0" borderId="75" xfId="0" applyFont="1" applyBorder="1" applyProtection="1"/>
    <xf numFmtId="0" fontId="3" fillId="0" borderId="19" xfId="0" applyFont="1" applyBorder="1" applyProtection="1"/>
    <xf numFmtId="0" fontId="3" fillId="2" borderId="1" xfId="0" applyFont="1" applyFill="1" applyBorder="1" applyAlignment="1" applyProtection="1"/>
    <xf numFmtId="0" fontId="3" fillId="2" borderId="3" xfId="0" applyFont="1" applyFill="1" applyBorder="1" applyAlignment="1" applyProtection="1"/>
    <xf numFmtId="0" fontId="2" fillId="0" borderId="0" xfId="0" applyFont="1" applyAlignment="1" applyProtection="1">
      <alignment vertical="center"/>
    </xf>
    <xf numFmtId="0" fontId="1" fillId="0" borderId="0" xfId="0" applyFont="1" applyAlignment="1" applyProtection="1">
      <alignment vertical="center"/>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1" xfId="0" applyFont="1" applyBorder="1" applyAlignment="1" applyProtection="1">
      <alignment vertical="center"/>
    </xf>
    <xf numFmtId="3" fontId="2" fillId="0" borderId="4" xfId="0" applyNumberFormat="1" applyFont="1" applyBorder="1" applyAlignment="1" applyProtection="1">
      <alignment vertical="center"/>
    </xf>
    <xf numFmtId="3" fontId="2" fillId="0" borderId="37" xfId="0" applyNumberFormat="1" applyFont="1" applyBorder="1" applyAlignment="1" applyProtection="1">
      <alignment vertical="center"/>
    </xf>
    <xf numFmtId="3" fontId="2" fillId="0" borderId="38" xfId="0" applyNumberFormat="1" applyFont="1" applyBorder="1" applyAlignment="1" applyProtection="1">
      <alignment vertical="center"/>
    </xf>
    <xf numFmtId="0" fontId="2" fillId="0" borderId="35" xfId="0" applyFont="1" applyBorder="1" applyAlignment="1" applyProtection="1">
      <alignment vertical="center"/>
    </xf>
    <xf numFmtId="3" fontId="2" fillId="0" borderId="36" xfId="0" applyNumberFormat="1" applyFont="1" applyBorder="1" applyAlignment="1" applyProtection="1">
      <alignment vertical="center"/>
    </xf>
    <xf numFmtId="0" fontId="2" fillId="0" borderId="39" xfId="0" applyFont="1" applyBorder="1" applyAlignment="1" applyProtection="1">
      <alignment vertical="center"/>
    </xf>
    <xf numFmtId="3" fontId="2" fillId="0" borderId="40" xfId="0" applyNumberFormat="1" applyFont="1" applyBorder="1" applyAlignment="1" applyProtection="1">
      <alignment vertical="center"/>
    </xf>
    <xf numFmtId="3" fontId="2" fillId="0" borderId="41" xfId="0" applyNumberFormat="1" applyFont="1" applyBorder="1" applyAlignment="1" applyProtection="1">
      <alignment vertical="center"/>
    </xf>
    <xf numFmtId="3" fontId="2" fillId="0" borderId="43" xfId="0" applyNumberFormat="1" applyFont="1" applyBorder="1" applyAlignment="1" applyProtection="1">
      <alignment vertical="center"/>
    </xf>
    <xf numFmtId="0" fontId="3" fillId="0" borderId="0" xfId="0" applyFont="1" applyAlignment="1" applyProtection="1">
      <alignment vertical="center" wrapText="1"/>
    </xf>
    <xf numFmtId="0" fontId="3" fillId="0" borderId="0" xfId="0" applyFont="1" applyAlignment="1" applyProtection="1">
      <alignment vertical="center"/>
    </xf>
    <xf numFmtId="3" fontId="2" fillId="0" borderId="63" xfId="0" applyNumberFormat="1" applyFont="1" applyBorder="1" applyAlignment="1" applyProtection="1">
      <alignment vertical="center"/>
    </xf>
    <xf numFmtId="3" fontId="2" fillId="0" borderId="49" xfId="0" applyNumberFormat="1" applyFont="1" applyBorder="1" applyAlignment="1" applyProtection="1">
      <alignment vertical="center"/>
    </xf>
    <xf numFmtId="3" fontId="2" fillId="0" borderId="51" xfId="0" applyNumberFormat="1" applyFont="1" applyBorder="1" applyAlignment="1" applyProtection="1">
      <alignment vertical="center"/>
    </xf>
    <xf numFmtId="0" fontId="1" fillId="0" borderId="0" xfId="0" applyFont="1" applyAlignment="1" applyProtection="1">
      <alignment vertical="center" wrapText="1"/>
    </xf>
    <xf numFmtId="3" fontId="3" fillId="0" borderId="4" xfId="0" applyNumberFormat="1" applyFont="1" applyBorder="1" applyProtection="1"/>
    <xf numFmtId="3" fontId="3" fillId="2" borderId="1" xfId="0" applyNumberFormat="1" applyFont="1" applyFill="1" applyBorder="1" applyAlignment="1" applyProtection="1"/>
    <xf numFmtId="3" fontId="3" fillId="2" borderId="3" xfId="0" applyNumberFormat="1" applyFont="1" applyFill="1" applyBorder="1" applyAlignment="1" applyProtection="1"/>
    <xf numFmtId="3" fontId="3" fillId="0" borderId="46" xfId="0" applyNumberFormat="1" applyFont="1" applyBorder="1" applyProtection="1"/>
    <xf numFmtId="3" fontId="2" fillId="2" borderId="61" xfId="0" applyNumberFormat="1" applyFont="1" applyFill="1" applyBorder="1" applyAlignment="1" applyProtection="1">
      <alignment vertical="center"/>
    </xf>
    <xf numFmtId="3" fontId="2" fillId="2" borderId="62" xfId="0" applyNumberFormat="1" applyFont="1" applyFill="1" applyBorder="1" applyAlignment="1" applyProtection="1">
      <alignment vertical="center"/>
    </xf>
    <xf numFmtId="0" fontId="2" fillId="2" borderId="19" xfId="0" applyFont="1" applyFill="1" applyBorder="1" applyAlignment="1" applyProtection="1">
      <alignment vertical="center"/>
    </xf>
    <xf numFmtId="3" fontId="3" fillId="0" borderId="19" xfId="0" applyNumberFormat="1" applyFont="1" applyBorder="1" applyProtection="1"/>
    <xf numFmtId="3" fontId="2" fillId="2" borderId="0" xfId="0" applyNumberFormat="1" applyFont="1" applyFill="1" applyBorder="1" applyAlignment="1" applyProtection="1">
      <alignment horizontal="right" vertical="center"/>
    </xf>
    <xf numFmtId="3" fontId="3" fillId="2" borderId="4" xfId="0" applyNumberFormat="1" applyFont="1" applyFill="1" applyBorder="1" applyAlignment="1" applyProtection="1"/>
    <xf numFmtId="0" fontId="1" fillId="2" borderId="1" xfId="0" applyFont="1" applyFill="1" applyBorder="1" applyAlignment="1" applyProtection="1">
      <alignment vertical="center"/>
    </xf>
    <xf numFmtId="0" fontId="2" fillId="2" borderId="61" xfId="0" applyFont="1" applyFill="1" applyBorder="1" applyAlignment="1" applyProtection="1">
      <alignment vertical="center"/>
    </xf>
    <xf numFmtId="3" fontId="2" fillId="2" borderId="46" xfId="0" applyNumberFormat="1" applyFont="1" applyFill="1" applyBorder="1" applyAlignment="1" applyProtection="1">
      <alignment vertical="center"/>
    </xf>
    <xf numFmtId="0" fontId="3" fillId="2" borderId="55" xfId="0" applyFont="1" applyFill="1" applyBorder="1" applyAlignment="1" applyProtection="1">
      <alignment horizontal="center" vertical="center" wrapText="1"/>
    </xf>
    <xf numFmtId="0" fontId="2" fillId="2" borderId="62" xfId="0" applyFont="1" applyFill="1" applyBorder="1" applyAlignment="1" applyProtection="1">
      <alignment horizontal="center" vertical="center" wrapText="1"/>
    </xf>
    <xf numFmtId="0" fontId="3" fillId="2" borderId="75" xfId="0" applyFont="1" applyFill="1" applyBorder="1" applyAlignment="1" applyProtection="1">
      <alignment horizontal="center" vertical="center" wrapText="1"/>
    </xf>
    <xf numFmtId="0" fontId="3" fillId="0" borderId="77" xfId="0" applyFont="1" applyBorder="1" applyProtection="1"/>
    <xf numFmtId="0" fontId="3" fillId="0" borderId="21" xfId="0" applyFont="1" applyBorder="1" applyProtection="1"/>
    <xf numFmtId="0" fontId="3" fillId="0" borderId="78" xfId="0" applyFont="1" applyBorder="1" applyProtection="1"/>
    <xf numFmtId="0" fontId="3" fillId="0" borderId="1" xfId="0" applyFont="1" applyBorder="1" applyProtection="1"/>
    <xf numFmtId="0" fontId="3" fillId="0" borderId="2" xfId="0" applyFont="1" applyBorder="1" applyProtection="1"/>
    <xf numFmtId="0" fontId="3" fillId="0" borderId="3" xfId="0" applyFont="1" applyBorder="1" applyProtection="1"/>
    <xf numFmtId="0" fontId="3" fillId="2" borderId="19" xfId="0" applyFont="1" applyFill="1" applyBorder="1" applyAlignment="1" applyProtection="1">
      <alignment horizontal="center" vertical="center"/>
    </xf>
    <xf numFmtId="0" fontId="3" fillId="2" borderId="19" xfId="0" applyFont="1" applyFill="1" applyBorder="1" applyAlignment="1" applyProtection="1">
      <alignment horizontal="center" vertical="center" wrapText="1"/>
    </xf>
    <xf numFmtId="0" fontId="3" fillId="0" borderId="0" xfId="0" applyFont="1" applyProtection="1">
      <protection locked="0"/>
    </xf>
    <xf numFmtId="0" fontId="2" fillId="4" borderId="4" xfId="0" applyFont="1" applyFill="1" applyBorder="1" applyAlignment="1" applyProtection="1">
      <alignment vertical="center" wrapText="1"/>
    </xf>
    <xf numFmtId="0" fontId="3" fillId="0" borderId="4" xfId="0" applyFont="1" applyBorder="1" applyAlignment="1" applyProtection="1">
      <alignment wrapText="1"/>
    </xf>
    <xf numFmtId="0" fontId="3" fillId="0" borderId="3" xfId="0" applyFont="1" applyBorder="1" applyAlignment="1" applyProtection="1">
      <alignment wrapText="1"/>
    </xf>
    <xf numFmtId="3" fontId="3" fillId="0" borderId="18" xfId="0" applyNumberFormat="1" applyFont="1" applyBorder="1" applyProtection="1"/>
    <xf numFmtId="3" fontId="3" fillId="0" borderId="75" xfId="0" applyNumberFormat="1" applyFont="1" applyBorder="1" applyProtection="1"/>
    <xf numFmtId="9" fontId="3" fillId="0" borderId="18" xfId="0" applyNumberFormat="1" applyFont="1" applyBorder="1" applyProtection="1"/>
    <xf numFmtId="9" fontId="3" fillId="0" borderId="75" xfId="0" applyNumberFormat="1" applyFont="1" applyBorder="1" applyProtection="1"/>
    <xf numFmtId="9" fontId="3" fillId="0" borderId="19" xfId="0" applyNumberFormat="1" applyFont="1" applyBorder="1" applyProtection="1"/>
    <xf numFmtId="0" fontId="3" fillId="0" borderId="62" xfId="0" applyFont="1" applyBorder="1" applyProtection="1"/>
    <xf numFmtId="0" fontId="3" fillId="0" borderId="83" xfId="0" applyFont="1" applyBorder="1" applyProtection="1"/>
    <xf numFmtId="0" fontId="2" fillId="2" borderId="20" xfId="0" applyFont="1" applyFill="1" applyBorder="1" applyAlignment="1" applyProtection="1">
      <alignment vertical="center"/>
    </xf>
    <xf numFmtId="0" fontId="3" fillId="0" borderId="48" xfId="0" applyFont="1" applyBorder="1" applyProtection="1"/>
    <xf numFmtId="0" fontId="0" fillId="5" borderId="0" xfId="0" applyFill="1" applyProtection="1"/>
    <xf numFmtId="0" fontId="3" fillId="2" borderId="0" xfId="0" applyFont="1" applyFill="1" applyProtection="1"/>
    <xf numFmtId="0" fontId="2" fillId="2" borderId="1" xfId="0" applyFont="1" applyFill="1" applyBorder="1" applyAlignment="1" applyProtection="1">
      <alignment vertical="center"/>
      <protection locked="0"/>
    </xf>
    <xf numFmtId="0" fontId="6" fillId="2" borderId="0" xfId="0" applyFont="1" applyFill="1" applyProtection="1"/>
    <xf numFmtId="0" fontId="3" fillId="2" borderId="0" xfId="0" applyFont="1" applyFill="1" applyProtection="1"/>
    <xf numFmtId="0" fontId="0" fillId="0" borderId="0" xfId="0" applyAlignment="1"/>
    <xf numFmtId="0" fontId="3" fillId="2" borderId="0" xfId="0" applyFont="1" applyFill="1" applyProtection="1"/>
    <xf numFmtId="0" fontId="3" fillId="2" borderId="19" xfId="0" applyFont="1" applyFill="1" applyBorder="1" applyAlignment="1" applyProtection="1">
      <alignment wrapText="1"/>
      <protection locked="0"/>
    </xf>
    <xf numFmtId="0" fontId="2" fillId="2" borderId="1" xfId="0" applyFont="1" applyFill="1" applyBorder="1" applyAlignment="1" applyProtection="1">
      <alignment vertical="center" wrapText="1"/>
      <protection locked="0"/>
    </xf>
    <xf numFmtId="3" fontId="2" fillId="2" borderId="4" xfId="0" applyNumberFormat="1" applyFont="1" applyFill="1" applyBorder="1" applyAlignment="1" applyProtection="1">
      <alignment vertical="center"/>
      <protection locked="0"/>
    </xf>
    <xf numFmtId="42" fontId="3" fillId="2" borderId="4" xfId="0" applyNumberFormat="1" applyFont="1" applyFill="1" applyBorder="1" applyProtection="1"/>
    <xf numFmtId="42" fontId="3" fillId="2" borderId="18" xfId="0" applyNumberFormat="1" applyFont="1" applyFill="1" applyBorder="1" applyProtection="1"/>
    <xf numFmtId="42" fontId="2" fillId="2" borderId="46" xfId="0" applyNumberFormat="1" applyFont="1" applyFill="1" applyBorder="1" applyAlignment="1" applyProtection="1">
      <alignment horizontal="right" vertical="center"/>
    </xf>
    <xf numFmtId="42" fontId="2" fillId="2" borderId="19" xfId="0" applyNumberFormat="1" applyFont="1" applyFill="1" applyBorder="1" applyAlignment="1" applyProtection="1">
      <alignment horizontal="right" vertical="center"/>
    </xf>
    <xf numFmtId="42" fontId="3" fillId="6" borderId="4" xfId="0" applyNumberFormat="1" applyFont="1" applyFill="1" applyBorder="1" applyProtection="1"/>
    <xf numFmtId="42" fontId="3" fillId="2" borderId="4" xfId="0" applyNumberFormat="1" applyFont="1" applyFill="1" applyBorder="1" applyProtection="1">
      <protection locked="0"/>
    </xf>
    <xf numFmtId="42" fontId="3" fillId="2" borderId="46" xfId="0" applyNumberFormat="1" applyFont="1" applyFill="1" applyBorder="1" applyProtection="1">
      <protection locked="0"/>
    </xf>
    <xf numFmtId="42" fontId="3" fillId="2" borderId="19" xfId="0" applyNumberFormat="1" applyFont="1" applyFill="1" applyBorder="1" applyProtection="1"/>
    <xf numFmtId="42" fontId="2" fillId="2" borderId="50" xfId="0" applyNumberFormat="1" applyFont="1" applyFill="1" applyBorder="1" applyAlignment="1" applyProtection="1">
      <alignment vertical="center" shrinkToFit="1"/>
    </xf>
    <xf numFmtId="42" fontId="2" fillId="2" borderId="51" xfId="0" applyNumberFormat="1" applyFont="1" applyFill="1" applyBorder="1" applyAlignment="1" applyProtection="1">
      <alignment vertical="center" shrinkToFit="1"/>
    </xf>
    <xf numFmtId="42" fontId="2" fillId="2" borderId="4" xfId="0" applyNumberFormat="1" applyFont="1" applyFill="1" applyBorder="1" applyAlignment="1" applyProtection="1">
      <alignment vertical="center" shrinkToFit="1"/>
    </xf>
    <xf numFmtId="42" fontId="2" fillId="2" borderId="38" xfId="0" applyNumberFormat="1" applyFont="1" applyFill="1" applyBorder="1" applyAlignment="1" applyProtection="1">
      <alignment vertical="center" shrinkToFit="1"/>
    </xf>
    <xf numFmtId="3" fontId="3" fillId="2" borderId="28" xfId="0" applyNumberFormat="1" applyFont="1" applyFill="1" applyBorder="1" applyAlignment="1" applyProtection="1">
      <alignment shrinkToFit="1"/>
    </xf>
    <xf numFmtId="3" fontId="3" fillId="2" borderId="29" xfId="0" applyNumberFormat="1" applyFont="1" applyFill="1" applyBorder="1" applyAlignment="1" applyProtection="1">
      <alignment shrinkToFit="1"/>
    </xf>
    <xf numFmtId="42" fontId="2" fillId="2" borderId="19" xfId="0" applyNumberFormat="1" applyFont="1" applyFill="1" applyBorder="1" applyAlignment="1" applyProtection="1">
      <alignment vertical="center" shrinkToFit="1"/>
    </xf>
    <xf numFmtId="42" fontId="2" fillId="2" borderId="34" xfId="0" applyNumberFormat="1" applyFont="1" applyFill="1" applyBorder="1" applyAlignment="1" applyProtection="1">
      <alignment vertical="center" shrinkToFit="1"/>
    </xf>
    <xf numFmtId="0" fontId="3" fillId="2" borderId="19" xfId="0" applyFont="1" applyFill="1" applyBorder="1" applyAlignment="1" applyProtection="1">
      <alignment shrinkToFit="1"/>
      <protection locked="0"/>
    </xf>
    <xf numFmtId="0" fontId="3" fillId="2" borderId="50" xfId="0" applyFont="1" applyFill="1" applyBorder="1" applyAlignment="1" applyProtection="1">
      <alignment shrinkToFit="1"/>
    </xf>
    <xf numFmtId="0" fontId="3" fillId="2" borderId="19" xfId="0" applyFont="1" applyFill="1" applyBorder="1" applyAlignment="1" applyProtection="1">
      <alignment shrinkToFit="1"/>
    </xf>
    <xf numFmtId="0" fontId="3" fillId="2" borderId="1" xfId="0" applyFont="1" applyFill="1" applyBorder="1" applyAlignment="1" applyProtection="1">
      <alignment wrapText="1"/>
      <protection locked="0"/>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3" fillId="2" borderId="0" xfId="0" applyFont="1" applyFill="1" applyProtection="1"/>
    <xf numFmtId="0" fontId="6" fillId="2" borderId="0" xfId="0" applyFont="1" applyFill="1" applyProtection="1"/>
    <xf numFmtId="3" fontId="2" fillId="0" borderId="4" xfId="0" applyNumberFormat="1" applyFont="1" applyBorder="1" applyAlignment="1" applyProtection="1">
      <alignment vertical="center"/>
      <protection locked="0"/>
    </xf>
    <xf numFmtId="3" fontId="3" fillId="2" borderId="33" xfId="0" applyNumberFormat="1" applyFont="1" applyFill="1" applyBorder="1" applyAlignment="1" applyProtection="1">
      <alignment wrapText="1"/>
      <protection locked="0"/>
    </xf>
    <xf numFmtId="3" fontId="3" fillId="2" borderId="37" xfId="0" applyNumberFormat="1" applyFont="1" applyFill="1" applyBorder="1" applyAlignment="1" applyProtection="1">
      <alignment wrapText="1"/>
      <protection locked="0"/>
    </xf>
    <xf numFmtId="3" fontId="3" fillId="2" borderId="41" xfId="0" applyNumberFormat="1" applyFont="1" applyFill="1" applyBorder="1" applyAlignment="1" applyProtection="1">
      <alignment wrapText="1"/>
      <protection locked="0"/>
    </xf>
    <xf numFmtId="3" fontId="3" fillId="2" borderId="49" xfId="0" applyNumberFormat="1" applyFont="1" applyFill="1" applyBorder="1" applyAlignment="1" applyProtection="1">
      <alignment wrapText="1"/>
      <protection locked="0"/>
    </xf>
    <xf numFmtId="9" fontId="3" fillId="2" borderId="51" xfId="2" applyFont="1" applyFill="1" applyBorder="1" applyAlignment="1" applyProtection="1">
      <alignment wrapText="1"/>
      <protection locked="0"/>
    </xf>
    <xf numFmtId="9" fontId="3" fillId="2" borderId="38" xfId="2" applyFont="1" applyFill="1" applyBorder="1" applyAlignment="1" applyProtection="1">
      <alignment wrapText="1"/>
      <protection locked="0"/>
    </xf>
    <xf numFmtId="9" fontId="3" fillId="2" borderId="43" xfId="2" applyFont="1" applyFill="1" applyBorder="1" applyAlignment="1" applyProtection="1">
      <alignment wrapText="1"/>
      <protection locked="0"/>
    </xf>
    <xf numFmtId="9" fontId="3" fillId="2" borderId="34" xfId="2" applyFont="1" applyFill="1" applyBorder="1" applyAlignment="1" applyProtection="1">
      <alignment wrapText="1"/>
      <protection locked="0"/>
    </xf>
    <xf numFmtId="42" fontId="2" fillId="2" borderId="32" xfId="0" applyNumberFormat="1" applyFont="1" applyFill="1" applyBorder="1" applyAlignment="1" applyProtection="1">
      <alignment vertical="center"/>
      <protection locked="0"/>
    </xf>
    <xf numFmtId="42" fontId="2" fillId="2" borderId="49" xfId="0" applyNumberFormat="1" applyFont="1" applyFill="1" applyBorder="1" applyAlignment="1" applyProtection="1">
      <alignment vertical="center"/>
      <protection locked="0"/>
    </xf>
    <xf numFmtId="42" fontId="2" fillId="2" borderId="50" xfId="0" applyNumberFormat="1" applyFont="1" applyFill="1" applyBorder="1" applyAlignment="1" applyProtection="1">
      <alignment vertical="center"/>
      <protection locked="0"/>
    </xf>
    <xf numFmtId="42" fontId="2" fillId="2" borderId="50" xfId="0" applyNumberFormat="1" applyFont="1" applyFill="1" applyBorder="1" applyAlignment="1" applyProtection="1">
      <alignment vertical="center" wrapText="1"/>
      <protection locked="0"/>
    </xf>
    <xf numFmtId="42" fontId="2" fillId="2" borderId="51" xfId="0" applyNumberFormat="1" applyFont="1" applyFill="1" applyBorder="1" applyAlignment="1" applyProtection="1">
      <alignment vertical="center"/>
      <protection locked="0"/>
    </xf>
    <xf numFmtId="42" fontId="2" fillId="2" borderId="9" xfId="0" applyNumberFormat="1" applyFont="1" applyFill="1" applyBorder="1" applyAlignment="1" applyProtection="1">
      <alignment vertical="center"/>
    </xf>
    <xf numFmtId="42" fontId="2" fillId="2" borderId="33" xfId="0" applyNumberFormat="1" applyFont="1" applyFill="1" applyBorder="1" applyAlignment="1" applyProtection="1">
      <alignment vertical="center"/>
      <protection locked="0"/>
    </xf>
    <xf numFmtId="42" fontId="2" fillId="2" borderId="34" xfId="0" applyNumberFormat="1" applyFont="1" applyFill="1" applyBorder="1" applyAlignment="1" applyProtection="1">
      <alignment vertical="center"/>
      <protection locked="0"/>
    </xf>
    <xf numFmtId="42" fontId="2" fillId="2" borderId="36" xfId="0" applyNumberFormat="1" applyFont="1" applyFill="1" applyBorder="1" applyAlignment="1" applyProtection="1">
      <alignment vertical="center"/>
      <protection locked="0"/>
    </xf>
    <xf numFmtId="42" fontId="2" fillId="2" borderId="19" xfId="0" applyNumberFormat="1" applyFont="1" applyFill="1" applyBorder="1" applyAlignment="1" applyProtection="1">
      <alignment vertical="center"/>
      <protection locked="0"/>
    </xf>
    <xf numFmtId="42" fontId="2" fillId="2" borderId="19" xfId="0" applyNumberFormat="1" applyFont="1" applyFill="1" applyBorder="1" applyAlignment="1" applyProtection="1">
      <alignment vertical="center" wrapText="1"/>
      <protection locked="0"/>
    </xf>
    <xf numFmtId="42" fontId="2" fillId="2" borderId="2" xfId="0" applyNumberFormat="1" applyFont="1" applyFill="1" applyBorder="1" applyAlignment="1" applyProtection="1">
      <alignment vertical="center"/>
    </xf>
    <xf numFmtId="42" fontId="2" fillId="2" borderId="37" xfId="0" applyNumberFormat="1" applyFont="1" applyFill="1" applyBorder="1" applyAlignment="1" applyProtection="1">
      <alignment vertical="center"/>
      <protection locked="0"/>
    </xf>
    <xf numFmtId="42" fontId="2" fillId="2" borderId="38" xfId="0" applyNumberFormat="1" applyFont="1" applyFill="1" applyBorder="1" applyAlignment="1" applyProtection="1">
      <alignment vertical="center"/>
      <protection locked="0"/>
    </xf>
    <xf numFmtId="42" fontId="2" fillId="2" borderId="40" xfId="0" applyNumberFormat="1" applyFont="1" applyFill="1" applyBorder="1" applyAlignment="1" applyProtection="1">
      <alignment vertical="center"/>
      <protection locked="0"/>
    </xf>
    <xf numFmtId="42" fontId="2" fillId="2" borderId="52" xfId="0" applyNumberFormat="1" applyFont="1" applyFill="1" applyBorder="1" applyAlignment="1" applyProtection="1">
      <alignment vertical="center"/>
      <protection locked="0"/>
    </xf>
    <xf numFmtId="42" fontId="2" fillId="2" borderId="53" xfId="0" applyNumberFormat="1" applyFont="1" applyFill="1" applyBorder="1" applyAlignment="1" applyProtection="1">
      <alignment vertical="center"/>
      <protection locked="0"/>
    </xf>
    <xf numFmtId="42" fontId="2" fillId="2" borderId="53" xfId="0" applyNumberFormat="1" applyFont="1" applyFill="1" applyBorder="1" applyAlignment="1" applyProtection="1">
      <alignment vertical="center" wrapText="1"/>
      <protection locked="0"/>
    </xf>
    <xf numFmtId="42" fontId="2" fillId="2" borderId="54" xfId="0" applyNumberFormat="1" applyFont="1" applyFill="1" applyBorder="1" applyAlignment="1" applyProtection="1">
      <alignment vertical="center"/>
      <protection locked="0"/>
    </xf>
    <xf numFmtId="42" fontId="2" fillId="2" borderId="44" xfId="0" applyNumberFormat="1" applyFont="1" applyFill="1" applyBorder="1" applyAlignment="1" applyProtection="1">
      <alignment vertical="center"/>
    </xf>
    <xf numFmtId="42" fontId="2" fillId="2" borderId="41" xfId="0" applyNumberFormat="1" applyFont="1" applyFill="1" applyBorder="1" applyAlignment="1" applyProtection="1">
      <alignment vertical="center"/>
      <protection locked="0"/>
    </xf>
    <xf numFmtId="42" fontId="2" fillId="2" borderId="43" xfId="0" applyNumberFormat="1" applyFont="1" applyFill="1" applyBorder="1" applyAlignment="1" applyProtection="1">
      <alignment vertical="center"/>
      <protection locked="0"/>
    </xf>
    <xf numFmtId="10" fontId="3" fillId="2" borderId="84" xfId="2" applyNumberFormat="1" applyFont="1" applyFill="1" applyBorder="1" applyProtection="1"/>
    <xf numFmtId="9" fontId="3" fillId="2" borderId="84" xfId="2" applyNumberFormat="1" applyFont="1" applyFill="1" applyBorder="1" applyProtection="1"/>
    <xf numFmtId="0" fontId="3" fillId="2" borderId="11" xfId="0" applyFont="1" applyFill="1" applyBorder="1" applyAlignment="1" applyProtection="1">
      <alignment vertical="center"/>
    </xf>
    <xf numFmtId="0" fontId="3" fillId="2" borderId="14" xfId="0" applyFont="1" applyFill="1" applyBorder="1" applyAlignment="1" applyProtection="1">
      <alignment vertical="center"/>
    </xf>
    <xf numFmtId="0" fontId="2" fillId="0" borderId="4" xfId="0" applyFont="1" applyBorder="1" applyAlignment="1" applyProtection="1">
      <alignment horizontal="center" vertical="center" wrapText="1"/>
    </xf>
    <xf numFmtId="0" fontId="2" fillId="0" borderId="4" xfId="0" applyFont="1" applyBorder="1" applyAlignment="1" applyProtection="1">
      <alignment vertical="center" wrapText="1"/>
    </xf>
    <xf numFmtId="0" fontId="2" fillId="2" borderId="4" xfId="0" applyFont="1" applyFill="1" applyBorder="1" applyAlignment="1" applyProtection="1">
      <alignment horizontal="center" vertical="center" wrapText="1"/>
    </xf>
    <xf numFmtId="0" fontId="2" fillId="2" borderId="4"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1" fillId="2" borderId="47" xfId="0" applyFont="1" applyFill="1" applyBorder="1" applyAlignment="1" applyProtection="1">
      <alignment vertical="center"/>
    </xf>
    <xf numFmtId="0" fontId="2" fillId="2" borderId="46" xfId="0" applyFont="1" applyFill="1" applyBorder="1" applyAlignment="1" applyProtection="1">
      <alignment vertical="center"/>
    </xf>
    <xf numFmtId="0" fontId="2" fillId="2" borderId="19" xfId="0"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2" borderId="4" xfId="0" applyFont="1" applyFill="1" applyBorder="1" applyAlignment="1" applyProtection="1">
      <alignment vertical="center"/>
    </xf>
    <xf numFmtId="165" fontId="3" fillId="2" borderId="4" xfId="0" applyNumberFormat="1" applyFont="1" applyFill="1" applyBorder="1" applyProtection="1">
      <protection locked="0"/>
    </xf>
    <xf numFmtId="0" fontId="2" fillId="0" borderId="77" xfId="0" applyFont="1" applyBorder="1" applyAlignment="1" applyProtection="1">
      <alignment vertical="center"/>
    </xf>
    <xf numFmtId="0" fontId="2" fillId="0" borderId="21" xfId="0" applyFont="1" applyBorder="1" applyAlignment="1" applyProtection="1">
      <alignment vertical="center"/>
    </xf>
    <xf numFmtId="0" fontId="2" fillId="0" borderId="78" xfId="0" applyFont="1" applyBorder="1" applyAlignment="1" applyProtection="1">
      <alignment vertical="center"/>
    </xf>
    <xf numFmtId="0" fontId="2" fillId="0" borderId="18" xfId="0" applyFont="1" applyBorder="1" applyAlignment="1" applyProtection="1">
      <alignment vertical="center"/>
    </xf>
    <xf numFmtId="0" fontId="3" fillId="2" borderId="2" xfId="0" applyFont="1" applyFill="1" applyBorder="1" applyAlignment="1" applyProtection="1"/>
    <xf numFmtId="0" fontId="3" fillId="2" borderId="22" xfId="0" applyFont="1" applyFill="1" applyBorder="1" applyAlignment="1" applyProtection="1"/>
    <xf numFmtId="0" fontId="3" fillId="2" borderId="23" xfId="0" applyFont="1" applyFill="1" applyBorder="1" applyAlignment="1" applyProtection="1"/>
    <xf numFmtId="0" fontId="3" fillId="2" borderId="24" xfId="0" applyFont="1" applyFill="1" applyBorder="1" applyAlignment="1" applyProtection="1"/>
    <xf numFmtId="0" fontId="2" fillId="2" borderId="21" xfId="0" applyFont="1" applyFill="1" applyBorder="1" applyAlignment="1" applyProtection="1">
      <alignment vertical="center"/>
    </xf>
    <xf numFmtId="42" fontId="2" fillId="2" borderId="4" xfId="0" applyNumberFormat="1" applyFont="1" applyFill="1" applyBorder="1" applyAlignment="1" applyProtection="1">
      <alignment vertical="center" shrinkToFit="1"/>
      <protection locked="0"/>
    </xf>
    <xf numFmtId="3" fontId="2" fillId="0" borderId="33" xfId="0" applyNumberFormat="1" applyFont="1" applyBorder="1" applyAlignment="1" applyProtection="1">
      <alignment vertical="center"/>
    </xf>
    <xf numFmtId="3" fontId="2" fillId="0" borderId="19" xfId="0" applyNumberFormat="1" applyFont="1" applyBorder="1" applyAlignment="1" applyProtection="1">
      <alignment vertical="center"/>
    </xf>
    <xf numFmtId="3" fontId="2" fillId="0" borderId="19" xfId="0" applyNumberFormat="1" applyFont="1" applyBorder="1" applyAlignment="1" applyProtection="1">
      <alignment vertical="center" wrapText="1"/>
    </xf>
    <xf numFmtId="3" fontId="2" fillId="0" borderId="34" xfId="0" applyNumberFormat="1" applyFont="1" applyBorder="1" applyAlignment="1" applyProtection="1">
      <alignment vertical="center"/>
    </xf>
    <xf numFmtId="3" fontId="2" fillId="0" borderId="4" xfId="0" applyNumberFormat="1" applyFont="1" applyBorder="1" applyAlignment="1" applyProtection="1">
      <alignment vertical="center" wrapText="1"/>
    </xf>
    <xf numFmtId="3" fontId="2" fillId="0" borderId="42" xfId="0" applyNumberFormat="1" applyFont="1" applyBorder="1" applyAlignment="1" applyProtection="1">
      <alignment vertical="center"/>
    </xf>
    <xf numFmtId="3" fontId="2" fillId="0" borderId="42" xfId="0" applyNumberFormat="1" applyFont="1" applyBorder="1" applyAlignment="1" applyProtection="1">
      <alignment vertical="center" wrapText="1"/>
    </xf>
    <xf numFmtId="3" fontId="2" fillId="0" borderId="50" xfId="0" applyNumberFormat="1" applyFont="1" applyBorder="1" applyAlignment="1" applyProtection="1">
      <alignment vertical="center"/>
    </xf>
    <xf numFmtId="3" fontId="2" fillId="0" borderId="50" xfId="0" applyNumberFormat="1" applyFont="1" applyBorder="1" applyAlignment="1" applyProtection="1">
      <alignment vertical="center" wrapText="1"/>
    </xf>
    <xf numFmtId="3" fontId="3" fillId="0" borderId="77" xfId="0" applyNumberFormat="1" applyFont="1" applyBorder="1" applyProtection="1"/>
    <xf numFmtId="3" fontId="3" fillId="0" borderId="21" xfId="0" applyNumberFormat="1" applyFont="1" applyBorder="1" applyProtection="1"/>
    <xf numFmtId="3" fontId="3" fillId="0" borderId="78" xfId="0" applyNumberFormat="1" applyFont="1" applyBorder="1" applyProtection="1"/>
    <xf numFmtId="3" fontId="3" fillId="0" borderId="76" xfId="0" applyNumberFormat="1" applyFont="1" applyBorder="1" applyProtection="1"/>
    <xf numFmtId="3" fontId="3" fillId="0" borderId="20" xfId="0" applyNumberFormat="1" applyFont="1" applyBorder="1" applyProtection="1"/>
    <xf numFmtId="3" fontId="3" fillId="0" borderId="1" xfId="0" applyNumberFormat="1" applyFont="1" applyBorder="1" applyProtection="1"/>
    <xf numFmtId="3" fontId="3" fillId="0" borderId="2" xfId="0" applyNumberFormat="1" applyFont="1" applyBorder="1" applyProtection="1"/>
    <xf numFmtId="3" fontId="3" fillId="0" borderId="3" xfId="0" applyNumberFormat="1" applyFont="1" applyBorder="1" applyProtection="1"/>
    <xf numFmtId="0" fontId="3" fillId="6" borderId="37" xfId="0" applyFont="1" applyFill="1" applyBorder="1" applyProtection="1"/>
    <xf numFmtId="0" fontId="3" fillId="6" borderId="4" xfId="0" applyFont="1" applyFill="1" applyBorder="1" applyProtection="1"/>
    <xf numFmtId="0" fontId="3" fillId="6" borderId="4" xfId="0" applyFont="1" applyFill="1" applyBorder="1" applyAlignment="1" applyProtection="1">
      <alignment horizontal="right" indent="1"/>
    </xf>
    <xf numFmtId="42" fontId="2" fillId="6" borderId="4" xfId="0" applyNumberFormat="1" applyFont="1" applyFill="1" applyBorder="1" applyAlignment="1" applyProtection="1">
      <alignment vertical="center" shrinkToFit="1"/>
    </xf>
    <xf numFmtId="42" fontId="2" fillId="6" borderId="38" xfId="0" applyNumberFormat="1" applyFont="1" applyFill="1" applyBorder="1" applyAlignment="1" applyProtection="1">
      <alignment vertical="center" shrinkToFit="1"/>
    </xf>
    <xf numFmtId="0" fontId="3" fillId="6" borderId="81" xfId="0" applyFont="1" applyFill="1" applyBorder="1" applyProtection="1"/>
    <xf numFmtId="0" fontId="3" fillId="6" borderId="18" xfId="0" applyFont="1" applyFill="1" applyBorder="1" applyProtection="1"/>
    <xf numFmtId="0" fontId="3" fillId="6" borderId="18" xfId="0" applyFont="1" applyFill="1" applyBorder="1" applyAlignment="1" applyProtection="1">
      <alignment horizontal="right" indent="1"/>
    </xf>
    <xf numFmtId="42" fontId="2" fillId="6" borderId="18" xfId="0" applyNumberFormat="1" applyFont="1" applyFill="1" applyBorder="1" applyAlignment="1" applyProtection="1">
      <alignment vertical="center" shrinkToFit="1"/>
    </xf>
    <xf numFmtId="42" fontId="2" fillId="6" borderId="80" xfId="0" applyNumberFormat="1" applyFont="1" applyFill="1" applyBorder="1" applyAlignment="1" applyProtection="1">
      <alignment vertical="center" shrinkToFit="1"/>
    </xf>
    <xf numFmtId="0" fontId="3" fillId="6" borderId="41" xfId="0" applyFont="1" applyFill="1" applyBorder="1" applyProtection="1"/>
    <xf numFmtId="0" fontId="3" fillId="6" borderId="42" xfId="0" applyFont="1" applyFill="1" applyBorder="1" applyProtection="1"/>
    <xf numFmtId="0" fontId="3" fillId="6" borderId="42" xfId="0" applyFont="1" applyFill="1" applyBorder="1" applyAlignment="1" applyProtection="1">
      <alignment horizontal="right" indent="1"/>
    </xf>
    <xf numFmtId="42" fontId="2" fillId="6" borderId="42" xfId="0" applyNumberFormat="1" applyFont="1" applyFill="1" applyBorder="1" applyAlignment="1" applyProtection="1">
      <alignment vertical="center" shrinkToFit="1"/>
    </xf>
    <xf numFmtId="42" fontId="2" fillId="6" borderId="43" xfId="0" applyNumberFormat="1" applyFont="1" applyFill="1" applyBorder="1" applyAlignment="1" applyProtection="1">
      <alignment vertical="center" shrinkToFit="1"/>
    </xf>
    <xf numFmtId="0" fontId="3" fillId="2" borderId="36" xfId="0" applyFont="1" applyFill="1" applyBorder="1" applyProtection="1">
      <protection locked="0"/>
    </xf>
    <xf numFmtId="0" fontId="3" fillId="2" borderId="3" xfId="0" applyFont="1" applyFill="1" applyBorder="1" applyProtection="1">
      <protection locked="0"/>
    </xf>
    <xf numFmtId="0" fontId="3" fillId="2" borderId="1" xfId="0" applyFont="1" applyFill="1" applyBorder="1" applyAlignment="1" applyProtection="1">
      <alignment wrapText="1"/>
      <protection locked="0"/>
    </xf>
    <xf numFmtId="0" fontId="3" fillId="2" borderId="2" xfId="0" applyFont="1" applyFill="1" applyBorder="1" applyAlignment="1" applyProtection="1">
      <alignment wrapText="1"/>
      <protection locked="0"/>
    </xf>
    <xf numFmtId="0" fontId="3" fillId="2" borderId="3" xfId="0" applyFont="1" applyFill="1" applyBorder="1" applyAlignment="1" applyProtection="1">
      <alignment wrapText="1"/>
      <protection locked="0"/>
    </xf>
    <xf numFmtId="0" fontId="2" fillId="4" borderId="41"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wrapText="1"/>
    </xf>
    <xf numFmtId="0" fontId="2" fillId="4" borderId="42" xfId="0" applyFont="1" applyFill="1" applyBorder="1" applyAlignment="1" applyProtection="1">
      <alignment horizontal="center" vertical="center"/>
    </xf>
    <xf numFmtId="0" fontId="3" fillId="2" borderId="33" xfId="0" applyFont="1" applyFill="1" applyBorder="1" applyProtection="1">
      <protection locked="0"/>
    </xf>
    <xf numFmtId="0" fontId="3" fillId="2" borderId="19" xfId="0" applyFont="1" applyFill="1" applyBorder="1" applyProtection="1">
      <protection locked="0"/>
    </xf>
    <xf numFmtId="0" fontId="3" fillId="2" borderId="20" xfId="0" applyFont="1" applyFill="1" applyBorder="1" applyAlignment="1" applyProtection="1">
      <alignment wrapText="1"/>
      <protection locked="0"/>
    </xf>
    <xf numFmtId="0" fontId="3" fillId="2" borderId="9" xfId="0" applyFont="1" applyFill="1" applyBorder="1" applyAlignment="1" applyProtection="1">
      <alignment wrapText="1"/>
      <protection locked="0"/>
    </xf>
    <xf numFmtId="0" fontId="3" fillId="2" borderId="10" xfId="0" applyFont="1" applyFill="1" applyBorder="1" applyAlignment="1" applyProtection="1">
      <alignment wrapText="1"/>
      <protection locked="0"/>
    </xf>
    <xf numFmtId="0" fontId="3" fillId="2" borderId="40" xfId="0" applyFont="1" applyFill="1" applyBorder="1" applyProtection="1">
      <protection locked="0"/>
    </xf>
    <xf numFmtId="0" fontId="3" fillId="2" borderId="64" xfId="0" applyFont="1" applyFill="1" applyBorder="1" applyProtection="1">
      <protection locked="0"/>
    </xf>
    <xf numFmtId="0" fontId="3" fillId="2" borderId="37" xfId="0" applyFont="1" applyFill="1" applyBorder="1" applyProtection="1">
      <protection locked="0"/>
    </xf>
    <xf numFmtId="0" fontId="3" fillId="2" borderId="4" xfId="0" applyFont="1" applyFill="1" applyBorder="1" applyProtection="1">
      <protection locked="0"/>
    </xf>
    <xf numFmtId="0" fontId="3" fillId="2" borderId="74" xfId="0" applyFont="1" applyFill="1" applyBorder="1" applyAlignment="1" applyProtection="1">
      <alignment wrapText="1"/>
      <protection locked="0"/>
    </xf>
    <xf numFmtId="0" fontId="3" fillId="2" borderId="44" xfId="0" applyFont="1" applyFill="1" applyBorder="1" applyAlignment="1" applyProtection="1">
      <alignment wrapText="1"/>
      <protection locked="0"/>
    </xf>
    <xf numFmtId="0" fontId="3" fillId="2" borderId="64" xfId="0" applyFont="1" applyFill="1" applyBorder="1" applyAlignment="1" applyProtection="1">
      <alignment wrapText="1"/>
      <protection locked="0"/>
    </xf>
    <xf numFmtId="0" fontId="3" fillId="2" borderId="41" xfId="0" applyFont="1" applyFill="1" applyBorder="1" applyProtection="1">
      <protection locked="0"/>
    </xf>
    <xf numFmtId="0" fontId="3" fillId="2" borderId="42" xfId="0" applyFont="1" applyFill="1" applyBorder="1" applyProtection="1">
      <protection locked="0"/>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 xfId="0" applyFont="1" applyFill="1" applyBorder="1" applyAlignment="1" applyProtection="1">
      <protection locked="0"/>
    </xf>
    <xf numFmtId="0" fontId="3" fillId="2" borderId="2" xfId="0" applyFont="1" applyFill="1" applyBorder="1" applyAlignment="1" applyProtection="1">
      <protection locked="0"/>
    </xf>
    <xf numFmtId="0" fontId="3" fillId="2" borderId="3" xfId="0" applyFont="1" applyFill="1" applyBorder="1" applyAlignment="1" applyProtection="1">
      <protection locked="0"/>
    </xf>
    <xf numFmtId="0" fontId="7" fillId="2" borderId="12" xfId="0" applyFont="1" applyFill="1" applyBorder="1" applyAlignment="1" applyProtection="1">
      <alignment vertical="center"/>
    </xf>
    <xf numFmtId="0" fontId="7" fillId="2" borderId="13" xfId="0" applyFont="1" applyFill="1" applyBorder="1" applyAlignment="1" applyProtection="1">
      <alignment vertical="center"/>
    </xf>
    <xf numFmtId="0" fontId="7" fillId="2" borderId="14" xfId="0" applyFont="1" applyFill="1" applyBorder="1" applyAlignment="1" applyProtection="1">
      <alignment vertical="center"/>
    </xf>
    <xf numFmtId="0" fontId="3" fillId="2" borderId="11" xfId="0" applyFont="1" applyFill="1" applyBorder="1" applyAlignment="1" applyProtection="1">
      <alignment vertical="top" wrapText="1"/>
    </xf>
    <xf numFmtId="0" fontId="3" fillId="2" borderId="12" xfId="0" applyFont="1" applyFill="1" applyBorder="1" applyAlignment="1" applyProtection="1">
      <alignment vertical="top" wrapText="1"/>
    </xf>
    <xf numFmtId="0" fontId="3" fillId="2" borderId="11" xfId="0" applyFont="1" applyFill="1" applyBorder="1" applyAlignment="1" applyProtection="1">
      <alignment horizontal="left" vertical="center"/>
    </xf>
    <xf numFmtId="0" fontId="3" fillId="2" borderId="68" xfId="0" applyFont="1" applyFill="1" applyBorder="1" applyAlignment="1" applyProtection="1">
      <alignment vertical="center"/>
    </xf>
    <xf numFmtId="0" fontId="3" fillId="2" borderId="15" xfId="0" applyFont="1" applyFill="1" applyBorder="1" applyAlignment="1" applyProtection="1">
      <alignment vertical="center"/>
    </xf>
    <xf numFmtId="164" fontId="3" fillId="2" borderId="1" xfId="0" applyNumberFormat="1" applyFont="1" applyFill="1" applyBorder="1" applyAlignment="1" applyProtection="1">
      <protection locked="0"/>
    </xf>
    <xf numFmtId="164" fontId="3" fillId="2" borderId="2" xfId="0" applyNumberFormat="1" applyFont="1" applyFill="1" applyBorder="1" applyAlignment="1" applyProtection="1">
      <protection locked="0"/>
    </xf>
    <xf numFmtId="164" fontId="3" fillId="2" borderId="3" xfId="0" applyNumberFormat="1" applyFont="1" applyFill="1" applyBorder="1" applyAlignment="1" applyProtection="1">
      <protection locked="0"/>
    </xf>
    <xf numFmtId="0" fontId="3" fillId="2" borderId="11" xfId="0" applyFont="1" applyFill="1" applyBorder="1" applyAlignment="1" applyProtection="1">
      <alignment horizontal="left" vertical="center" indent="1"/>
    </xf>
    <xf numFmtId="0" fontId="3" fillId="2" borderId="4" xfId="0" applyFont="1" applyFill="1" applyBorder="1" applyAlignment="1" applyProtection="1">
      <alignment wrapText="1"/>
      <protection locked="0"/>
    </xf>
    <xf numFmtId="0" fontId="3" fillId="2" borderId="71" xfId="0" applyFont="1" applyFill="1" applyBorder="1" applyAlignment="1" applyProtection="1"/>
    <xf numFmtId="0" fontId="3" fillId="2" borderId="70" xfId="0" applyFont="1" applyFill="1" applyBorder="1" applyAlignment="1" applyProtection="1"/>
    <xf numFmtId="0" fontId="3" fillId="2" borderId="72" xfId="0" applyFont="1" applyFill="1" applyBorder="1" applyAlignment="1" applyProtection="1"/>
    <xf numFmtId="0" fontId="3" fillId="2" borderId="12" xfId="0" applyFont="1" applyFill="1" applyBorder="1" applyAlignment="1" applyProtection="1"/>
    <xf numFmtId="0" fontId="3" fillId="2" borderId="13" xfId="0" applyFont="1" applyFill="1" applyBorder="1" applyAlignment="1" applyProtection="1"/>
    <xf numFmtId="0" fontId="3" fillId="2" borderId="71" xfId="0" applyFont="1" applyFill="1" applyBorder="1" applyAlignment="1" applyProtection="1">
      <alignment wrapText="1"/>
    </xf>
    <xf numFmtId="0" fontId="3" fillId="2" borderId="70" xfId="0" applyFont="1" applyFill="1" applyBorder="1" applyAlignment="1" applyProtection="1">
      <alignment wrapText="1"/>
    </xf>
    <xf numFmtId="0" fontId="3" fillId="2" borderId="72" xfId="0" applyFont="1" applyFill="1" applyBorder="1" applyAlignment="1" applyProtection="1">
      <alignment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3" fillId="2" borderId="13" xfId="0" applyFont="1" applyFill="1" applyBorder="1" applyAlignment="1" applyProtection="1">
      <alignment vertical="center"/>
    </xf>
    <xf numFmtId="0" fontId="3" fillId="2" borderId="14" xfId="0" applyFont="1" applyFill="1" applyBorder="1" applyAlignment="1" applyProtection="1">
      <alignment vertical="center"/>
    </xf>
    <xf numFmtId="0" fontId="3" fillId="2" borderId="11"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14" fillId="2" borderId="12" xfId="1" applyFont="1" applyFill="1" applyBorder="1" applyAlignment="1" applyProtection="1">
      <alignment horizontal="center"/>
    </xf>
    <xf numFmtId="0" fontId="14" fillId="2" borderId="13" xfId="1" applyFont="1" applyFill="1" applyBorder="1" applyAlignment="1" applyProtection="1">
      <alignment horizontal="center"/>
    </xf>
    <xf numFmtId="0" fontId="14" fillId="2" borderId="14" xfId="1" applyFont="1" applyFill="1" applyBorder="1" applyAlignment="1" applyProtection="1">
      <alignment horizontal="center"/>
    </xf>
    <xf numFmtId="0" fontId="3" fillId="2" borderId="13" xfId="0" applyFont="1" applyFill="1" applyBorder="1" applyAlignment="1" applyProtection="1">
      <alignment vertical="center" wrapText="1"/>
    </xf>
    <xf numFmtId="0" fontId="3" fillId="2" borderId="14"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7" fillId="2" borderId="13" xfId="0" applyFont="1" applyFill="1" applyBorder="1" applyAlignment="1" applyProtection="1">
      <alignment vertical="center" wrapText="1"/>
    </xf>
    <xf numFmtId="0" fontId="7" fillId="2" borderId="14" xfId="0" applyFont="1" applyFill="1" applyBorder="1" applyAlignment="1" applyProtection="1">
      <alignment vertical="center" wrapText="1"/>
    </xf>
    <xf numFmtId="0" fontId="3" fillId="2" borderId="12" xfId="0" applyFont="1" applyFill="1" applyBorder="1" applyAlignment="1" applyProtection="1">
      <alignment wrapText="1"/>
    </xf>
    <xf numFmtId="0" fontId="3" fillId="2" borderId="13" xfId="0" applyFont="1" applyFill="1" applyBorder="1" applyAlignment="1" applyProtection="1">
      <alignment wrapText="1"/>
    </xf>
    <xf numFmtId="0" fontId="3" fillId="2" borderId="16" xfId="0" applyFont="1" applyFill="1" applyBorder="1" applyAlignment="1" applyProtection="1">
      <alignment wrapText="1"/>
    </xf>
    <xf numFmtId="0" fontId="3" fillId="2" borderId="17" xfId="0" applyFont="1" applyFill="1" applyBorder="1" applyAlignment="1" applyProtection="1">
      <alignment wrapText="1"/>
    </xf>
    <xf numFmtId="0" fontId="2" fillId="0" borderId="4" xfId="0" applyFont="1" applyBorder="1" applyAlignment="1" applyProtection="1">
      <alignment horizontal="center" vertical="center" wrapText="1"/>
    </xf>
    <xf numFmtId="0" fontId="2" fillId="0" borderId="4" xfId="0" applyFont="1" applyBorder="1" applyAlignment="1" applyProtection="1">
      <alignment vertical="center" wrapText="1"/>
    </xf>
    <xf numFmtId="0" fontId="3" fillId="2" borderId="16" xfId="0" applyFont="1" applyFill="1" applyBorder="1" applyAlignment="1" applyProtection="1"/>
    <xf numFmtId="0" fontId="3" fillId="2" borderId="17" xfId="0" applyFont="1" applyFill="1" applyBorder="1" applyAlignment="1" applyProtection="1"/>
    <xf numFmtId="0" fontId="3" fillId="2" borderId="12" xfId="0" applyFont="1" applyFill="1" applyBorder="1" applyProtection="1"/>
    <xf numFmtId="0" fontId="3" fillId="2" borderId="13" xfId="0" applyFont="1" applyFill="1" applyBorder="1" applyProtection="1"/>
    <xf numFmtId="0" fontId="3" fillId="2" borderId="16" xfId="0" applyFont="1" applyFill="1" applyBorder="1" applyProtection="1"/>
    <xf numFmtId="0" fontId="3" fillId="2" borderId="17" xfId="0" applyFont="1" applyFill="1" applyBorder="1" applyProtection="1"/>
    <xf numFmtId="0" fontId="7" fillId="2" borderId="0" xfId="0" applyFont="1" applyFill="1" applyProtection="1"/>
    <xf numFmtId="0" fontId="3" fillId="2" borderId="73" xfId="0" applyFont="1" applyFill="1" applyBorder="1" applyAlignment="1" applyProtection="1">
      <alignment vertical="center" wrapText="1"/>
    </xf>
    <xf numFmtId="0" fontId="3" fillId="2" borderId="12" xfId="0" applyFont="1" applyFill="1" applyBorder="1" applyAlignment="1" applyProtection="1">
      <alignment horizontal="right" vertical="center" wrapText="1" indent="1"/>
    </xf>
    <xf numFmtId="0" fontId="3" fillId="2" borderId="13" xfId="0" applyFont="1" applyFill="1" applyBorder="1" applyAlignment="1" applyProtection="1">
      <alignment horizontal="right" vertical="center" wrapText="1" indent="1"/>
    </xf>
    <xf numFmtId="0" fontId="3" fillId="2" borderId="73" xfId="0" applyFont="1" applyFill="1" applyBorder="1" applyAlignment="1" applyProtection="1">
      <alignment horizontal="right" vertical="center" wrapText="1" indent="1"/>
    </xf>
    <xf numFmtId="0" fontId="3" fillId="2" borderId="11" xfId="0" applyFont="1" applyFill="1" applyBorder="1" applyProtection="1"/>
    <xf numFmtId="0" fontId="3" fillId="2" borderId="68" xfId="0" applyFont="1" applyFill="1" applyBorder="1" applyAlignment="1" applyProtection="1">
      <alignment vertical="center" wrapText="1"/>
    </xf>
    <xf numFmtId="0" fontId="3" fillId="2" borderId="4" xfId="0" applyFont="1" applyFill="1" applyBorder="1" applyAlignment="1" applyProtection="1">
      <alignment horizontal="center" vertical="center" wrapText="1"/>
    </xf>
    <xf numFmtId="3" fontId="3" fillId="2" borderId="1" xfId="0" applyNumberFormat="1" applyFont="1" applyFill="1" applyBorder="1" applyAlignment="1" applyProtection="1">
      <alignment vertical="center" wrapText="1"/>
      <protection locked="0"/>
    </xf>
    <xf numFmtId="3" fontId="3" fillId="2" borderId="3" xfId="0" applyNumberFormat="1" applyFont="1" applyFill="1" applyBorder="1" applyAlignment="1" applyProtection="1">
      <alignment vertical="center" wrapText="1"/>
      <protection locked="0"/>
    </xf>
    <xf numFmtId="0" fontId="2" fillId="0" borderId="49"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0" xfId="0" applyFont="1" applyBorder="1" applyAlignment="1" applyProtection="1">
      <alignment horizontal="center" vertical="center"/>
    </xf>
    <xf numFmtId="0" fontId="3" fillId="2" borderId="14" xfId="0" applyFont="1" applyFill="1" applyBorder="1" applyAlignment="1" applyProtection="1">
      <alignment wrapText="1"/>
    </xf>
    <xf numFmtId="0" fontId="3" fillId="2" borderId="0" xfId="0" applyFont="1" applyFill="1" applyProtection="1"/>
    <xf numFmtId="0" fontId="3" fillId="2" borderId="8" xfId="0" applyFont="1" applyFill="1" applyBorder="1" applyProtection="1"/>
    <xf numFmtId="0" fontId="3" fillId="2" borderId="63" xfId="0" applyFont="1" applyFill="1" applyBorder="1" applyProtection="1">
      <protection locked="0"/>
    </xf>
    <xf numFmtId="0" fontId="3" fillId="2" borderId="65" xfId="0" applyFont="1" applyFill="1" applyBorder="1" applyProtection="1">
      <protection locked="0"/>
    </xf>
    <xf numFmtId="0" fontId="3" fillId="2" borderId="26" xfId="0" applyFont="1" applyFill="1" applyBorder="1" applyAlignment="1" applyProtection="1">
      <alignment horizontal="right"/>
    </xf>
    <xf numFmtId="0" fontId="3" fillId="2" borderId="30" xfId="0" applyFont="1" applyFill="1" applyBorder="1" applyAlignment="1" applyProtection="1">
      <alignment horizontal="right"/>
    </xf>
    <xf numFmtId="0" fontId="3" fillId="2" borderId="84" xfId="0" applyFont="1" applyFill="1" applyBorder="1" applyAlignment="1" applyProtection="1">
      <alignment horizontal="right"/>
    </xf>
    <xf numFmtId="0" fontId="7" fillId="2" borderId="0" xfId="0" applyFont="1" applyFill="1" applyAlignment="1" applyProtection="1"/>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4"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1" fillId="2" borderId="0" xfId="0" applyFont="1" applyFill="1" applyAlignment="1" applyProtection="1">
      <alignment vertical="center"/>
    </xf>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17" fillId="0" borderId="11" xfId="0" applyFont="1" applyBorder="1" applyAlignment="1" applyProtection="1">
      <alignment horizontal="justify" vertical="center"/>
    </xf>
    <xf numFmtId="0" fontId="2" fillId="2" borderId="1"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20"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3" fillId="2" borderId="3" xfId="0" applyFont="1" applyFill="1" applyBorder="1" applyAlignment="1" applyProtection="1">
      <alignment horizontal="center"/>
    </xf>
    <xf numFmtId="0" fontId="3" fillId="0" borderId="11" xfId="0" applyFont="1" applyBorder="1" applyAlignment="1" applyProtection="1">
      <alignment horizontal="justify" vertical="center"/>
    </xf>
    <xf numFmtId="0" fontId="7" fillId="0" borderId="12" xfId="0" applyFont="1" applyBorder="1" applyAlignment="1" applyProtection="1">
      <alignment horizontal="justify" vertical="center"/>
    </xf>
    <xf numFmtId="0" fontId="7" fillId="0" borderId="13" xfId="0" applyFont="1" applyBorder="1" applyAlignment="1" applyProtection="1">
      <alignment horizontal="justify" vertical="center"/>
    </xf>
    <xf numFmtId="0" fontId="7" fillId="0" borderId="14" xfId="0" applyFont="1" applyBorder="1" applyAlignment="1" applyProtection="1">
      <alignment horizontal="justify" vertical="center"/>
    </xf>
    <xf numFmtId="0" fontId="14" fillId="2" borderId="11" xfId="1" applyFont="1" applyFill="1" applyBorder="1" applyAlignment="1" applyProtection="1">
      <alignment horizontal="center"/>
    </xf>
    <xf numFmtId="0" fontId="7" fillId="0" borderId="11" xfId="0" applyFont="1" applyBorder="1" applyAlignment="1" applyProtection="1">
      <alignment horizontal="justify" vertical="center"/>
    </xf>
    <xf numFmtId="0" fontId="2" fillId="2" borderId="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3" xfId="0" applyFont="1" applyFill="1" applyBorder="1" applyAlignment="1" applyProtection="1">
      <alignment vertical="center"/>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xf>
    <xf numFmtId="0" fontId="7" fillId="2" borderId="8" xfId="0" applyFont="1" applyFill="1" applyBorder="1" applyAlignment="1" applyProtection="1">
      <alignment horizontal="left" vertical="top"/>
    </xf>
    <xf numFmtId="0" fontId="7" fillId="2" borderId="9" xfId="0" applyFont="1" applyFill="1" applyBorder="1" applyAlignment="1" applyProtection="1">
      <alignment horizontal="left" vertical="top"/>
    </xf>
    <xf numFmtId="0" fontId="7" fillId="2" borderId="10" xfId="0" applyFont="1" applyFill="1" applyBorder="1" applyAlignment="1" applyProtection="1">
      <alignment horizontal="left" vertical="top"/>
    </xf>
    <xf numFmtId="0" fontId="3" fillId="2" borderId="11" xfId="0" applyFont="1" applyFill="1" applyBorder="1" applyAlignment="1" applyProtection="1">
      <alignment horizontal="left" wrapText="1"/>
    </xf>
    <xf numFmtId="0" fontId="3" fillId="0" borderId="11" xfId="0" applyFont="1" applyBorder="1" applyAlignment="1" applyProtection="1">
      <alignment horizontal="left" wrapText="1"/>
    </xf>
    <xf numFmtId="0" fontId="3" fillId="2" borderId="11" xfId="0" applyFont="1" applyFill="1" applyBorder="1" applyAlignment="1" applyProtection="1">
      <alignment wrapText="1"/>
    </xf>
    <xf numFmtId="0" fontId="7" fillId="2" borderId="11" xfId="0" applyFont="1" applyFill="1" applyBorder="1" applyAlignment="1" applyProtection="1">
      <alignment vertical="center"/>
    </xf>
    <xf numFmtId="0" fontId="3" fillId="0" borderId="11" xfId="0" applyFont="1" applyFill="1" applyBorder="1" applyAlignment="1" applyProtection="1">
      <alignment vertical="center" wrapText="1"/>
    </xf>
    <xf numFmtId="0" fontId="3" fillId="0" borderId="11" xfId="0" applyFont="1" applyBorder="1" applyAlignment="1" applyProtection="1">
      <alignment horizontal="left" wrapText="1" indent="2"/>
    </xf>
    <xf numFmtId="0" fontId="3" fillId="2" borderId="16" xfId="0" applyFont="1" applyFill="1" applyBorder="1" applyAlignment="1" applyProtection="1">
      <alignment vertical="center"/>
    </xf>
    <xf numFmtId="0" fontId="3" fillId="2" borderId="17" xfId="0" applyFont="1" applyFill="1" applyBorder="1" applyAlignment="1" applyProtection="1">
      <alignment vertical="center"/>
    </xf>
    <xf numFmtId="0" fontId="7" fillId="2" borderId="11" xfId="0" applyFont="1" applyFill="1" applyBorder="1" applyAlignment="1" applyProtection="1">
      <alignment wrapText="1"/>
    </xf>
    <xf numFmtId="0" fontId="6" fillId="2" borderId="0" xfId="0" applyFont="1" applyFill="1" applyProtection="1"/>
    <xf numFmtId="0" fontId="3" fillId="2" borderId="4" xfId="0" applyFont="1" applyFill="1" applyBorder="1" applyAlignment="1" applyProtection="1">
      <alignment vertical="center" wrapText="1"/>
      <protection locked="0"/>
    </xf>
    <xf numFmtId="0" fontId="3" fillId="2" borderId="11" xfId="0" applyFont="1" applyFill="1" applyBorder="1" applyAlignment="1" applyProtection="1">
      <alignment horizontal="justify" vertical="center"/>
    </xf>
    <xf numFmtId="0" fontId="1" fillId="2" borderId="11" xfId="0" applyFont="1" applyFill="1" applyBorder="1" applyAlignment="1" applyProtection="1">
      <alignment vertical="center"/>
    </xf>
    <xf numFmtId="42" fontId="3" fillId="2" borderId="47" xfId="0" applyNumberFormat="1" applyFont="1" applyFill="1" applyBorder="1" applyProtection="1"/>
    <xf numFmtId="42" fontId="3" fillId="2" borderId="48" xfId="0" applyNumberFormat="1" applyFont="1" applyFill="1" applyBorder="1" applyProtection="1"/>
    <xf numFmtId="42" fontId="3" fillId="2" borderId="1" xfId="0" applyNumberFormat="1" applyFont="1" applyFill="1" applyBorder="1" applyProtection="1">
      <protection locked="0"/>
    </xf>
    <xf numFmtId="42" fontId="3" fillId="2" borderId="3" xfId="0" applyNumberFormat="1" applyFont="1" applyFill="1" applyBorder="1" applyProtection="1">
      <protection locked="0"/>
    </xf>
    <xf numFmtId="42" fontId="3" fillId="6" borderId="1" xfId="0" applyNumberFormat="1" applyFont="1" applyFill="1" applyBorder="1" applyProtection="1"/>
    <xf numFmtId="42" fontId="3" fillId="6" borderId="3" xfId="0" applyNumberFormat="1" applyFont="1" applyFill="1" applyBorder="1" applyProtection="1"/>
    <xf numFmtId="0" fontId="2" fillId="2" borderId="61" xfId="0" applyFont="1" applyFill="1" applyBorder="1" applyAlignment="1" applyProtection="1">
      <alignment vertical="center"/>
      <protection locked="0"/>
    </xf>
    <xf numFmtId="0" fontId="2" fillId="2" borderId="62" xfId="0" applyFont="1" applyFill="1" applyBorder="1" applyAlignment="1" applyProtection="1">
      <alignment vertical="center"/>
      <protection locked="0"/>
    </xf>
    <xf numFmtId="0" fontId="1" fillId="2" borderId="47" xfId="0" applyFont="1" applyFill="1" applyBorder="1" applyAlignment="1" applyProtection="1">
      <alignment vertical="center"/>
    </xf>
    <xf numFmtId="0" fontId="1" fillId="2" borderId="82" xfId="0" applyFont="1" applyFill="1" applyBorder="1" applyAlignment="1" applyProtection="1">
      <alignment vertical="center"/>
    </xf>
    <xf numFmtId="0" fontId="1" fillId="2" borderId="48" xfId="0" applyFont="1" applyFill="1" applyBorder="1" applyAlignment="1" applyProtection="1">
      <alignment vertical="center"/>
    </xf>
    <xf numFmtId="42" fontId="3" fillId="2" borderId="1" xfId="0" applyNumberFormat="1" applyFont="1" applyFill="1" applyBorder="1" applyProtection="1"/>
    <xf numFmtId="42" fontId="3" fillId="2" borderId="3" xfId="0" applyNumberFormat="1" applyFont="1" applyFill="1" applyBorder="1" applyProtection="1"/>
    <xf numFmtId="0" fontId="2" fillId="2" borderId="46" xfId="0" applyFont="1" applyFill="1" applyBorder="1" applyAlignment="1" applyProtection="1">
      <alignment vertical="center"/>
    </xf>
    <xf numFmtId="42" fontId="2" fillId="2" borderId="61" xfId="0" applyNumberFormat="1" applyFont="1" applyFill="1" applyBorder="1" applyAlignment="1" applyProtection="1">
      <alignment horizontal="right" vertical="center"/>
    </xf>
    <xf numFmtId="42" fontId="2" fillId="2" borderId="62" xfId="0" applyNumberFormat="1" applyFont="1" applyFill="1" applyBorder="1" applyAlignment="1" applyProtection="1">
      <alignment horizontal="right" vertical="center"/>
    </xf>
    <xf numFmtId="0" fontId="2" fillId="2" borderId="19" xfId="0" applyFont="1" applyFill="1" applyBorder="1" applyAlignment="1" applyProtection="1">
      <alignment vertical="center" wrapText="1"/>
    </xf>
    <xf numFmtId="42" fontId="2" fillId="2" borderId="19" xfId="0" applyNumberFormat="1" applyFont="1" applyFill="1" applyBorder="1" applyAlignment="1" applyProtection="1">
      <alignment horizontal="right" vertical="center"/>
    </xf>
    <xf numFmtId="0" fontId="1" fillId="2" borderId="1" xfId="0" applyFont="1" applyFill="1" applyBorder="1" applyAlignment="1" applyProtection="1">
      <alignment vertical="center" wrapText="1"/>
    </xf>
    <xf numFmtId="0" fontId="1" fillId="2" borderId="3" xfId="0" applyFont="1" applyFill="1" applyBorder="1" applyAlignment="1" applyProtection="1">
      <alignment vertical="center" wrapText="1"/>
    </xf>
    <xf numFmtId="0" fontId="3" fillId="2" borderId="12" xfId="0" applyFont="1" applyFill="1" applyBorder="1" applyAlignment="1" applyProtection="1">
      <alignment horizontal="left" wrapText="1"/>
    </xf>
    <xf numFmtId="0" fontId="3" fillId="2" borderId="13" xfId="0" applyFont="1" applyFill="1" applyBorder="1" applyAlignment="1" applyProtection="1">
      <alignment horizontal="left" wrapText="1"/>
    </xf>
    <xf numFmtId="0" fontId="3" fillId="2" borderId="14" xfId="0" applyFont="1" applyFill="1" applyBorder="1" applyAlignment="1" applyProtection="1">
      <alignment horizontal="left" wrapText="1"/>
    </xf>
    <xf numFmtId="0" fontId="2" fillId="6" borderId="4" xfId="0" applyFont="1" applyFill="1" applyBorder="1" applyAlignment="1" applyProtection="1">
      <alignment vertical="center"/>
    </xf>
    <xf numFmtId="0" fontId="1" fillId="2" borderId="4" xfId="0" applyFont="1" applyFill="1" applyBorder="1" applyAlignment="1" applyProtection="1">
      <alignment vertical="center"/>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42" fontId="3" fillId="2" borderId="61" xfId="0" applyNumberFormat="1" applyFont="1" applyFill="1" applyBorder="1" applyProtection="1">
      <protection locked="0"/>
    </xf>
    <xf numFmtId="42" fontId="3" fillId="2" borderId="62" xfId="0" applyNumberFormat="1" applyFont="1" applyFill="1" applyBorder="1" applyProtection="1">
      <protection locked="0"/>
    </xf>
    <xf numFmtId="0" fontId="1" fillId="2" borderId="4" xfId="0" applyFont="1" applyFill="1" applyBorder="1" applyAlignment="1" applyProtection="1">
      <alignment horizontal="center" vertical="center"/>
    </xf>
    <xf numFmtId="0" fontId="3" fillId="2" borderId="11" xfId="0" applyFont="1" applyFill="1" applyBorder="1" applyAlignment="1" applyProtection="1">
      <alignment horizontal="left" indent="1"/>
    </xf>
    <xf numFmtId="0" fontId="11" fillId="2" borderId="12" xfId="1" applyFont="1" applyFill="1" applyBorder="1" applyAlignment="1" applyProtection="1">
      <alignment horizontal="left" indent="1"/>
    </xf>
    <xf numFmtId="0" fontId="11" fillId="2" borderId="13" xfId="1" applyFont="1" applyFill="1" applyBorder="1" applyAlignment="1" applyProtection="1">
      <alignment horizontal="left" indent="1"/>
    </xf>
    <xf numFmtId="0" fontId="11" fillId="2" borderId="14" xfId="1" applyFont="1" applyFill="1" applyBorder="1" applyAlignment="1" applyProtection="1">
      <alignment horizontal="left" indent="1"/>
    </xf>
    <xf numFmtId="0" fontId="0" fillId="3" borderId="0" xfId="0" applyFill="1" applyAlignment="1" applyProtection="1">
      <alignment horizontal="center" wrapText="1"/>
    </xf>
    <xf numFmtId="0" fontId="2"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2" borderId="11" xfId="0" applyFont="1" applyFill="1" applyBorder="1" applyAlignment="1" applyProtection="1">
      <alignment horizontal="left" wrapText="1" indent="1"/>
    </xf>
    <xf numFmtId="0" fontId="3" fillId="2" borderId="56" xfId="0" applyFont="1" applyFill="1" applyBorder="1" applyAlignment="1" applyProtection="1">
      <alignment horizontal="center"/>
    </xf>
    <xf numFmtId="0" fontId="3" fillId="2" borderId="57" xfId="0" applyFont="1" applyFill="1" applyBorder="1" applyAlignment="1" applyProtection="1">
      <alignment horizontal="center"/>
    </xf>
    <xf numFmtId="0" fontId="3" fillId="2" borderId="58" xfId="0" applyFont="1" applyFill="1" applyBorder="1" applyAlignment="1" applyProtection="1">
      <alignment horizontal="center"/>
    </xf>
    <xf numFmtId="0" fontId="2" fillId="2" borderId="6"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7" fillId="2" borderId="27" xfId="0" applyFont="1" applyFill="1" applyBorder="1" applyAlignment="1" applyProtection="1">
      <alignment horizontal="center"/>
    </xf>
    <xf numFmtId="0" fontId="7" fillId="2" borderId="28" xfId="0" applyFont="1" applyFill="1" applyBorder="1" applyAlignment="1" applyProtection="1">
      <alignment horizontal="center"/>
    </xf>
  </cellXfs>
  <cellStyles count="3">
    <cellStyle name="Hyperlink" xfId="1" builtinId="8"/>
    <cellStyle name="Normal" xfId="0" builtinId="0"/>
    <cellStyle name="Percent" xfId="2" builtinId="5"/>
  </cellStyles>
  <dxfs count="21">
    <dxf>
      <fill>
        <patternFill>
          <bgColor rgb="FFFFBDBD"/>
        </patternFill>
      </fill>
    </dxf>
    <dxf>
      <fill>
        <patternFill>
          <bgColor rgb="FFFFBDBD"/>
        </patternFill>
      </fill>
    </dxf>
    <dxf>
      <fill>
        <patternFill>
          <bgColor rgb="FFFFBDBD"/>
        </patternFill>
      </fill>
    </dxf>
    <dxf>
      <fill>
        <patternFill>
          <bgColor rgb="FFFFBDBD"/>
        </patternFill>
      </fill>
    </dxf>
    <dxf>
      <fill>
        <patternFill>
          <bgColor rgb="FFFFBDBD"/>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ABAB"/>
        </patternFill>
      </fill>
    </dxf>
    <dxf>
      <fill>
        <patternFill>
          <bgColor rgb="FFFFBDBD"/>
        </patternFill>
      </fill>
    </dxf>
    <dxf>
      <fill>
        <patternFill>
          <bgColor rgb="FFFFBDBD"/>
        </patternFill>
      </fill>
    </dxf>
    <dxf>
      <fill>
        <patternFill>
          <bgColor rgb="FFFF9F9F"/>
        </patternFill>
      </fill>
    </dxf>
    <dxf>
      <fill>
        <patternFill>
          <bgColor theme="0"/>
        </patternFill>
      </fill>
    </dxf>
    <dxf>
      <fill>
        <patternFill>
          <bgColor rgb="FFFF9F9F"/>
        </patternFill>
      </fill>
    </dxf>
    <dxf>
      <fill>
        <patternFill>
          <bgColor theme="0"/>
        </patternFill>
      </fill>
    </dxf>
    <dxf>
      <fill>
        <patternFill>
          <bgColor rgb="FFFF9F9F"/>
        </patternFill>
      </fill>
    </dxf>
  </dxfs>
  <tableStyles count="0" defaultTableStyle="TableStyleMedium2" defaultPivotStyle="PivotStyleLight16"/>
  <colors>
    <mruColors>
      <color rgb="FFFF9F9F"/>
      <color rgb="FFFCA39A"/>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nswers!$H$13" lockText="1" noThreeD="1"/>
</file>

<file path=xl/ctrlProps/ctrlProp10.xml><?xml version="1.0" encoding="utf-8"?>
<formControlPr xmlns="http://schemas.microsoft.com/office/spreadsheetml/2009/9/main" objectType="CheckBox" fmlaLink="answers!$H$69" lockText="1" noThreeD="1"/>
</file>

<file path=xl/ctrlProps/ctrlProp11.xml><?xml version="1.0" encoding="utf-8"?>
<formControlPr xmlns="http://schemas.microsoft.com/office/spreadsheetml/2009/9/main" objectType="CheckBox" fmlaLink="answers!$H$70" lockText="1" noThreeD="1"/>
</file>

<file path=xl/ctrlProps/ctrlProp12.xml><?xml version="1.0" encoding="utf-8"?>
<formControlPr xmlns="http://schemas.microsoft.com/office/spreadsheetml/2009/9/main" objectType="CheckBox" fmlaLink="answers!$H$71" lockText="1" noThreeD="1"/>
</file>

<file path=xl/ctrlProps/ctrlProp13.xml><?xml version="1.0" encoding="utf-8"?>
<formControlPr xmlns="http://schemas.microsoft.com/office/spreadsheetml/2009/9/main" objectType="CheckBox" fmlaLink="answers!$H$72" lockText="1" noThreeD="1"/>
</file>

<file path=xl/ctrlProps/ctrlProp14.xml><?xml version="1.0" encoding="utf-8"?>
<formControlPr xmlns="http://schemas.microsoft.com/office/spreadsheetml/2009/9/main" objectType="CheckBox" fmlaLink="answers!$H$73" lockText="1" noThreeD="1"/>
</file>

<file path=xl/ctrlProps/ctrlProp15.xml><?xml version="1.0" encoding="utf-8"?>
<formControlPr xmlns="http://schemas.microsoft.com/office/spreadsheetml/2009/9/main" objectType="CheckBox" fmlaLink="answers!$H$5" lockText="1" noThreeD="1"/>
</file>

<file path=xl/ctrlProps/ctrlProp16.xml><?xml version="1.0" encoding="utf-8"?>
<formControlPr xmlns="http://schemas.microsoft.com/office/spreadsheetml/2009/9/main" objectType="CheckBox" fmlaLink="answers!$H$18" lockText="1" noThreeD="1"/>
</file>

<file path=xl/ctrlProps/ctrlProp17.xml><?xml version="1.0" encoding="utf-8"?>
<formControlPr xmlns="http://schemas.microsoft.com/office/spreadsheetml/2009/9/main" objectType="CheckBox" fmlaLink="answers!$H$19" lockText="1" noThreeD="1"/>
</file>

<file path=xl/ctrlProps/ctrlProp18.xml><?xml version="1.0" encoding="utf-8"?>
<formControlPr xmlns="http://schemas.microsoft.com/office/spreadsheetml/2009/9/main" objectType="CheckBox" fmlaLink="answers!$H$20" lockText="1" noThreeD="1"/>
</file>

<file path=xl/ctrlProps/ctrlProp19.xml><?xml version="1.0" encoding="utf-8"?>
<formControlPr xmlns="http://schemas.microsoft.com/office/spreadsheetml/2009/9/main" objectType="CheckBox" fmlaLink="answers!$H$21" lockText="1" noThreeD="1"/>
</file>

<file path=xl/ctrlProps/ctrlProp2.xml><?xml version="1.0" encoding="utf-8"?>
<formControlPr xmlns="http://schemas.microsoft.com/office/spreadsheetml/2009/9/main" objectType="CheckBox" fmlaLink="answers!$H$14" lockText="1" noThreeD="1"/>
</file>

<file path=xl/ctrlProps/ctrlProp20.xml><?xml version="1.0" encoding="utf-8"?>
<formControlPr xmlns="http://schemas.microsoft.com/office/spreadsheetml/2009/9/main" objectType="CheckBox" fmlaLink="answers!$H$22" lockText="1" noThreeD="1"/>
</file>

<file path=xl/ctrlProps/ctrlProp21.xml><?xml version="1.0" encoding="utf-8"?>
<formControlPr xmlns="http://schemas.microsoft.com/office/spreadsheetml/2009/9/main" objectType="CheckBox" fmlaLink="answers!$H$23" lockText="1" noThreeD="1"/>
</file>

<file path=xl/ctrlProps/ctrlProp22.xml><?xml version="1.0" encoding="utf-8"?>
<formControlPr xmlns="http://schemas.microsoft.com/office/spreadsheetml/2009/9/main" objectType="CheckBox" fmlaLink="answers!$H$6" lockText="1" noThreeD="1"/>
</file>

<file path=xl/ctrlProps/ctrlProp23.xml><?xml version="1.0" encoding="utf-8"?>
<formControlPr xmlns="http://schemas.microsoft.com/office/spreadsheetml/2009/9/main" objectType="CheckBox" fmlaLink="answers!$I$202" lockText="1" noThreeD="1"/>
</file>

<file path=xl/ctrlProps/ctrlProp24.xml><?xml version="1.0" encoding="utf-8"?>
<formControlPr xmlns="http://schemas.microsoft.com/office/spreadsheetml/2009/9/main" objectType="CheckBox" fmlaLink="answers!$I$204" lockText="1" noThreeD="1"/>
</file>

<file path=xl/ctrlProps/ctrlProp25.xml><?xml version="1.0" encoding="utf-8"?>
<formControlPr xmlns="http://schemas.microsoft.com/office/spreadsheetml/2009/9/main" objectType="CheckBox" fmlaLink="answers!$I$205" lockText="1" noThreeD="1"/>
</file>

<file path=xl/ctrlProps/ctrlProp26.xml><?xml version="1.0" encoding="utf-8"?>
<formControlPr xmlns="http://schemas.microsoft.com/office/spreadsheetml/2009/9/main" objectType="CheckBox" fmlaLink="answers!$I$203" lockText="1" noThreeD="1"/>
</file>

<file path=xl/ctrlProps/ctrlProp27.xml><?xml version="1.0" encoding="utf-8"?>
<formControlPr xmlns="http://schemas.microsoft.com/office/spreadsheetml/2009/9/main" objectType="CheckBox" fmlaLink="answers!$I$207" lockText="1" noThreeD="1"/>
</file>

<file path=xl/ctrlProps/ctrlProp28.xml><?xml version="1.0" encoding="utf-8"?>
<formControlPr xmlns="http://schemas.microsoft.com/office/spreadsheetml/2009/9/main" objectType="CheckBox" fmlaLink="answers!$I$209" lockText="1" noThreeD="1"/>
</file>

<file path=xl/ctrlProps/ctrlProp29.xml><?xml version="1.0" encoding="utf-8"?>
<formControlPr xmlns="http://schemas.microsoft.com/office/spreadsheetml/2009/9/main" objectType="CheckBox" fmlaLink="answers!$I$205" lockText="1" noThreeD="1"/>
</file>

<file path=xl/ctrlProps/ctrlProp3.xml><?xml version="1.0" encoding="utf-8"?>
<formControlPr xmlns="http://schemas.microsoft.com/office/spreadsheetml/2009/9/main" objectType="CheckBox" fmlaLink="answers!$H$15" lockText="1" noThreeD="1"/>
</file>

<file path=xl/ctrlProps/ctrlProp30.xml><?xml version="1.0" encoding="utf-8"?>
<formControlPr xmlns="http://schemas.microsoft.com/office/spreadsheetml/2009/9/main" objectType="CheckBox" fmlaLink="answers!$I$206" lockText="1" noThreeD="1"/>
</file>

<file path=xl/ctrlProps/ctrlProp31.xml><?xml version="1.0" encoding="utf-8"?>
<formControlPr xmlns="http://schemas.microsoft.com/office/spreadsheetml/2009/9/main" objectType="CheckBox" fmlaLink="answers!$I$207" lockText="1" noThreeD="1"/>
</file>

<file path=xl/ctrlProps/ctrlProp4.xml><?xml version="1.0" encoding="utf-8"?>
<formControlPr xmlns="http://schemas.microsoft.com/office/spreadsheetml/2009/9/main" objectType="CheckBox" fmlaLink="answers!$H$16" lockText="1" noThreeD="1"/>
</file>

<file path=xl/ctrlProps/ctrlProp5.xml><?xml version="1.0" encoding="utf-8"?>
<formControlPr xmlns="http://schemas.microsoft.com/office/spreadsheetml/2009/9/main" objectType="CheckBox" fmlaLink="answers!$H$17" lockText="1" noThreeD="1"/>
</file>

<file path=xl/ctrlProps/ctrlProp6.xml><?xml version="1.0" encoding="utf-8"?>
<formControlPr xmlns="http://schemas.microsoft.com/office/spreadsheetml/2009/9/main" objectType="CheckBox" fmlaLink="answers!$H$24" lockText="1" noThreeD="1"/>
</file>

<file path=xl/ctrlProps/ctrlProp7.xml><?xml version="1.0" encoding="utf-8"?>
<formControlPr xmlns="http://schemas.microsoft.com/office/spreadsheetml/2009/9/main" objectType="CheckBox" fmlaLink="answers!$H$25" lockText="1" noThreeD="1"/>
</file>

<file path=xl/ctrlProps/ctrlProp8.xml><?xml version="1.0" encoding="utf-8"?>
<formControlPr xmlns="http://schemas.microsoft.com/office/spreadsheetml/2009/9/main" objectType="CheckBox" fmlaLink="answers!$H$26" lockText="1" noThreeD="1"/>
</file>

<file path=xl/ctrlProps/ctrlProp9.xml><?xml version="1.0" encoding="utf-8"?>
<formControlPr xmlns="http://schemas.microsoft.com/office/spreadsheetml/2009/9/main" objectType="CheckBox" fmlaLink="answers!$H$68"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flsenate.gov/Laws/Statutes/2021/403.031" TargetMode="External"/><Relationship Id="rId2" Type="http://schemas.openxmlformats.org/officeDocument/2006/relationships/hyperlink" Target="http://edr.state.fl.us/Content/natural-resources/stormwaterwastewater.cfm" TargetMode="External"/><Relationship Id="rId1" Type="http://schemas.openxmlformats.org/officeDocument/2006/relationships/hyperlink" Target="http://www.FloridaJobs.org/OfficialList" TargetMode="External"/></Relationships>
</file>

<file path=xl/drawings/drawing1.xml><?xml version="1.0" encoding="utf-8"?>
<xdr:wsDr xmlns:xdr="http://schemas.openxmlformats.org/drawingml/2006/spreadsheetDrawing" xmlns:a="http://schemas.openxmlformats.org/drawingml/2006/main">
  <xdr:twoCellAnchor>
    <xdr:from>
      <xdr:col>1</xdr:col>
      <xdr:colOff>2952750</xdr:colOff>
      <xdr:row>12</xdr:row>
      <xdr:rowOff>597476</xdr:rowOff>
    </xdr:from>
    <xdr:to>
      <xdr:col>1</xdr:col>
      <xdr:colOff>5143500</xdr:colOff>
      <xdr:row>12</xdr:row>
      <xdr:rowOff>796635</xdr:rowOff>
    </xdr:to>
    <xdr:sp macro="" textlink="">
      <xdr:nvSpPr>
        <xdr:cNvPr id="2" name="TextBox 1">
          <a:hlinkClick xmlns:r="http://schemas.openxmlformats.org/officeDocument/2006/relationships" r:id="rId1"/>
        </xdr:cNvPr>
        <xdr:cNvSpPr txBox="1"/>
      </xdr:nvSpPr>
      <xdr:spPr>
        <a:xfrm flipV="1">
          <a:off x="3558886" y="7247658"/>
          <a:ext cx="2190750"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1454728</xdr:colOff>
      <xdr:row>17</xdr:row>
      <xdr:rowOff>389659</xdr:rowOff>
    </xdr:from>
    <xdr:to>
      <xdr:col>1</xdr:col>
      <xdr:colOff>6494319</xdr:colOff>
      <xdr:row>17</xdr:row>
      <xdr:rowOff>580159</xdr:rowOff>
    </xdr:to>
    <xdr:sp macro="" textlink="">
      <xdr:nvSpPr>
        <xdr:cNvPr id="3" name="TextBox 2">
          <a:hlinkClick xmlns:r="http://schemas.openxmlformats.org/officeDocument/2006/relationships" r:id="rId2"/>
        </xdr:cNvPr>
        <xdr:cNvSpPr txBox="1"/>
      </xdr:nvSpPr>
      <xdr:spPr>
        <a:xfrm>
          <a:off x="2064328" y="9790834"/>
          <a:ext cx="503959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1</xdr:col>
      <xdr:colOff>3281795</xdr:colOff>
      <xdr:row>6</xdr:row>
      <xdr:rowOff>181840</xdr:rowOff>
    </xdr:from>
    <xdr:ext cx="1177637" cy="229924"/>
    <xdr:sp macro="" textlink="">
      <xdr:nvSpPr>
        <xdr:cNvPr id="4" name="TextBox 3">
          <a:hlinkClick xmlns:r="http://schemas.openxmlformats.org/officeDocument/2006/relationships" r:id="rId3"/>
        </xdr:cNvPr>
        <xdr:cNvSpPr txBox="1"/>
      </xdr:nvSpPr>
      <xdr:spPr>
        <a:xfrm>
          <a:off x="3887931" y="3385704"/>
          <a:ext cx="1177637" cy="229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18</xdr:row>
          <xdr:rowOff>0</xdr:rowOff>
        </xdr:from>
        <xdr:to>
          <xdr:col>2</xdr:col>
          <xdr:colOff>428625</xdr:colOff>
          <xdr:row>19</xdr:row>
          <xdr:rowOff>76200</xdr:rowOff>
        </xdr:to>
        <xdr:sp macro="" textlink="">
          <xdr:nvSpPr>
            <xdr:cNvPr id="6145" name="NWFWMD_CB"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19</xdr:row>
          <xdr:rowOff>0</xdr:rowOff>
        </xdr:from>
        <xdr:to>
          <xdr:col>2</xdr:col>
          <xdr:colOff>428625</xdr:colOff>
          <xdr:row>20</xdr:row>
          <xdr:rowOff>76200</xdr:rowOff>
        </xdr:to>
        <xdr:sp macro="" textlink="">
          <xdr:nvSpPr>
            <xdr:cNvPr id="6146" name="SRWMD_CB"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20</xdr:row>
          <xdr:rowOff>0</xdr:rowOff>
        </xdr:from>
        <xdr:to>
          <xdr:col>2</xdr:col>
          <xdr:colOff>428625</xdr:colOff>
          <xdr:row>21</xdr:row>
          <xdr:rowOff>76200</xdr:rowOff>
        </xdr:to>
        <xdr:sp macro="" textlink="">
          <xdr:nvSpPr>
            <xdr:cNvPr id="6147" name="SJRWMD_CB"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21</xdr:row>
          <xdr:rowOff>0</xdr:rowOff>
        </xdr:from>
        <xdr:to>
          <xdr:col>2</xdr:col>
          <xdr:colOff>428625</xdr:colOff>
          <xdr:row>22</xdr:row>
          <xdr:rowOff>76200</xdr:rowOff>
        </xdr:to>
        <xdr:sp macro="" textlink="">
          <xdr:nvSpPr>
            <xdr:cNvPr id="6148" name="NWFWMD_CB"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22</xdr:row>
          <xdr:rowOff>0</xdr:rowOff>
        </xdr:from>
        <xdr:to>
          <xdr:col>2</xdr:col>
          <xdr:colOff>428625</xdr:colOff>
          <xdr:row>23</xdr:row>
          <xdr:rowOff>76200</xdr:rowOff>
        </xdr:to>
        <xdr:sp macro="" textlink="">
          <xdr:nvSpPr>
            <xdr:cNvPr id="6149" name="NWFWMD_CB"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33</xdr:row>
          <xdr:rowOff>0</xdr:rowOff>
        </xdr:from>
        <xdr:to>
          <xdr:col>2</xdr:col>
          <xdr:colOff>428625</xdr:colOff>
          <xdr:row>34</xdr:row>
          <xdr:rowOff>85725</xdr:rowOff>
        </xdr:to>
        <xdr:sp macro="" textlink="">
          <xdr:nvSpPr>
            <xdr:cNvPr id="6150" name="GovtType_Muni_CB"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34</xdr:row>
          <xdr:rowOff>0</xdr:rowOff>
        </xdr:from>
        <xdr:to>
          <xdr:col>2</xdr:col>
          <xdr:colOff>428625</xdr:colOff>
          <xdr:row>35</xdr:row>
          <xdr:rowOff>76200</xdr:rowOff>
        </xdr:to>
        <xdr:sp macro="" textlink="">
          <xdr:nvSpPr>
            <xdr:cNvPr id="6151" name="GovtType_County_CB"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35</xdr:row>
          <xdr:rowOff>0</xdr:rowOff>
        </xdr:from>
        <xdr:to>
          <xdr:col>2</xdr:col>
          <xdr:colOff>428625</xdr:colOff>
          <xdr:row>36</xdr:row>
          <xdr:rowOff>76200</xdr:rowOff>
        </xdr:to>
        <xdr:sp macro="" textlink="">
          <xdr:nvSpPr>
            <xdr:cNvPr id="6152" name="GovtType_ISD_CB"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100</xdr:row>
          <xdr:rowOff>0</xdr:rowOff>
        </xdr:from>
        <xdr:to>
          <xdr:col>2</xdr:col>
          <xdr:colOff>428625</xdr:colOff>
          <xdr:row>101</xdr:row>
          <xdr:rowOff>38100</xdr:rowOff>
        </xdr:to>
        <xdr:sp macro="" textlink="">
          <xdr:nvSpPr>
            <xdr:cNvPr id="6153" name="Part_2_Docs_AM"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101</xdr:row>
          <xdr:rowOff>0</xdr:rowOff>
        </xdr:from>
        <xdr:to>
          <xdr:col>2</xdr:col>
          <xdr:colOff>428625</xdr:colOff>
          <xdr:row>102</xdr:row>
          <xdr:rowOff>38100</xdr:rowOff>
        </xdr:to>
        <xdr:sp macro="" textlink="">
          <xdr:nvSpPr>
            <xdr:cNvPr id="6154" name="Part_2_Docs_GIS"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102</xdr:row>
          <xdr:rowOff>0</xdr:rowOff>
        </xdr:from>
        <xdr:to>
          <xdr:col>2</xdr:col>
          <xdr:colOff>428625</xdr:colOff>
          <xdr:row>103</xdr:row>
          <xdr:rowOff>38100</xdr:rowOff>
        </xdr:to>
        <xdr:sp macro="" textlink="">
          <xdr:nvSpPr>
            <xdr:cNvPr id="6155" name="Part_2_Docs_MS4_Permit"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103</xdr:row>
          <xdr:rowOff>0</xdr:rowOff>
        </xdr:from>
        <xdr:to>
          <xdr:col>2</xdr:col>
          <xdr:colOff>428625</xdr:colOff>
          <xdr:row>104</xdr:row>
          <xdr:rowOff>38100</xdr:rowOff>
        </xdr:to>
        <xdr:sp macro="" textlink="">
          <xdr:nvSpPr>
            <xdr:cNvPr id="6156" name="Part_2_Docs_AerialPhotos"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104</xdr:row>
          <xdr:rowOff>0</xdr:rowOff>
        </xdr:from>
        <xdr:to>
          <xdr:col>2</xdr:col>
          <xdr:colOff>428625</xdr:colOff>
          <xdr:row>105</xdr:row>
          <xdr:rowOff>38100</xdr:rowOff>
        </xdr:to>
        <xdr:sp macro="" textlink="">
          <xdr:nvSpPr>
            <xdr:cNvPr id="6157" name="Part_2_Docs_AM"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105</xdr:row>
          <xdr:rowOff>0</xdr:rowOff>
        </xdr:from>
        <xdr:to>
          <xdr:col>2</xdr:col>
          <xdr:colOff>428625</xdr:colOff>
          <xdr:row>106</xdr:row>
          <xdr:rowOff>38100</xdr:rowOff>
        </xdr:to>
        <xdr:sp macro="" textlink="">
          <xdr:nvSpPr>
            <xdr:cNvPr id="6158" name="Part_2_Docs_WaterQualProjects"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6</xdr:row>
          <xdr:rowOff>0</xdr:rowOff>
        </xdr:from>
        <xdr:to>
          <xdr:col>2</xdr:col>
          <xdr:colOff>619125</xdr:colOff>
          <xdr:row>7</xdr:row>
          <xdr:rowOff>9525</xdr:rowOff>
        </xdr:to>
        <xdr:sp macro="" textlink="">
          <xdr:nvSpPr>
            <xdr:cNvPr id="6201" name="SINGLE_LOC_GOVTS_CB"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25</xdr:row>
          <xdr:rowOff>0</xdr:rowOff>
        </xdr:from>
        <xdr:to>
          <xdr:col>2</xdr:col>
          <xdr:colOff>438150</xdr:colOff>
          <xdr:row>26</xdr:row>
          <xdr:rowOff>85725</xdr:rowOff>
        </xdr:to>
        <xdr:sp macro="" textlink="">
          <xdr:nvSpPr>
            <xdr:cNvPr id="6207" name="DEP_DIST_NW"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0</xdr:rowOff>
        </xdr:from>
        <xdr:to>
          <xdr:col>2</xdr:col>
          <xdr:colOff>438150</xdr:colOff>
          <xdr:row>27</xdr:row>
          <xdr:rowOff>85725</xdr:rowOff>
        </xdr:to>
        <xdr:sp macro="" textlink="">
          <xdr:nvSpPr>
            <xdr:cNvPr id="6208" name="DEP_DIST_NE"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27</xdr:row>
          <xdr:rowOff>0</xdr:rowOff>
        </xdr:from>
        <xdr:to>
          <xdr:col>2</xdr:col>
          <xdr:colOff>428625</xdr:colOff>
          <xdr:row>28</xdr:row>
          <xdr:rowOff>85725</xdr:rowOff>
        </xdr:to>
        <xdr:sp macro="" textlink="">
          <xdr:nvSpPr>
            <xdr:cNvPr id="6209" name="DEP_DIST_C"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28</xdr:row>
          <xdr:rowOff>0</xdr:rowOff>
        </xdr:from>
        <xdr:to>
          <xdr:col>2</xdr:col>
          <xdr:colOff>428625</xdr:colOff>
          <xdr:row>29</xdr:row>
          <xdr:rowOff>85725</xdr:rowOff>
        </xdr:to>
        <xdr:sp macro="" textlink="">
          <xdr:nvSpPr>
            <xdr:cNvPr id="6210" name="DEP_DIST_SW"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28</xdr:row>
          <xdr:rowOff>257175</xdr:rowOff>
        </xdr:from>
        <xdr:to>
          <xdr:col>2</xdr:col>
          <xdr:colOff>428625</xdr:colOff>
          <xdr:row>30</xdr:row>
          <xdr:rowOff>76200</xdr:rowOff>
        </xdr:to>
        <xdr:sp macro="" textlink="">
          <xdr:nvSpPr>
            <xdr:cNvPr id="6211" name="DEP_DIST_S"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30</xdr:row>
          <xdr:rowOff>0</xdr:rowOff>
        </xdr:from>
        <xdr:to>
          <xdr:col>2</xdr:col>
          <xdr:colOff>428625</xdr:colOff>
          <xdr:row>32</xdr:row>
          <xdr:rowOff>0</xdr:rowOff>
        </xdr:to>
        <xdr:sp macro="" textlink="">
          <xdr:nvSpPr>
            <xdr:cNvPr id="6212" name="DEP_DIST_SE"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7</xdr:row>
          <xdr:rowOff>0</xdr:rowOff>
        </xdr:from>
        <xdr:to>
          <xdr:col>2</xdr:col>
          <xdr:colOff>619125</xdr:colOff>
          <xdr:row>8</xdr:row>
          <xdr:rowOff>9525</xdr:rowOff>
        </xdr:to>
        <xdr:sp macro="" textlink="">
          <xdr:nvSpPr>
            <xdr:cNvPr id="6213" name="MULTIPLE_LOC_GOVTS_CB"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1485900</xdr:colOff>
          <xdr:row>103</xdr:row>
          <xdr:rowOff>0</xdr:rowOff>
        </xdr:from>
        <xdr:to>
          <xdr:col>2</xdr:col>
          <xdr:colOff>1714500</xdr:colOff>
          <xdr:row>104</xdr:row>
          <xdr:rowOff>76200</xdr:rowOff>
        </xdr:to>
        <xdr:sp macro="" textlink="">
          <xdr:nvSpPr>
            <xdr:cNvPr id="4099" name="Part_5.1_Source_Doc_Master_Plan"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105</xdr:row>
          <xdr:rowOff>0</xdr:rowOff>
        </xdr:from>
        <xdr:to>
          <xdr:col>2</xdr:col>
          <xdr:colOff>1714500</xdr:colOff>
          <xdr:row>106</xdr:row>
          <xdr:rowOff>76200</xdr:rowOff>
        </xdr:to>
        <xdr:sp macro="" textlink="">
          <xdr:nvSpPr>
            <xdr:cNvPr id="4100" name="Part_5.1_Source_Doc_BMAP"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106</xdr:row>
          <xdr:rowOff>0</xdr:rowOff>
        </xdr:from>
        <xdr:to>
          <xdr:col>2</xdr:col>
          <xdr:colOff>1714500</xdr:colOff>
          <xdr:row>107</xdr:row>
          <xdr:rowOff>76200</xdr:rowOff>
        </xdr:to>
        <xdr:sp macro="" textlink="">
          <xdr:nvSpPr>
            <xdr:cNvPr id="4101" name="Part_5.1_Source_Doc_TMDL"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104</xdr:row>
          <xdr:rowOff>0</xdr:rowOff>
        </xdr:from>
        <xdr:to>
          <xdr:col>2</xdr:col>
          <xdr:colOff>1714500</xdr:colOff>
          <xdr:row>105</xdr:row>
          <xdr:rowOff>76200</xdr:rowOff>
        </xdr:to>
        <xdr:sp macro="" textlink="">
          <xdr:nvSpPr>
            <xdr:cNvPr id="4102" name="Part_5.1_Source_Doc_Basin_St"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106</xdr:row>
          <xdr:rowOff>0</xdr:rowOff>
        </xdr:from>
        <xdr:to>
          <xdr:col>2</xdr:col>
          <xdr:colOff>1714500</xdr:colOff>
          <xdr:row>107</xdr:row>
          <xdr:rowOff>76200</xdr:rowOff>
        </xdr:to>
        <xdr:sp macro="" textlink="">
          <xdr:nvSpPr>
            <xdr:cNvPr id="4103" name="Part_5.1_Source_Doc_WQIP_RP"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109</xdr:row>
          <xdr:rowOff>247650</xdr:rowOff>
        </xdr:from>
        <xdr:to>
          <xdr:col>2</xdr:col>
          <xdr:colOff>1714500</xdr:colOff>
          <xdr:row>111</xdr:row>
          <xdr:rowOff>57150</xdr:rowOff>
        </xdr:to>
        <xdr:sp macro="" textlink="">
          <xdr:nvSpPr>
            <xdr:cNvPr id="4104" name="Part_5.1_Source_Doc_Other"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106</xdr:row>
          <xdr:rowOff>0</xdr:rowOff>
        </xdr:from>
        <xdr:to>
          <xdr:col>2</xdr:col>
          <xdr:colOff>1714500</xdr:colOff>
          <xdr:row>107</xdr:row>
          <xdr:rowOff>76200</xdr:rowOff>
        </xdr:to>
        <xdr:sp macro="" textlink="">
          <xdr:nvSpPr>
            <xdr:cNvPr id="4108" name="Part_5.1_Source_Doc_TMDL"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107</xdr:row>
          <xdr:rowOff>0</xdr:rowOff>
        </xdr:from>
        <xdr:to>
          <xdr:col>2</xdr:col>
          <xdr:colOff>1714500</xdr:colOff>
          <xdr:row>108</xdr:row>
          <xdr:rowOff>76200</xdr:rowOff>
        </xdr:to>
        <xdr:sp macro="" textlink="">
          <xdr:nvSpPr>
            <xdr:cNvPr id="4109" name="Part_5.1_Source_Doc_WWFCR"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108</xdr:row>
          <xdr:rowOff>0</xdr:rowOff>
        </xdr:from>
        <xdr:to>
          <xdr:col>2</xdr:col>
          <xdr:colOff>1714500</xdr:colOff>
          <xdr:row>109</xdr:row>
          <xdr:rowOff>76200</xdr:rowOff>
        </xdr:to>
        <xdr:sp macro="" textlink="">
          <xdr:nvSpPr>
            <xdr:cNvPr id="4110" name="Part_5.1_Source_Doc_WQIP_RP"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00FF" mc:Ignorable="a14" a14:legacySpreadsheetColorIndex="1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00"/>
  <sheetViews>
    <sheetView tabSelected="1" zoomScale="110" zoomScaleNormal="110" zoomScaleSheetLayoutView="110" workbookViewId="0"/>
  </sheetViews>
  <sheetFormatPr defaultColWidth="9.140625" defaultRowHeight="15.75" x14ac:dyDescent="0.25"/>
  <cols>
    <col min="1" max="1" width="9.140625" style="2"/>
    <col min="2" max="2" width="100.5703125" style="2" customWidth="1"/>
    <col min="3" max="3" width="9.140625" style="2"/>
    <col min="4" max="19" width="9.140625" style="4"/>
    <col min="20" max="20" width="28.5703125" style="4" bestFit="1" customWidth="1"/>
    <col min="21" max="52" width="9.140625" style="4"/>
    <col min="53" max="16384" width="9.140625" style="2"/>
  </cols>
  <sheetData>
    <row r="1" spans="1:3" x14ac:dyDescent="0.25">
      <c r="A1" s="10"/>
      <c r="C1" s="8"/>
    </row>
    <row r="2" spans="1:3" ht="31.5" customHeight="1" x14ac:dyDescent="0.25">
      <c r="A2" s="8"/>
      <c r="B2" s="11" t="s">
        <v>467</v>
      </c>
      <c r="C2" s="8"/>
    </row>
    <row r="3" spans="1:3" x14ac:dyDescent="0.25">
      <c r="A3" s="8"/>
      <c r="B3" s="8"/>
      <c r="C3" s="8"/>
    </row>
    <row r="4" spans="1:3" x14ac:dyDescent="0.25">
      <c r="A4" s="8"/>
      <c r="B4" s="12" t="s">
        <v>169</v>
      </c>
      <c r="C4" s="8"/>
    </row>
    <row r="5" spans="1:3" ht="94.5" x14ac:dyDescent="0.25">
      <c r="A5" s="8"/>
      <c r="B5" s="13" t="s">
        <v>468</v>
      </c>
      <c r="C5" s="8"/>
    </row>
    <row r="6" spans="1:3" ht="78.75" x14ac:dyDescent="0.25">
      <c r="A6" s="8"/>
      <c r="B6" s="13" t="s">
        <v>441</v>
      </c>
      <c r="C6" s="8"/>
    </row>
    <row r="7" spans="1:3" ht="78.75" x14ac:dyDescent="0.25">
      <c r="A7" s="8"/>
      <c r="B7" s="13" t="s">
        <v>442</v>
      </c>
      <c r="C7" s="8"/>
    </row>
    <row r="8" spans="1:3" x14ac:dyDescent="0.25">
      <c r="A8" s="8"/>
      <c r="B8" s="14"/>
      <c r="C8" s="8"/>
    </row>
    <row r="9" spans="1:3" ht="18.75" customHeight="1" x14ac:dyDescent="0.25">
      <c r="A9" s="8"/>
      <c r="B9" s="13" t="s">
        <v>444</v>
      </c>
      <c r="C9" s="8"/>
    </row>
    <row r="10" spans="1:3" ht="31.5" x14ac:dyDescent="0.25">
      <c r="A10" s="8"/>
      <c r="B10" s="9" t="s">
        <v>209</v>
      </c>
      <c r="C10" s="8"/>
    </row>
    <row r="11" spans="1:3" ht="94.5" x14ac:dyDescent="0.25">
      <c r="A11" s="8"/>
      <c r="B11" s="15" t="s">
        <v>170</v>
      </c>
      <c r="C11" s="8"/>
    </row>
    <row r="12" spans="1:3" ht="31.5" x14ac:dyDescent="0.25">
      <c r="A12" s="8"/>
      <c r="B12" s="9" t="s">
        <v>171</v>
      </c>
      <c r="C12" s="8"/>
    </row>
    <row r="13" spans="1:3" ht="63" x14ac:dyDescent="0.25">
      <c r="A13" s="8"/>
      <c r="B13" s="9" t="s">
        <v>500</v>
      </c>
      <c r="C13" s="8"/>
    </row>
    <row r="14" spans="1:3" ht="47.25" x14ac:dyDescent="0.25">
      <c r="A14" s="8"/>
      <c r="B14" s="9" t="s">
        <v>445</v>
      </c>
      <c r="C14" s="8"/>
    </row>
    <row r="15" spans="1:3" ht="63" x14ac:dyDescent="0.25">
      <c r="A15" s="10"/>
      <c r="B15" s="9" t="s">
        <v>466</v>
      </c>
      <c r="C15" s="10"/>
    </row>
    <row r="16" spans="1:3" x14ac:dyDescent="0.25">
      <c r="A16" s="3"/>
      <c r="B16" s="19"/>
      <c r="C16" s="8"/>
    </row>
    <row r="17" spans="1:3" x14ac:dyDescent="0.25">
      <c r="A17" s="8"/>
      <c r="B17" s="20" t="s">
        <v>172</v>
      </c>
      <c r="C17" s="8"/>
    </row>
    <row r="18" spans="1:3" ht="47.25" customHeight="1" x14ac:dyDescent="0.25">
      <c r="A18" s="8"/>
      <c r="B18" s="13" t="s">
        <v>443</v>
      </c>
      <c r="C18" s="8"/>
    </row>
    <row r="19" spans="1:3" ht="47.25" x14ac:dyDescent="0.25">
      <c r="A19" s="8"/>
      <c r="B19" s="13" t="s">
        <v>501</v>
      </c>
      <c r="C19" s="8"/>
    </row>
    <row r="20" spans="1:3" ht="78.75" x14ac:dyDescent="0.25">
      <c r="A20" s="8"/>
      <c r="B20" s="13" t="s">
        <v>210</v>
      </c>
      <c r="C20" s="8"/>
    </row>
    <row r="21" spans="1:3" ht="63" x14ac:dyDescent="0.25">
      <c r="A21" s="8"/>
      <c r="B21" s="13" t="s">
        <v>173</v>
      </c>
      <c r="C21" s="8"/>
    </row>
    <row r="22" spans="1:3" s="4" customFormat="1" ht="31.5" x14ac:dyDescent="0.25">
      <c r="A22" s="8"/>
      <c r="B22" s="16" t="s">
        <v>174</v>
      </c>
      <c r="C22" s="8"/>
    </row>
    <row r="23" spans="1:3" s="4" customFormat="1" x14ac:dyDescent="0.25">
      <c r="A23" s="8"/>
      <c r="B23" s="17"/>
      <c r="C23" s="8"/>
    </row>
    <row r="24" spans="1:3" s="4" customFormat="1" ht="94.5" x14ac:dyDescent="0.25">
      <c r="A24" s="18"/>
      <c r="B24" s="13" t="s">
        <v>499</v>
      </c>
      <c r="C24" s="8"/>
    </row>
    <row r="25" spans="1:3" s="4" customFormat="1" x14ac:dyDescent="0.25">
      <c r="A25" s="8"/>
      <c r="B25" s="19"/>
      <c r="C25" s="8"/>
    </row>
    <row r="26" spans="1:3" s="4" customFormat="1" ht="78.75" x14ac:dyDescent="0.25">
      <c r="A26" s="8"/>
      <c r="B26" s="13" t="s">
        <v>498</v>
      </c>
      <c r="C26" s="8"/>
    </row>
    <row r="27" spans="1:3" s="4" customFormat="1" x14ac:dyDescent="0.25">
      <c r="A27" s="8"/>
      <c r="B27" s="19"/>
      <c r="C27" s="8"/>
    </row>
    <row r="28" spans="1:3" s="4" customFormat="1" x14ac:dyDescent="0.25">
      <c r="A28" s="8"/>
      <c r="B28" s="20" t="s">
        <v>175</v>
      </c>
      <c r="C28" s="8"/>
    </row>
    <row r="29" spans="1:3" s="4" customFormat="1" x14ac:dyDescent="0.25">
      <c r="A29" s="8"/>
      <c r="B29" s="21" t="s">
        <v>266</v>
      </c>
      <c r="C29" s="8"/>
    </row>
    <row r="30" spans="1:3" s="4" customFormat="1" x14ac:dyDescent="0.25">
      <c r="A30" s="8"/>
      <c r="B30" s="21" t="s">
        <v>177</v>
      </c>
      <c r="C30" s="8"/>
    </row>
    <row r="31" spans="1:3" s="4" customFormat="1" x14ac:dyDescent="0.25">
      <c r="A31" s="8"/>
      <c r="B31" s="21" t="s">
        <v>152</v>
      </c>
      <c r="C31" s="8"/>
    </row>
    <row r="32" spans="1:3" s="4" customFormat="1" x14ac:dyDescent="0.25">
      <c r="A32" s="8"/>
      <c r="B32" s="21" t="s">
        <v>148</v>
      </c>
      <c r="C32" s="8"/>
    </row>
    <row r="33" spans="1:3" s="4" customFormat="1" x14ac:dyDescent="0.25">
      <c r="A33" s="8"/>
      <c r="B33" s="21" t="s">
        <v>178</v>
      </c>
      <c r="C33" s="8"/>
    </row>
    <row r="34" spans="1:3" s="4" customFormat="1" x14ac:dyDescent="0.25">
      <c r="A34" s="8"/>
      <c r="B34" s="21" t="s">
        <v>179</v>
      </c>
      <c r="C34" s="8"/>
    </row>
    <row r="35" spans="1:3" s="4" customFormat="1" x14ac:dyDescent="0.25">
      <c r="A35" s="8"/>
      <c r="B35" s="21" t="s">
        <v>180</v>
      </c>
      <c r="C35" s="8"/>
    </row>
    <row r="36" spans="1:3" s="4" customFormat="1" x14ac:dyDescent="0.25">
      <c r="A36" s="8"/>
      <c r="B36" s="21" t="s">
        <v>181</v>
      </c>
      <c r="C36" s="8"/>
    </row>
    <row r="37" spans="1:3" s="4" customFormat="1" x14ac:dyDescent="0.25">
      <c r="A37" s="8"/>
      <c r="B37" s="21" t="s">
        <v>267</v>
      </c>
      <c r="C37" s="8"/>
    </row>
    <row r="38" spans="1:3" s="4" customFormat="1" x14ac:dyDescent="0.25">
      <c r="A38" s="8"/>
      <c r="B38" s="8"/>
      <c r="C38" s="8"/>
    </row>
    <row r="39" spans="1:3" s="4" customFormat="1" x14ac:dyDescent="0.25"/>
    <row r="40" spans="1:3" s="4" customFormat="1" x14ac:dyDescent="0.25"/>
    <row r="41" spans="1:3" s="4" customFormat="1" x14ac:dyDescent="0.25"/>
    <row r="42" spans="1:3" s="4" customFormat="1" x14ac:dyDescent="0.25"/>
    <row r="43" spans="1:3" s="4" customFormat="1" x14ac:dyDescent="0.25"/>
    <row r="44" spans="1:3" s="4" customFormat="1" x14ac:dyDescent="0.25"/>
    <row r="45" spans="1:3" s="4" customFormat="1" x14ac:dyDescent="0.25"/>
    <row r="46" spans="1:3" s="4" customFormat="1" x14ac:dyDescent="0.25"/>
    <row r="47" spans="1:3" s="4" customFormat="1" x14ac:dyDescent="0.25"/>
    <row r="48" spans="1:3"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sheetData>
  <sheetProtection algorithmName="SHA-512" hashValue="AlJ/s97e0dCrW1+R4+3DeqZGo8bOrK+yABOCa8SUCSHn9RAsK4A6KPMb80foRe3wo1AIqkiOcu6KEcFQAuZK+A==" saltValue="6YT2OYqW48wShLu1XOU//A==" spinCount="100000" sheet="1" formatRows="0"/>
  <hyperlinks>
    <hyperlink ref="B29" location="'Background through Part 3'!A1" display="Background"/>
    <hyperlink ref="B30" location="'Background through Part 3'!A47" display="Part 1"/>
    <hyperlink ref="B31" location="'Background through Part 3'!A109" display="Part 2"/>
    <hyperlink ref="B32" location="'Background through Part 3'!A124" display="Part 3"/>
    <hyperlink ref="B33" location="'Parts 4 &amp; 5'!A1" display="Part 4"/>
    <hyperlink ref="B34" location="'Parts 4 &amp; 5'!A27" display="Part 5"/>
    <hyperlink ref="B35" location="'Parts 6 &amp; 7'!A1" display="Part 6"/>
    <hyperlink ref="B36" location="'Parts 6 &amp; 7'!A83" display="Part 7"/>
    <hyperlink ref="B37" location="'Additional Projects'!A1" display="Additional Projects"/>
  </hyperlinks>
  <pageMargins left="0.7" right="0.7" top="0.75" bottom="0.75" header="0.3" footer="0.3"/>
  <pageSetup scale="76" fitToWidth="0" fitToHeight="0" orientation="portrait" r:id="rId1"/>
  <headerFooter>
    <oddFooter>&amp;LWastewater 20-Year Needs Analysis&amp;C&amp;A&amp;RPage &amp;P of &amp;N</oddFooter>
  </headerFooter>
  <rowBreaks count="1" manualBreakCount="1">
    <brk id="15" max="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AZ259"/>
  <sheetViews>
    <sheetView zoomScale="110" zoomScaleNormal="110" workbookViewId="0"/>
  </sheetViews>
  <sheetFormatPr defaultColWidth="9.140625" defaultRowHeight="15" x14ac:dyDescent="0.25"/>
  <cols>
    <col min="1" max="1" width="3.7109375" style="35" customWidth="1"/>
    <col min="2" max="2" width="9.140625" style="35"/>
    <col min="3" max="3" width="12.140625" style="35" customWidth="1"/>
    <col min="4" max="4" width="13.28515625" style="35" customWidth="1"/>
    <col min="5" max="6" width="9.140625" style="35"/>
    <col min="7" max="7" width="11.140625" style="35" customWidth="1"/>
    <col min="8" max="8" width="33.140625" style="35" bestFit="1" customWidth="1"/>
    <col min="9" max="9" width="35" style="35" bestFit="1" customWidth="1"/>
    <col min="10" max="10" width="20.5703125" style="35" customWidth="1"/>
    <col min="11" max="11" width="17.5703125" style="35" customWidth="1"/>
    <col min="12" max="12" width="3.7109375" style="35" customWidth="1"/>
    <col min="13" max="15" width="9.140625" style="35"/>
    <col min="16" max="16" width="17.7109375" style="35" customWidth="1"/>
    <col min="17" max="21" width="9.140625" style="35"/>
    <col min="22" max="22" width="18.140625" style="35" customWidth="1"/>
    <col min="23" max="52" width="9.140625" style="35"/>
  </cols>
  <sheetData>
    <row r="1" spans="1:52" ht="15.75" x14ac:dyDescent="0.25">
      <c r="A1" s="32"/>
      <c r="B1" s="32"/>
      <c r="C1" s="32"/>
      <c r="D1" s="32"/>
      <c r="E1" s="32"/>
      <c r="F1" s="32"/>
      <c r="G1" s="32"/>
      <c r="H1" s="33"/>
      <c r="I1" s="32"/>
      <c r="J1" s="32"/>
      <c r="K1" s="32"/>
      <c r="L1" s="32"/>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row>
    <row r="2" spans="1:52" ht="15.75" x14ac:dyDescent="0.25">
      <c r="A2" s="372" t="s">
        <v>176</v>
      </c>
      <c r="B2" s="373"/>
      <c r="C2" s="373"/>
      <c r="D2" s="373"/>
      <c r="E2" s="373"/>
      <c r="F2" s="373"/>
      <c r="G2" s="373"/>
      <c r="H2" s="373"/>
      <c r="I2" s="373"/>
      <c r="J2" s="373"/>
      <c r="K2" s="374"/>
      <c r="L2" s="32"/>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ht="15.75" x14ac:dyDescent="0.25">
      <c r="A3" s="36"/>
      <c r="B3" s="36"/>
      <c r="C3" s="36"/>
      <c r="D3" s="36"/>
      <c r="E3" s="36"/>
      <c r="F3" s="36"/>
      <c r="G3" s="36"/>
      <c r="H3" s="36"/>
      <c r="I3" s="36"/>
      <c r="J3" s="36"/>
      <c r="K3" s="36"/>
      <c r="L3" s="32"/>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5.75" x14ac:dyDescent="0.25">
      <c r="A4" s="36"/>
      <c r="B4" s="368" t="s">
        <v>412</v>
      </c>
      <c r="C4" s="396"/>
      <c r="D4" s="396"/>
      <c r="E4" s="396"/>
      <c r="F4" s="396"/>
      <c r="G4" s="396"/>
      <c r="H4" s="396"/>
      <c r="I4" s="396"/>
      <c r="J4" s="397"/>
      <c r="K4" s="36"/>
      <c r="L4" s="32"/>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ht="15.75" x14ac:dyDescent="0.25">
      <c r="A5" s="36"/>
      <c r="B5" s="37"/>
      <c r="C5" s="37"/>
      <c r="D5" s="37"/>
      <c r="E5" s="37"/>
      <c r="F5" s="37"/>
      <c r="G5" s="37"/>
      <c r="H5" s="37"/>
      <c r="I5" s="37"/>
      <c r="J5" s="37"/>
      <c r="K5" s="36"/>
      <c r="L5" s="32"/>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row>
    <row r="6" spans="1:52" ht="45.75" customHeight="1" x14ac:dyDescent="0.25">
      <c r="A6" s="36"/>
      <c r="B6" s="399" t="s">
        <v>470</v>
      </c>
      <c r="C6" s="403"/>
      <c r="D6" s="403"/>
      <c r="E6" s="403"/>
      <c r="F6" s="403"/>
      <c r="G6" s="403"/>
      <c r="H6" s="403"/>
      <c r="I6" s="403"/>
      <c r="J6" s="404"/>
      <c r="K6" s="36"/>
      <c r="L6" s="32"/>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row>
    <row r="7" spans="1:52" ht="26.25" customHeight="1" x14ac:dyDescent="0.25">
      <c r="A7" s="36"/>
      <c r="B7" s="36"/>
      <c r="C7" s="36"/>
      <c r="D7" s="377" t="s">
        <v>476</v>
      </c>
      <c r="E7" s="377"/>
      <c r="F7" s="377"/>
      <c r="G7" s="377"/>
      <c r="H7" s="377"/>
      <c r="I7" s="377"/>
      <c r="J7" s="377"/>
      <c r="K7" s="36"/>
      <c r="L7" s="32"/>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row>
    <row r="8" spans="1:52" ht="26.25" customHeight="1" x14ac:dyDescent="0.25">
      <c r="A8" s="36"/>
      <c r="B8" s="36"/>
      <c r="C8" s="36"/>
      <c r="D8" s="377" t="s">
        <v>471</v>
      </c>
      <c r="E8" s="377"/>
      <c r="F8" s="377"/>
      <c r="G8" s="377"/>
      <c r="H8" s="377"/>
      <c r="I8" s="377"/>
      <c r="J8" s="377"/>
      <c r="K8" s="36"/>
      <c r="L8" s="253"/>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1:52" ht="15.75" x14ac:dyDescent="0.25">
      <c r="A9" s="36"/>
      <c r="B9" s="36"/>
      <c r="C9" s="36"/>
      <c r="D9" s="36"/>
      <c r="E9" s="36"/>
      <c r="F9" s="36"/>
      <c r="G9" s="36"/>
      <c r="H9" s="36"/>
      <c r="I9" s="36"/>
      <c r="J9" s="36"/>
      <c r="K9" s="36"/>
      <c r="L9" s="32"/>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row>
    <row r="10" spans="1:52" ht="45.75" customHeight="1" x14ac:dyDescent="0.25">
      <c r="A10" s="32"/>
      <c r="B10" s="375" t="s">
        <v>212</v>
      </c>
      <c r="C10" s="375"/>
      <c r="D10" s="375"/>
      <c r="E10" s="375"/>
      <c r="F10" s="375"/>
      <c r="G10" s="376"/>
      <c r="H10" s="369"/>
      <c r="I10" s="370"/>
      <c r="J10" s="371"/>
      <c r="K10" s="32"/>
      <c r="L10" s="32"/>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ht="15.75" x14ac:dyDescent="0.25">
      <c r="A11" s="32"/>
      <c r="B11" s="367" t="s">
        <v>213</v>
      </c>
      <c r="C11" s="367"/>
      <c r="D11" s="367"/>
      <c r="E11" s="367"/>
      <c r="F11" s="367"/>
      <c r="G11" s="368"/>
      <c r="H11" s="369"/>
      <c r="I11" s="370"/>
      <c r="J11" s="371"/>
      <c r="K11" s="32"/>
      <c r="L11" s="32"/>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ht="15.75" x14ac:dyDescent="0.25">
      <c r="A12" s="32"/>
      <c r="B12" s="367" t="s">
        <v>475</v>
      </c>
      <c r="C12" s="367"/>
      <c r="D12" s="367"/>
      <c r="E12" s="367"/>
      <c r="F12" s="367"/>
      <c r="G12" s="367"/>
      <c r="H12" s="32"/>
      <c r="I12" s="32"/>
      <c r="J12" s="32"/>
      <c r="K12" s="32"/>
      <c r="L12" s="32"/>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ht="15.75" x14ac:dyDescent="0.25">
      <c r="A13" s="32"/>
      <c r="B13" s="32"/>
      <c r="C13" s="367" t="s">
        <v>182</v>
      </c>
      <c r="D13" s="367"/>
      <c r="E13" s="367"/>
      <c r="F13" s="367"/>
      <c r="G13" s="368"/>
      <c r="H13" s="369"/>
      <c r="I13" s="370"/>
      <c r="J13" s="371"/>
      <c r="K13" s="32"/>
      <c r="L13" s="32"/>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ht="15.75" x14ac:dyDescent="0.25">
      <c r="A14" s="32"/>
      <c r="B14" s="32"/>
      <c r="C14" s="367" t="s">
        <v>183</v>
      </c>
      <c r="D14" s="367"/>
      <c r="E14" s="367"/>
      <c r="F14" s="367"/>
      <c r="G14" s="368"/>
      <c r="H14" s="369"/>
      <c r="I14" s="370"/>
      <c r="J14" s="371"/>
      <c r="K14" s="32"/>
      <c r="L14" s="32"/>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ht="15.75" x14ac:dyDescent="0.25">
      <c r="A15" s="32"/>
      <c r="B15" s="32"/>
      <c r="C15" s="367" t="s">
        <v>184</v>
      </c>
      <c r="D15" s="367"/>
      <c r="E15" s="367"/>
      <c r="F15" s="367"/>
      <c r="G15" s="368"/>
      <c r="H15" s="369"/>
      <c r="I15" s="370"/>
      <c r="J15" s="371"/>
      <c r="K15" s="32"/>
      <c r="L15" s="32"/>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ht="15.75" x14ac:dyDescent="0.25">
      <c r="A16" s="32"/>
      <c r="B16" s="32"/>
      <c r="C16" s="378" t="s">
        <v>185</v>
      </c>
      <c r="D16" s="378"/>
      <c r="E16" s="378"/>
      <c r="F16" s="378"/>
      <c r="G16" s="379"/>
      <c r="H16" s="380"/>
      <c r="I16" s="381"/>
      <c r="J16" s="382"/>
      <c r="K16" s="32"/>
      <c r="L16" s="32"/>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s="42" customFormat="1" ht="6.75" x14ac:dyDescent="0.15">
      <c r="A17" s="38"/>
      <c r="B17" s="38"/>
      <c r="C17" s="39"/>
      <c r="D17" s="39"/>
      <c r="E17" s="39"/>
      <c r="F17" s="39"/>
      <c r="G17" s="39"/>
      <c r="H17" s="40"/>
      <c r="I17" s="40"/>
      <c r="J17" s="40"/>
      <c r="K17" s="38"/>
      <c r="L17" s="38"/>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row>
    <row r="18" spans="1:52" ht="15.75" x14ac:dyDescent="0.25">
      <c r="A18" s="32"/>
      <c r="B18" s="367" t="s">
        <v>186</v>
      </c>
      <c r="C18" s="367"/>
      <c r="D18" s="367"/>
      <c r="E18" s="367"/>
      <c r="F18" s="367"/>
      <c r="G18" s="367"/>
      <c r="H18" s="367"/>
      <c r="I18" s="367"/>
      <c r="J18" s="367"/>
      <c r="K18" s="32"/>
      <c r="L18" s="32"/>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ht="21" customHeight="1" x14ac:dyDescent="0.25">
      <c r="A19" s="32"/>
      <c r="B19" s="32"/>
      <c r="C19" s="32"/>
      <c r="D19" s="383" t="s">
        <v>187</v>
      </c>
      <c r="E19" s="383"/>
      <c r="F19" s="383"/>
      <c r="G19" s="383"/>
      <c r="H19" s="383"/>
      <c r="I19" s="383"/>
      <c r="J19" s="383"/>
      <c r="K19" s="32"/>
      <c r="L19" s="32"/>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ht="21" customHeight="1" x14ac:dyDescent="0.25">
      <c r="A20" s="32"/>
      <c r="B20" s="32"/>
      <c r="C20" s="32"/>
      <c r="D20" s="383" t="s">
        <v>188</v>
      </c>
      <c r="E20" s="383"/>
      <c r="F20" s="383"/>
      <c r="G20" s="383"/>
      <c r="H20" s="383"/>
      <c r="I20" s="383"/>
      <c r="J20" s="383"/>
      <c r="K20" s="32"/>
      <c r="L20" s="32"/>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row>
    <row r="21" spans="1:52" ht="21" customHeight="1" x14ac:dyDescent="0.25">
      <c r="A21" s="32"/>
      <c r="B21" s="32"/>
      <c r="C21" s="32"/>
      <c r="D21" s="383" t="s">
        <v>189</v>
      </c>
      <c r="E21" s="383"/>
      <c r="F21" s="383"/>
      <c r="G21" s="383"/>
      <c r="H21" s="383"/>
      <c r="I21" s="383"/>
      <c r="J21" s="383"/>
      <c r="K21" s="32"/>
      <c r="L21" s="32"/>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spans="1:52" ht="21" customHeight="1" x14ac:dyDescent="0.25">
      <c r="A22" s="32"/>
      <c r="B22" s="32"/>
      <c r="C22" s="32"/>
      <c r="D22" s="383" t="s">
        <v>190</v>
      </c>
      <c r="E22" s="383"/>
      <c r="F22" s="383"/>
      <c r="G22" s="383"/>
      <c r="H22" s="383"/>
      <c r="I22" s="383"/>
      <c r="J22" s="383"/>
      <c r="K22" s="32"/>
      <c r="L22" s="32"/>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row r="23" spans="1:52" ht="21" customHeight="1" x14ac:dyDescent="0.25">
      <c r="A23" s="32"/>
      <c r="B23" s="32"/>
      <c r="C23" s="32"/>
      <c r="D23" s="383" t="s">
        <v>191</v>
      </c>
      <c r="E23" s="383"/>
      <c r="F23" s="383"/>
      <c r="G23" s="383"/>
      <c r="H23" s="383"/>
      <c r="I23" s="383"/>
      <c r="J23" s="383"/>
      <c r="K23" s="32"/>
      <c r="L23" s="32"/>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row>
    <row r="24" spans="1:52" s="42" customFormat="1" ht="6.75" x14ac:dyDescent="0.15">
      <c r="A24" s="38"/>
      <c r="B24" s="38"/>
      <c r="C24" s="38"/>
      <c r="D24" s="43"/>
      <c r="E24" s="43"/>
      <c r="F24" s="43"/>
      <c r="G24" s="43"/>
      <c r="H24" s="43"/>
      <c r="I24" s="43"/>
      <c r="J24" s="43"/>
      <c r="K24" s="38"/>
      <c r="L24" s="38"/>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row>
    <row r="25" spans="1:52" ht="15.75" x14ac:dyDescent="0.25">
      <c r="A25" s="32"/>
      <c r="B25" s="367" t="s">
        <v>222</v>
      </c>
      <c r="C25" s="367"/>
      <c r="D25" s="367"/>
      <c r="E25" s="367"/>
      <c r="F25" s="367"/>
      <c r="G25" s="367"/>
      <c r="H25" s="367"/>
      <c r="I25" s="367"/>
      <c r="J25" s="367"/>
      <c r="K25" s="32"/>
      <c r="L25" s="32"/>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row>
    <row r="26" spans="1:52" ht="21" customHeight="1" x14ac:dyDescent="0.25">
      <c r="A26" s="32"/>
      <c r="B26" s="32"/>
      <c r="C26" s="32"/>
      <c r="D26" s="383" t="s">
        <v>214</v>
      </c>
      <c r="E26" s="383"/>
      <c r="F26" s="383"/>
      <c r="G26" s="383"/>
      <c r="H26" s="383"/>
      <c r="I26" s="383"/>
      <c r="J26" s="383"/>
      <c r="K26" s="32"/>
      <c r="L26" s="32"/>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row>
    <row r="27" spans="1:52" ht="21" customHeight="1" x14ac:dyDescent="0.25">
      <c r="A27" s="32"/>
      <c r="B27" s="32"/>
      <c r="C27" s="32"/>
      <c r="D27" s="383" t="s">
        <v>215</v>
      </c>
      <c r="E27" s="383"/>
      <c r="F27" s="383"/>
      <c r="G27" s="383"/>
      <c r="H27" s="383"/>
      <c r="I27" s="383"/>
      <c r="J27" s="383"/>
      <c r="K27" s="32"/>
      <c r="L27" s="32"/>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row>
    <row r="28" spans="1:52" ht="21" customHeight="1" x14ac:dyDescent="0.25">
      <c r="A28" s="32"/>
      <c r="B28" s="32"/>
      <c r="C28" s="32"/>
      <c r="D28" s="383" t="s">
        <v>216</v>
      </c>
      <c r="E28" s="383"/>
      <c r="F28" s="383"/>
      <c r="G28" s="383"/>
      <c r="H28" s="383"/>
      <c r="I28" s="383"/>
      <c r="J28" s="383"/>
      <c r="K28" s="32"/>
      <c r="L28" s="32"/>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ht="21" customHeight="1" x14ac:dyDescent="0.25">
      <c r="A29" s="32"/>
      <c r="B29" s="32"/>
      <c r="C29" s="32"/>
      <c r="D29" s="383" t="s">
        <v>217</v>
      </c>
      <c r="E29" s="383"/>
      <c r="F29" s="383"/>
      <c r="G29" s="383"/>
      <c r="H29" s="383"/>
      <c r="I29" s="383"/>
      <c r="J29" s="383"/>
      <c r="K29" s="32"/>
      <c r="L29" s="32"/>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ht="21" customHeight="1" x14ac:dyDescent="0.25">
      <c r="A30" s="32"/>
      <c r="B30" s="32"/>
      <c r="C30" s="32"/>
      <c r="D30" s="383" t="s">
        <v>218</v>
      </c>
      <c r="E30" s="383"/>
      <c r="F30" s="383"/>
      <c r="G30" s="383"/>
      <c r="H30" s="383"/>
      <c r="I30" s="383"/>
      <c r="J30" s="383"/>
      <c r="K30" s="32"/>
      <c r="L30" s="32"/>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row>
    <row r="31" spans="1:52" ht="21" customHeight="1" x14ac:dyDescent="0.25">
      <c r="A31" s="32"/>
      <c r="B31" s="32"/>
      <c r="C31" s="32"/>
      <c r="D31" s="383" t="s">
        <v>219</v>
      </c>
      <c r="E31" s="383"/>
      <c r="F31" s="383"/>
      <c r="G31" s="383"/>
      <c r="H31" s="383"/>
      <c r="I31" s="383"/>
      <c r="J31" s="383"/>
      <c r="K31" s="32"/>
      <c r="L31" s="32"/>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row>
    <row r="32" spans="1:52" s="42" customFormat="1" ht="6.75" x14ac:dyDescent="0.15">
      <c r="A32" s="38"/>
      <c r="B32" s="38"/>
      <c r="C32" s="38"/>
      <c r="D32" s="43"/>
      <c r="E32" s="43"/>
      <c r="F32" s="43"/>
      <c r="G32" s="43"/>
      <c r="H32" s="43"/>
      <c r="I32" s="43"/>
      <c r="J32" s="43"/>
      <c r="K32" s="38"/>
      <c r="L32" s="38"/>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row>
    <row r="33" spans="1:52" ht="15.75" x14ac:dyDescent="0.25">
      <c r="A33" s="32"/>
      <c r="B33" s="368" t="s">
        <v>223</v>
      </c>
      <c r="C33" s="396"/>
      <c r="D33" s="396"/>
      <c r="E33" s="396"/>
      <c r="F33" s="396"/>
      <c r="G33" s="396"/>
      <c r="H33" s="396"/>
      <c r="I33" s="396"/>
      <c r="J33" s="397"/>
      <c r="K33" s="32"/>
      <c r="L33" s="32"/>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row>
    <row r="34" spans="1:52" ht="21" customHeight="1" x14ac:dyDescent="0.25">
      <c r="A34" s="32"/>
      <c r="B34" s="32"/>
      <c r="C34" s="32"/>
      <c r="D34" s="383" t="s">
        <v>147</v>
      </c>
      <c r="E34" s="383"/>
      <c r="F34" s="383"/>
      <c r="G34" s="383"/>
      <c r="H34" s="383"/>
      <c r="I34" s="383"/>
      <c r="J34" s="383"/>
      <c r="K34" s="32"/>
      <c r="L34" s="32"/>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row>
    <row r="35" spans="1:52" ht="21" customHeight="1" x14ac:dyDescent="0.25">
      <c r="A35" s="32"/>
      <c r="B35" s="32"/>
      <c r="C35" s="32"/>
      <c r="D35" s="383" t="s">
        <v>192</v>
      </c>
      <c r="E35" s="383"/>
      <c r="F35" s="383"/>
      <c r="G35" s="383"/>
      <c r="H35" s="383"/>
      <c r="I35" s="383"/>
      <c r="J35" s="383"/>
      <c r="K35" s="32"/>
      <c r="L35" s="32"/>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row>
    <row r="36" spans="1:52" ht="21" customHeight="1" x14ac:dyDescent="0.25">
      <c r="A36" s="32"/>
      <c r="B36" s="32"/>
      <c r="C36" s="32"/>
      <c r="D36" s="383" t="s">
        <v>193</v>
      </c>
      <c r="E36" s="383"/>
      <c r="F36" s="383"/>
      <c r="G36" s="383"/>
      <c r="H36" s="383"/>
      <c r="I36" s="383"/>
      <c r="J36" s="383"/>
      <c r="K36" s="32"/>
      <c r="L36" s="32"/>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row>
    <row r="37" spans="1:52" ht="15.75" x14ac:dyDescent="0.25">
      <c r="A37" s="32"/>
      <c r="B37" s="33"/>
      <c r="C37" s="32"/>
      <c r="D37" s="32"/>
      <c r="E37" s="32"/>
      <c r="F37" s="32"/>
      <c r="G37" s="32"/>
      <c r="H37" s="32"/>
      <c r="I37" s="32"/>
      <c r="J37" s="32"/>
      <c r="K37" s="32"/>
      <c r="L37" s="32"/>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row>
    <row r="38" spans="1:52" ht="15.75" x14ac:dyDescent="0.25">
      <c r="A38" s="32"/>
      <c r="B38" s="388" t="s">
        <v>224</v>
      </c>
      <c r="C38" s="389"/>
      <c r="D38" s="389"/>
      <c r="E38" s="389"/>
      <c r="F38" s="389"/>
      <c r="G38" s="389"/>
      <c r="H38" s="389"/>
      <c r="I38" s="389"/>
      <c r="J38" s="22"/>
      <c r="K38" s="32"/>
      <c r="L38" s="32"/>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row>
    <row r="39" spans="1:52" s="42" customFormat="1" ht="6.75" x14ac:dyDescent="0.15">
      <c r="A39" s="38"/>
      <c r="B39" s="38"/>
      <c r="C39" s="38"/>
      <c r="D39" s="45"/>
      <c r="E39" s="38"/>
      <c r="F39" s="38"/>
      <c r="G39" s="38"/>
      <c r="H39" s="38"/>
      <c r="I39" s="38"/>
      <c r="J39" s="38"/>
      <c r="K39" s="38"/>
      <c r="L39" s="38"/>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row>
    <row r="40" spans="1:52" ht="30.75" customHeight="1" x14ac:dyDescent="0.25">
      <c r="A40" s="32"/>
      <c r="B40" s="32"/>
      <c r="C40" s="390" t="s">
        <v>469</v>
      </c>
      <c r="D40" s="391"/>
      <c r="E40" s="391"/>
      <c r="F40" s="391"/>
      <c r="G40" s="391"/>
      <c r="H40" s="391"/>
      <c r="I40" s="391"/>
      <c r="J40" s="392"/>
      <c r="K40" s="46"/>
      <c r="L40" s="32"/>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row>
    <row r="41" spans="1:52" ht="35.25" customHeight="1" x14ac:dyDescent="0.25">
      <c r="A41" s="32"/>
      <c r="B41" s="32"/>
      <c r="C41" s="384"/>
      <c r="D41" s="384"/>
      <c r="E41" s="384"/>
      <c r="F41" s="384"/>
      <c r="G41" s="384"/>
      <c r="H41" s="384"/>
      <c r="I41" s="384"/>
      <c r="J41" s="384"/>
      <c r="K41" s="32"/>
      <c r="L41" s="32"/>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row>
    <row r="42" spans="1:52" ht="15.75" x14ac:dyDescent="0.25">
      <c r="A42" s="32"/>
      <c r="B42" s="33"/>
      <c r="C42" s="32"/>
      <c r="D42" s="32"/>
      <c r="E42" s="32"/>
      <c r="F42" s="32"/>
      <c r="G42" s="32"/>
      <c r="H42" s="32"/>
      <c r="I42" s="32"/>
      <c r="J42" s="32"/>
      <c r="K42" s="32"/>
      <c r="L42" s="32"/>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row>
    <row r="43" spans="1:52" ht="15.75" x14ac:dyDescent="0.25">
      <c r="A43" s="32"/>
      <c r="B43" s="388" t="s">
        <v>432</v>
      </c>
      <c r="C43" s="389"/>
      <c r="D43" s="389"/>
      <c r="E43" s="389"/>
      <c r="F43" s="389"/>
      <c r="G43" s="389"/>
      <c r="H43" s="389"/>
      <c r="I43" s="389"/>
      <c r="J43" s="22"/>
      <c r="K43" s="32"/>
      <c r="L43" s="32"/>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row>
    <row r="44" spans="1:52" s="42" customFormat="1" ht="6.75" x14ac:dyDescent="0.15">
      <c r="A44" s="38"/>
      <c r="B44" s="47"/>
      <c r="C44" s="38"/>
      <c r="D44" s="38"/>
      <c r="E44" s="38"/>
      <c r="F44" s="38"/>
      <c r="G44" s="38"/>
      <c r="H44" s="38"/>
      <c r="I44" s="38"/>
      <c r="J44" s="38"/>
      <c r="K44" s="38"/>
      <c r="L44" s="38"/>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row>
    <row r="45" spans="1:52" ht="15.75" x14ac:dyDescent="0.25">
      <c r="A45" s="32"/>
      <c r="B45" s="33"/>
      <c r="C45" s="385" t="s">
        <v>225</v>
      </c>
      <c r="D45" s="386"/>
      <c r="E45" s="386"/>
      <c r="F45" s="386"/>
      <c r="G45" s="386"/>
      <c r="H45" s="386"/>
      <c r="I45" s="386"/>
      <c r="J45" s="387"/>
      <c r="K45" s="32"/>
      <c r="L45" s="32"/>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row>
    <row r="46" spans="1:52" ht="45" customHeight="1" x14ac:dyDescent="0.25">
      <c r="A46" s="32"/>
      <c r="B46" s="33"/>
      <c r="C46" s="384"/>
      <c r="D46" s="384"/>
      <c r="E46" s="384"/>
      <c r="F46" s="384"/>
      <c r="G46" s="384"/>
      <c r="H46" s="384"/>
      <c r="I46" s="384"/>
      <c r="J46" s="384"/>
      <c r="K46" s="32"/>
      <c r="L46" s="32"/>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row>
    <row r="47" spans="1:52" ht="15.75" x14ac:dyDescent="0.25">
      <c r="A47" s="32"/>
      <c r="B47" s="33"/>
      <c r="C47" s="32"/>
      <c r="D47" s="32"/>
      <c r="E47" s="32"/>
      <c r="F47" s="32"/>
      <c r="G47" s="32"/>
      <c r="H47" s="32"/>
      <c r="I47" s="32"/>
      <c r="J47" s="32"/>
      <c r="K47" s="32"/>
      <c r="L47" s="32"/>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row>
    <row r="48" spans="1:52" ht="15.75" x14ac:dyDescent="0.25">
      <c r="A48" s="372" t="s">
        <v>226</v>
      </c>
      <c r="B48" s="373"/>
      <c r="C48" s="373"/>
      <c r="D48" s="373"/>
      <c r="E48" s="373"/>
      <c r="F48" s="373"/>
      <c r="G48" s="373"/>
      <c r="H48" s="373"/>
      <c r="I48" s="373"/>
      <c r="J48" s="373"/>
      <c r="K48" s="374"/>
      <c r="L48" s="32"/>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row>
    <row r="49" spans="1:52" ht="15.75" x14ac:dyDescent="0.25">
      <c r="A49" s="32"/>
      <c r="B49" s="33"/>
      <c r="C49" s="32"/>
      <c r="D49" s="32"/>
      <c r="E49" s="32"/>
      <c r="F49" s="32"/>
      <c r="G49" s="32"/>
      <c r="H49" s="32"/>
      <c r="I49" s="32"/>
      <c r="J49" s="32"/>
      <c r="K49" s="32"/>
      <c r="L49" s="32"/>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row>
    <row r="50" spans="1:52" ht="30.75" customHeight="1" x14ac:dyDescent="0.25">
      <c r="A50" s="32"/>
      <c r="B50" s="393" t="s">
        <v>227</v>
      </c>
      <c r="C50" s="394"/>
      <c r="D50" s="394"/>
      <c r="E50" s="394"/>
      <c r="F50" s="394"/>
      <c r="G50" s="394"/>
      <c r="H50" s="394"/>
      <c r="I50" s="394"/>
      <c r="J50" s="395"/>
      <c r="K50" s="32"/>
      <c r="L50" s="32"/>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row>
    <row r="51" spans="1:52" s="42" customFormat="1" ht="6.75" x14ac:dyDescent="0.15">
      <c r="A51" s="38"/>
      <c r="B51" s="38"/>
      <c r="C51" s="38"/>
      <c r="D51" s="38"/>
      <c r="E51" s="38"/>
      <c r="F51" s="38"/>
      <c r="G51" s="38"/>
      <c r="H51" s="47"/>
      <c r="I51" s="38"/>
      <c r="J51" s="38"/>
      <c r="K51" s="38"/>
      <c r="L51" s="38"/>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row>
    <row r="52" spans="1:52" ht="48.6" customHeight="1" x14ac:dyDescent="0.25">
      <c r="A52" s="32"/>
      <c r="B52" s="393" t="s">
        <v>435</v>
      </c>
      <c r="C52" s="394"/>
      <c r="D52" s="394"/>
      <c r="E52" s="394"/>
      <c r="F52" s="394"/>
      <c r="G52" s="394"/>
      <c r="H52" s="394"/>
      <c r="I52" s="394"/>
      <c r="J52" s="395"/>
      <c r="K52" s="32"/>
      <c r="L52" s="32"/>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1:52" ht="15.75" x14ac:dyDescent="0.25">
      <c r="A53" s="32"/>
      <c r="B53" s="48"/>
      <c r="C53" s="48"/>
      <c r="D53" s="48"/>
      <c r="E53" s="48"/>
      <c r="F53" s="48"/>
      <c r="G53" s="48"/>
      <c r="H53" s="48"/>
      <c r="I53" s="48"/>
      <c r="J53" s="48"/>
      <c r="K53" s="32"/>
      <c r="L53" s="32"/>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52" ht="31.5" x14ac:dyDescent="0.25">
      <c r="A54" s="32"/>
      <c r="B54" s="32"/>
      <c r="C54" s="32"/>
      <c r="D54" s="32"/>
      <c r="E54" s="32"/>
      <c r="F54" s="32"/>
      <c r="G54" s="32"/>
      <c r="H54" s="33"/>
      <c r="I54" s="32"/>
      <c r="J54" s="49" t="s">
        <v>196</v>
      </c>
      <c r="K54" s="50" t="s">
        <v>197</v>
      </c>
      <c r="L54" s="32"/>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52" ht="15.75" x14ac:dyDescent="0.25">
      <c r="A55" s="32"/>
      <c r="B55" s="32"/>
      <c r="C55" s="398" t="s">
        <v>228</v>
      </c>
      <c r="D55" s="398"/>
      <c r="E55" s="398"/>
      <c r="F55" s="398"/>
      <c r="G55" s="398"/>
      <c r="H55" s="398"/>
      <c r="I55" s="399"/>
      <c r="J55" s="5"/>
      <c r="K55" s="32"/>
      <c r="L55" s="32"/>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52" ht="32.25" customHeight="1" x14ac:dyDescent="0.25">
      <c r="A56" s="32"/>
      <c r="B56" s="32"/>
      <c r="C56" s="398" t="s">
        <v>229</v>
      </c>
      <c r="D56" s="398"/>
      <c r="E56" s="398"/>
      <c r="F56" s="398"/>
      <c r="G56" s="398"/>
      <c r="H56" s="398"/>
      <c r="I56" s="399"/>
      <c r="J56" s="5"/>
      <c r="K56" s="32"/>
      <c r="L56" s="32"/>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52" ht="15.75" customHeight="1" x14ac:dyDescent="0.25">
      <c r="A57" s="32"/>
      <c r="B57" s="32"/>
      <c r="C57" s="398" t="s">
        <v>231</v>
      </c>
      <c r="D57" s="398"/>
      <c r="E57" s="398"/>
      <c r="F57" s="398"/>
      <c r="G57" s="398"/>
      <c r="H57" s="398"/>
      <c r="I57" s="399"/>
      <c r="J57" s="302"/>
      <c r="K57" s="52" t="s">
        <v>230</v>
      </c>
      <c r="L57" s="32"/>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52" ht="15.75" customHeight="1" x14ac:dyDescent="0.25">
      <c r="A58" s="32"/>
      <c r="B58" s="32"/>
      <c r="C58" s="398" t="s">
        <v>232</v>
      </c>
      <c r="D58" s="398"/>
      <c r="E58" s="398"/>
      <c r="F58" s="398"/>
      <c r="G58" s="398"/>
      <c r="H58" s="398"/>
      <c r="I58" s="399"/>
      <c r="J58" s="302"/>
      <c r="K58" s="52" t="s">
        <v>230</v>
      </c>
      <c r="L58" s="32"/>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52" ht="15.75" customHeight="1" x14ac:dyDescent="0.25">
      <c r="A59" s="32"/>
      <c r="B59" s="32"/>
      <c r="C59" s="398" t="s">
        <v>233</v>
      </c>
      <c r="D59" s="398"/>
      <c r="E59" s="398"/>
      <c r="F59" s="398"/>
      <c r="G59" s="398"/>
      <c r="H59" s="398"/>
      <c r="I59" s="399"/>
      <c r="J59" s="302"/>
      <c r="K59" s="52" t="s">
        <v>230</v>
      </c>
      <c r="L59" s="32"/>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ht="67.5" customHeight="1" x14ac:dyDescent="0.25">
      <c r="A60" s="32"/>
      <c r="B60" s="32"/>
      <c r="C60" s="398" t="s">
        <v>473</v>
      </c>
      <c r="D60" s="398"/>
      <c r="E60" s="398"/>
      <c r="F60" s="398"/>
      <c r="G60" s="398"/>
      <c r="H60" s="398"/>
      <c r="I60" s="398"/>
      <c r="J60" s="32"/>
      <c r="K60" s="32"/>
      <c r="L60" s="32"/>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52" ht="15.75" x14ac:dyDescent="0.25">
      <c r="A61" s="32"/>
      <c r="B61" s="32"/>
      <c r="C61" s="253"/>
      <c r="D61" s="399" t="s">
        <v>433</v>
      </c>
      <c r="E61" s="403"/>
      <c r="F61" s="403"/>
      <c r="G61" s="403"/>
      <c r="H61" s="403"/>
      <c r="I61" s="421"/>
      <c r="J61" s="24"/>
      <c r="K61" s="32"/>
      <c r="L61" s="32"/>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row>
    <row r="62" spans="1:52" ht="62.25" customHeight="1" x14ac:dyDescent="0.25">
      <c r="A62" s="32"/>
      <c r="B62" s="32"/>
      <c r="C62" s="253"/>
      <c r="D62" s="399" t="s">
        <v>472</v>
      </c>
      <c r="E62" s="403"/>
      <c r="F62" s="403"/>
      <c r="G62" s="403"/>
      <c r="H62" s="403"/>
      <c r="I62" s="421"/>
      <c r="J62" s="24"/>
      <c r="K62" s="32"/>
      <c r="L62" s="32"/>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row>
    <row r="63" spans="1:52" ht="15.75" x14ac:dyDescent="0.25">
      <c r="A63" s="32"/>
      <c r="B63" s="32"/>
      <c r="C63" s="253"/>
      <c r="D63" s="399" t="s">
        <v>434</v>
      </c>
      <c r="E63" s="403"/>
      <c r="F63" s="403"/>
      <c r="G63" s="403"/>
      <c r="H63" s="403"/>
      <c r="I63" s="421"/>
      <c r="J63" s="24"/>
      <c r="K63" s="32"/>
      <c r="L63" s="32"/>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row>
    <row r="64" spans="1:52" ht="15.75" x14ac:dyDescent="0.25">
      <c r="A64" s="32"/>
      <c r="B64" s="32"/>
      <c r="C64" s="32"/>
      <c r="D64" s="422" t="s">
        <v>244</v>
      </c>
      <c r="E64" s="423"/>
      <c r="F64" s="423"/>
      <c r="G64" s="423"/>
      <c r="H64" s="423"/>
      <c r="I64" s="424"/>
      <c r="J64" s="53">
        <f>SUM(J61:J63)</f>
        <v>0</v>
      </c>
      <c r="K64" s="32"/>
      <c r="L64" s="32"/>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row r="65" spans="1:52" ht="15.75" x14ac:dyDescent="0.25">
      <c r="A65" s="32"/>
      <c r="B65" s="32"/>
      <c r="C65" s="32"/>
      <c r="D65" s="422" t="s">
        <v>474</v>
      </c>
      <c r="E65" s="423"/>
      <c r="F65" s="423"/>
      <c r="G65" s="423"/>
      <c r="H65" s="423"/>
      <c r="I65" s="424"/>
      <c r="J65" s="53">
        <f>1-J64</f>
        <v>1</v>
      </c>
      <c r="K65" s="32"/>
      <c r="L65" s="32"/>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row>
    <row r="66" spans="1:52" ht="15.75" x14ac:dyDescent="0.25">
      <c r="A66" s="32"/>
      <c r="B66" s="32"/>
      <c r="C66" s="425" t="s">
        <v>238</v>
      </c>
      <c r="D66" s="425"/>
      <c r="E66" s="425"/>
      <c r="F66" s="425"/>
      <c r="G66" s="425"/>
      <c r="H66" s="425"/>
      <c r="I66" s="425"/>
      <c r="J66" s="5"/>
      <c r="K66" s="32"/>
      <c r="L66" s="32"/>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row>
    <row r="67" spans="1:52" ht="15.75" x14ac:dyDescent="0.25">
      <c r="A67" s="32"/>
      <c r="B67" s="32"/>
      <c r="C67" s="425" t="s">
        <v>239</v>
      </c>
      <c r="D67" s="425"/>
      <c r="E67" s="425"/>
      <c r="F67" s="425"/>
      <c r="G67" s="425"/>
      <c r="H67" s="425"/>
      <c r="I67" s="425"/>
      <c r="J67" s="5"/>
      <c r="K67" s="32"/>
      <c r="L67" s="32"/>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row>
    <row r="68" spans="1:52" ht="15.75" x14ac:dyDescent="0.25">
      <c r="A68" s="32"/>
      <c r="B68" s="32"/>
      <c r="C68" s="425" t="s">
        <v>240</v>
      </c>
      <c r="D68" s="425"/>
      <c r="E68" s="425"/>
      <c r="F68" s="425"/>
      <c r="G68" s="425"/>
      <c r="H68" s="425"/>
      <c r="I68" s="425"/>
      <c r="J68" s="5"/>
      <c r="K68" s="52" t="s">
        <v>252</v>
      </c>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row>
    <row r="69" spans="1:52" ht="15.75" x14ac:dyDescent="0.25">
      <c r="A69" s="32"/>
      <c r="B69" s="32"/>
      <c r="C69" s="425" t="s">
        <v>241</v>
      </c>
      <c r="D69" s="425"/>
      <c r="E69" s="425"/>
      <c r="F69" s="425"/>
      <c r="G69" s="425"/>
      <c r="H69" s="425"/>
      <c r="I69" s="425"/>
      <c r="J69" s="5"/>
      <c r="K69" s="52" t="s">
        <v>252</v>
      </c>
      <c r="L69" s="32"/>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row>
    <row r="70" spans="1:52" ht="15.75" x14ac:dyDescent="0.25">
      <c r="A70" s="32"/>
      <c r="B70" s="32"/>
      <c r="C70" s="425" t="s">
        <v>242</v>
      </c>
      <c r="D70" s="425"/>
      <c r="E70" s="425"/>
      <c r="F70" s="425"/>
      <c r="G70" s="425"/>
      <c r="H70" s="425"/>
      <c r="I70" s="425"/>
      <c r="J70" s="5"/>
      <c r="K70" s="32"/>
      <c r="L70" s="32"/>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row>
    <row r="71" spans="1:52" ht="15.75" x14ac:dyDescent="0.25">
      <c r="A71" s="32"/>
      <c r="B71" s="32"/>
      <c r="C71" s="425" t="s">
        <v>243</v>
      </c>
      <c r="D71" s="425"/>
      <c r="E71" s="425"/>
      <c r="F71" s="425"/>
      <c r="G71" s="425"/>
      <c r="H71" s="425"/>
      <c r="I71" s="425"/>
      <c r="J71" s="5"/>
      <c r="K71" s="32"/>
      <c r="L71" s="32"/>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row>
    <row r="72" spans="1:52" ht="15.75" x14ac:dyDescent="0.25">
      <c r="A72" s="32"/>
      <c r="B72" s="32"/>
      <c r="C72" s="398" t="s">
        <v>194</v>
      </c>
      <c r="D72" s="426"/>
      <c r="E72" s="426"/>
      <c r="F72" s="426"/>
      <c r="G72" s="426"/>
      <c r="H72" s="426"/>
      <c r="I72" s="426"/>
      <c r="J72" s="32"/>
      <c r="K72" s="32"/>
      <c r="L72" s="32"/>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row>
    <row r="73" spans="1:52" ht="15.75" x14ac:dyDescent="0.25">
      <c r="A73" s="32"/>
      <c r="B73" s="32"/>
      <c r="C73" s="32"/>
      <c r="D73" s="384"/>
      <c r="E73" s="384"/>
      <c r="F73" s="384"/>
      <c r="G73" s="384"/>
      <c r="H73" s="384"/>
      <c r="I73" s="384"/>
      <c r="J73" s="5"/>
      <c r="K73" s="32"/>
      <c r="L73" s="32"/>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row>
    <row r="74" spans="1:52" ht="15.75" x14ac:dyDescent="0.25">
      <c r="A74" s="32"/>
      <c r="B74" s="32"/>
      <c r="C74" s="32"/>
      <c r="D74" s="384"/>
      <c r="E74" s="384"/>
      <c r="F74" s="384"/>
      <c r="G74" s="384"/>
      <c r="H74" s="384"/>
      <c r="I74" s="384"/>
      <c r="J74" s="5"/>
      <c r="K74" s="32"/>
      <c r="L74" s="32"/>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row>
    <row r="75" spans="1:52" ht="15.75" x14ac:dyDescent="0.25">
      <c r="A75" s="32"/>
      <c r="B75" s="32"/>
      <c r="C75" s="32"/>
      <c r="D75" s="384"/>
      <c r="E75" s="384"/>
      <c r="F75" s="384"/>
      <c r="G75" s="384"/>
      <c r="H75" s="384"/>
      <c r="I75" s="384"/>
      <c r="J75" s="5"/>
      <c r="K75" s="32"/>
      <c r="L75" s="32"/>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row>
    <row r="76" spans="1:52" ht="15.75" x14ac:dyDescent="0.25">
      <c r="A76" s="32"/>
      <c r="B76" s="32"/>
      <c r="C76" s="32"/>
      <c r="D76" s="384"/>
      <c r="E76" s="384"/>
      <c r="F76" s="384"/>
      <c r="G76" s="384"/>
      <c r="H76" s="384"/>
      <c r="I76" s="384"/>
      <c r="J76" s="5"/>
      <c r="K76" s="32"/>
      <c r="L76" s="32"/>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row>
    <row r="77" spans="1:52" ht="15.75" x14ac:dyDescent="0.25">
      <c r="A77" s="32"/>
      <c r="B77" s="32"/>
      <c r="C77" s="32"/>
      <c r="D77" s="384"/>
      <c r="E77" s="384"/>
      <c r="F77" s="384"/>
      <c r="G77" s="384"/>
      <c r="H77" s="384"/>
      <c r="I77" s="384"/>
      <c r="J77" s="5"/>
      <c r="K77" s="32"/>
      <c r="L77" s="32"/>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row>
    <row r="78" spans="1:52" ht="15.75" x14ac:dyDescent="0.25">
      <c r="A78" s="32"/>
      <c r="B78" s="32"/>
      <c r="C78" s="32"/>
      <c r="D78" s="384"/>
      <c r="E78" s="384"/>
      <c r="F78" s="384"/>
      <c r="G78" s="384"/>
      <c r="H78" s="384"/>
      <c r="I78" s="384"/>
      <c r="J78" s="5"/>
      <c r="K78" s="32"/>
      <c r="L78" s="32"/>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row>
    <row r="79" spans="1:52" s="42" customFormat="1" ht="6.75" x14ac:dyDescent="0.15">
      <c r="A79" s="38"/>
      <c r="B79" s="38"/>
      <c r="C79" s="38"/>
      <c r="D79" s="38"/>
      <c r="E79" s="38"/>
      <c r="F79" s="38"/>
      <c r="G79" s="38"/>
      <c r="H79" s="38"/>
      <c r="I79" s="47"/>
      <c r="J79" s="38"/>
      <c r="K79" s="38"/>
      <c r="L79" s="38"/>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row>
    <row r="80" spans="1:52" ht="15.75" x14ac:dyDescent="0.25">
      <c r="A80" s="32"/>
      <c r="B80" s="32"/>
      <c r="C80" s="416" t="s">
        <v>195</v>
      </c>
      <c r="D80" s="417"/>
      <c r="E80" s="418"/>
      <c r="F80" s="418"/>
      <c r="G80" s="418"/>
      <c r="H80" s="418"/>
      <c r="I80" s="419"/>
      <c r="J80" s="32"/>
      <c r="K80" s="32"/>
      <c r="L80" s="32"/>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row>
    <row r="81" spans="1:52" ht="87" customHeight="1" x14ac:dyDescent="0.25">
      <c r="A81" s="32"/>
      <c r="B81" s="32"/>
      <c r="C81" s="32"/>
      <c r="D81" s="54"/>
      <c r="E81" s="347"/>
      <c r="F81" s="348"/>
      <c r="G81" s="348"/>
      <c r="H81" s="348"/>
      <c r="I81" s="348"/>
      <c r="J81" s="349"/>
      <c r="K81" s="32"/>
      <c r="L81" s="32"/>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row>
    <row r="82" spans="1:52" s="42" customFormat="1" ht="6.75" x14ac:dyDescent="0.15">
      <c r="A82" s="38"/>
      <c r="B82" s="38"/>
      <c r="C82" s="55"/>
      <c r="D82" s="55"/>
      <c r="E82" s="56"/>
      <c r="F82" s="56"/>
      <c r="G82" s="56"/>
      <c r="H82" s="56"/>
      <c r="I82" s="56"/>
      <c r="J82" s="56"/>
      <c r="K82" s="38"/>
      <c r="L82" s="38"/>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row>
    <row r="83" spans="1:52" ht="31.5" customHeight="1" x14ac:dyDescent="0.25">
      <c r="A83" s="32"/>
      <c r="B83" s="408" t="s">
        <v>413</v>
      </c>
      <c r="C83" s="409"/>
      <c r="D83" s="409"/>
      <c r="E83" s="409"/>
      <c r="F83" s="409"/>
      <c r="G83" s="409"/>
      <c r="H83" s="409"/>
      <c r="I83" s="409"/>
      <c r="J83" s="433"/>
      <c r="K83" s="32"/>
      <c r="L83" s="32"/>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row>
    <row r="84" spans="1:52" x14ac:dyDescent="0.25">
      <c r="A84" s="38"/>
      <c r="B84" s="38"/>
      <c r="C84" s="55"/>
      <c r="D84" s="55"/>
      <c r="E84" s="56"/>
      <c r="F84" s="56"/>
      <c r="G84" s="56"/>
      <c r="H84" s="56"/>
      <c r="I84" s="56"/>
      <c r="J84" s="56"/>
      <c r="K84" s="38"/>
      <c r="L84" s="38"/>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row>
    <row r="85" spans="1:52" ht="15.75" x14ac:dyDescent="0.25">
      <c r="A85" s="32"/>
      <c r="B85" s="32"/>
      <c r="C85" s="32"/>
      <c r="D85" s="32"/>
      <c r="E85" s="32"/>
      <c r="F85" s="32"/>
      <c r="G85" s="32"/>
      <c r="H85" s="49" t="s">
        <v>199</v>
      </c>
      <c r="I85" s="49" t="s">
        <v>200</v>
      </c>
      <c r="J85" s="49" t="s">
        <v>201</v>
      </c>
      <c r="K85" s="32"/>
      <c r="L85" s="32"/>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row>
    <row r="86" spans="1:52" ht="15.75" x14ac:dyDescent="0.25">
      <c r="A86" s="32"/>
      <c r="B86" s="32"/>
      <c r="C86" s="32"/>
      <c r="D86" s="32"/>
      <c r="E86" s="32"/>
      <c r="F86" s="32"/>
      <c r="G86" s="32"/>
      <c r="H86" s="57" t="s">
        <v>253</v>
      </c>
      <c r="I86" s="22"/>
      <c r="J86" s="22"/>
      <c r="K86" s="32"/>
      <c r="L86" s="32"/>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row>
    <row r="87" spans="1:52" ht="15.75" x14ac:dyDescent="0.25">
      <c r="A87" s="32"/>
      <c r="B87" s="32"/>
      <c r="C87" s="32"/>
      <c r="D87" s="32"/>
      <c r="E87" s="32"/>
      <c r="F87" s="32"/>
      <c r="G87" s="32"/>
      <c r="H87" s="57" t="s">
        <v>254</v>
      </c>
      <c r="I87" s="22"/>
      <c r="J87" s="22"/>
      <c r="K87" s="32"/>
      <c r="L87" s="32"/>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row>
    <row r="88" spans="1:52" ht="15.75" x14ac:dyDescent="0.25">
      <c r="A88" s="32"/>
      <c r="B88" s="32"/>
      <c r="C88" s="32"/>
      <c r="D88" s="32"/>
      <c r="E88" s="32"/>
      <c r="F88" s="32"/>
      <c r="G88" s="32"/>
      <c r="H88" s="57" t="s">
        <v>255</v>
      </c>
      <c r="I88" s="22"/>
      <c r="J88" s="22"/>
      <c r="K88" s="32"/>
      <c r="L88" s="32"/>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row>
    <row r="89" spans="1:52" ht="15.75" x14ac:dyDescent="0.25">
      <c r="A89" s="32"/>
      <c r="B89" s="32"/>
      <c r="C89" s="32"/>
      <c r="D89" s="32"/>
      <c r="E89" s="32"/>
      <c r="F89" s="32"/>
      <c r="G89" s="32"/>
      <c r="H89" s="57" t="s">
        <v>256</v>
      </c>
      <c r="I89" s="22"/>
      <c r="J89" s="22"/>
      <c r="K89" s="32"/>
      <c r="L89" s="32"/>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row>
    <row r="90" spans="1:52" ht="15.75" x14ac:dyDescent="0.25">
      <c r="A90" s="32"/>
      <c r="B90" s="32"/>
      <c r="C90" s="32"/>
      <c r="D90" s="32"/>
      <c r="E90" s="32"/>
      <c r="F90" s="32"/>
      <c r="G90" s="32"/>
      <c r="H90" s="57" t="s">
        <v>257</v>
      </c>
      <c r="I90" s="22"/>
      <c r="J90" s="22"/>
      <c r="K90" s="32"/>
      <c r="L90" s="32"/>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row>
    <row r="91" spans="1:52" ht="15.75" x14ac:dyDescent="0.25">
      <c r="A91" s="32"/>
      <c r="B91" s="32"/>
      <c r="C91" s="32"/>
      <c r="D91" s="32"/>
      <c r="E91" s="32"/>
      <c r="F91" s="32"/>
      <c r="G91" s="32"/>
      <c r="H91" s="57" t="s">
        <v>258</v>
      </c>
      <c r="I91" s="22"/>
      <c r="J91" s="22"/>
      <c r="K91" s="32"/>
      <c r="L91" s="32"/>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row>
    <row r="92" spans="1:52" ht="15.75" x14ac:dyDescent="0.25">
      <c r="A92" s="32"/>
      <c r="B92" s="32"/>
      <c r="C92" s="32"/>
      <c r="D92" s="32"/>
      <c r="E92" s="32"/>
      <c r="F92" s="32"/>
      <c r="G92" s="434" t="s">
        <v>202</v>
      </c>
      <c r="H92" s="434"/>
      <c r="I92" s="434"/>
      <c r="J92" s="435"/>
      <c r="K92" s="32"/>
      <c r="L92" s="32"/>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row>
    <row r="93" spans="1:52" ht="15.75" x14ac:dyDescent="0.25">
      <c r="A93" s="32"/>
      <c r="B93" s="32"/>
      <c r="C93" s="32"/>
      <c r="D93" s="32"/>
      <c r="E93" s="32"/>
      <c r="F93" s="32"/>
      <c r="G93" s="32"/>
      <c r="H93" s="23"/>
      <c r="I93" s="22"/>
      <c r="J93" s="22"/>
      <c r="K93" s="32"/>
      <c r="L93" s="32"/>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row>
    <row r="94" spans="1:52" ht="15.75" x14ac:dyDescent="0.25">
      <c r="A94" s="32"/>
      <c r="B94" s="32"/>
      <c r="C94" s="32"/>
      <c r="D94" s="32"/>
      <c r="E94" s="32"/>
      <c r="F94" s="32"/>
      <c r="G94" s="32"/>
      <c r="H94" s="23"/>
      <c r="I94" s="22"/>
      <c r="J94" s="22"/>
      <c r="K94" s="32"/>
      <c r="L94" s="32"/>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row>
    <row r="95" spans="1:52" ht="15.75" x14ac:dyDescent="0.25">
      <c r="A95" s="32"/>
      <c r="B95" s="32"/>
      <c r="C95" s="32"/>
      <c r="D95" s="32"/>
      <c r="E95" s="32"/>
      <c r="F95" s="32"/>
      <c r="G95" s="32"/>
      <c r="H95" s="23"/>
      <c r="I95" s="22"/>
      <c r="J95" s="22"/>
      <c r="K95" s="32"/>
      <c r="L95" s="32"/>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row>
    <row r="96" spans="1:52" ht="15.75" x14ac:dyDescent="0.25">
      <c r="A96" s="32"/>
      <c r="B96" s="32"/>
      <c r="C96" s="32"/>
      <c r="D96" s="32"/>
      <c r="E96" s="32"/>
      <c r="F96" s="32"/>
      <c r="G96" s="32"/>
      <c r="H96" s="23"/>
      <c r="I96" s="22"/>
      <c r="J96" s="22"/>
      <c r="K96" s="32"/>
      <c r="L96" s="32"/>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row>
    <row r="97" spans="1:52" ht="15.75" x14ac:dyDescent="0.25">
      <c r="A97" s="32"/>
      <c r="B97" s="32"/>
      <c r="C97" s="32"/>
      <c r="D97" s="32"/>
      <c r="E97" s="32"/>
      <c r="F97" s="32"/>
      <c r="G97" s="32"/>
      <c r="H97" s="23"/>
      <c r="I97" s="22"/>
      <c r="J97" s="22"/>
      <c r="K97" s="32"/>
      <c r="L97" s="32"/>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row>
    <row r="98" spans="1:52" x14ac:dyDescent="0.25">
      <c r="A98" s="38"/>
      <c r="B98" s="38"/>
      <c r="C98" s="38"/>
      <c r="D98" s="38"/>
      <c r="E98" s="38"/>
      <c r="F98" s="38"/>
      <c r="G98" s="38"/>
      <c r="H98" s="38"/>
      <c r="I98" s="47"/>
      <c r="J98" s="38"/>
      <c r="K98" s="38"/>
      <c r="L98" s="38"/>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row>
    <row r="99" spans="1:52" ht="15.75" x14ac:dyDescent="0.25">
      <c r="A99" s="32"/>
      <c r="B99" s="368" t="s">
        <v>203</v>
      </c>
      <c r="C99" s="396"/>
      <c r="D99" s="396"/>
      <c r="E99" s="396"/>
      <c r="F99" s="396"/>
      <c r="G99" s="396"/>
      <c r="H99" s="396"/>
      <c r="I99" s="396"/>
      <c r="J99" s="397"/>
      <c r="K99" s="32"/>
      <c r="L99" s="32"/>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row>
    <row r="100" spans="1:52" s="42" customFormat="1" ht="6.75" x14ac:dyDescent="0.15">
      <c r="A100" s="38"/>
      <c r="B100" s="38"/>
      <c r="C100" s="38"/>
      <c r="D100" s="38"/>
      <c r="E100" s="38"/>
      <c r="F100" s="38"/>
      <c r="G100" s="38"/>
      <c r="H100" s="47"/>
      <c r="I100" s="38"/>
      <c r="J100" s="38"/>
      <c r="K100" s="38"/>
      <c r="L100" s="38"/>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row>
    <row r="101" spans="1:52" ht="24" customHeight="1" x14ac:dyDescent="0.25">
      <c r="A101" s="32"/>
      <c r="B101" s="32"/>
      <c r="C101" s="32"/>
      <c r="D101" s="367" t="s">
        <v>204</v>
      </c>
      <c r="E101" s="367"/>
      <c r="F101" s="367"/>
      <c r="G101" s="367"/>
      <c r="H101" s="367"/>
      <c r="I101" s="367"/>
      <c r="J101" s="367"/>
      <c r="K101" s="32"/>
      <c r="L101" s="32"/>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row>
    <row r="102" spans="1:52" ht="24" customHeight="1" x14ac:dyDescent="0.25">
      <c r="A102" s="32"/>
      <c r="B102" s="32"/>
      <c r="C102" s="32"/>
      <c r="D102" s="367" t="s">
        <v>205</v>
      </c>
      <c r="E102" s="367"/>
      <c r="F102" s="367"/>
      <c r="G102" s="367"/>
      <c r="H102" s="367"/>
      <c r="I102" s="367"/>
      <c r="J102" s="367"/>
      <c r="K102" s="32"/>
      <c r="L102" s="32"/>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row>
    <row r="103" spans="1:52" ht="24" customHeight="1" x14ac:dyDescent="0.25">
      <c r="A103" s="32"/>
      <c r="B103" s="32"/>
      <c r="C103" s="32"/>
      <c r="D103" s="367" t="s">
        <v>259</v>
      </c>
      <c r="E103" s="367"/>
      <c r="F103" s="367"/>
      <c r="G103" s="367"/>
      <c r="H103" s="367"/>
      <c r="I103" s="367"/>
      <c r="J103" s="367"/>
      <c r="K103" s="32"/>
      <c r="L103" s="32"/>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row>
    <row r="104" spans="1:52" ht="24" customHeight="1" x14ac:dyDescent="0.25">
      <c r="A104" s="32"/>
      <c r="B104" s="32"/>
      <c r="C104" s="32"/>
      <c r="D104" s="367" t="s">
        <v>206</v>
      </c>
      <c r="E104" s="367"/>
      <c r="F104" s="367"/>
      <c r="G104" s="367"/>
      <c r="H104" s="367"/>
      <c r="I104" s="367"/>
      <c r="J104" s="367"/>
      <c r="K104" s="32"/>
      <c r="L104" s="32"/>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row>
    <row r="105" spans="1:52" ht="24" customHeight="1" x14ac:dyDescent="0.25">
      <c r="A105" s="32"/>
      <c r="B105" s="32"/>
      <c r="C105" s="32"/>
      <c r="D105" s="367" t="s">
        <v>207</v>
      </c>
      <c r="E105" s="367"/>
      <c r="F105" s="367"/>
      <c r="G105" s="367"/>
      <c r="H105" s="367"/>
      <c r="I105" s="367"/>
      <c r="J105" s="367"/>
      <c r="K105" s="32"/>
      <c r="L105" s="32"/>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row>
    <row r="106" spans="1:52" ht="24" customHeight="1" x14ac:dyDescent="0.25">
      <c r="A106" s="32"/>
      <c r="B106" s="32"/>
      <c r="C106" s="32"/>
      <c r="D106" s="367" t="s">
        <v>208</v>
      </c>
      <c r="E106" s="367"/>
      <c r="F106" s="367"/>
      <c r="G106" s="367"/>
      <c r="H106" s="367"/>
      <c r="I106" s="367"/>
      <c r="J106" s="367"/>
      <c r="K106" s="32"/>
      <c r="L106" s="32"/>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row>
    <row r="107" spans="1:52" ht="15.75" x14ac:dyDescent="0.25">
      <c r="A107" s="32"/>
      <c r="B107" s="32"/>
      <c r="C107" s="32"/>
      <c r="D107" s="388" t="s">
        <v>56</v>
      </c>
      <c r="E107" s="414"/>
      <c r="F107" s="414"/>
      <c r="G107" s="414"/>
      <c r="H107" s="414"/>
      <c r="I107" s="414"/>
      <c r="J107" s="415"/>
      <c r="K107" s="32"/>
      <c r="L107" s="32"/>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row>
    <row r="108" spans="1:52" ht="48" customHeight="1" x14ac:dyDescent="0.25">
      <c r="A108" s="32"/>
      <c r="B108" s="32"/>
      <c r="C108" s="32"/>
      <c r="D108" s="54"/>
      <c r="E108" s="347"/>
      <c r="F108" s="348"/>
      <c r="G108" s="348"/>
      <c r="H108" s="348"/>
      <c r="I108" s="348"/>
      <c r="J108" s="349"/>
      <c r="K108" s="32"/>
      <c r="L108" s="32"/>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row>
    <row r="109" spans="1:52" ht="15.75" x14ac:dyDescent="0.25">
      <c r="A109" s="32"/>
      <c r="B109" s="32"/>
      <c r="C109" s="32"/>
      <c r="D109" s="32"/>
      <c r="E109" s="32"/>
      <c r="F109" s="32"/>
      <c r="G109" s="32"/>
      <c r="H109" s="33"/>
      <c r="I109" s="32"/>
      <c r="J109" s="32"/>
      <c r="K109" s="32"/>
      <c r="L109" s="32"/>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row>
    <row r="110" spans="1:52" ht="15.75" x14ac:dyDescent="0.25">
      <c r="A110" s="32"/>
      <c r="B110" s="32"/>
      <c r="C110" s="32"/>
      <c r="D110" s="32"/>
      <c r="E110" s="32"/>
      <c r="F110" s="32"/>
      <c r="G110" s="32"/>
      <c r="H110" s="33"/>
      <c r="I110" s="32"/>
      <c r="J110" s="32"/>
      <c r="K110" s="32"/>
      <c r="L110" s="32"/>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row>
    <row r="111" spans="1:52" ht="15.75" x14ac:dyDescent="0.25">
      <c r="A111" s="372" t="s">
        <v>260</v>
      </c>
      <c r="B111" s="373"/>
      <c r="C111" s="373"/>
      <c r="D111" s="373"/>
      <c r="E111" s="373"/>
      <c r="F111" s="373"/>
      <c r="G111" s="373"/>
      <c r="H111" s="373"/>
      <c r="I111" s="373"/>
      <c r="J111" s="373"/>
      <c r="K111" s="374"/>
      <c r="L111" s="32"/>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row>
    <row r="112" spans="1:52" ht="15.75" x14ac:dyDescent="0.25">
      <c r="A112" s="32"/>
      <c r="B112" s="32"/>
      <c r="C112" s="32"/>
      <c r="D112" s="32"/>
      <c r="E112" s="32"/>
      <c r="F112" s="32"/>
      <c r="G112" s="32"/>
      <c r="H112" s="33"/>
      <c r="I112" s="32"/>
      <c r="J112" s="32"/>
      <c r="K112" s="32"/>
      <c r="L112" s="32"/>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row>
    <row r="113" spans="1:52" ht="48" customHeight="1" x14ac:dyDescent="0.25">
      <c r="A113" s="32"/>
      <c r="B113" s="398" t="s">
        <v>482</v>
      </c>
      <c r="C113" s="398"/>
      <c r="D113" s="398"/>
      <c r="E113" s="398"/>
      <c r="F113" s="398"/>
      <c r="G113" s="398"/>
      <c r="H113" s="398"/>
      <c r="I113" s="398"/>
      <c r="J113" s="398"/>
      <c r="K113" s="32"/>
      <c r="L113" s="32"/>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row>
    <row r="114" spans="1:52" ht="15.75" x14ac:dyDescent="0.25">
      <c r="A114" s="222"/>
      <c r="B114" s="398" t="s">
        <v>446</v>
      </c>
      <c r="C114" s="398"/>
      <c r="D114" s="398"/>
      <c r="E114" s="398"/>
      <c r="F114" s="398"/>
      <c r="G114" s="398"/>
      <c r="H114" s="398"/>
      <c r="I114" s="398"/>
      <c r="J114" s="398"/>
      <c r="K114" s="222"/>
      <c r="L114" s="222"/>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row>
    <row r="115" spans="1:52" ht="15.75" x14ac:dyDescent="0.25">
      <c r="A115" s="32"/>
      <c r="B115" s="59"/>
      <c r="C115" s="59"/>
      <c r="D115" s="59"/>
      <c r="E115" s="59"/>
      <c r="F115" s="59"/>
      <c r="G115" s="59"/>
      <c r="H115" s="59"/>
      <c r="I115" s="59"/>
      <c r="J115" s="59"/>
      <c r="K115" s="32"/>
      <c r="L115" s="32"/>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row>
    <row r="116" spans="1:52" ht="48.6" customHeight="1" x14ac:dyDescent="0.25">
      <c r="A116" s="32"/>
      <c r="B116" s="59"/>
      <c r="C116" s="427" t="s">
        <v>436</v>
      </c>
      <c r="D116" s="427"/>
      <c r="E116" s="427"/>
      <c r="F116" s="427" t="s">
        <v>481</v>
      </c>
      <c r="G116" s="427"/>
      <c r="H116" s="50" t="s">
        <v>479</v>
      </c>
      <c r="I116" s="50" t="s">
        <v>480</v>
      </c>
      <c r="J116" s="59"/>
      <c r="K116" s="32"/>
      <c r="L116" s="32"/>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row>
    <row r="117" spans="1:52" ht="15.75" x14ac:dyDescent="0.25">
      <c r="A117" s="253"/>
      <c r="B117" s="59"/>
      <c r="C117" s="427" t="s">
        <v>478</v>
      </c>
      <c r="D117" s="427"/>
      <c r="E117" s="427"/>
      <c r="F117" s="428"/>
      <c r="G117" s="429"/>
      <c r="H117" s="69"/>
      <c r="I117" s="69"/>
      <c r="J117" s="59"/>
      <c r="K117" s="253"/>
      <c r="L117" s="253"/>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row>
    <row r="118" spans="1:52" ht="15.75" x14ac:dyDescent="0.25">
      <c r="A118" s="32"/>
      <c r="B118" s="59"/>
      <c r="C118" s="427">
        <v>2027</v>
      </c>
      <c r="D118" s="427"/>
      <c r="E118" s="427"/>
      <c r="F118" s="428"/>
      <c r="G118" s="429"/>
      <c r="H118" s="69"/>
      <c r="I118" s="69"/>
      <c r="J118" s="59"/>
      <c r="K118" s="32"/>
      <c r="L118" s="32"/>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row>
    <row r="119" spans="1:52" ht="15.75" x14ac:dyDescent="0.25">
      <c r="A119" s="32"/>
      <c r="B119" s="59"/>
      <c r="C119" s="427">
        <f>C118+5</f>
        <v>2032</v>
      </c>
      <c r="D119" s="427"/>
      <c r="E119" s="427"/>
      <c r="F119" s="428"/>
      <c r="G119" s="429"/>
      <c r="H119" s="69"/>
      <c r="I119" s="69"/>
      <c r="J119" s="59"/>
      <c r="K119" s="32"/>
      <c r="L119" s="32"/>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row>
    <row r="120" spans="1:52" ht="15.75" x14ac:dyDescent="0.25">
      <c r="A120" s="32"/>
      <c r="B120" s="59"/>
      <c r="C120" s="427">
        <f>C119+5</f>
        <v>2037</v>
      </c>
      <c r="D120" s="427"/>
      <c r="E120" s="427"/>
      <c r="F120" s="428"/>
      <c r="G120" s="429"/>
      <c r="H120" s="69"/>
      <c r="I120" s="69"/>
      <c r="J120" s="59"/>
      <c r="K120" s="32"/>
      <c r="L120" s="32"/>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row>
    <row r="121" spans="1:52" ht="15.75" x14ac:dyDescent="0.25">
      <c r="A121" s="32"/>
      <c r="B121" s="59"/>
      <c r="C121" s="427">
        <f>C120+5</f>
        <v>2042</v>
      </c>
      <c r="D121" s="427"/>
      <c r="E121" s="427"/>
      <c r="F121" s="428"/>
      <c r="G121" s="429"/>
      <c r="H121" s="69"/>
      <c r="I121" s="69"/>
      <c r="J121" s="59"/>
      <c r="K121" s="32"/>
      <c r="L121" s="32"/>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row>
    <row r="122" spans="1:52" ht="15.75" x14ac:dyDescent="0.25">
      <c r="A122" s="32"/>
      <c r="B122" s="59"/>
      <c r="C122" s="59"/>
      <c r="D122" s="59"/>
      <c r="E122" s="59"/>
      <c r="F122" s="59"/>
      <c r="G122" s="59"/>
      <c r="H122" s="59"/>
      <c r="I122" s="59"/>
      <c r="J122" s="59"/>
      <c r="K122" s="32"/>
      <c r="L122" s="32"/>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row>
    <row r="123" spans="1:52" ht="15.75" x14ac:dyDescent="0.25">
      <c r="A123" s="32"/>
      <c r="B123" s="59"/>
      <c r="C123" s="59"/>
      <c r="D123" s="59"/>
      <c r="E123" s="59"/>
      <c r="F123" s="59"/>
      <c r="G123" s="59"/>
      <c r="H123" s="59"/>
      <c r="I123" s="59"/>
      <c r="J123" s="59"/>
      <c r="K123" s="32"/>
      <c r="L123" s="32"/>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row>
    <row r="124" spans="1:52" ht="15.75" x14ac:dyDescent="0.25">
      <c r="A124" s="405" t="s">
        <v>261</v>
      </c>
      <c r="B124" s="406"/>
      <c r="C124" s="406"/>
      <c r="D124" s="406"/>
      <c r="E124" s="406"/>
      <c r="F124" s="406"/>
      <c r="G124" s="406"/>
      <c r="H124" s="406"/>
      <c r="I124" s="406"/>
      <c r="J124" s="406"/>
      <c r="K124" s="407"/>
      <c r="L124" s="32"/>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row>
    <row r="125" spans="1:52" ht="15.75" x14ac:dyDescent="0.25">
      <c r="A125" s="32"/>
      <c r="B125" s="32"/>
      <c r="C125" s="32"/>
      <c r="D125" s="32"/>
      <c r="E125" s="32"/>
      <c r="F125" s="32"/>
      <c r="G125" s="32"/>
      <c r="H125" s="33"/>
      <c r="I125" s="32"/>
      <c r="J125" s="32"/>
      <c r="K125" s="32"/>
      <c r="L125" s="32"/>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row>
    <row r="126" spans="1:52" ht="63.75" customHeight="1" x14ac:dyDescent="0.25">
      <c r="A126" s="32"/>
      <c r="B126" s="398" t="s">
        <v>448</v>
      </c>
      <c r="C126" s="398"/>
      <c r="D126" s="398"/>
      <c r="E126" s="398"/>
      <c r="F126" s="398"/>
      <c r="G126" s="398"/>
      <c r="H126" s="398"/>
      <c r="I126" s="398"/>
      <c r="J126" s="398"/>
      <c r="K126" s="32"/>
      <c r="L126" s="32"/>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row>
    <row r="127" spans="1:52" s="42" customFormat="1" ht="6.75" x14ac:dyDescent="0.15">
      <c r="A127" s="38"/>
      <c r="B127" s="38"/>
      <c r="C127" s="38"/>
      <c r="D127" s="60"/>
      <c r="E127" s="61"/>
      <c r="F127" s="61"/>
      <c r="G127" s="61"/>
      <c r="H127" s="61"/>
      <c r="I127" s="61"/>
      <c r="J127" s="61"/>
      <c r="K127" s="38"/>
      <c r="L127" s="38"/>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row>
    <row r="128" spans="1:52" ht="34.5" customHeight="1" x14ac:dyDescent="0.25">
      <c r="A128" s="32"/>
      <c r="B128" s="398" t="s">
        <v>447</v>
      </c>
      <c r="C128" s="398"/>
      <c r="D128" s="398"/>
      <c r="E128" s="398"/>
      <c r="F128" s="398"/>
      <c r="G128" s="398"/>
      <c r="H128" s="398"/>
      <c r="I128" s="398"/>
      <c r="J128" s="398"/>
      <c r="K128" s="32"/>
      <c r="L128" s="32"/>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row>
    <row r="129" spans="1:52" ht="15.75" x14ac:dyDescent="0.25">
      <c r="A129" s="32"/>
      <c r="B129" s="32"/>
      <c r="C129" s="32"/>
      <c r="D129" s="54"/>
      <c r="E129" s="48"/>
      <c r="F129" s="48"/>
      <c r="G129" s="48"/>
      <c r="H129" s="48"/>
      <c r="I129" s="48"/>
      <c r="J129" s="48"/>
      <c r="K129" s="32"/>
      <c r="L129" s="32"/>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row>
    <row r="130" spans="1:52" ht="15.75" x14ac:dyDescent="0.25">
      <c r="A130" s="32"/>
      <c r="B130" s="32"/>
      <c r="C130" s="412" t="s">
        <v>158</v>
      </c>
      <c r="D130" s="412"/>
      <c r="E130" s="412"/>
      <c r="F130" s="412"/>
      <c r="G130" s="412"/>
      <c r="H130" s="62" t="s">
        <v>159</v>
      </c>
      <c r="I130" s="48"/>
      <c r="J130" s="48"/>
      <c r="K130" s="32"/>
      <c r="L130" s="32"/>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row>
    <row r="131" spans="1:52" ht="15.75" x14ac:dyDescent="0.25">
      <c r="A131" s="32"/>
      <c r="B131" s="32"/>
      <c r="C131" s="413" t="s">
        <v>450</v>
      </c>
      <c r="D131" s="413"/>
      <c r="E131" s="413"/>
      <c r="F131" s="413"/>
      <c r="G131" s="413"/>
      <c r="H131" s="255"/>
      <c r="I131" s="48"/>
      <c r="J131" s="48"/>
      <c r="K131" s="32"/>
      <c r="L131" s="32"/>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row>
    <row r="132" spans="1:52" ht="49.5" customHeight="1" x14ac:dyDescent="0.25">
      <c r="A132" s="32"/>
      <c r="B132" s="32"/>
      <c r="C132" s="413" t="s">
        <v>449</v>
      </c>
      <c r="D132" s="413"/>
      <c r="E132" s="413"/>
      <c r="F132" s="413"/>
      <c r="G132" s="413"/>
      <c r="H132" s="255"/>
      <c r="I132" s="48"/>
      <c r="J132" s="48"/>
      <c r="K132" s="32"/>
      <c r="L132" s="32"/>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row>
    <row r="133" spans="1:52" ht="15.75" x14ac:dyDescent="0.25">
      <c r="A133" s="32"/>
      <c r="B133" s="32"/>
      <c r="C133" s="32"/>
      <c r="D133" s="54"/>
      <c r="E133" s="48"/>
      <c r="F133" s="48"/>
      <c r="G133" s="48"/>
      <c r="H133" s="48"/>
      <c r="I133" s="48"/>
      <c r="J133" s="48"/>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row>
    <row r="134" spans="1:52" ht="67.150000000000006" customHeight="1" x14ac:dyDescent="0.25">
      <c r="A134" s="32"/>
      <c r="B134" s="398" t="s">
        <v>483</v>
      </c>
      <c r="C134" s="398"/>
      <c r="D134" s="398"/>
      <c r="E134" s="398"/>
      <c r="F134" s="398"/>
      <c r="G134" s="398"/>
      <c r="H134" s="398"/>
      <c r="I134" s="398"/>
      <c r="J134" s="398"/>
      <c r="K134" s="32"/>
      <c r="L134" s="32"/>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row>
    <row r="135" spans="1:52" ht="15.75" x14ac:dyDescent="0.25">
      <c r="A135" s="32"/>
      <c r="B135" s="32"/>
      <c r="C135" s="32"/>
      <c r="D135" s="54"/>
      <c r="E135" s="48"/>
      <c r="F135" s="48"/>
      <c r="G135" s="48"/>
      <c r="H135" s="48"/>
      <c r="I135" s="48"/>
      <c r="J135" s="48"/>
      <c r="K135" s="32"/>
      <c r="L135" s="32"/>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row>
    <row r="136" spans="1:52" ht="16.5" thickBot="1" x14ac:dyDescent="0.3">
      <c r="A136" s="32"/>
      <c r="B136" s="420" t="s">
        <v>153</v>
      </c>
      <c r="C136" s="420"/>
      <c r="D136" s="420"/>
      <c r="E136" s="420"/>
      <c r="F136" s="420"/>
      <c r="G136" s="420"/>
      <c r="H136" s="420"/>
      <c r="I136" s="420"/>
      <c r="J136" s="420"/>
      <c r="K136" s="32"/>
      <c r="L136" s="32"/>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row>
    <row r="137" spans="1:52" ht="15.75" x14ac:dyDescent="0.25">
      <c r="A137" s="32"/>
      <c r="B137" s="32"/>
      <c r="C137" s="430" t="s">
        <v>249</v>
      </c>
      <c r="D137" s="432"/>
      <c r="E137" s="432"/>
      <c r="F137" s="432"/>
      <c r="G137" s="432"/>
      <c r="H137" s="431"/>
      <c r="I137" s="430" t="s">
        <v>159</v>
      </c>
      <c r="J137" s="431"/>
      <c r="K137" s="32"/>
      <c r="L137" s="32"/>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row>
    <row r="138" spans="1:52" ht="32.25" thickBot="1" x14ac:dyDescent="0.3">
      <c r="A138" s="32"/>
      <c r="B138" s="32"/>
      <c r="C138" s="350" t="s">
        <v>264</v>
      </c>
      <c r="D138" s="351"/>
      <c r="E138" s="352" t="s">
        <v>144</v>
      </c>
      <c r="F138" s="352"/>
      <c r="G138" s="352"/>
      <c r="H138" s="64" t="s">
        <v>160</v>
      </c>
      <c r="I138" s="65" t="s">
        <v>155</v>
      </c>
      <c r="J138" s="64" t="s">
        <v>157</v>
      </c>
      <c r="K138" s="32"/>
      <c r="L138" s="32"/>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row>
    <row r="139" spans="1:52" ht="15.75" x14ac:dyDescent="0.25">
      <c r="A139" s="32"/>
      <c r="B139" s="32"/>
      <c r="C139" s="436"/>
      <c r="D139" s="437"/>
      <c r="E139" s="355"/>
      <c r="F139" s="356"/>
      <c r="G139" s="357"/>
      <c r="H139" s="27"/>
      <c r="I139" s="256"/>
      <c r="J139" s="263" t="str">
        <f>IFERROR(I139/H$131,"")</f>
        <v/>
      </c>
      <c r="K139" s="32"/>
      <c r="L139" s="32"/>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row>
    <row r="140" spans="1:52" ht="15.75" x14ac:dyDescent="0.25">
      <c r="A140" s="32"/>
      <c r="B140" s="32"/>
      <c r="C140" s="345"/>
      <c r="D140" s="346"/>
      <c r="E140" s="347"/>
      <c r="F140" s="348"/>
      <c r="G140" s="349"/>
      <c r="H140" s="25"/>
      <c r="I140" s="257"/>
      <c r="J140" s="261" t="str">
        <f t="shared" ref="J140:J164" si="0">IFERROR(I140/H$131,"")</f>
        <v/>
      </c>
      <c r="K140" s="32"/>
      <c r="L140" s="32"/>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row>
    <row r="141" spans="1:52" s="221" customFormat="1" ht="15" customHeight="1" x14ac:dyDescent="0.25">
      <c r="A141" s="253"/>
      <c r="B141" s="253"/>
      <c r="C141" s="345"/>
      <c r="D141" s="346"/>
      <c r="E141" s="250"/>
      <c r="F141" s="251"/>
      <c r="G141" s="252"/>
      <c r="H141" s="25"/>
      <c r="I141" s="257"/>
      <c r="J141" s="261" t="str">
        <f t="shared" si="0"/>
        <v/>
      </c>
      <c r="K141" s="227"/>
      <c r="L141" s="227"/>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row>
    <row r="142" spans="1:52" s="221" customFormat="1" ht="15" customHeight="1" x14ac:dyDescent="0.25">
      <c r="A142" s="253"/>
      <c r="B142" s="253"/>
      <c r="C142" s="345"/>
      <c r="D142" s="346"/>
      <c r="E142" s="250"/>
      <c r="F142" s="251"/>
      <c r="G142" s="252"/>
      <c r="H142" s="25"/>
      <c r="I142" s="257"/>
      <c r="J142" s="261" t="str">
        <f t="shared" si="0"/>
        <v/>
      </c>
      <c r="K142" s="227"/>
      <c r="L142" s="227"/>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row>
    <row r="143" spans="1:52" s="221" customFormat="1" ht="15" customHeight="1" x14ac:dyDescent="0.25">
      <c r="A143" s="253"/>
      <c r="B143" s="253"/>
      <c r="C143" s="345"/>
      <c r="D143" s="346"/>
      <c r="E143" s="250"/>
      <c r="F143" s="251"/>
      <c r="G143" s="252"/>
      <c r="H143" s="25"/>
      <c r="I143" s="257"/>
      <c r="J143" s="261" t="str">
        <f t="shared" si="0"/>
        <v/>
      </c>
      <c r="K143" s="227"/>
      <c r="L143" s="227"/>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row>
    <row r="144" spans="1:52" s="221" customFormat="1" ht="15" customHeight="1" x14ac:dyDescent="0.25">
      <c r="A144" s="253"/>
      <c r="B144" s="253"/>
      <c r="C144" s="345"/>
      <c r="D144" s="346"/>
      <c r="E144" s="250"/>
      <c r="F144" s="251"/>
      <c r="G144" s="252"/>
      <c r="H144" s="25"/>
      <c r="I144" s="257"/>
      <c r="J144" s="261" t="str">
        <f t="shared" si="0"/>
        <v/>
      </c>
      <c r="K144" s="227"/>
      <c r="L144" s="227"/>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row>
    <row r="145" spans="1:52" s="221" customFormat="1" ht="15" customHeight="1" x14ac:dyDescent="0.25">
      <c r="A145" s="253"/>
      <c r="B145" s="253"/>
      <c r="C145" s="345"/>
      <c r="D145" s="346"/>
      <c r="E145" s="250"/>
      <c r="F145" s="251"/>
      <c r="G145" s="252"/>
      <c r="H145" s="25"/>
      <c r="I145" s="257"/>
      <c r="J145" s="261" t="str">
        <f t="shared" si="0"/>
        <v/>
      </c>
      <c r="K145" s="227"/>
      <c r="L145" s="227"/>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row>
    <row r="146" spans="1:52" s="221" customFormat="1" ht="15" customHeight="1" x14ac:dyDescent="0.25">
      <c r="A146" s="253"/>
      <c r="B146" s="253"/>
      <c r="C146" s="345"/>
      <c r="D146" s="346"/>
      <c r="E146" s="250"/>
      <c r="F146" s="251"/>
      <c r="G146" s="252"/>
      <c r="H146" s="25"/>
      <c r="I146" s="257"/>
      <c r="J146" s="261" t="str">
        <f t="shared" si="0"/>
        <v/>
      </c>
      <c r="K146" s="227"/>
      <c r="L146" s="227"/>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row>
    <row r="147" spans="1:52" s="221" customFormat="1" ht="15" customHeight="1" x14ac:dyDescent="0.25">
      <c r="A147" s="253"/>
      <c r="B147" s="253"/>
      <c r="C147" s="345"/>
      <c r="D147" s="346"/>
      <c r="E147" s="250"/>
      <c r="F147" s="251"/>
      <c r="G147" s="252"/>
      <c r="H147" s="25"/>
      <c r="I147" s="257"/>
      <c r="J147" s="261" t="str">
        <f t="shared" si="0"/>
        <v/>
      </c>
      <c r="K147" s="227"/>
      <c r="L147" s="227"/>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row>
    <row r="148" spans="1:52" s="221" customFormat="1" ht="15" customHeight="1" x14ac:dyDescent="0.25">
      <c r="A148" s="253"/>
      <c r="B148" s="253"/>
      <c r="C148" s="345"/>
      <c r="D148" s="346"/>
      <c r="E148" s="250"/>
      <c r="F148" s="251"/>
      <c r="G148" s="252"/>
      <c r="H148" s="25"/>
      <c r="I148" s="257"/>
      <c r="J148" s="261" t="str">
        <f t="shared" si="0"/>
        <v/>
      </c>
      <c r="K148" s="227"/>
      <c r="L148" s="227"/>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row>
    <row r="149" spans="1:52" s="221" customFormat="1" ht="15" customHeight="1" x14ac:dyDescent="0.25">
      <c r="A149" s="253"/>
      <c r="B149" s="253"/>
      <c r="C149" s="345"/>
      <c r="D149" s="346"/>
      <c r="E149" s="250"/>
      <c r="F149" s="251"/>
      <c r="G149" s="252"/>
      <c r="H149" s="25"/>
      <c r="I149" s="257"/>
      <c r="J149" s="261" t="str">
        <f t="shared" si="0"/>
        <v/>
      </c>
      <c r="K149" s="227"/>
      <c r="L149" s="227"/>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row>
    <row r="150" spans="1:52" s="221" customFormat="1" ht="15" customHeight="1" x14ac:dyDescent="0.25">
      <c r="A150" s="253"/>
      <c r="B150" s="253"/>
      <c r="C150" s="345"/>
      <c r="D150" s="346"/>
      <c r="E150" s="250"/>
      <c r="F150" s="251"/>
      <c r="G150" s="252"/>
      <c r="H150" s="25"/>
      <c r="I150" s="257"/>
      <c r="J150" s="261" t="str">
        <f t="shared" si="0"/>
        <v/>
      </c>
      <c r="K150" s="227"/>
      <c r="L150" s="227"/>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row>
    <row r="151" spans="1:52" s="221" customFormat="1" ht="15" customHeight="1" x14ac:dyDescent="0.25">
      <c r="A151" s="253"/>
      <c r="B151" s="253"/>
      <c r="C151" s="345"/>
      <c r="D151" s="346"/>
      <c r="E151" s="250"/>
      <c r="F151" s="251"/>
      <c r="G151" s="252"/>
      <c r="H151" s="25"/>
      <c r="I151" s="257"/>
      <c r="J151" s="261" t="str">
        <f t="shared" si="0"/>
        <v/>
      </c>
      <c r="K151" s="227"/>
      <c r="L151" s="227"/>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row>
    <row r="152" spans="1:52" s="221" customFormat="1" ht="15" customHeight="1" x14ac:dyDescent="0.25">
      <c r="A152" s="253"/>
      <c r="B152" s="253"/>
      <c r="C152" s="345"/>
      <c r="D152" s="346"/>
      <c r="E152" s="250"/>
      <c r="F152" s="251"/>
      <c r="G152" s="252"/>
      <c r="H152" s="25"/>
      <c r="I152" s="257"/>
      <c r="J152" s="261" t="str">
        <f t="shared" si="0"/>
        <v/>
      </c>
      <c r="K152" s="227"/>
      <c r="L152" s="227"/>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row>
    <row r="153" spans="1:52" s="221" customFormat="1" ht="15" customHeight="1" x14ac:dyDescent="0.25">
      <c r="A153" s="253"/>
      <c r="B153" s="253"/>
      <c r="C153" s="345"/>
      <c r="D153" s="346"/>
      <c r="E153" s="250"/>
      <c r="F153" s="251"/>
      <c r="G153" s="252"/>
      <c r="H153" s="25"/>
      <c r="I153" s="257"/>
      <c r="J153" s="261" t="str">
        <f t="shared" si="0"/>
        <v/>
      </c>
      <c r="K153" s="227"/>
      <c r="L153" s="227"/>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row>
    <row r="154" spans="1:52" s="221" customFormat="1" ht="15" customHeight="1" x14ac:dyDescent="0.25">
      <c r="A154" s="253"/>
      <c r="B154" s="253"/>
      <c r="C154" s="345"/>
      <c r="D154" s="346"/>
      <c r="E154" s="250"/>
      <c r="F154" s="251"/>
      <c r="G154" s="252"/>
      <c r="H154" s="25"/>
      <c r="I154" s="257"/>
      <c r="J154" s="261" t="str">
        <f t="shared" si="0"/>
        <v/>
      </c>
      <c r="K154" s="227"/>
      <c r="L154" s="227"/>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row>
    <row r="155" spans="1:52" s="221" customFormat="1" ht="15" customHeight="1" x14ac:dyDescent="0.25">
      <c r="A155" s="253"/>
      <c r="B155" s="253"/>
      <c r="C155" s="345"/>
      <c r="D155" s="346"/>
      <c r="E155" s="250"/>
      <c r="F155" s="251"/>
      <c r="G155" s="252"/>
      <c r="H155" s="25"/>
      <c r="I155" s="257"/>
      <c r="J155" s="261" t="str">
        <f t="shared" si="0"/>
        <v/>
      </c>
      <c r="K155" s="227"/>
      <c r="L155" s="227"/>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row>
    <row r="156" spans="1:52" s="221" customFormat="1" ht="15" customHeight="1" x14ac:dyDescent="0.25">
      <c r="A156" s="253"/>
      <c r="B156" s="253"/>
      <c r="C156" s="345"/>
      <c r="D156" s="346"/>
      <c r="E156" s="250"/>
      <c r="F156" s="251"/>
      <c r="G156" s="252"/>
      <c r="H156" s="25"/>
      <c r="I156" s="257"/>
      <c r="J156" s="261" t="str">
        <f t="shared" si="0"/>
        <v/>
      </c>
      <c r="K156" s="227"/>
      <c r="L156" s="227"/>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row>
    <row r="157" spans="1:52" s="221" customFormat="1" ht="15" customHeight="1" x14ac:dyDescent="0.25">
      <c r="A157" s="253"/>
      <c r="B157" s="253"/>
      <c r="C157" s="345"/>
      <c r="D157" s="346"/>
      <c r="E157" s="250"/>
      <c r="F157" s="251"/>
      <c r="G157" s="252"/>
      <c r="H157" s="25"/>
      <c r="I157" s="257"/>
      <c r="J157" s="261" t="str">
        <f t="shared" si="0"/>
        <v/>
      </c>
      <c r="K157" s="227"/>
      <c r="L157" s="227"/>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row>
    <row r="158" spans="1:52" s="221" customFormat="1" ht="15" customHeight="1" x14ac:dyDescent="0.25">
      <c r="A158" s="253"/>
      <c r="B158" s="253"/>
      <c r="C158" s="345"/>
      <c r="D158" s="346"/>
      <c r="E158" s="250"/>
      <c r="F158" s="251"/>
      <c r="G158" s="252"/>
      <c r="H158" s="25"/>
      <c r="I158" s="257"/>
      <c r="J158" s="261" t="str">
        <f t="shared" si="0"/>
        <v/>
      </c>
      <c r="K158" s="227"/>
      <c r="L158" s="227"/>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row>
    <row r="159" spans="1:52" s="221" customFormat="1" ht="15" customHeight="1" x14ac:dyDescent="0.25">
      <c r="A159" s="253"/>
      <c r="B159" s="253"/>
      <c r="C159" s="345"/>
      <c r="D159" s="346"/>
      <c r="E159" s="250"/>
      <c r="F159" s="251"/>
      <c r="G159" s="252"/>
      <c r="H159" s="25"/>
      <c r="I159" s="257"/>
      <c r="J159" s="261" t="str">
        <f t="shared" si="0"/>
        <v/>
      </c>
      <c r="K159" s="227"/>
      <c r="L159" s="227"/>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row>
    <row r="160" spans="1:52" s="221" customFormat="1" ht="15" customHeight="1" x14ac:dyDescent="0.25">
      <c r="A160" s="253"/>
      <c r="B160" s="253"/>
      <c r="C160" s="345"/>
      <c r="D160" s="346"/>
      <c r="E160" s="250"/>
      <c r="F160" s="251"/>
      <c r="G160" s="252"/>
      <c r="H160" s="25"/>
      <c r="I160" s="257"/>
      <c r="J160" s="261" t="str">
        <f t="shared" si="0"/>
        <v/>
      </c>
      <c r="K160" s="227"/>
      <c r="L160" s="227"/>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row>
    <row r="161" spans="1:52" ht="15.75" x14ac:dyDescent="0.25">
      <c r="A161" s="32"/>
      <c r="B161" s="32"/>
      <c r="C161" s="345"/>
      <c r="D161" s="346"/>
      <c r="E161" s="347"/>
      <c r="F161" s="348"/>
      <c r="G161" s="349"/>
      <c r="H161" s="25"/>
      <c r="I161" s="257"/>
      <c r="J161" s="261" t="str">
        <f t="shared" si="0"/>
        <v/>
      </c>
      <c r="K161" s="227"/>
      <c r="L161" s="227"/>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row>
    <row r="162" spans="1:52" ht="15.75" x14ac:dyDescent="0.25">
      <c r="A162" s="32"/>
      <c r="B162" s="32"/>
      <c r="C162" s="345"/>
      <c r="D162" s="346"/>
      <c r="E162" s="347"/>
      <c r="F162" s="348"/>
      <c r="G162" s="349"/>
      <c r="H162" s="25"/>
      <c r="I162" s="257"/>
      <c r="J162" s="261" t="str">
        <f t="shared" si="0"/>
        <v/>
      </c>
      <c r="K162" s="32"/>
      <c r="L162" s="32"/>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row>
    <row r="163" spans="1:52" ht="15.75" x14ac:dyDescent="0.25">
      <c r="A163" s="32"/>
      <c r="B163" s="32"/>
      <c r="C163" s="345"/>
      <c r="D163" s="346"/>
      <c r="E163" s="347"/>
      <c r="F163" s="348"/>
      <c r="G163" s="349"/>
      <c r="H163" s="25"/>
      <c r="I163" s="257"/>
      <c r="J163" s="261" t="str">
        <f t="shared" si="0"/>
        <v/>
      </c>
      <c r="K163" s="32"/>
      <c r="L163" s="32"/>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row>
    <row r="164" spans="1:52" ht="16.5" thickBot="1" x14ac:dyDescent="0.3">
      <c r="A164" s="32"/>
      <c r="B164" s="32"/>
      <c r="C164" s="358"/>
      <c r="D164" s="359"/>
      <c r="E164" s="362"/>
      <c r="F164" s="363"/>
      <c r="G164" s="364"/>
      <c r="H164" s="26"/>
      <c r="I164" s="258"/>
      <c r="J164" s="262" t="str">
        <f t="shared" si="0"/>
        <v/>
      </c>
      <c r="K164" s="32"/>
      <c r="L164" s="32"/>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row>
    <row r="165" spans="1:52" s="221" customFormat="1" ht="16.5" thickBot="1" x14ac:dyDescent="0.3">
      <c r="A165" s="253"/>
      <c r="B165" s="253"/>
      <c r="C165" s="438" t="s">
        <v>496</v>
      </c>
      <c r="D165" s="439"/>
      <c r="E165" s="439"/>
      <c r="F165" s="439"/>
      <c r="G165" s="439"/>
      <c r="H165" s="439"/>
      <c r="I165" s="440"/>
      <c r="J165" s="287" t="str">
        <f>IF(ISBLANK(H131),"",1-SUM(J139:J164))</f>
        <v/>
      </c>
      <c r="K165" s="253"/>
      <c r="L165" s="253"/>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row>
    <row r="166" spans="1:52" s="42" customFormat="1" ht="6.75" x14ac:dyDescent="0.15">
      <c r="A166" s="38"/>
      <c r="B166" s="38"/>
      <c r="C166" s="38"/>
      <c r="D166" s="60"/>
      <c r="E166" s="61"/>
      <c r="F166" s="61"/>
      <c r="G166" s="61"/>
      <c r="H166" s="61"/>
      <c r="I166" s="61"/>
      <c r="J166" s="61"/>
      <c r="K166" s="38"/>
      <c r="L166" s="38"/>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row>
    <row r="167" spans="1:52" ht="16.5" thickBot="1" x14ac:dyDescent="0.3">
      <c r="A167" s="32"/>
      <c r="B167" s="420" t="s">
        <v>154</v>
      </c>
      <c r="C167" s="420"/>
      <c r="D167" s="420"/>
      <c r="E167" s="420"/>
      <c r="F167" s="420"/>
      <c r="G167" s="420"/>
      <c r="H167" s="420"/>
      <c r="I167" s="420"/>
      <c r="J167" s="420"/>
      <c r="K167" s="32"/>
      <c r="L167" s="32"/>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row>
    <row r="168" spans="1:52" ht="15.75" x14ac:dyDescent="0.25">
      <c r="A168" s="32"/>
      <c r="B168" s="32"/>
      <c r="C168" s="430" t="s">
        <v>249</v>
      </c>
      <c r="D168" s="432"/>
      <c r="E168" s="432"/>
      <c r="F168" s="432"/>
      <c r="G168" s="432"/>
      <c r="H168" s="431"/>
      <c r="I168" s="430" t="s">
        <v>159</v>
      </c>
      <c r="J168" s="431"/>
      <c r="K168" s="32"/>
      <c r="L168" s="32"/>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row>
    <row r="169" spans="1:52" ht="32.25" thickBot="1" x14ac:dyDescent="0.3">
      <c r="A169" s="32"/>
      <c r="B169" s="32"/>
      <c r="C169" s="350" t="s">
        <v>264</v>
      </c>
      <c r="D169" s="351"/>
      <c r="E169" s="352" t="s">
        <v>144</v>
      </c>
      <c r="F169" s="352"/>
      <c r="G169" s="352"/>
      <c r="H169" s="64" t="s">
        <v>160</v>
      </c>
      <c r="I169" s="65" t="s">
        <v>155</v>
      </c>
      <c r="J169" s="64" t="s">
        <v>157</v>
      </c>
      <c r="K169" s="32"/>
      <c r="L169" s="32"/>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row>
    <row r="170" spans="1:52" ht="15.75" x14ac:dyDescent="0.25">
      <c r="A170" s="32"/>
      <c r="B170" s="32"/>
      <c r="C170" s="353"/>
      <c r="D170" s="354"/>
      <c r="E170" s="355"/>
      <c r="F170" s="356"/>
      <c r="G170" s="357"/>
      <c r="H170" s="27"/>
      <c r="I170" s="259"/>
      <c r="J170" s="260" t="str">
        <f>IFERROR(I170/H$132,"")</f>
        <v/>
      </c>
      <c r="K170" s="32"/>
      <c r="L170" s="32"/>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row>
    <row r="171" spans="1:52" ht="15.75" x14ac:dyDescent="0.25">
      <c r="A171" s="32"/>
      <c r="B171" s="32"/>
      <c r="C171" s="360"/>
      <c r="D171" s="361"/>
      <c r="E171" s="347"/>
      <c r="F171" s="348"/>
      <c r="G171" s="349"/>
      <c r="H171" s="25"/>
      <c r="I171" s="257"/>
      <c r="J171" s="261" t="str">
        <f t="shared" ref="J171:J175" si="1">IFERROR(I171/H$132,"")</f>
        <v/>
      </c>
      <c r="K171" s="32"/>
      <c r="L171" s="32"/>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row>
    <row r="172" spans="1:52" ht="15.75" x14ac:dyDescent="0.25">
      <c r="A172" s="32"/>
      <c r="B172" s="32"/>
      <c r="C172" s="360"/>
      <c r="D172" s="361"/>
      <c r="E172" s="347"/>
      <c r="F172" s="348"/>
      <c r="G172" s="349"/>
      <c r="H172" s="25"/>
      <c r="I172" s="257"/>
      <c r="J172" s="261" t="str">
        <f t="shared" si="1"/>
        <v/>
      </c>
      <c r="K172" s="32"/>
      <c r="L172" s="32"/>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row>
    <row r="173" spans="1:52" ht="15.75" x14ac:dyDescent="0.25">
      <c r="A173" s="32"/>
      <c r="B173" s="32"/>
      <c r="C173" s="360"/>
      <c r="D173" s="361"/>
      <c r="E173" s="347"/>
      <c r="F173" s="348"/>
      <c r="G173" s="349"/>
      <c r="H173" s="25"/>
      <c r="I173" s="257"/>
      <c r="J173" s="261" t="str">
        <f t="shared" si="1"/>
        <v/>
      </c>
      <c r="K173" s="32"/>
      <c r="L173" s="32"/>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row>
    <row r="174" spans="1:52" ht="15.75" x14ac:dyDescent="0.25">
      <c r="A174" s="32"/>
      <c r="B174" s="32"/>
      <c r="C174" s="360"/>
      <c r="D174" s="361"/>
      <c r="E174" s="347"/>
      <c r="F174" s="348"/>
      <c r="G174" s="349"/>
      <c r="H174" s="25"/>
      <c r="I174" s="257"/>
      <c r="J174" s="261" t="str">
        <f t="shared" si="1"/>
        <v/>
      </c>
      <c r="K174" s="32"/>
      <c r="L174" s="32"/>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row>
    <row r="175" spans="1:52" ht="16.5" thickBot="1" x14ac:dyDescent="0.3">
      <c r="A175" s="32"/>
      <c r="B175" s="32"/>
      <c r="C175" s="365"/>
      <c r="D175" s="366"/>
      <c r="E175" s="362"/>
      <c r="F175" s="363"/>
      <c r="G175" s="364"/>
      <c r="H175" s="26"/>
      <c r="I175" s="258"/>
      <c r="J175" s="262" t="str">
        <f t="shared" si="1"/>
        <v/>
      </c>
      <c r="K175" s="32"/>
      <c r="L175" s="32"/>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row>
    <row r="176" spans="1:52" s="221" customFormat="1" ht="16.5" thickBot="1" x14ac:dyDescent="0.3">
      <c r="A176" s="253"/>
      <c r="B176" s="253"/>
      <c r="C176" s="438" t="s">
        <v>496</v>
      </c>
      <c r="D176" s="439"/>
      <c r="E176" s="439"/>
      <c r="F176" s="439"/>
      <c r="G176" s="439"/>
      <c r="H176" s="439"/>
      <c r="I176" s="440"/>
      <c r="J176" s="286" t="str">
        <f>IF(ISBLANK(H132),"",1-SUM(J170:J175))</f>
        <v/>
      </c>
      <c r="K176" s="253"/>
      <c r="L176" s="253"/>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row>
    <row r="177" spans="1:52" s="42" customFormat="1" ht="6.75" x14ac:dyDescent="0.15">
      <c r="A177" s="38"/>
      <c r="B177" s="38"/>
      <c r="C177" s="38"/>
      <c r="D177" s="60"/>
      <c r="E177" s="61"/>
      <c r="F177" s="61"/>
      <c r="G177" s="61"/>
      <c r="H177" s="61"/>
      <c r="I177" s="61"/>
      <c r="J177" s="61"/>
      <c r="K177" s="38"/>
      <c r="L177" s="38"/>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row>
    <row r="178" spans="1:52" ht="16.5" thickBot="1" x14ac:dyDescent="0.3">
      <c r="A178" s="32"/>
      <c r="B178" s="441" t="s">
        <v>437</v>
      </c>
      <c r="C178" s="441"/>
      <c r="D178" s="441"/>
      <c r="E178" s="441"/>
      <c r="F178" s="441"/>
      <c r="G178" s="441"/>
      <c r="H178" s="441"/>
      <c r="I178" s="66"/>
      <c r="J178" s="66"/>
      <c r="K178" s="32"/>
      <c r="L178" s="32"/>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row>
    <row r="179" spans="1:52" ht="15.75" x14ac:dyDescent="0.25">
      <c r="A179" s="32"/>
      <c r="B179" s="32"/>
      <c r="C179" s="430" t="s">
        <v>249</v>
      </c>
      <c r="D179" s="432"/>
      <c r="E179" s="432"/>
      <c r="F179" s="432"/>
      <c r="G179" s="432"/>
      <c r="H179" s="431"/>
      <c r="I179" s="32"/>
      <c r="J179" s="32"/>
      <c r="K179" s="32"/>
      <c r="L179" s="32"/>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row>
    <row r="180" spans="1:52" ht="32.25" thickBot="1" x14ac:dyDescent="0.3">
      <c r="A180" s="32"/>
      <c r="B180" s="32"/>
      <c r="C180" s="350" t="s">
        <v>264</v>
      </c>
      <c r="D180" s="351"/>
      <c r="E180" s="352" t="s">
        <v>144</v>
      </c>
      <c r="F180" s="352"/>
      <c r="G180" s="352"/>
      <c r="H180" s="64" t="s">
        <v>160</v>
      </c>
      <c r="I180" s="32"/>
      <c r="J180" s="32"/>
      <c r="K180" s="32"/>
      <c r="L180" s="32"/>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row>
    <row r="181" spans="1:52" ht="15.75" x14ac:dyDescent="0.25">
      <c r="A181" s="32"/>
      <c r="B181" s="32"/>
      <c r="C181" s="360"/>
      <c r="D181" s="361"/>
      <c r="E181" s="355"/>
      <c r="F181" s="356"/>
      <c r="G181" s="357"/>
      <c r="H181" s="27"/>
      <c r="I181" s="32"/>
      <c r="J181" s="32"/>
      <c r="K181" s="32"/>
      <c r="L181" s="32"/>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row>
    <row r="182" spans="1:52" ht="15.75" x14ac:dyDescent="0.25">
      <c r="A182" s="32"/>
      <c r="B182" s="32"/>
      <c r="C182" s="360"/>
      <c r="D182" s="361"/>
      <c r="E182" s="347"/>
      <c r="F182" s="348"/>
      <c r="G182" s="349"/>
      <c r="H182" s="25"/>
      <c r="I182" s="32"/>
      <c r="J182" s="32"/>
      <c r="K182" s="32"/>
      <c r="L182" s="32"/>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row>
    <row r="183" spans="1:52" ht="15.75" x14ac:dyDescent="0.25">
      <c r="A183" s="32"/>
      <c r="B183" s="32"/>
      <c r="C183" s="360"/>
      <c r="D183" s="361"/>
      <c r="E183" s="347"/>
      <c r="F183" s="348"/>
      <c r="G183" s="349"/>
      <c r="H183" s="25"/>
      <c r="I183" s="32"/>
      <c r="J183" s="32"/>
      <c r="K183" s="32"/>
      <c r="L183" s="32"/>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row>
    <row r="184" spans="1:52" ht="15.75" x14ac:dyDescent="0.25">
      <c r="A184" s="32"/>
      <c r="B184" s="32"/>
      <c r="C184" s="360"/>
      <c r="D184" s="361"/>
      <c r="E184" s="347"/>
      <c r="F184" s="348"/>
      <c r="G184" s="349"/>
      <c r="H184" s="25"/>
      <c r="I184" s="32"/>
      <c r="J184" s="32"/>
      <c r="K184" s="32"/>
      <c r="L184" s="32"/>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row>
    <row r="185" spans="1:52" ht="15.75" x14ac:dyDescent="0.25">
      <c r="A185" s="32"/>
      <c r="B185" s="32"/>
      <c r="C185" s="360"/>
      <c r="D185" s="361"/>
      <c r="E185" s="347"/>
      <c r="F185" s="348"/>
      <c r="G185" s="349"/>
      <c r="H185" s="25"/>
      <c r="I185" s="32"/>
      <c r="J185" s="32"/>
      <c r="K185" s="32"/>
      <c r="L185" s="32"/>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row>
    <row r="186" spans="1:52" ht="15.75" x14ac:dyDescent="0.25">
      <c r="A186" s="32"/>
      <c r="B186" s="32"/>
      <c r="C186" s="360"/>
      <c r="D186" s="361"/>
      <c r="E186" s="347"/>
      <c r="F186" s="348"/>
      <c r="G186" s="349"/>
      <c r="H186" s="25"/>
      <c r="I186" s="32"/>
      <c r="J186" s="32"/>
      <c r="K186" s="32"/>
      <c r="L186" s="32"/>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row>
    <row r="187" spans="1:52" ht="15.75" x14ac:dyDescent="0.25">
      <c r="A187" s="32"/>
      <c r="B187" s="32"/>
      <c r="C187" s="360"/>
      <c r="D187" s="361"/>
      <c r="E187" s="347"/>
      <c r="F187" s="348"/>
      <c r="G187" s="349"/>
      <c r="H187" s="25"/>
      <c r="I187" s="32"/>
      <c r="J187" s="32"/>
      <c r="K187" s="32"/>
      <c r="L187" s="32"/>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row>
    <row r="188" spans="1:52" ht="15.75" x14ac:dyDescent="0.25">
      <c r="A188" s="32"/>
      <c r="B188" s="32"/>
      <c r="C188" s="360"/>
      <c r="D188" s="361"/>
      <c r="E188" s="347"/>
      <c r="F188" s="348"/>
      <c r="G188" s="349"/>
      <c r="H188" s="25"/>
      <c r="I188" s="32"/>
      <c r="J188" s="32"/>
      <c r="K188" s="32"/>
      <c r="L188" s="32"/>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row>
    <row r="189" spans="1:52" ht="15.75" x14ac:dyDescent="0.25">
      <c r="A189" s="32"/>
      <c r="B189" s="32"/>
      <c r="C189" s="360"/>
      <c r="D189" s="361"/>
      <c r="E189" s="347"/>
      <c r="F189" s="348"/>
      <c r="G189" s="349"/>
      <c r="H189" s="25"/>
      <c r="I189" s="32"/>
      <c r="J189" s="32"/>
      <c r="K189" s="32"/>
      <c r="L189" s="32"/>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row>
    <row r="190" spans="1:52" ht="15.75" x14ac:dyDescent="0.25">
      <c r="A190" s="32"/>
      <c r="B190" s="32"/>
      <c r="C190" s="360"/>
      <c r="D190" s="361"/>
      <c r="E190" s="347"/>
      <c r="F190" s="348"/>
      <c r="G190" s="349"/>
      <c r="H190" s="25"/>
      <c r="I190" s="32"/>
      <c r="J190" s="32"/>
      <c r="K190" s="32"/>
      <c r="L190" s="32"/>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row>
    <row r="191" spans="1:52" ht="15.75" x14ac:dyDescent="0.25">
      <c r="A191" s="32"/>
      <c r="B191" s="32"/>
      <c r="C191" s="360"/>
      <c r="D191" s="361"/>
      <c r="E191" s="347"/>
      <c r="F191" s="348"/>
      <c r="G191" s="349"/>
      <c r="H191" s="25"/>
      <c r="I191" s="32"/>
      <c r="J191" s="32"/>
      <c r="K191" s="32"/>
      <c r="L191" s="32"/>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row>
    <row r="192" spans="1:52" ht="15.75" x14ac:dyDescent="0.25">
      <c r="A192" s="32"/>
      <c r="B192" s="32"/>
      <c r="C192" s="360"/>
      <c r="D192" s="361"/>
      <c r="E192" s="347"/>
      <c r="F192" s="348"/>
      <c r="G192" s="349"/>
      <c r="H192" s="25"/>
      <c r="I192" s="32"/>
      <c r="J192" s="32"/>
      <c r="K192" s="32"/>
      <c r="L192" s="32"/>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row>
    <row r="193" spans="1:52" ht="15.75" x14ac:dyDescent="0.25">
      <c r="A193" s="32"/>
      <c r="B193" s="32"/>
      <c r="C193" s="360"/>
      <c r="D193" s="361"/>
      <c r="E193" s="347"/>
      <c r="F193" s="348"/>
      <c r="G193" s="349"/>
      <c r="H193" s="25"/>
      <c r="I193" s="32"/>
      <c r="J193" s="32"/>
      <c r="K193" s="32"/>
      <c r="L193" s="32"/>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row>
    <row r="194" spans="1:52" ht="16.5" thickBot="1" x14ac:dyDescent="0.3">
      <c r="A194" s="32"/>
      <c r="B194" s="32"/>
      <c r="C194" s="365"/>
      <c r="D194" s="366"/>
      <c r="E194" s="362"/>
      <c r="F194" s="363"/>
      <c r="G194" s="364"/>
      <c r="H194" s="26"/>
      <c r="I194" s="32"/>
      <c r="J194" s="32"/>
      <c r="K194" s="32"/>
      <c r="L194" s="32"/>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row>
    <row r="195" spans="1:52" ht="15.75" x14ac:dyDescent="0.25">
      <c r="A195" s="32"/>
      <c r="B195" s="32"/>
      <c r="C195" s="32"/>
      <c r="D195" s="32"/>
      <c r="E195" s="32"/>
      <c r="F195" s="32"/>
      <c r="G195" s="32"/>
      <c r="H195" s="33"/>
      <c r="I195" s="32"/>
      <c r="J195" s="32"/>
      <c r="K195" s="32"/>
      <c r="L195" s="32"/>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row>
    <row r="196" spans="1:52" ht="36" customHeight="1" x14ac:dyDescent="0.25">
      <c r="A196" s="32"/>
      <c r="B196" s="408" t="s">
        <v>265</v>
      </c>
      <c r="C196" s="409"/>
      <c r="D196" s="409"/>
      <c r="E196" s="410"/>
      <c r="F196" s="410"/>
      <c r="G196" s="410"/>
      <c r="H196" s="410"/>
      <c r="I196" s="410"/>
      <c r="J196" s="411"/>
      <c r="K196" s="32"/>
      <c r="L196" s="32"/>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row>
    <row r="197" spans="1:52" ht="102" customHeight="1" x14ac:dyDescent="0.25">
      <c r="A197" s="32"/>
      <c r="B197" s="32"/>
      <c r="C197" s="32"/>
      <c r="D197" s="54"/>
      <c r="E197" s="347"/>
      <c r="F197" s="348"/>
      <c r="G197" s="348"/>
      <c r="H197" s="348"/>
      <c r="I197" s="348"/>
      <c r="J197" s="349"/>
      <c r="K197" s="32"/>
      <c r="L197" s="32"/>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row>
    <row r="198" spans="1:52" ht="15.75" x14ac:dyDescent="0.25">
      <c r="A198" s="32"/>
      <c r="B198" s="32"/>
      <c r="C198" s="32"/>
      <c r="D198" s="54"/>
      <c r="E198" s="48"/>
      <c r="F198" s="48"/>
      <c r="G198" s="48"/>
      <c r="H198" s="48"/>
      <c r="I198" s="48"/>
      <c r="J198" s="48"/>
      <c r="K198" s="32"/>
      <c r="L198" s="32"/>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row>
    <row r="199" spans="1:52" ht="15.75" x14ac:dyDescent="0.25">
      <c r="A199" s="32"/>
      <c r="B199" s="32"/>
      <c r="C199" s="67"/>
      <c r="D199" s="54"/>
      <c r="E199" s="48"/>
      <c r="F199" s="48"/>
      <c r="G199" s="48"/>
      <c r="H199" s="48"/>
      <c r="I199" s="48"/>
      <c r="J199" s="48"/>
      <c r="K199" s="32"/>
      <c r="L199" s="32"/>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row>
    <row r="200" spans="1:52" ht="23.25" x14ac:dyDescent="0.35">
      <c r="A200" s="32"/>
      <c r="B200" s="400" t="s">
        <v>411</v>
      </c>
      <c r="C200" s="401"/>
      <c r="D200" s="402"/>
      <c r="E200" s="48"/>
      <c r="F200" s="48"/>
      <c r="G200" s="48"/>
      <c r="H200" s="48"/>
      <c r="I200" s="48"/>
      <c r="J200" s="48"/>
      <c r="K200" s="32"/>
      <c r="L200" s="32"/>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row>
    <row r="201" spans="1:52" ht="15.75" x14ac:dyDescent="0.25">
      <c r="A201" s="32"/>
      <c r="B201" s="32"/>
      <c r="C201" s="32"/>
      <c r="D201" s="32"/>
      <c r="E201" s="32"/>
      <c r="F201" s="32"/>
      <c r="G201" s="32"/>
      <c r="H201" s="33"/>
      <c r="I201" s="32"/>
      <c r="J201" s="32"/>
      <c r="K201" s="32"/>
      <c r="L201" s="32"/>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row>
    <row r="202" spans="1:52" ht="15.75" x14ac:dyDescent="0.25">
      <c r="A202" s="34"/>
      <c r="B202" s="34"/>
      <c r="C202" s="34"/>
      <c r="D202" s="34"/>
      <c r="E202" s="34"/>
      <c r="F202" s="34"/>
      <c r="G202" s="34"/>
      <c r="H202" s="68"/>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row>
    <row r="203" spans="1:52" ht="15.75" x14ac:dyDescent="0.25">
      <c r="A203" s="34"/>
      <c r="B203" s="34"/>
      <c r="C203" s="34"/>
      <c r="D203" s="34"/>
      <c r="E203" s="34"/>
      <c r="F203" s="34"/>
      <c r="G203" s="34"/>
      <c r="H203" s="68"/>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row>
    <row r="204" spans="1:52" ht="15.75" x14ac:dyDescent="0.25">
      <c r="A204" s="34"/>
      <c r="B204" s="34"/>
      <c r="C204" s="34"/>
      <c r="D204" s="34"/>
      <c r="E204" s="34"/>
      <c r="F204" s="34"/>
      <c r="G204" s="34"/>
      <c r="H204" s="68"/>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row>
    <row r="205" spans="1:52" ht="15.75" x14ac:dyDescent="0.25">
      <c r="A205" s="34"/>
      <c r="B205" s="34"/>
      <c r="C205" s="34"/>
      <c r="D205" s="34"/>
      <c r="E205" s="34"/>
      <c r="F205" s="34"/>
      <c r="G205" s="34"/>
      <c r="H205" s="68"/>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row>
    <row r="206" spans="1:52" ht="15.75" x14ac:dyDescent="0.25">
      <c r="A206" s="34"/>
      <c r="B206" s="34"/>
      <c r="C206" s="34"/>
      <c r="D206" s="34"/>
      <c r="E206" s="34"/>
      <c r="F206" s="34"/>
      <c r="G206" s="34"/>
      <c r="H206" s="68"/>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row>
    <row r="207" spans="1:52" ht="15.75" x14ac:dyDescent="0.25">
      <c r="A207" s="34"/>
      <c r="B207" s="34"/>
      <c r="C207" s="34"/>
      <c r="D207" s="34"/>
      <c r="E207" s="34"/>
      <c r="F207" s="34"/>
      <c r="G207" s="34"/>
      <c r="H207" s="68"/>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row>
    <row r="208" spans="1:52" ht="15.75" x14ac:dyDescent="0.25">
      <c r="A208" s="34"/>
      <c r="B208" s="34"/>
      <c r="C208" s="34"/>
      <c r="D208" s="34"/>
      <c r="E208" s="34"/>
      <c r="F208" s="34"/>
      <c r="G208" s="34"/>
      <c r="H208" s="68"/>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row>
    <row r="209" spans="1:52" ht="15.75" x14ac:dyDescent="0.25">
      <c r="A209" s="34"/>
      <c r="B209" s="34"/>
      <c r="C209" s="34"/>
      <c r="D209" s="34"/>
      <c r="E209" s="34"/>
      <c r="F209" s="34"/>
      <c r="G209" s="34"/>
      <c r="H209" s="68"/>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row>
    <row r="210" spans="1:52" ht="15.75" x14ac:dyDescent="0.25">
      <c r="A210" s="34"/>
      <c r="B210" s="34"/>
      <c r="C210" s="34"/>
      <c r="D210" s="34"/>
      <c r="E210" s="34"/>
      <c r="F210" s="34"/>
      <c r="G210" s="34"/>
      <c r="H210" s="68"/>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row>
    <row r="211" spans="1:52" ht="15.75" x14ac:dyDescent="0.25">
      <c r="A211" s="34"/>
      <c r="B211" s="34"/>
      <c r="C211" s="34"/>
      <c r="D211" s="34"/>
      <c r="E211" s="34"/>
      <c r="F211" s="34"/>
      <c r="G211" s="34"/>
      <c r="H211" s="68"/>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row>
    <row r="212" spans="1:52" ht="15.75" x14ac:dyDescent="0.25">
      <c r="A212" s="34"/>
      <c r="B212" s="34"/>
      <c r="C212" s="34"/>
      <c r="D212" s="34"/>
      <c r="E212" s="34"/>
      <c r="F212" s="34"/>
      <c r="G212" s="34"/>
      <c r="H212" s="68"/>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row>
    <row r="213" spans="1:52" ht="15.75" x14ac:dyDescent="0.25">
      <c r="A213" s="34"/>
      <c r="B213" s="34"/>
      <c r="C213" s="34"/>
      <c r="D213" s="34"/>
      <c r="E213" s="34"/>
      <c r="F213" s="34"/>
      <c r="G213" s="34"/>
      <c r="H213" s="68"/>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row>
    <row r="214" spans="1:52" ht="15.75" x14ac:dyDescent="0.25">
      <c r="A214" s="34"/>
      <c r="B214" s="34"/>
      <c r="C214" s="34"/>
      <c r="D214" s="34"/>
      <c r="E214" s="34"/>
      <c r="F214" s="34"/>
      <c r="G214" s="34"/>
      <c r="H214" s="68"/>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row>
    <row r="215" spans="1:52" ht="15.75" x14ac:dyDescent="0.25">
      <c r="A215" s="34"/>
      <c r="B215" s="34"/>
      <c r="C215" s="34"/>
      <c r="D215" s="34"/>
      <c r="E215" s="34"/>
      <c r="F215" s="34"/>
      <c r="G215" s="34"/>
      <c r="H215" s="68"/>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row>
    <row r="216" spans="1:52" ht="15.75" x14ac:dyDescent="0.25">
      <c r="A216" s="34"/>
      <c r="B216" s="34"/>
      <c r="C216" s="34"/>
      <c r="D216" s="34"/>
      <c r="E216" s="34"/>
      <c r="F216" s="34"/>
      <c r="G216" s="34"/>
      <c r="H216" s="68"/>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row>
    <row r="217" spans="1:52" ht="15.75" x14ac:dyDescent="0.25">
      <c r="A217" s="34"/>
      <c r="B217" s="34"/>
      <c r="C217" s="34"/>
      <c r="D217" s="34"/>
      <c r="E217" s="34"/>
      <c r="F217" s="34"/>
      <c r="G217" s="34"/>
      <c r="H217" s="68"/>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row>
    <row r="218" spans="1:52" ht="15.75" x14ac:dyDescent="0.25">
      <c r="A218" s="34"/>
      <c r="B218" s="34"/>
      <c r="C218" s="34"/>
      <c r="D218" s="34"/>
      <c r="E218" s="34"/>
      <c r="F218" s="34"/>
      <c r="G218" s="34"/>
      <c r="H218" s="68"/>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row>
    <row r="219" spans="1:52" ht="15.75" x14ac:dyDescent="0.25">
      <c r="A219" s="34"/>
      <c r="B219" s="34"/>
      <c r="C219" s="34"/>
      <c r="D219" s="34"/>
      <c r="E219" s="34"/>
      <c r="F219" s="34"/>
      <c r="G219" s="34"/>
      <c r="H219" s="68"/>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row>
    <row r="220" spans="1:52" ht="15.75" x14ac:dyDescent="0.25">
      <c r="A220" s="34"/>
      <c r="B220" s="34"/>
      <c r="C220" s="34"/>
      <c r="D220" s="34"/>
      <c r="E220" s="34"/>
      <c r="F220" s="34"/>
      <c r="G220" s="34"/>
      <c r="H220" s="68"/>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row>
    <row r="221" spans="1:52" ht="15.75" x14ac:dyDescent="0.25">
      <c r="A221" s="34"/>
      <c r="B221" s="34"/>
      <c r="C221" s="34"/>
      <c r="D221" s="34"/>
      <c r="E221" s="34"/>
      <c r="F221" s="34"/>
      <c r="G221" s="34"/>
      <c r="H221" s="68"/>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row>
    <row r="222" spans="1:52" ht="15.75" x14ac:dyDescent="0.25">
      <c r="A222" s="34"/>
      <c r="B222" s="34"/>
      <c r="C222" s="34"/>
      <c r="D222" s="34"/>
      <c r="E222" s="34"/>
      <c r="F222" s="34"/>
      <c r="G222" s="34"/>
      <c r="H222" s="68"/>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row>
    <row r="223" spans="1:52" ht="15.75" x14ac:dyDescent="0.25">
      <c r="A223" s="34"/>
      <c r="B223" s="34"/>
      <c r="C223" s="34"/>
      <c r="D223" s="34"/>
      <c r="E223" s="34"/>
      <c r="F223" s="34"/>
      <c r="G223" s="34"/>
      <c r="H223" s="68"/>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row>
    <row r="224" spans="1:52" ht="15.75" x14ac:dyDescent="0.25">
      <c r="A224" s="34"/>
      <c r="B224" s="34"/>
      <c r="C224" s="34"/>
      <c r="D224" s="34"/>
      <c r="E224" s="34"/>
      <c r="F224" s="34"/>
      <c r="G224" s="34"/>
      <c r="H224" s="68"/>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row>
    <row r="225" spans="1:52" ht="15.75" x14ac:dyDescent="0.25">
      <c r="A225" s="34"/>
      <c r="B225" s="34"/>
      <c r="C225" s="34"/>
      <c r="D225" s="34"/>
      <c r="E225" s="34"/>
      <c r="F225" s="34"/>
      <c r="G225" s="34"/>
      <c r="H225" s="68"/>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row>
    <row r="226" spans="1:52" ht="15.75" x14ac:dyDescent="0.25">
      <c r="A226" s="34"/>
      <c r="B226" s="34"/>
      <c r="C226" s="34"/>
      <c r="D226" s="34"/>
      <c r="E226" s="34"/>
      <c r="F226" s="34"/>
      <c r="G226" s="34"/>
      <c r="H226" s="68"/>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row>
    <row r="227" spans="1:52" ht="15.75" x14ac:dyDescent="0.25">
      <c r="A227" s="34"/>
      <c r="B227" s="34"/>
      <c r="C227" s="34"/>
      <c r="D227" s="34"/>
      <c r="E227" s="34"/>
      <c r="F227" s="34"/>
      <c r="G227" s="34"/>
      <c r="H227" s="68"/>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row>
    <row r="228" spans="1:52" ht="15.75" x14ac:dyDescent="0.25">
      <c r="A228" s="34"/>
      <c r="B228" s="34"/>
      <c r="C228" s="34"/>
      <c r="D228" s="34"/>
      <c r="E228" s="34"/>
      <c r="F228" s="34"/>
      <c r="G228" s="34"/>
      <c r="H228" s="68"/>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row>
    <row r="229" spans="1:52" ht="15.75" x14ac:dyDescent="0.25">
      <c r="A229" s="34"/>
      <c r="B229" s="34"/>
      <c r="C229" s="34"/>
      <c r="D229" s="34"/>
      <c r="E229" s="34"/>
      <c r="F229" s="34"/>
      <c r="G229" s="34"/>
      <c r="H229" s="68"/>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row>
    <row r="230" spans="1:52" ht="15.75" x14ac:dyDescent="0.25">
      <c r="A230" s="34"/>
      <c r="B230" s="34"/>
      <c r="C230" s="34"/>
      <c r="D230" s="34"/>
      <c r="E230" s="34"/>
      <c r="F230" s="34"/>
      <c r="G230" s="34"/>
      <c r="H230" s="68"/>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row>
    <row r="231" spans="1:52" ht="15.75" x14ac:dyDescent="0.25">
      <c r="A231" s="34"/>
      <c r="B231" s="34"/>
      <c r="C231" s="34"/>
      <c r="D231" s="34"/>
      <c r="E231" s="34"/>
      <c r="F231" s="34"/>
      <c r="G231" s="34"/>
      <c r="H231" s="68"/>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row>
    <row r="232" spans="1:52" ht="15.75" x14ac:dyDescent="0.25">
      <c r="A232" s="34"/>
      <c r="B232" s="34"/>
      <c r="C232" s="34"/>
      <c r="D232" s="34"/>
      <c r="E232" s="34"/>
      <c r="F232" s="34"/>
      <c r="G232" s="34"/>
      <c r="H232" s="68"/>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row>
    <row r="233" spans="1:52" ht="15.75" x14ac:dyDescent="0.25">
      <c r="A233" s="34"/>
      <c r="B233" s="34"/>
      <c r="C233" s="34"/>
      <c r="D233" s="34"/>
      <c r="E233" s="34"/>
      <c r="F233" s="34"/>
      <c r="G233" s="34"/>
      <c r="H233" s="68"/>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row>
    <row r="234" spans="1:52" ht="15.75" x14ac:dyDescent="0.25">
      <c r="A234" s="34"/>
      <c r="B234" s="34"/>
      <c r="C234" s="34"/>
      <c r="D234" s="34"/>
      <c r="E234" s="34"/>
      <c r="F234" s="34"/>
      <c r="G234" s="34"/>
      <c r="H234" s="68"/>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row>
    <row r="235" spans="1:52" ht="15.75" x14ac:dyDescent="0.25">
      <c r="A235" s="34"/>
      <c r="B235" s="34"/>
      <c r="C235" s="34"/>
      <c r="D235" s="34"/>
      <c r="E235" s="34"/>
      <c r="F235" s="34"/>
      <c r="G235" s="34"/>
      <c r="H235" s="68"/>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row>
    <row r="236" spans="1:52" ht="15.75" x14ac:dyDescent="0.25">
      <c r="A236" s="34"/>
      <c r="B236" s="34"/>
      <c r="C236" s="34"/>
      <c r="D236" s="34"/>
      <c r="E236" s="34"/>
      <c r="F236" s="34"/>
      <c r="G236" s="34"/>
      <c r="H236" s="68"/>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row>
    <row r="237" spans="1:52" ht="15.75" x14ac:dyDescent="0.25">
      <c r="A237" s="34"/>
      <c r="B237" s="34"/>
      <c r="C237" s="34"/>
      <c r="D237" s="34"/>
      <c r="E237" s="34"/>
      <c r="F237" s="34"/>
      <c r="G237" s="34"/>
      <c r="H237" s="68"/>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row>
    <row r="238" spans="1:52" ht="15.75" x14ac:dyDescent="0.25">
      <c r="A238" s="34"/>
      <c r="B238" s="34"/>
      <c r="C238" s="34"/>
      <c r="D238" s="34"/>
      <c r="E238" s="34"/>
      <c r="F238" s="34"/>
      <c r="G238" s="34"/>
      <c r="H238" s="68"/>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row>
    <row r="239" spans="1:52" ht="15.75" x14ac:dyDescent="0.25">
      <c r="A239" s="34"/>
      <c r="B239" s="34"/>
      <c r="C239" s="34"/>
      <c r="D239" s="34"/>
      <c r="E239" s="34"/>
      <c r="F239" s="34"/>
      <c r="G239" s="34"/>
      <c r="H239" s="68"/>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row>
    <row r="240" spans="1:52" ht="15.75" x14ac:dyDescent="0.25">
      <c r="A240" s="34"/>
      <c r="B240" s="34"/>
      <c r="C240" s="34"/>
      <c r="D240" s="34"/>
      <c r="E240" s="34"/>
      <c r="F240" s="34"/>
      <c r="G240" s="34"/>
      <c r="H240" s="68"/>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row>
    <row r="241" spans="1:52" ht="15.75" x14ac:dyDescent="0.25">
      <c r="A241" s="34"/>
      <c r="B241" s="34"/>
      <c r="C241" s="34"/>
      <c r="D241" s="34"/>
      <c r="E241" s="34"/>
      <c r="F241" s="34"/>
      <c r="G241" s="34"/>
      <c r="H241" s="68"/>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row>
    <row r="242" spans="1:52" ht="15.75" x14ac:dyDescent="0.25">
      <c r="A242" s="34"/>
      <c r="B242" s="34"/>
      <c r="C242" s="34"/>
      <c r="D242" s="34"/>
      <c r="E242" s="34"/>
      <c r="F242" s="34"/>
      <c r="G242" s="34"/>
      <c r="H242" s="68"/>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row>
    <row r="243" spans="1:52" ht="15.75" x14ac:dyDescent="0.25">
      <c r="A243" s="34"/>
      <c r="B243" s="34"/>
      <c r="C243" s="34"/>
      <c r="D243" s="34"/>
      <c r="E243" s="34"/>
      <c r="F243" s="34"/>
      <c r="G243" s="34"/>
      <c r="H243" s="68"/>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row>
    <row r="244" spans="1:52" ht="15.75" x14ac:dyDescent="0.25">
      <c r="A244" s="34"/>
      <c r="B244" s="34"/>
      <c r="C244" s="34"/>
      <c r="D244" s="34"/>
      <c r="E244" s="34"/>
      <c r="F244" s="34"/>
      <c r="G244" s="34"/>
      <c r="H244" s="68"/>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row>
    <row r="245" spans="1:52" ht="15.75" x14ac:dyDescent="0.25">
      <c r="A245" s="34"/>
      <c r="B245" s="34"/>
      <c r="C245" s="34"/>
      <c r="D245" s="34"/>
      <c r="E245" s="34"/>
      <c r="F245" s="34"/>
      <c r="G245" s="34"/>
      <c r="H245" s="68"/>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row>
    <row r="246" spans="1:52" ht="15.75" x14ac:dyDescent="0.25">
      <c r="A246" s="34"/>
      <c r="B246" s="34"/>
      <c r="C246" s="34"/>
      <c r="D246" s="34"/>
      <c r="E246" s="34"/>
      <c r="F246" s="34"/>
      <c r="G246" s="34"/>
      <c r="H246" s="68"/>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row>
    <row r="247" spans="1:52" ht="15.75" x14ac:dyDescent="0.25">
      <c r="A247" s="34"/>
      <c r="B247" s="34"/>
      <c r="C247" s="34"/>
      <c r="D247" s="34"/>
      <c r="E247" s="34"/>
      <c r="F247" s="34"/>
      <c r="G247" s="34"/>
      <c r="H247" s="68"/>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row>
    <row r="248" spans="1:52" ht="15.75" x14ac:dyDescent="0.25">
      <c r="A248" s="34"/>
      <c r="B248" s="34"/>
      <c r="C248" s="34"/>
      <c r="D248" s="34"/>
      <c r="E248" s="34"/>
      <c r="F248" s="34"/>
      <c r="G248" s="34"/>
      <c r="H248" s="68"/>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row>
    <row r="249" spans="1:52" ht="15.75" x14ac:dyDescent="0.25">
      <c r="A249" s="34"/>
      <c r="B249" s="34"/>
      <c r="C249" s="34"/>
      <c r="D249" s="34"/>
      <c r="E249" s="34"/>
      <c r="F249" s="34"/>
      <c r="G249" s="34"/>
      <c r="H249" s="68"/>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row>
    <row r="250" spans="1:52" ht="15.75" x14ac:dyDescent="0.25">
      <c r="A250" s="34"/>
      <c r="B250" s="34"/>
      <c r="C250" s="34"/>
      <c r="D250" s="34"/>
      <c r="E250" s="34"/>
      <c r="F250" s="34"/>
      <c r="G250" s="34"/>
      <c r="H250" s="68"/>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row>
    <row r="251" spans="1:52" ht="15.75" x14ac:dyDescent="0.25">
      <c r="A251" s="34"/>
      <c r="B251" s="34"/>
      <c r="C251" s="34"/>
      <c r="D251" s="34"/>
      <c r="E251" s="34"/>
      <c r="F251" s="34"/>
      <c r="G251" s="34"/>
      <c r="H251" s="68"/>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row>
    <row r="252" spans="1:52" ht="15.75" x14ac:dyDescent="0.25">
      <c r="A252" s="34"/>
      <c r="B252" s="34"/>
      <c r="C252" s="34"/>
      <c r="D252" s="34"/>
      <c r="E252" s="34"/>
      <c r="F252" s="34"/>
      <c r="G252" s="34"/>
      <c r="H252" s="68"/>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row>
    <row r="253" spans="1:52" ht="15.75" x14ac:dyDescent="0.25">
      <c r="A253" s="34"/>
      <c r="B253" s="34"/>
      <c r="C253" s="34"/>
      <c r="D253" s="34"/>
      <c r="E253" s="34"/>
      <c r="F253" s="34"/>
      <c r="G253" s="34"/>
      <c r="H253" s="68"/>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row>
    <row r="254" spans="1:52" ht="15.75" x14ac:dyDescent="0.25">
      <c r="A254" s="34"/>
      <c r="B254" s="34"/>
      <c r="C254" s="34"/>
      <c r="D254" s="34"/>
      <c r="E254" s="34"/>
      <c r="F254" s="34"/>
      <c r="G254" s="34"/>
      <c r="H254" s="68"/>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row>
    <row r="255" spans="1:52" ht="15.75" x14ac:dyDescent="0.25">
      <c r="A255" s="34"/>
      <c r="B255" s="34"/>
      <c r="C255" s="34"/>
      <c r="D255" s="34"/>
      <c r="E255" s="34"/>
      <c r="F255" s="34"/>
      <c r="G255" s="34"/>
      <c r="H255" s="68"/>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row>
    <row r="256" spans="1:52" ht="15.75" x14ac:dyDescent="0.25">
      <c r="A256" s="34"/>
      <c r="B256" s="34"/>
      <c r="C256" s="34"/>
      <c r="D256" s="34"/>
      <c r="E256" s="34"/>
      <c r="F256" s="34"/>
      <c r="G256" s="34"/>
      <c r="H256" s="68"/>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row>
    <row r="257" spans="1:52" ht="15.75" x14ac:dyDescent="0.25">
      <c r="A257" s="34"/>
      <c r="B257" s="34"/>
      <c r="C257" s="34"/>
      <c r="D257" s="34"/>
      <c r="E257" s="34"/>
      <c r="F257" s="34"/>
      <c r="G257" s="34"/>
      <c r="H257" s="68"/>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row>
    <row r="258" spans="1:52" ht="15.75" x14ac:dyDescent="0.25">
      <c r="A258" s="34"/>
      <c r="B258" s="34"/>
      <c r="C258" s="34"/>
      <c r="D258" s="34"/>
      <c r="E258" s="34"/>
      <c r="F258" s="34"/>
      <c r="G258" s="34"/>
      <c r="H258" s="68"/>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row>
    <row r="259" spans="1:52" ht="15.75" x14ac:dyDescent="0.25">
      <c r="A259" s="34"/>
      <c r="B259" s="34"/>
      <c r="C259" s="34"/>
      <c r="D259" s="34"/>
      <c r="E259" s="34"/>
      <c r="F259" s="34"/>
      <c r="G259" s="34"/>
      <c r="H259" s="68"/>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row>
  </sheetData>
  <sheetProtection algorithmName="SHA-512" hashValue="gdjGJxR2BnXsMnhlBJtLQUUYlTTjYHWiuts2lUpLcB7UTc1y9BTbCT2+QaCYO4pWRZWINC9ILSv+QaCkFj258Q==" saltValue="nDUPEOeVWafPSU3JJ10usg==" spinCount="100000" sheet="1" formatCells="0" formatColumns="0" formatRows="0"/>
  <protectedRanges>
    <protectedRange algorithmName="SHA-512" hashValue="bK9LihHJ6/yQd0Xohn0rd4+LrqxBaVq02G61l56cyk1KwPh1k0Gz013whWoZmKICY+KK108NW88RWFaLVNRbdg==" saltValue="Y6LEApC/Lt5bzcK+iiITLQ==" spinCount="100000" sqref="H10:J17" name="Range_Background_Name_Contact"/>
  </protectedRanges>
  <mergeCells count="194">
    <mergeCell ref="C194:D194"/>
    <mergeCell ref="E194:G194"/>
    <mergeCell ref="B178:H178"/>
    <mergeCell ref="C183:D183"/>
    <mergeCell ref="C184:D184"/>
    <mergeCell ref="C185:D185"/>
    <mergeCell ref="C186:D186"/>
    <mergeCell ref="C187:D187"/>
    <mergeCell ref="C188:D188"/>
    <mergeCell ref="C189:D189"/>
    <mergeCell ref="C191:D191"/>
    <mergeCell ref="E191:G191"/>
    <mergeCell ref="C192:D192"/>
    <mergeCell ref="E192:G192"/>
    <mergeCell ref="C193:D193"/>
    <mergeCell ref="E193:G193"/>
    <mergeCell ref="C180:D180"/>
    <mergeCell ref="E180:G180"/>
    <mergeCell ref="C181:D181"/>
    <mergeCell ref="E181:G181"/>
    <mergeCell ref="C182:D182"/>
    <mergeCell ref="E182:G182"/>
    <mergeCell ref="E175:G175"/>
    <mergeCell ref="C179:H179"/>
    <mergeCell ref="C171:D171"/>
    <mergeCell ref="E171:G171"/>
    <mergeCell ref="C172:D172"/>
    <mergeCell ref="E172:G172"/>
    <mergeCell ref="C173:D173"/>
    <mergeCell ref="E173:G173"/>
    <mergeCell ref="C190:D190"/>
    <mergeCell ref="C176:I176"/>
    <mergeCell ref="B167:J167"/>
    <mergeCell ref="C168:H168"/>
    <mergeCell ref="I168:J168"/>
    <mergeCell ref="C139:D139"/>
    <mergeCell ref="C140:D140"/>
    <mergeCell ref="B134:J134"/>
    <mergeCell ref="C138:D138"/>
    <mergeCell ref="B114:J114"/>
    <mergeCell ref="C141:D141"/>
    <mergeCell ref="C142:D142"/>
    <mergeCell ref="C143:D143"/>
    <mergeCell ref="C144:D144"/>
    <mergeCell ref="C145:D145"/>
    <mergeCell ref="C146:D146"/>
    <mergeCell ref="C147:D147"/>
    <mergeCell ref="C148:D148"/>
    <mergeCell ref="C149:D149"/>
    <mergeCell ref="C117:E117"/>
    <mergeCell ref="C165:I165"/>
    <mergeCell ref="C132:G132"/>
    <mergeCell ref="F117:G117"/>
    <mergeCell ref="C118:E118"/>
    <mergeCell ref="C119:E119"/>
    <mergeCell ref="C120:E120"/>
    <mergeCell ref="C59:I59"/>
    <mergeCell ref="F116:G116"/>
    <mergeCell ref="C116:E116"/>
    <mergeCell ref="D76:I76"/>
    <mergeCell ref="D77:I77"/>
    <mergeCell ref="D78:I78"/>
    <mergeCell ref="C71:I71"/>
    <mergeCell ref="D61:I61"/>
    <mergeCell ref="D62:I62"/>
    <mergeCell ref="C60:I60"/>
    <mergeCell ref="E81:J81"/>
    <mergeCell ref="B83:J83"/>
    <mergeCell ref="G92:J92"/>
    <mergeCell ref="B99:J99"/>
    <mergeCell ref="D101:J101"/>
    <mergeCell ref="D74:I74"/>
    <mergeCell ref="D75:I75"/>
    <mergeCell ref="C70:I70"/>
    <mergeCell ref="E139:G139"/>
    <mergeCell ref="E140:G140"/>
    <mergeCell ref="B113:J113"/>
    <mergeCell ref="E138:G138"/>
    <mergeCell ref="I137:J137"/>
    <mergeCell ref="C137:H137"/>
    <mergeCell ref="D104:J104"/>
    <mergeCell ref="D105:J105"/>
    <mergeCell ref="D106:J106"/>
    <mergeCell ref="C55:I55"/>
    <mergeCell ref="D102:J102"/>
    <mergeCell ref="B52:J52"/>
    <mergeCell ref="C56:I56"/>
    <mergeCell ref="C150:D150"/>
    <mergeCell ref="D107:J107"/>
    <mergeCell ref="C80:I80"/>
    <mergeCell ref="B136:J136"/>
    <mergeCell ref="D63:I63"/>
    <mergeCell ref="D64:I64"/>
    <mergeCell ref="C66:I66"/>
    <mergeCell ref="C67:I67"/>
    <mergeCell ref="C68:I68"/>
    <mergeCell ref="C69:I69"/>
    <mergeCell ref="D65:I65"/>
    <mergeCell ref="E108:J108"/>
    <mergeCell ref="A111:K111"/>
    <mergeCell ref="C72:I72"/>
    <mergeCell ref="C121:E121"/>
    <mergeCell ref="F118:G118"/>
    <mergeCell ref="F119:G119"/>
    <mergeCell ref="F120:G120"/>
    <mergeCell ref="F121:G121"/>
    <mergeCell ref="D73:I73"/>
    <mergeCell ref="A48:K48"/>
    <mergeCell ref="B50:J50"/>
    <mergeCell ref="D31:J31"/>
    <mergeCell ref="B33:J33"/>
    <mergeCell ref="C58:I58"/>
    <mergeCell ref="B200:D200"/>
    <mergeCell ref="B4:J4"/>
    <mergeCell ref="B6:J6"/>
    <mergeCell ref="D7:J7"/>
    <mergeCell ref="D26:J26"/>
    <mergeCell ref="D27:J27"/>
    <mergeCell ref="D28:J28"/>
    <mergeCell ref="D29:J29"/>
    <mergeCell ref="D30:J30"/>
    <mergeCell ref="B25:J25"/>
    <mergeCell ref="A124:K124"/>
    <mergeCell ref="B126:J126"/>
    <mergeCell ref="B196:J196"/>
    <mergeCell ref="E197:J197"/>
    <mergeCell ref="B128:J128"/>
    <mergeCell ref="C130:G130"/>
    <mergeCell ref="C131:G131"/>
    <mergeCell ref="C57:I57"/>
    <mergeCell ref="D103:J103"/>
    <mergeCell ref="C16:G16"/>
    <mergeCell ref="H16:J16"/>
    <mergeCell ref="D19:J19"/>
    <mergeCell ref="D20:J20"/>
    <mergeCell ref="D21:J21"/>
    <mergeCell ref="D22:J22"/>
    <mergeCell ref="C41:J41"/>
    <mergeCell ref="C45:J45"/>
    <mergeCell ref="C46:J46"/>
    <mergeCell ref="B38:I38"/>
    <mergeCell ref="C40:J40"/>
    <mergeCell ref="B43:I43"/>
    <mergeCell ref="B18:J18"/>
    <mergeCell ref="D23:J23"/>
    <mergeCell ref="D34:J34"/>
    <mergeCell ref="D35:J35"/>
    <mergeCell ref="D36:J36"/>
    <mergeCell ref="C13:G13"/>
    <mergeCell ref="H13:J13"/>
    <mergeCell ref="C14:G14"/>
    <mergeCell ref="H14:J14"/>
    <mergeCell ref="C15:G15"/>
    <mergeCell ref="H15:J15"/>
    <mergeCell ref="A2:K2"/>
    <mergeCell ref="B10:G10"/>
    <mergeCell ref="H10:J10"/>
    <mergeCell ref="B11:G11"/>
    <mergeCell ref="H11:J11"/>
    <mergeCell ref="B12:G12"/>
    <mergeCell ref="D8:J8"/>
    <mergeCell ref="C151:D151"/>
    <mergeCell ref="C152:D152"/>
    <mergeCell ref="C153:D153"/>
    <mergeCell ref="C154:D154"/>
    <mergeCell ref="C155:D155"/>
    <mergeCell ref="C156:D156"/>
    <mergeCell ref="C157:D157"/>
    <mergeCell ref="C158:D158"/>
    <mergeCell ref="C159:D159"/>
    <mergeCell ref="C160:D160"/>
    <mergeCell ref="E183:G183"/>
    <mergeCell ref="E184:G184"/>
    <mergeCell ref="E185:G185"/>
    <mergeCell ref="E186:G186"/>
    <mergeCell ref="E187:G187"/>
    <mergeCell ref="E188:G188"/>
    <mergeCell ref="E189:G189"/>
    <mergeCell ref="E190:G190"/>
    <mergeCell ref="C169:D169"/>
    <mergeCell ref="E169:G169"/>
    <mergeCell ref="C170:D170"/>
    <mergeCell ref="E170:G170"/>
    <mergeCell ref="C161:D161"/>
    <mergeCell ref="C162:D162"/>
    <mergeCell ref="C163:D163"/>
    <mergeCell ref="C164:D164"/>
    <mergeCell ref="C174:D174"/>
    <mergeCell ref="E174:G174"/>
    <mergeCell ref="E161:G161"/>
    <mergeCell ref="E162:G162"/>
    <mergeCell ref="E163:G163"/>
    <mergeCell ref="E164:G164"/>
    <mergeCell ref="C175:D175"/>
  </mergeCells>
  <conditionalFormatting sqref="J65">
    <cfRule type="cellIs" dxfId="20" priority="6" operator="notEqual">
      <formula>0</formula>
    </cfRule>
  </conditionalFormatting>
  <conditionalFormatting sqref="J165">
    <cfRule type="expression" dxfId="19" priority="2">
      <formula>SUM($I$139:$I$164)=0</formula>
    </cfRule>
    <cfRule type="cellIs" dxfId="18" priority="4" operator="notEqual">
      <formula>0</formula>
    </cfRule>
  </conditionalFormatting>
  <conditionalFormatting sqref="J176">
    <cfRule type="expression" dxfId="17" priority="1">
      <formula>SUM($I$170:$I$175)=0</formula>
    </cfRule>
    <cfRule type="cellIs" dxfId="16" priority="3" operator="notEqual">
      <formula>0</formula>
    </cfRule>
  </conditionalFormatting>
  <hyperlinks>
    <hyperlink ref="B200:D200" location="'Parts 4 &amp; 5'!A1" display="Proceed to Part 4"/>
  </hyperlinks>
  <printOptions headings="1" gridLines="1"/>
  <pageMargins left="0.25" right="0.25" top="0.75" bottom="0.75" header="0.3" footer="0.3"/>
  <pageSetup scale="74" fitToHeight="0" orientation="landscape" r:id="rId1"/>
  <headerFooter>
    <oddFooter>&amp;LWastewater 20-Year Needs Analysis&amp;C&amp;A&amp;RPage &amp;P of &amp;N</oddFooter>
  </headerFooter>
  <rowBreaks count="5" manualBreakCount="5">
    <brk id="36" max="11" man="1"/>
    <brk id="65" max="11" man="1"/>
    <brk id="97" max="11" man="1"/>
    <brk id="122" max="11" man="1"/>
    <brk id="177" max="11" man="1"/>
  </rowBreaks>
  <ignoredErrors>
    <ignoredError sqref="J161:J164 J170:J175 J139 J140:J16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NWFWMD_CB">
              <controlPr locked="0" defaultSize="0" autoFill="0" autoLine="0" autoPict="0">
                <anchor moveWithCells="1">
                  <from>
                    <xdr:col>2</xdr:col>
                    <xdr:colOff>200025</xdr:colOff>
                    <xdr:row>18</xdr:row>
                    <xdr:rowOff>0</xdr:rowOff>
                  </from>
                  <to>
                    <xdr:col>2</xdr:col>
                    <xdr:colOff>428625</xdr:colOff>
                    <xdr:row>19</xdr:row>
                    <xdr:rowOff>76200</xdr:rowOff>
                  </to>
                </anchor>
              </controlPr>
            </control>
          </mc:Choice>
        </mc:AlternateContent>
        <mc:AlternateContent xmlns:mc="http://schemas.openxmlformats.org/markup-compatibility/2006">
          <mc:Choice Requires="x14">
            <control shapeId="6146" r:id="rId5" name="SRWMD_CB">
              <controlPr locked="0" defaultSize="0" autoFill="0" autoLine="0" autoPict="0">
                <anchor moveWithCells="1">
                  <from>
                    <xdr:col>2</xdr:col>
                    <xdr:colOff>200025</xdr:colOff>
                    <xdr:row>19</xdr:row>
                    <xdr:rowOff>0</xdr:rowOff>
                  </from>
                  <to>
                    <xdr:col>2</xdr:col>
                    <xdr:colOff>428625</xdr:colOff>
                    <xdr:row>20</xdr:row>
                    <xdr:rowOff>76200</xdr:rowOff>
                  </to>
                </anchor>
              </controlPr>
            </control>
          </mc:Choice>
        </mc:AlternateContent>
        <mc:AlternateContent xmlns:mc="http://schemas.openxmlformats.org/markup-compatibility/2006">
          <mc:Choice Requires="x14">
            <control shapeId="6147" r:id="rId6" name="SJRWMD_CB">
              <controlPr locked="0" defaultSize="0" autoFill="0" autoLine="0" autoPict="0">
                <anchor moveWithCells="1">
                  <from>
                    <xdr:col>2</xdr:col>
                    <xdr:colOff>200025</xdr:colOff>
                    <xdr:row>20</xdr:row>
                    <xdr:rowOff>0</xdr:rowOff>
                  </from>
                  <to>
                    <xdr:col>2</xdr:col>
                    <xdr:colOff>428625</xdr:colOff>
                    <xdr:row>21</xdr:row>
                    <xdr:rowOff>76200</xdr:rowOff>
                  </to>
                </anchor>
              </controlPr>
            </control>
          </mc:Choice>
        </mc:AlternateContent>
        <mc:AlternateContent xmlns:mc="http://schemas.openxmlformats.org/markup-compatibility/2006">
          <mc:Choice Requires="x14">
            <control shapeId="6148" r:id="rId7" name="NWFWMD_CB">
              <controlPr locked="0" defaultSize="0" autoFill="0" autoLine="0" autoPict="0">
                <anchor moveWithCells="1">
                  <from>
                    <xdr:col>2</xdr:col>
                    <xdr:colOff>200025</xdr:colOff>
                    <xdr:row>21</xdr:row>
                    <xdr:rowOff>0</xdr:rowOff>
                  </from>
                  <to>
                    <xdr:col>2</xdr:col>
                    <xdr:colOff>428625</xdr:colOff>
                    <xdr:row>22</xdr:row>
                    <xdr:rowOff>76200</xdr:rowOff>
                  </to>
                </anchor>
              </controlPr>
            </control>
          </mc:Choice>
        </mc:AlternateContent>
        <mc:AlternateContent xmlns:mc="http://schemas.openxmlformats.org/markup-compatibility/2006">
          <mc:Choice Requires="x14">
            <control shapeId="6149" r:id="rId8" name="NWFWMD_CB">
              <controlPr locked="0" defaultSize="0" autoFill="0" autoLine="0" autoPict="0">
                <anchor moveWithCells="1">
                  <from>
                    <xdr:col>2</xdr:col>
                    <xdr:colOff>200025</xdr:colOff>
                    <xdr:row>22</xdr:row>
                    <xdr:rowOff>0</xdr:rowOff>
                  </from>
                  <to>
                    <xdr:col>2</xdr:col>
                    <xdr:colOff>428625</xdr:colOff>
                    <xdr:row>23</xdr:row>
                    <xdr:rowOff>76200</xdr:rowOff>
                  </to>
                </anchor>
              </controlPr>
            </control>
          </mc:Choice>
        </mc:AlternateContent>
        <mc:AlternateContent xmlns:mc="http://schemas.openxmlformats.org/markup-compatibility/2006">
          <mc:Choice Requires="x14">
            <control shapeId="6150" r:id="rId9" name="GovtType_Muni_CB">
              <controlPr locked="0" defaultSize="0" autoFill="0" autoLine="0" autoPict="0">
                <anchor moveWithCells="1">
                  <from>
                    <xdr:col>2</xdr:col>
                    <xdr:colOff>200025</xdr:colOff>
                    <xdr:row>33</xdr:row>
                    <xdr:rowOff>0</xdr:rowOff>
                  </from>
                  <to>
                    <xdr:col>2</xdr:col>
                    <xdr:colOff>428625</xdr:colOff>
                    <xdr:row>34</xdr:row>
                    <xdr:rowOff>85725</xdr:rowOff>
                  </to>
                </anchor>
              </controlPr>
            </control>
          </mc:Choice>
        </mc:AlternateContent>
        <mc:AlternateContent xmlns:mc="http://schemas.openxmlformats.org/markup-compatibility/2006">
          <mc:Choice Requires="x14">
            <control shapeId="6151" r:id="rId10" name="GovtType_County_CB">
              <controlPr locked="0" defaultSize="0" autoFill="0" autoLine="0" autoPict="0">
                <anchor moveWithCells="1">
                  <from>
                    <xdr:col>2</xdr:col>
                    <xdr:colOff>200025</xdr:colOff>
                    <xdr:row>34</xdr:row>
                    <xdr:rowOff>0</xdr:rowOff>
                  </from>
                  <to>
                    <xdr:col>2</xdr:col>
                    <xdr:colOff>428625</xdr:colOff>
                    <xdr:row>35</xdr:row>
                    <xdr:rowOff>76200</xdr:rowOff>
                  </to>
                </anchor>
              </controlPr>
            </control>
          </mc:Choice>
        </mc:AlternateContent>
        <mc:AlternateContent xmlns:mc="http://schemas.openxmlformats.org/markup-compatibility/2006">
          <mc:Choice Requires="x14">
            <control shapeId="6152" r:id="rId11" name="GovtType_ISD_CB">
              <controlPr locked="0" defaultSize="0" autoFill="0" autoLine="0" autoPict="0">
                <anchor moveWithCells="1">
                  <from>
                    <xdr:col>2</xdr:col>
                    <xdr:colOff>200025</xdr:colOff>
                    <xdr:row>35</xdr:row>
                    <xdr:rowOff>0</xdr:rowOff>
                  </from>
                  <to>
                    <xdr:col>2</xdr:col>
                    <xdr:colOff>428625</xdr:colOff>
                    <xdr:row>36</xdr:row>
                    <xdr:rowOff>76200</xdr:rowOff>
                  </to>
                </anchor>
              </controlPr>
            </control>
          </mc:Choice>
        </mc:AlternateContent>
        <mc:AlternateContent xmlns:mc="http://schemas.openxmlformats.org/markup-compatibility/2006">
          <mc:Choice Requires="x14">
            <control shapeId="6153" r:id="rId12" name="Part_2_Docs_AM">
              <controlPr locked="0" defaultSize="0" autoFill="0" autoLine="0" autoPict="0">
                <anchor moveWithCells="1">
                  <from>
                    <xdr:col>2</xdr:col>
                    <xdr:colOff>200025</xdr:colOff>
                    <xdr:row>100</xdr:row>
                    <xdr:rowOff>0</xdr:rowOff>
                  </from>
                  <to>
                    <xdr:col>2</xdr:col>
                    <xdr:colOff>428625</xdr:colOff>
                    <xdr:row>101</xdr:row>
                    <xdr:rowOff>38100</xdr:rowOff>
                  </to>
                </anchor>
              </controlPr>
            </control>
          </mc:Choice>
        </mc:AlternateContent>
        <mc:AlternateContent xmlns:mc="http://schemas.openxmlformats.org/markup-compatibility/2006">
          <mc:Choice Requires="x14">
            <control shapeId="6154" r:id="rId13" name="Part_2_Docs_GIS">
              <controlPr locked="0" defaultSize="0" autoFill="0" autoLine="0" autoPict="0">
                <anchor moveWithCells="1">
                  <from>
                    <xdr:col>2</xdr:col>
                    <xdr:colOff>200025</xdr:colOff>
                    <xdr:row>101</xdr:row>
                    <xdr:rowOff>0</xdr:rowOff>
                  </from>
                  <to>
                    <xdr:col>2</xdr:col>
                    <xdr:colOff>428625</xdr:colOff>
                    <xdr:row>102</xdr:row>
                    <xdr:rowOff>38100</xdr:rowOff>
                  </to>
                </anchor>
              </controlPr>
            </control>
          </mc:Choice>
        </mc:AlternateContent>
        <mc:AlternateContent xmlns:mc="http://schemas.openxmlformats.org/markup-compatibility/2006">
          <mc:Choice Requires="x14">
            <control shapeId="6155" r:id="rId14" name="Part_2_Docs_MS4_Permit">
              <controlPr locked="0" defaultSize="0" autoFill="0" autoLine="0" autoPict="0">
                <anchor moveWithCells="1">
                  <from>
                    <xdr:col>2</xdr:col>
                    <xdr:colOff>200025</xdr:colOff>
                    <xdr:row>102</xdr:row>
                    <xdr:rowOff>0</xdr:rowOff>
                  </from>
                  <to>
                    <xdr:col>2</xdr:col>
                    <xdr:colOff>428625</xdr:colOff>
                    <xdr:row>103</xdr:row>
                    <xdr:rowOff>38100</xdr:rowOff>
                  </to>
                </anchor>
              </controlPr>
            </control>
          </mc:Choice>
        </mc:AlternateContent>
        <mc:AlternateContent xmlns:mc="http://schemas.openxmlformats.org/markup-compatibility/2006">
          <mc:Choice Requires="x14">
            <control shapeId="6156" r:id="rId15" name="Part_2_Docs_AerialPhotos">
              <controlPr locked="0" defaultSize="0" autoFill="0" autoLine="0" autoPict="0">
                <anchor moveWithCells="1">
                  <from>
                    <xdr:col>2</xdr:col>
                    <xdr:colOff>200025</xdr:colOff>
                    <xdr:row>103</xdr:row>
                    <xdr:rowOff>0</xdr:rowOff>
                  </from>
                  <to>
                    <xdr:col>2</xdr:col>
                    <xdr:colOff>428625</xdr:colOff>
                    <xdr:row>104</xdr:row>
                    <xdr:rowOff>38100</xdr:rowOff>
                  </to>
                </anchor>
              </controlPr>
            </control>
          </mc:Choice>
        </mc:AlternateContent>
        <mc:AlternateContent xmlns:mc="http://schemas.openxmlformats.org/markup-compatibility/2006">
          <mc:Choice Requires="x14">
            <control shapeId="6157" r:id="rId16" name="Part_2_Docs_AM">
              <controlPr locked="0" defaultSize="0" autoFill="0" autoLine="0" autoPict="0">
                <anchor moveWithCells="1">
                  <from>
                    <xdr:col>2</xdr:col>
                    <xdr:colOff>200025</xdr:colOff>
                    <xdr:row>104</xdr:row>
                    <xdr:rowOff>0</xdr:rowOff>
                  </from>
                  <to>
                    <xdr:col>2</xdr:col>
                    <xdr:colOff>428625</xdr:colOff>
                    <xdr:row>105</xdr:row>
                    <xdr:rowOff>38100</xdr:rowOff>
                  </to>
                </anchor>
              </controlPr>
            </control>
          </mc:Choice>
        </mc:AlternateContent>
        <mc:AlternateContent xmlns:mc="http://schemas.openxmlformats.org/markup-compatibility/2006">
          <mc:Choice Requires="x14">
            <control shapeId="6158" r:id="rId17" name="Part_2_Docs_WaterQualProjects">
              <controlPr locked="0" defaultSize="0" autoFill="0" autoLine="0" autoPict="0">
                <anchor moveWithCells="1">
                  <from>
                    <xdr:col>2</xdr:col>
                    <xdr:colOff>200025</xdr:colOff>
                    <xdr:row>105</xdr:row>
                    <xdr:rowOff>0</xdr:rowOff>
                  </from>
                  <to>
                    <xdr:col>2</xdr:col>
                    <xdr:colOff>428625</xdr:colOff>
                    <xdr:row>106</xdr:row>
                    <xdr:rowOff>38100</xdr:rowOff>
                  </to>
                </anchor>
              </controlPr>
            </control>
          </mc:Choice>
        </mc:AlternateContent>
        <mc:AlternateContent xmlns:mc="http://schemas.openxmlformats.org/markup-compatibility/2006">
          <mc:Choice Requires="x14">
            <control shapeId="6201" r:id="rId18" name="SINGLE_LOC_GOVTS_CB">
              <controlPr locked="0" defaultSize="0" autoFill="0" autoLine="0" autoPict="0">
                <anchor moveWithCells="1">
                  <from>
                    <xdr:col>2</xdr:col>
                    <xdr:colOff>200025</xdr:colOff>
                    <xdr:row>6</xdr:row>
                    <xdr:rowOff>0</xdr:rowOff>
                  </from>
                  <to>
                    <xdr:col>2</xdr:col>
                    <xdr:colOff>619125</xdr:colOff>
                    <xdr:row>7</xdr:row>
                    <xdr:rowOff>9525</xdr:rowOff>
                  </to>
                </anchor>
              </controlPr>
            </control>
          </mc:Choice>
        </mc:AlternateContent>
        <mc:AlternateContent xmlns:mc="http://schemas.openxmlformats.org/markup-compatibility/2006">
          <mc:Choice Requires="x14">
            <control shapeId="6207" r:id="rId19" name="DEP_DIST_NW">
              <controlPr locked="0" defaultSize="0" autoFill="0" autoLine="0" autoPict="0">
                <anchor moveWithCells="1">
                  <from>
                    <xdr:col>2</xdr:col>
                    <xdr:colOff>209550</xdr:colOff>
                    <xdr:row>25</xdr:row>
                    <xdr:rowOff>0</xdr:rowOff>
                  </from>
                  <to>
                    <xdr:col>2</xdr:col>
                    <xdr:colOff>438150</xdr:colOff>
                    <xdr:row>26</xdr:row>
                    <xdr:rowOff>85725</xdr:rowOff>
                  </to>
                </anchor>
              </controlPr>
            </control>
          </mc:Choice>
        </mc:AlternateContent>
        <mc:AlternateContent xmlns:mc="http://schemas.openxmlformats.org/markup-compatibility/2006">
          <mc:Choice Requires="x14">
            <control shapeId="6208" r:id="rId20" name="DEP_DIST_NE">
              <controlPr locked="0" defaultSize="0" autoFill="0" autoLine="0" autoPict="0">
                <anchor moveWithCells="1">
                  <from>
                    <xdr:col>2</xdr:col>
                    <xdr:colOff>209550</xdr:colOff>
                    <xdr:row>26</xdr:row>
                    <xdr:rowOff>0</xdr:rowOff>
                  </from>
                  <to>
                    <xdr:col>2</xdr:col>
                    <xdr:colOff>438150</xdr:colOff>
                    <xdr:row>27</xdr:row>
                    <xdr:rowOff>85725</xdr:rowOff>
                  </to>
                </anchor>
              </controlPr>
            </control>
          </mc:Choice>
        </mc:AlternateContent>
        <mc:AlternateContent xmlns:mc="http://schemas.openxmlformats.org/markup-compatibility/2006">
          <mc:Choice Requires="x14">
            <control shapeId="6209" r:id="rId21" name="DEP_DIST_C">
              <controlPr locked="0" defaultSize="0" autoFill="0" autoLine="0" autoPict="0">
                <anchor moveWithCells="1">
                  <from>
                    <xdr:col>2</xdr:col>
                    <xdr:colOff>200025</xdr:colOff>
                    <xdr:row>27</xdr:row>
                    <xdr:rowOff>0</xdr:rowOff>
                  </from>
                  <to>
                    <xdr:col>2</xdr:col>
                    <xdr:colOff>428625</xdr:colOff>
                    <xdr:row>28</xdr:row>
                    <xdr:rowOff>85725</xdr:rowOff>
                  </to>
                </anchor>
              </controlPr>
            </control>
          </mc:Choice>
        </mc:AlternateContent>
        <mc:AlternateContent xmlns:mc="http://schemas.openxmlformats.org/markup-compatibility/2006">
          <mc:Choice Requires="x14">
            <control shapeId="6210" r:id="rId22" name="DEP_DIST_SW">
              <controlPr locked="0" defaultSize="0" autoFill="0" autoLine="0" autoPict="0">
                <anchor moveWithCells="1">
                  <from>
                    <xdr:col>2</xdr:col>
                    <xdr:colOff>200025</xdr:colOff>
                    <xdr:row>28</xdr:row>
                    <xdr:rowOff>0</xdr:rowOff>
                  </from>
                  <to>
                    <xdr:col>2</xdr:col>
                    <xdr:colOff>428625</xdr:colOff>
                    <xdr:row>29</xdr:row>
                    <xdr:rowOff>85725</xdr:rowOff>
                  </to>
                </anchor>
              </controlPr>
            </control>
          </mc:Choice>
        </mc:AlternateContent>
        <mc:AlternateContent xmlns:mc="http://schemas.openxmlformats.org/markup-compatibility/2006">
          <mc:Choice Requires="x14">
            <control shapeId="6211" r:id="rId23" name="DEP_DIST_S">
              <controlPr locked="0" defaultSize="0" autoFill="0" autoLine="0" autoPict="0">
                <anchor moveWithCells="1">
                  <from>
                    <xdr:col>2</xdr:col>
                    <xdr:colOff>200025</xdr:colOff>
                    <xdr:row>28</xdr:row>
                    <xdr:rowOff>257175</xdr:rowOff>
                  </from>
                  <to>
                    <xdr:col>2</xdr:col>
                    <xdr:colOff>428625</xdr:colOff>
                    <xdr:row>30</xdr:row>
                    <xdr:rowOff>76200</xdr:rowOff>
                  </to>
                </anchor>
              </controlPr>
            </control>
          </mc:Choice>
        </mc:AlternateContent>
        <mc:AlternateContent xmlns:mc="http://schemas.openxmlformats.org/markup-compatibility/2006">
          <mc:Choice Requires="x14">
            <control shapeId="6212" r:id="rId24" name="DEP_DIST_SE">
              <controlPr locked="0" defaultSize="0" autoFill="0" autoLine="0" autoPict="0">
                <anchor moveWithCells="1">
                  <from>
                    <xdr:col>2</xdr:col>
                    <xdr:colOff>200025</xdr:colOff>
                    <xdr:row>30</xdr:row>
                    <xdr:rowOff>0</xdr:rowOff>
                  </from>
                  <to>
                    <xdr:col>2</xdr:col>
                    <xdr:colOff>428625</xdr:colOff>
                    <xdr:row>32</xdr:row>
                    <xdr:rowOff>0</xdr:rowOff>
                  </to>
                </anchor>
              </controlPr>
            </control>
          </mc:Choice>
        </mc:AlternateContent>
        <mc:AlternateContent xmlns:mc="http://schemas.openxmlformats.org/markup-compatibility/2006">
          <mc:Choice Requires="x14">
            <control shapeId="6213" r:id="rId25" name="MULTIPLE_LOC_GOVTS_CB">
              <controlPr locked="0" defaultSize="0" autoFill="0" autoLine="0" autoPict="0">
                <anchor moveWithCells="1">
                  <from>
                    <xdr:col>2</xdr:col>
                    <xdr:colOff>200025</xdr:colOff>
                    <xdr:row>7</xdr:row>
                    <xdr:rowOff>0</xdr:rowOff>
                  </from>
                  <to>
                    <xdr:col>2</xdr:col>
                    <xdr:colOff>619125</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'Categories &amp; Subcategories'!$A$19:$A$20</xm:f>
          </x14:formula1>
          <xm:sqref>J38 I86:J91 I93:J97 J43 H139:H164 H181:H194 H170:H175</xm:sqref>
        </x14:dataValidation>
        <x14:dataValidation type="list" allowBlank="1" showInputMessage="1" showErrorMessage="1">
          <x14:formula1>
            <xm:f>'Categories &amp; Subcategories'!$A$23:$A$24</xm:f>
          </x14:formula1>
          <xm:sqref>C181:C194 C139:C164 C170:C175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Z321"/>
  <sheetViews>
    <sheetView zoomScale="110" zoomScaleNormal="110" workbookViewId="0"/>
  </sheetViews>
  <sheetFormatPr defaultColWidth="9.140625" defaultRowHeight="15.75" x14ac:dyDescent="0.25"/>
  <cols>
    <col min="1" max="1" width="3.85546875" style="71" customWidth="1"/>
    <col min="2" max="2" width="5.5703125" style="71" customWidth="1"/>
    <col min="3" max="3" width="29" style="71" customWidth="1"/>
    <col min="4" max="4" width="33.5703125" style="71" bestFit="1" customWidth="1"/>
    <col min="5" max="5" width="47.28515625" style="71" customWidth="1"/>
    <col min="6" max="10" width="13.7109375" style="71" customWidth="1"/>
    <col min="11" max="11" width="3.85546875" style="71" customWidth="1"/>
    <col min="12" max="12" width="9.140625" style="71"/>
    <col min="13" max="13" width="9.140625" style="71" hidden="1" customWidth="1"/>
    <col min="14" max="18" width="9.140625" style="71" customWidth="1"/>
    <col min="19" max="16384" width="9.140625" style="71"/>
  </cols>
  <sheetData>
    <row r="1" spans="1:26" x14ac:dyDescent="0.25">
      <c r="A1" s="32"/>
      <c r="B1" s="32"/>
      <c r="C1" s="70"/>
      <c r="D1" s="32"/>
      <c r="E1" s="32"/>
      <c r="F1" s="32"/>
      <c r="G1" s="32"/>
      <c r="H1" s="32"/>
      <c r="I1" s="32"/>
      <c r="J1" s="32"/>
      <c r="K1" s="32"/>
      <c r="L1" s="34"/>
      <c r="M1" s="34"/>
      <c r="N1" s="34"/>
      <c r="O1" s="34"/>
      <c r="P1" s="34"/>
      <c r="Q1" s="34"/>
      <c r="R1" s="34"/>
      <c r="S1" s="34"/>
      <c r="T1" s="34"/>
      <c r="U1" s="34"/>
      <c r="V1" s="34"/>
      <c r="W1" s="34"/>
      <c r="X1" s="34"/>
      <c r="Y1" s="34"/>
      <c r="Z1" s="34"/>
    </row>
    <row r="2" spans="1:26" x14ac:dyDescent="0.25">
      <c r="A2" s="480" t="s">
        <v>414</v>
      </c>
      <c r="B2" s="480"/>
      <c r="C2" s="480"/>
      <c r="D2" s="480"/>
      <c r="E2" s="480"/>
      <c r="F2" s="480"/>
      <c r="G2" s="480"/>
      <c r="H2" s="480"/>
      <c r="I2" s="480"/>
      <c r="J2" s="480"/>
      <c r="K2" s="480"/>
      <c r="L2" s="34"/>
      <c r="M2" s="34"/>
      <c r="N2" s="34"/>
      <c r="O2" s="34"/>
      <c r="P2" s="34"/>
      <c r="Q2" s="34"/>
      <c r="R2" s="34"/>
      <c r="S2" s="34"/>
      <c r="T2" s="34"/>
      <c r="U2" s="34"/>
      <c r="V2" s="34"/>
      <c r="W2" s="34"/>
      <c r="X2" s="34"/>
      <c r="Y2" s="34"/>
      <c r="Z2" s="34"/>
    </row>
    <row r="3" spans="1:26" x14ac:dyDescent="0.25">
      <c r="A3" s="32"/>
      <c r="B3" s="32"/>
      <c r="C3" s="32"/>
      <c r="D3" s="32"/>
      <c r="E3" s="32"/>
      <c r="F3" s="32"/>
      <c r="G3" s="32"/>
      <c r="H3" s="33"/>
      <c r="I3" s="33"/>
      <c r="J3" s="32"/>
      <c r="K3" s="32"/>
      <c r="L3" s="34"/>
      <c r="M3" s="34"/>
      <c r="N3" s="34"/>
      <c r="O3" s="34"/>
      <c r="P3" s="34"/>
      <c r="Q3" s="34"/>
      <c r="R3" s="34"/>
      <c r="S3" s="34"/>
      <c r="T3" s="34"/>
      <c r="U3" s="34"/>
      <c r="V3" s="34"/>
      <c r="W3" s="34"/>
      <c r="X3" s="34"/>
      <c r="Y3" s="34"/>
      <c r="Z3" s="34"/>
    </row>
    <row r="4" spans="1:26" ht="31.5" customHeight="1" x14ac:dyDescent="0.25">
      <c r="A4" s="32"/>
      <c r="B4" s="398" t="s">
        <v>38</v>
      </c>
      <c r="C4" s="398"/>
      <c r="D4" s="398"/>
      <c r="E4" s="398"/>
      <c r="F4" s="398"/>
      <c r="G4" s="398"/>
      <c r="H4" s="398"/>
      <c r="I4" s="398"/>
      <c r="J4" s="398"/>
      <c r="K4" s="32"/>
      <c r="L4" s="34"/>
      <c r="M4" s="34"/>
      <c r="N4" s="34"/>
      <c r="O4" s="34"/>
      <c r="P4" s="34"/>
      <c r="Q4" s="34"/>
      <c r="R4" s="34"/>
      <c r="S4" s="34"/>
      <c r="T4" s="34"/>
      <c r="U4" s="34"/>
      <c r="V4" s="34"/>
      <c r="W4" s="34"/>
      <c r="X4" s="34"/>
      <c r="Y4" s="34"/>
      <c r="Z4" s="34"/>
    </row>
    <row r="5" spans="1:26" x14ac:dyDescent="0.25">
      <c r="A5" s="32"/>
      <c r="B5" s="72" t="s">
        <v>39</v>
      </c>
      <c r="C5" s="398" t="s">
        <v>47</v>
      </c>
      <c r="D5" s="398"/>
      <c r="E5" s="398"/>
      <c r="F5" s="398"/>
      <c r="G5" s="398"/>
      <c r="H5" s="398"/>
      <c r="I5" s="398"/>
      <c r="J5" s="398"/>
      <c r="K5" s="32"/>
      <c r="L5" s="34"/>
      <c r="M5" s="34"/>
      <c r="N5" s="34"/>
      <c r="O5" s="34"/>
      <c r="P5" s="34"/>
      <c r="Q5" s="34"/>
      <c r="R5" s="34"/>
      <c r="S5" s="34"/>
      <c r="T5" s="34"/>
      <c r="U5" s="34"/>
      <c r="V5" s="34"/>
      <c r="W5" s="34"/>
      <c r="X5" s="34"/>
      <c r="Y5" s="34"/>
      <c r="Z5" s="34"/>
    </row>
    <row r="6" spans="1:26" x14ac:dyDescent="0.25">
      <c r="A6" s="32"/>
      <c r="B6" s="73" t="s">
        <v>40</v>
      </c>
      <c r="C6" s="398" t="s">
        <v>451</v>
      </c>
      <c r="D6" s="398"/>
      <c r="E6" s="398"/>
      <c r="F6" s="398"/>
      <c r="G6" s="398"/>
      <c r="H6" s="398"/>
      <c r="I6" s="398"/>
      <c r="J6" s="398"/>
      <c r="K6" s="32"/>
      <c r="L6" s="34"/>
      <c r="M6" s="34"/>
      <c r="N6" s="34"/>
      <c r="O6" s="34"/>
      <c r="P6" s="34"/>
      <c r="Q6" s="34"/>
      <c r="R6" s="34"/>
      <c r="S6" s="34"/>
      <c r="T6" s="34"/>
      <c r="U6" s="34"/>
      <c r="V6" s="34"/>
      <c r="W6" s="34"/>
      <c r="X6" s="34"/>
      <c r="Y6" s="34"/>
      <c r="Z6" s="34"/>
    </row>
    <row r="7" spans="1:26" s="42" customFormat="1" ht="6.75" x14ac:dyDescent="0.15">
      <c r="A7" s="38"/>
      <c r="B7" s="38"/>
      <c r="C7" s="55"/>
      <c r="D7" s="55"/>
      <c r="E7" s="56"/>
      <c r="F7" s="56"/>
      <c r="G7" s="56"/>
      <c r="H7" s="56"/>
      <c r="I7" s="56"/>
      <c r="J7" s="56"/>
      <c r="K7" s="38"/>
      <c r="L7" s="41"/>
      <c r="M7" s="41"/>
      <c r="N7" s="41"/>
      <c r="O7" s="41"/>
      <c r="P7" s="41"/>
      <c r="Q7" s="41"/>
      <c r="R7" s="41"/>
      <c r="S7" s="41"/>
      <c r="T7" s="41"/>
      <c r="U7" s="41"/>
      <c r="V7" s="41"/>
      <c r="W7" s="41"/>
      <c r="X7" s="41"/>
      <c r="Y7" s="41"/>
      <c r="Z7" s="41"/>
    </row>
    <row r="8" spans="1:26" ht="49.5" customHeight="1" x14ac:dyDescent="0.25">
      <c r="A8" s="32"/>
      <c r="B8" s="398" t="s">
        <v>452</v>
      </c>
      <c r="C8" s="398"/>
      <c r="D8" s="398"/>
      <c r="E8" s="398"/>
      <c r="F8" s="398"/>
      <c r="G8" s="398"/>
      <c r="H8" s="398"/>
      <c r="I8" s="398"/>
      <c r="J8" s="398"/>
      <c r="K8" s="32"/>
      <c r="L8" s="34"/>
      <c r="M8" s="34"/>
      <c r="N8" s="34"/>
      <c r="O8" s="34"/>
      <c r="P8" s="34"/>
      <c r="Q8" s="34"/>
      <c r="R8" s="34"/>
      <c r="S8" s="34"/>
      <c r="T8" s="34"/>
      <c r="U8" s="34"/>
      <c r="V8" s="34"/>
      <c r="W8" s="34"/>
      <c r="X8" s="34"/>
      <c r="Y8" s="34"/>
      <c r="Z8" s="34"/>
    </row>
    <row r="9" spans="1:26" s="42" customFormat="1" ht="6.75" x14ac:dyDescent="0.15">
      <c r="A9" s="38"/>
      <c r="B9" s="38"/>
      <c r="C9" s="55"/>
      <c r="D9" s="55"/>
      <c r="E9" s="56"/>
      <c r="F9" s="56"/>
      <c r="G9" s="56"/>
      <c r="H9" s="56"/>
      <c r="I9" s="56"/>
      <c r="J9" s="56"/>
      <c r="K9" s="38"/>
      <c r="L9" s="41"/>
      <c r="M9" s="41"/>
      <c r="N9" s="41"/>
      <c r="O9" s="41"/>
      <c r="P9" s="41"/>
      <c r="Q9" s="41"/>
      <c r="R9" s="41"/>
      <c r="S9" s="41"/>
      <c r="T9" s="41"/>
      <c r="U9" s="41"/>
      <c r="V9" s="41"/>
      <c r="W9" s="41"/>
      <c r="X9" s="41"/>
      <c r="Y9" s="41"/>
      <c r="Z9" s="41"/>
    </row>
    <row r="10" spans="1:26" x14ac:dyDescent="0.25">
      <c r="A10" s="32"/>
      <c r="B10" s="398" t="s">
        <v>484</v>
      </c>
      <c r="C10" s="398"/>
      <c r="D10" s="398"/>
      <c r="E10" s="398"/>
      <c r="F10" s="398"/>
      <c r="G10" s="398"/>
      <c r="H10" s="398"/>
      <c r="I10" s="398"/>
      <c r="J10" s="398"/>
      <c r="K10" s="32"/>
      <c r="L10" s="34"/>
      <c r="M10" s="34"/>
      <c r="N10" s="34"/>
      <c r="O10" s="34"/>
      <c r="P10" s="34"/>
      <c r="Q10" s="34"/>
      <c r="R10" s="34"/>
      <c r="S10" s="34"/>
      <c r="T10" s="34"/>
      <c r="U10" s="34"/>
      <c r="V10" s="34"/>
      <c r="W10" s="34"/>
      <c r="X10" s="34"/>
      <c r="Y10" s="34"/>
      <c r="Z10" s="34"/>
    </row>
    <row r="11" spans="1:26" s="42" customFormat="1" ht="6.75" x14ac:dyDescent="0.15">
      <c r="A11" s="38"/>
      <c r="B11" s="38"/>
      <c r="C11" s="55"/>
      <c r="D11" s="55"/>
      <c r="E11" s="56"/>
      <c r="F11" s="56"/>
      <c r="G11" s="56"/>
      <c r="H11" s="56"/>
      <c r="I11" s="56"/>
      <c r="J11" s="56"/>
      <c r="K11" s="38"/>
      <c r="L11" s="41"/>
      <c r="M11" s="41"/>
      <c r="N11" s="41"/>
      <c r="O11" s="41"/>
      <c r="P11" s="41"/>
      <c r="Q11" s="41"/>
      <c r="R11" s="41"/>
      <c r="S11" s="41"/>
      <c r="T11" s="41"/>
      <c r="U11" s="41"/>
      <c r="V11" s="41"/>
      <c r="W11" s="41"/>
      <c r="X11" s="41"/>
      <c r="Y11" s="41"/>
      <c r="Z11" s="41"/>
    </row>
    <row r="12" spans="1:26" x14ac:dyDescent="0.25">
      <c r="A12" s="32"/>
      <c r="B12" s="398" t="s">
        <v>136</v>
      </c>
      <c r="C12" s="398"/>
      <c r="D12" s="398"/>
      <c r="E12" s="398"/>
      <c r="F12" s="398"/>
      <c r="G12" s="398"/>
      <c r="H12" s="398"/>
      <c r="I12" s="398"/>
      <c r="J12" s="398"/>
      <c r="K12" s="32"/>
      <c r="L12" s="34"/>
      <c r="M12" s="34"/>
      <c r="N12" s="34"/>
      <c r="O12" s="34"/>
      <c r="P12" s="34"/>
      <c r="Q12" s="34"/>
      <c r="R12" s="34"/>
      <c r="S12" s="34"/>
      <c r="T12" s="34"/>
      <c r="U12" s="34"/>
      <c r="V12" s="34"/>
      <c r="W12" s="34"/>
      <c r="X12" s="34"/>
      <c r="Y12" s="34"/>
      <c r="Z12" s="34"/>
    </row>
    <row r="13" spans="1:26" x14ac:dyDescent="0.25">
      <c r="A13" s="38"/>
      <c r="B13" s="38"/>
      <c r="C13" s="55"/>
      <c r="D13" s="55"/>
      <c r="E13" s="56"/>
      <c r="F13" s="56"/>
      <c r="G13" s="56"/>
      <c r="H13" s="56"/>
      <c r="I13" s="56"/>
      <c r="J13" s="56"/>
      <c r="K13" s="38"/>
      <c r="L13" s="34"/>
      <c r="M13" s="34"/>
      <c r="N13" s="34"/>
      <c r="O13" s="34"/>
      <c r="P13" s="34"/>
      <c r="Q13" s="34"/>
      <c r="R13" s="34"/>
      <c r="S13" s="34"/>
      <c r="T13" s="34"/>
      <c r="U13" s="34"/>
      <c r="V13" s="34"/>
      <c r="W13" s="34"/>
      <c r="X13" s="34"/>
      <c r="Y13" s="34"/>
      <c r="Z13" s="34"/>
    </row>
    <row r="14" spans="1:26" x14ac:dyDescent="0.25">
      <c r="A14" s="480" t="s">
        <v>49</v>
      </c>
      <c r="B14" s="480"/>
      <c r="C14" s="480"/>
      <c r="D14" s="480"/>
      <c r="E14" s="480"/>
      <c r="F14" s="480"/>
      <c r="G14" s="480"/>
      <c r="H14" s="480"/>
      <c r="I14" s="480"/>
      <c r="J14" s="480"/>
      <c r="K14" s="480"/>
      <c r="L14" s="34"/>
      <c r="M14" s="34"/>
      <c r="N14" s="34"/>
      <c r="O14" s="34"/>
      <c r="P14" s="34"/>
      <c r="Q14" s="34"/>
      <c r="R14" s="34"/>
      <c r="S14" s="34"/>
      <c r="T14" s="34"/>
      <c r="U14" s="34"/>
      <c r="V14" s="34"/>
      <c r="W14" s="34"/>
      <c r="X14" s="34"/>
      <c r="Y14" s="34"/>
      <c r="Z14" s="34"/>
    </row>
    <row r="15" spans="1:26" x14ac:dyDescent="0.25">
      <c r="A15" s="32"/>
      <c r="B15" s="32"/>
      <c r="C15" s="32"/>
      <c r="D15" s="32"/>
      <c r="E15" s="32"/>
      <c r="F15" s="32"/>
      <c r="G15" s="32"/>
      <c r="H15" s="33"/>
      <c r="I15" s="33"/>
      <c r="J15" s="32"/>
      <c r="K15" s="32"/>
      <c r="L15" s="34"/>
      <c r="M15" s="34"/>
      <c r="N15" s="34"/>
      <c r="O15" s="34"/>
      <c r="P15" s="34"/>
      <c r="Q15" s="34"/>
      <c r="R15" s="34"/>
      <c r="S15" s="34"/>
      <c r="T15" s="34"/>
      <c r="U15" s="34"/>
      <c r="V15" s="34"/>
      <c r="W15" s="34"/>
      <c r="X15" s="34"/>
      <c r="Y15" s="34"/>
      <c r="Z15" s="34"/>
    </row>
    <row r="16" spans="1:26" ht="53.25" customHeight="1" x14ac:dyDescent="0.25">
      <c r="A16" s="32"/>
      <c r="B16" s="398" t="s">
        <v>485</v>
      </c>
      <c r="C16" s="398"/>
      <c r="D16" s="398"/>
      <c r="E16" s="398"/>
      <c r="F16" s="398"/>
      <c r="G16" s="398"/>
      <c r="H16" s="398"/>
      <c r="I16" s="398"/>
      <c r="J16" s="398"/>
      <c r="K16" s="32"/>
      <c r="L16" s="34"/>
      <c r="M16" s="34"/>
      <c r="N16" s="34"/>
      <c r="O16" s="34"/>
      <c r="P16" s="34"/>
      <c r="Q16" s="34"/>
      <c r="R16" s="34"/>
      <c r="S16" s="34"/>
      <c r="T16" s="34"/>
      <c r="U16" s="34"/>
      <c r="V16" s="34"/>
      <c r="W16" s="34"/>
      <c r="X16" s="34"/>
      <c r="Y16" s="34"/>
      <c r="Z16" s="34"/>
    </row>
    <row r="17" spans="1:26" s="42" customFormat="1" ht="6.75" x14ac:dyDescent="0.15">
      <c r="A17" s="38"/>
      <c r="B17" s="38"/>
      <c r="C17" s="55"/>
      <c r="D17" s="55"/>
      <c r="E17" s="56"/>
      <c r="F17" s="56"/>
      <c r="G17" s="56"/>
      <c r="H17" s="56"/>
      <c r="I17" s="56"/>
      <c r="J17" s="56"/>
      <c r="K17" s="38"/>
      <c r="L17" s="41"/>
      <c r="M17" s="41"/>
      <c r="N17" s="41"/>
      <c r="O17" s="41"/>
      <c r="P17" s="41"/>
      <c r="Q17" s="41"/>
      <c r="R17" s="41"/>
      <c r="S17" s="41"/>
      <c r="T17" s="41"/>
      <c r="U17" s="41"/>
      <c r="V17" s="41"/>
      <c r="W17" s="41"/>
      <c r="X17" s="41"/>
      <c r="Y17" s="41"/>
      <c r="Z17" s="41"/>
    </row>
    <row r="18" spans="1:26" ht="47.25" customHeight="1" x14ac:dyDescent="0.25">
      <c r="A18" s="32"/>
      <c r="B18" s="481" t="s">
        <v>48</v>
      </c>
      <c r="C18" s="481"/>
      <c r="D18" s="481"/>
      <c r="E18" s="481"/>
      <c r="F18" s="481"/>
      <c r="G18" s="481"/>
      <c r="H18" s="481"/>
      <c r="I18" s="481"/>
      <c r="J18" s="481"/>
      <c r="K18" s="32"/>
      <c r="L18" s="34"/>
      <c r="M18" s="34"/>
      <c r="N18" s="34"/>
      <c r="O18" s="34"/>
      <c r="P18" s="34"/>
      <c r="Q18" s="34"/>
      <c r="R18" s="34"/>
      <c r="S18" s="34"/>
      <c r="T18" s="34"/>
      <c r="U18" s="34"/>
      <c r="V18" s="34"/>
      <c r="W18" s="34"/>
      <c r="X18" s="34"/>
      <c r="Y18" s="34"/>
      <c r="Z18" s="34"/>
    </row>
    <row r="19" spans="1:26" x14ac:dyDescent="0.25">
      <c r="A19" s="38"/>
      <c r="B19" s="38"/>
      <c r="C19" s="55"/>
      <c r="D19" s="55"/>
      <c r="E19" s="56"/>
      <c r="F19" s="56"/>
      <c r="G19" s="56"/>
      <c r="H19" s="56"/>
      <c r="I19" s="56"/>
      <c r="J19" s="56"/>
      <c r="K19" s="38"/>
      <c r="L19" s="34"/>
      <c r="M19" s="34"/>
      <c r="N19" s="34"/>
      <c r="O19" s="34"/>
      <c r="P19" s="34"/>
      <c r="Q19" s="34"/>
      <c r="R19" s="34"/>
      <c r="S19" s="34"/>
      <c r="T19" s="34"/>
      <c r="U19" s="34"/>
      <c r="V19" s="34"/>
      <c r="W19" s="34"/>
      <c r="X19" s="34"/>
      <c r="Y19" s="34"/>
      <c r="Z19" s="34"/>
    </row>
    <row r="20" spans="1:26" ht="15.75" customHeight="1" x14ac:dyDescent="0.25">
      <c r="A20" s="32"/>
      <c r="B20" s="70"/>
      <c r="C20" s="473" t="s">
        <v>43</v>
      </c>
      <c r="D20" s="473"/>
      <c r="E20" s="474"/>
      <c r="F20" s="445" t="s">
        <v>2</v>
      </c>
      <c r="G20" s="445"/>
      <c r="H20" s="445"/>
      <c r="I20" s="445"/>
      <c r="J20" s="445"/>
      <c r="K20" s="32"/>
      <c r="L20" s="34"/>
      <c r="M20" s="34"/>
      <c r="N20" s="34"/>
      <c r="O20" s="34"/>
      <c r="P20" s="34"/>
      <c r="Q20" s="34"/>
      <c r="R20" s="34"/>
      <c r="S20" s="34"/>
      <c r="T20" s="34"/>
      <c r="U20" s="34"/>
      <c r="V20" s="34"/>
      <c r="W20" s="34"/>
      <c r="X20" s="34"/>
      <c r="Y20" s="34"/>
      <c r="Z20" s="34"/>
    </row>
    <row r="21" spans="1:26" ht="31.5" x14ac:dyDescent="0.25">
      <c r="A21" s="32"/>
      <c r="B21" s="70"/>
      <c r="C21" s="475"/>
      <c r="D21" s="475"/>
      <c r="E21" s="476"/>
      <c r="F21" s="74" t="s">
        <v>6</v>
      </c>
      <c r="G21" s="74" t="s">
        <v>7</v>
      </c>
      <c r="H21" s="74" t="s">
        <v>8</v>
      </c>
      <c r="I21" s="74" t="s">
        <v>9</v>
      </c>
      <c r="J21" s="74" t="s">
        <v>10</v>
      </c>
      <c r="K21" s="32"/>
      <c r="L21" s="34"/>
      <c r="M21" s="34"/>
      <c r="N21" s="34"/>
      <c r="O21" s="34"/>
      <c r="P21" s="34"/>
      <c r="Q21" s="34"/>
      <c r="R21" s="34"/>
      <c r="S21" s="34"/>
      <c r="T21" s="34"/>
      <c r="U21" s="34"/>
      <c r="V21" s="34"/>
      <c r="W21" s="34"/>
      <c r="X21" s="34"/>
      <c r="Y21" s="34"/>
      <c r="Z21" s="34"/>
    </row>
    <row r="22" spans="1:26" x14ac:dyDescent="0.25">
      <c r="A22" s="32"/>
      <c r="B22" s="70"/>
      <c r="C22" s="466" t="s">
        <v>44</v>
      </c>
      <c r="D22" s="466"/>
      <c r="E22" s="467"/>
      <c r="F22" s="132"/>
      <c r="G22" s="132"/>
      <c r="H22" s="132"/>
      <c r="I22" s="132"/>
      <c r="J22" s="132"/>
      <c r="K22" s="32"/>
      <c r="L22" s="34"/>
      <c r="M22" s="34"/>
      <c r="N22" s="34"/>
      <c r="O22" s="34"/>
      <c r="P22" s="34"/>
      <c r="Q22" s="34"/>
      <c r="R22" s="34"/>
      <c r="S22" s="34"/>
      <c r="T22" s="34"/>
      <c r="U22" s="34"/>
      <c r="V22" s="34"/>
      <c r="W22" s="34"/>
      <c r="X22" s="34"/>
      <c r="Y22" s="34"/>
      <c r="Z22" s="34"/>
    </row>
    <row r="23" spans="1:26" x14ac:dyDescent="0.25">
      <c r="A23" s="32"/>
      <c r="B23" s="70"/>
      <c r="C23" s="467" t="s">
        <v>45</v>
      </c>
      <c r="D23" s="468"/>
      <c r="E23" s="468"/>
      <c r="F23" s="468"/>
      <c r="G23" s="468"/>
      <c r="H23" s="468"/>
      <c r="I23" s="468"/>
      <c r="J23" s="469"/>
      <c r="K23" s="32"/>
      <c r="L23" s="34"/>
      <c r="M23" s="34"/>
      <c r="N23" s="34"/>
      <c r="O23" s="34"/>
      <c r="P23" s="34"/>
      <c r="Q23" s="34"/>
      <c r="R23" s="34"/>
      <c r="S23" s="34"/>
      <c r="T23" s="34"/>
      <c r="U23" s="34"/>
      <c r="V23" s="34"/>
      <c r="W23" s="34"/>
      <c r="X23" s="34"/>
      <c r="Y23" s="34"/>
      <c r="Z23" s="34"/>
    </row>
    <row r="24" spans="1:26" ht="60.75" customHeight="1" x14ac:dyDescent="0.25">
      <c r="A24" s="32"/>
      <c r="B24" s="70"/>
      <c r="C24" s="470"/>
      <c r="D24" s="471"/>
      <c r="E24" s="471"/>
      <c r="F24" s="471"/>
      <c r="G24" s="471"/>
      <c r="H24" s="471"/>
      <c r="I24" s="471"/>
      <c r="J24" s="472"/>
      <c r="K24" s="32"/>
      <c r="L24" s="34"/>
      <c r="M24" s="34"/>
      <c r="N24" s="34"/>
      <c r="O24" s="34"/>
      <c r="P24" s="34"/>
      <c r="Q24" s="34"/>
      <c r="R24" s="34"/>
      <c r="S24" s="34"/>
      <c r="T24" s="34"/>
      <c r="U24" s="34"/>
      <c r="V24" s="34"/>
      <c r="W24" s="34"/>
      <c r="X24" s="34"/>
      <c r="Y24" s="34"/>
      <c r="Z24" s="34"/>
    </row>
    <row r="25" spans="1:26" x14ac:dyDescent="0.25">
      <c r="A25" s="32"/>
      <c r="B25" s="70"/>
      <c r="C25" s="67"/>
      <c r="D25" s="32"/>
      <c r="E25" s="32"/>
      <c r="F25" s="32"/>
      <c r="G25" s="32"/>
      <c r="H25" s="32"/>
      <c r="I25" s="32"/>
      <c r="J25" s="32"/>
      <c r="K25" s="32"/>
      <c r="L25" s="34"/>
      <c r="M25" s="34"/>
      <c r="N25" s="34"/>
      <c r="O25" s="34"/>
      <c r="P25" s="34"/>
      <c r="Q25" s="34"/>
      <c r="R25" s="34"/>
      <c r="S25" s="34"/>
      <c r="T25" s="34"/>
      <c r="U25" s="34"/>
      <c r="V25" s="34"/>
      <c r="W25" s="34"/>
      <c r="X25" s="34"/>
      <c r="Y25" s="34"/>
      <c r="Z25" s="34"/>
    </row>
    <row r="26" spans="1:26" ht="15.75" customHeight="1" x14ac:dyDescent="0.25">
      <c r="A26" s="459" t="s">
        <v>37</v>
      </c>
      <c r="B26" s="460"/>
      <c r="C26" s="460"/>
      <c r="D26" s="460"/>
      <c r="E26" s="460"/>
      <c r="F26" s="460"/>
      <c r="G26" s="460"/>
      <c r="H26" s="460"/>
      <c r="I26" s="460"/>
      <c r="J26" s="460"/>
      <c r="K26" s="461"/>
      <c r="L26" s="34"/>
      <c r="M26" s="34"/>
      <c r="N26" s="34"/>
      <c r="O26" s="34"/>
      <c r="P26" s="34"/>
      <c r="Q26" s="34"/>
      <c r="R26" s="34"/>
      <c r="S26" s="34"/>
      <c r="T26" s="34"/>
      <c r="U26" s="34"/>
      <c r="V26" s="34"/>
      <c r="W26" s="34"/>
      <c r="X26" s="34"/>
      <c r="Y26" s="34"/>
      <c r="Z26" s="34"/>
    </row>
    <row r="27" spans="1:26" ht="15.75" customHeight="1" x14ac:dyDescent="0.25">
      <c r="A27" s="76"/>
      <c r="B27" s="76"/>
      <c r="C27" s="76"/>
      <c r="D27" s="76"/>
      <c r="E27" s="76"/>
      <c r="F27" s="76"/>
      <c r="G27" s="76"/>
      <c r="H27" s="76"/>
      <c r="I27" s="76"/>
      <c r="J27" s="76"/>
      <c r="K27" s="76"/>
      <c r="L27" s="34"/>
      <c r="M27" s="34"/>
      <c r="N27" s="34"/>
      <c r="O27" s="34"/>
      <c r="P27" s="34"/>
      <c r="Q27" s="34"/>
      <c r="R27" s="34"/>
      <c r="S27" s="34"/>
      <c r="T27" s="34"/>
      <c r="U27" s="34"/>
      <c r="V27" s="34"/>
      <c r="W27" s="34"/>
      <c r="X27" s="34"/>
      <c r="Y27" s="34"/>
      <c r="Z27" s="34"/>
    </row>
    <row r="28" spans="1:26" ht="98.25" customHeight="1" x14ac:dyDescent="0.25">
      <c r="A28" s="32"/>
      <c r="B28" s="477" t="s">
        <v>454</v>
      </c>
      <c r="C28" s="477"/>
      <c r="D28" s="477"/>
      <c r="E28" s="477"/>
      <c r="F28" s="477"/>
      <c r="G28" s="477"/>
      <c r="H28" s="477"/>
      <c r="I28" s="477"/>
      <c r="J28" s="477"/>
      <c r="K28" s="32"/>
      <c r="L28" s="34"/>
      <c r="M28" s="34"/>
      <c r="N28" s="34"/>
      <c r="O28" s="34"/>
      <c r="P28" s="34"/>
      <c r="Q28" s="34"/>
      <c r="R28" s="34"/>
      <c r="S28" s="34"/>
      <c r="T28" s="34"/>
      <c r="U28" s="34"/>
      <c r="V28" s="34"/>
      <c r="W28" s="34"/>
      <c r="X28" s="34"/>
      <c r="Y28" s="34"/>
      <c r="Z28" s="34"/>
    </row>
    <row r="29" spans="1:26" s="38" customFormat="1" ht="6.75" x14ac:dyDescent="0.15">
      <c r="A29" s="77"/>
      <c r="B29" s="78"/>
      <c r="C29" s="78"/>
      <c r="D29" s="78"/>
      <c r="E29" s="78"/>
      <c r="F29" s="78"/>
      <c r="G29" s="78"/>
      <c r="H29" s="78"/>
      <c r="I29" s="78"/>
      <c r="J29" s="78"/>
      <c r="K29" s="77"/>
      <c r="L29" s="41"/>
      <c r="M29" s="41"/>
      <c r="N29" s="41"/>
      <c r="O29" s="41"/>
      <c r="P29" s="41"/>
      <c r="Q29" s="41"/>
      <c r="R29" s="41"/>
      <c r="S29" s="41"/>
      <c r="T29" s="41"/>
      <c r="U29" s="41"/>
      <c r="V29" s="41"/>
      <c r="W29" s="41"/>
      <c r="X29" s="41"/>
      <c r="Y29" s="41"/>
      <c r="Z29" s="41"/>
    </row>
    <row r="30" spans="1:26" ht="48.75" customHeight="1" x14ac:dyDescent="0.25">
      <c r="A30" s="32"/>
      <c r="B30" s="478" t="s">
        <v>458</v>
      </c>
      <c r="C30" s="478"/>
      <c r="D30" s="478"/>
      <c r="E30" s="478"/>
      <c r="F30" s="478"/>
      <c r="G30" s="478"/>
      <c r="H30" s="478"/>
      <c r="I30" s="478"/>
      <c r="J30" s="478"/>
      <c r="K30" s="32"/>
      <c r="L30" s="34"/>
      <c r="M30" s="34"/>
      <c r="N30" s="34"/>
      <c r="O30" s="34"/>
      <c r="P30" s="34"/>
      <c r="Q30" s="34"/>
      <c r="R30" s="34"/>
      <c r="S30" s="34"/>
      <c r="T30" s="34"/>
      <c r="U30" s="34"/>
      <c r="V30" s="34"/>
      <c r="W30" s="34"/>
      <c r="X30" s="34"/>
      <c r="Y30" s="34"/>
      <c r="Z30" s="34"/>
    </row>
    <row r="31" spans="1:26" s="38" customFormat="1" ht="6.75" x14ac:dyDescent="0.15">
      <c r="A31" s="77"/>
      <c r="B31" s="78"/>
      <c r="C31" s="78"/>
      <c r="D31" s="78"/>
      <c r="E31" s="78"/>
      <c r="F31" s="78"/>
      <c r="G31" s="78"/>
      <c r="H31" s="78"/>
      <c r="I31" s="78"/>
      <c r="J31" s="78"/>
      <c r="K31" s="77"/>
      <c r="L31" s="41"/>
      <c r="M31" s="41"/>
      <c r="N31" s="41"/>
      <c r="O31" s="41"/>
      <c r="P31" s="41"/>
      <c r="Q31" s="41"/>
      <c r="R31" s="41"/>
      <c r="S31" s="41"/>
      <c r="T31" s="41"/>
      <c r="U31" s="41"/>
      <c r="V31" s="41"/>
      <c r="W31" s="41"/>
      <c r="X31" s="41"/>
      <c r="Y31" s="41"/>
      <c r="Z31" s="41"/>
    </row>
    <row r="32" spans="1:26" s="224" customFormat="1" x14ac:dyDescent="0.15">
      <c r="A32" s="77"/>
      <c r="B32" s="458" t="s">
        <v>455</v>
      </c>
      <c r="C32" s="458"/>
      <c r="D32" s="458"/>
      <c r="E32" s="458"/>
      <c r="F32" s="458"/>
      <c r="G32" s="458"/>
      <c r="H32" s="458"/>
      <c r="I32" s="458"/>
      <c r="J32" s="458"/>
      <c r="K32" s="77"/>
      <c r="L32" s="41"/>
      <c r="M32" s="41"/>
      <c r="N32" s="41"/>
      <c r="O32" s="41"/>
      <c r="P32" s="41"/>
      <c r="Q32" s="41"/>
      <c r="R32" s="41"/>
      <c r="S32" s="41"/>
      <c r="T32" s="41"/>
      <c r="U32" s="41"/>
      <c r="V32" s="41"/>
      <c r="W32" s="41"/>
      <c r="X32" s="41"/>
      <c r="Y32" s="41"/>
      <c r="Z32" s="41"/>
    </row>
    <row r="33" spans="1:26" s="224" customFormat="1" ht="6.75" x14ac:dyDescent="0.15">
      <c r="A33" s="77"/>
      <c r="B33" s="78"/>
      <c r="C33" s="78"/>
      <c r="D33" s="78"/>
      <c r="E33" s="78"/>
      <c r="F33" s="78"/>
      <c r="G33" s="78"/>
      <c r="H33" s="78"/>
      <c r="I33" s="78"/>
      <c r="J33" s="78"/>
      <c r="K33" s="77"/>
      <c r="L33" s="41"/>
      <c r="M33" s="41"/>
      <c r="N33" s="41"/>
      <c r="O33" s="41"/>
      <c r="P33" s="41"/>
      <c r="Q33" s="41"/>
      <c r="R33" s="41"/>
      <c r="S33" s="41"/>
      <c r="T33" s="41"/>
      <c r="U33" s="41"/>
      <c r="V33" s="41"/>
      <c r="W33" s="41"/>
      <c r="X33" s="41"/>
      <c r="Y33" s="41"/>
      <c r="Z33" s="41"/>
    </row>
    <row r="34" spans="1:26" x14ac:dyDescent="0.25">
      <c r="A34" s="32"/>
      <c r="B34" s="458" t="s">
        <v>35</v>
      </c>
      <c r="C34" s="458"/>
      <c r="D34" s="458"/>
      <c r="E34" s="458"/>
      <c r="F34" s="458"/>
      <c r="G34" s="458"/>
      <c r="H34" s="458"/>
      <c r="I34" s="458"/>
      <c r="J34" s="458"/>
      <c r="L34" s="34"/>
      <c r="M34" s="34"/>
      <c r="N34" s="34"/>
      <c r="O34" s="34"/>
      <c r="P34" s="34"/>
      <c r="Q34" s="34"/>
      <c r="R34" s="34"/>
      <c r="S34" s="34"/>
      <c r="T34" s="34"/>
      <c r="U34" s="34"/>
      <c r="V34" s="34"/>
      <c r="W34" s="34"/>
      <c r="X34" s="34"/>
      <c r="Y34" s="34"/>
      <c r="Z34" s="34"/>
    </row>
    <row r="35" spans="1:26" ht="66.75" customHeight="1" x14ac:dyDescent="0.25">
      <c r="A35" s="32"/>
      <c r="B35" s="79" t="s">
        <v>39</v>
      </c>
      <c r="C35" s="477" t="s">
        <v>453</v>
      </c>
      <c r="D35" s="477"/>
      <c r="E35" s="477"/>
      <c r="F35" s="477"/>
      <c r="G35" s="477"/>
      <c r="H35" s="477"/>
      <c r="I35" s="477"/>
      <c r="J35" s="477"/>
      <c r="K35" s="32"/>
      <c r="L35" s="34"/>
      <c r="M35" s="34"/>
      <c r="N35" s="34"/>
      <c r="O35" s="34"/>
      <c r="P35" s="34"/>
      <c r="Q35" s="34"/>
      <c r="R35" s="34"/>
      <c r="S35" s="34"/>
      <c r="T35" s="34"/>
      <c r="U35" s="34"/>
      <c r="V35" s="34"/>
      <c r="W35" s="34"/>
      <c r="X35" s="34"/>
      <c r="Y35" s="34"/>
      <c r="Z35" s="34"/>
    </row>
    <row r="36" spans="1:26" ht="81.75" customHeight="1" x14ac:dyDescent="0.25">
      <c r="A36" s="32"/>
      <c r="B36" s="79" t="s">
        <v>40</v>
      </c>
      <c r="C36" s="477" t="s">
        <v>464</v>
      </c>
      <c r="D36" s="477"/>
      <c r="E36" s="477"/>
      <c r="F36" s="477"/>
      <c r="G36" s="477"/>
      <c r="H36" s="477"/>
      <c r="I36" s="477"/>
      <c r="J36" s="477"/>
      <c r="K36" s="32"/>
      <c r="L36" s="34"/>
      <c r="M36" s="34"/>
      <c r="N36" s="34"/>
      <c r="O36" s="34"/>
      <c r="P36" s="34"/>
      <c r="Q36" s="34"/>
      <c r="R36" s="34"/>
      <c r="S36" s="34"/>
      <c r="T36" s="34"/>
      <c r="U36" s="34"/>
      <c r="V36" s="34"/>
      <c r="W36" s="34"/>
      <c r="X36" s="34"/>
      <c r="Y36" s="34"/>
      <c r="Z36" s="34"/>
    </row>
    <row r="37" spans="1:26" ht="31.5" customHeight="1" x14ac:dyDescent="0.25">
      <c r="A37" s="32"/>
      <c r="B37" s="79"/>
      <c r="C37" s="482" t="s">
        <v>36</v>
      </c>
      <c r="D37" s="482"/>
      <c r="E37" s="482"/>
      <c r="F37" s="482"/>
      <c r="G37" s="482"/>
      <c r="H37" s="482"/>
      <c r="I37" s="482"/>
      <c r="J37" s="482"/>
      <c r="K37" s="80"/>
      <c r="L37" s="34"/>
      <c r="M37" s="34"/>
      <c r="N37" s="34"/>
      <c r="O37" s="34"/>
      <c r="P37" s="34"/>
      <c r="Q37" s="34"/>
      <c r="R37" s="34"/>
      <c r="S37" s="34"/>
      <c r="T37" s="34"/>
      <c r="U37" s="34"/>
      <c r="V37" s="34"/>
      <c r="W37" s="34"/>
      <c r="X37" s="34"/>
      <c r="Y37" s="34"/>
      <c r="Z37" s="34"/>
    </row>
    <row r="38" spans="1:26" ht="67.5" customHeight="1" x14ac:dyDescent="0.25">
      <c r="A38" s="32"/>
      <c r="B38" s="79" t="s">
        <v>41</v>
      </c>
      <c r="C38" s="478" t="s">
        <v>167</v>
      </c>
      <c r="D38" s="478"/>
      <c r="E38" s="478"/>
      <c r="F38" s="478"/>
      <c r="G38" s="478"/>
      <c r="H38" s="478"/>
      <c r="I38" s="478"/>
      <c r="J38" s="478"/>
      <c r="K38" s="32"/>
      <c r="L38" s="34"/>
      <c r="M38" s="34"/>
      <c r="N38" s="34"/>
      <c r="O38" s="34"/>
      <c r="P38" s="34"/>
      <c r="Q38" s="34"/>
      <c r="R38" s="34"/>
      <c r="S38" s="34"/>
      <c r="T38" s="34"/>
      <c r="U38" s="34"/>
      <c r="V38" s="34"/>
      <c r="W38" s="34"/>
      <c r="X38" s="34"/>
      <c r="Y38" s="34"/>
      <c r="Z38" s="34"/>
    </row>
    <row r="39" spans="1:26" ht="65.25" customHeight="1" x14ac:dyDescent="0.25">
      <c r="A39" s="32"/>
      <c r="B39" s="79" t="s">
        <v>42</v>
      </c>
      <c r="C39" s="477" t="s">
        <v>465</v>
      </c>
      <c r="D39" s="477"/>
      <c r="E39" s="477"/>
      <c r="F39" s="477"/>
      <c r="G39" s="477"/>
      <c r="H39" s="477"/>
      <c r="I39" s="477"/>
      <c r="J39" s="477"/>
      <c r="K39" s="32"/>
      <c r="L39" s="34"/>
      <c r="M39" s="34"/>
      <c r="N39" s="34"/>
      <c r="O39" s="34"/>
      <c r="P39" s="34"/>
      <c r="Q39" s="34"/>
      <c r="R39" s="34"/>
      <c r="S39" s="34"/>
      <c r="T39" s="34"/>
      <c r="U39" s="34"/>
      <c r="V39" s="34"/>
      <c r="W39" s="34"/>
      <c r="X39" s="34"/>
      <c r="Y39" s="34"/>
      <c r="Z39" s="34"/>
    </row>
    <row r="40" spans="1:26" ht="81.75" customHeight="1" x14ac:dyDescent="0.25">
      <c r="A40" s="32"/>
      <c r="B40" s="79" t="s">
        <v>137</v>
      </c>
      <c r="C40" s="478" t="s">
        <v>142</v>
      </c>
      <c r="D40" s="478"/>
      <c r="E40" s="478"/>
      <c r="F40" s="478"/>
      <c r="G40" s="478"/>
      <c r="H40" s="478"/>
      <c r="I40" s="478"/>
      <c r="J40" s="478"/>
      <c r="K40" s="32"/>
      <c r="L40" s="34"/>
      <c r="M40" s="34"/>
      <c r="N40" s="34"/>
      <c r="O40" s="34"/>
      <c r="P40" s="34"/>
      <c r="Q40" s="34"/>
      <c r="R40" s="34"/>
      <c r="S40" s="34"/>
      <c r="T40" s="34"/>
      <c r="U40" s="34"/>
      <c r="V40" s="34"/>
      <c r="W40" s="34"/>
      <c r="X40" s="34"/>
      <c r="Y40" s="34"/>
      <c r="Z40" s="34"/>
    </row>
    <row r="41" spans="1:26" ht="51.75" customHeight="1" x14ac:dyDescent="0.25">
      <c r="A41" s="32"/>
      <c r="B41" s="79" t="s">
        <v>138</v>
      </c>
      <c r="C41" s="478" t="s">
        <v>486</v>
      </c>
      <c r="D41" s="478"/>
      <c r="E41" s="478"/>
      <c r="F41" s="478"/>
      <c r="G41" s="478"/>
      <c r="H41" s="478"/>
      <c r="I41" s="478"/>
      <c r="J41" s="478"/>
      <c r="K41" s="32"/>
      <c r="L41" s="34"/>
      <c r="M41" s="34"/>
      <c r="N41" s="34"/>
      <c r="O41" s="34"/>
      <c r="P41" s="34"/>
      <c r="Q41" s="34"/>
      <c r="R41" s="34"/>
      <c r="S41" s="34"/>
      <c r="T41" s="34"/>
      <c r="U41" s="34"/>
      <c r="V41" s="34"/>
      <c r="W41" s="34"/>
      <c r="X41" s="34"/>
      <c r="Y41" s="34"/>
      <c r="Z41" s="34"/>
    </row>
    <row r="42" spans="1:26" s="42" customFormat="1" ht="6.75" x14ac:dyDescent="0.15">
      <c r="A42" s="38"/>
      <c r="B42" s="486"/>
      <c r="C42" s="486"/>
      <c r="D42" s="486"/>
      <c r="E42" s="486"/>
      <c r="F42" s="486"/>
      <c r="G42" s="486"/>
      <c r="H42" s="486"/>
      <c r="I42" s="486"/>
      <c r="J42" s="486"/>
      <c r="K42" s="38"/>
      <c r="L42" s="41"/>
      <c r="M42" s="41"/>
      <c r="N42" s="41"/>
      <c r="O42" s="41"/>
      <c r="P42" s="41"/>
      <c r="Q42" s="41"/>
      <c r="R42" s="41"/>
      <c r="S42" s="41"/>
      <c r="T42" s="41"/>
      <c r="U42" s="41"/>
      <c r="V42" s="41"/>
      <c r="W42" s="41"/>
      <c r="X42" s="41"/>
      <c r="Y42" s="41"/>
      <c r="Z42" s="41"/>
    </row>
    <row r="43" spans="1:26" ht="30.75" customHeight="1" x14ac:dyDescent="0.25">
      <c r="A43" s="32"/>
      <c r="B43" s="479" t="s">
        <v>168</v>
      </c>
      <c r="C43" s="479"/>
      <c r="D43" s="479"/>
      <c r="E43" s="479"/>
      <c r="F43" s="479"/>
      <c r="G43" s="479"/>
      <c r="H43" s="479"/>
      <c r="I43" s="479"/>
      <c r="J43" s="479"/>
      <c r="K43" s="32"/>
      <c r="L43" s="34"/>
      <c r="M43" s="34"/>
      <c r="N43" s="34"/>
      <c r="O43" s="34"/>
      <c r="P43" s="34"/>
      <c r="Q43" s="34"/>
      <c r="R43" s="34"/>
      <c r="S43" s="34"/>
      <c r="T43" s="34"/>
      <c r="U43" s="34"/>
      <c r="V43" s="34"/>
      <c r="W43" s="34"/>
      <c r="X43" s="34"/>
      <c r="Y43" s="34"/>
      <c r="Z43" s="34"/>
    </row>
    <row r="44" spans="1:26" s="42" customFormat="1" ht="6.75" x14ac:dyDescent="0.15">
      <c r="A44" s="38"/>
      <c r="B44" s="486"/>
      <c r="C44" s="486"/>
      <c r="D44" s="486"/>
      <c r="E44" s="486"/>
      <c r="F44" s="486"/>
      <c r="G44" s="486"/>
      <c r="H44" s="486"/>
      <c r="I44" s="486"/>
      <c r="J44" s="486"/>
      <c r="K44" s="38"/>
      <c r="L44" s="41"/>
      <c r="M44" s="41"/>
      <c r="N44" s="41"/>
      <c r="O44" s="41"/>
      <c r="P44" s="41"/>
      <c r="Q44" s="41"/>
      <c r="R44" s="41"/>
      <c r="S44" s="41"/>
      <c r="T44" s="41"/>
      <c r="U44" s="41"/>
      <c r="V44" s="41"/>
      <c r="W44" s="41"/>
      <c r="X44" s="41"/>
      <c r="Y44" s="41"/>
      <c r="Z44" s="41"/>
    </row>
    <row r="45" spans="1:26" ht="30.75" customHeight="1" x14ac:dyDescent="0.25">
      <c r="A45" s="32"/>
      <c r="B45" s="479" t="s">
        <v>141</v>
      </c>
      <c r="C45" s="479"/>
      <c r="D45" s="479"/>
      <c r="E45" s="479"/>
      <c r="F45" s="479"/>
      <c r="G45" s="479"/>
      <c r="H45" s="479"/>
      <c r="I45" s="479"/>
      <c r="J45" s="479"/>
      <c r="K45" s="32"/>
      <c r="L45" s="34"/>
      <c r="M45" s="34"/>
      <c r="N45" s="34"/>
      <c r="O45" s="34"/>
      <c r="P45" s="34"/>
      <c r="Q45" s="34"/>
      <c r="R45" s="34"/>
      <c r="S45" s="34"/>
      <c r="T45" s="34"/>
      <c r="U45" s="34"/>
      <c r="V45" s="34"/>
      <c r="W45" s="34"/>
      <c r="X45" s="34"/>
      <c r="Y45" s="34"/>
      <c r="Z45" s="34"/>
    </row>
    <row r="46" spans="1:26" s="42" customFormat="1" ht="6.75" x14ac:dyDescent="0.15">
      <c r="A46" s="38"/>
      <c r="B46" s="486"/>
      <c r="C46" s="486"/>
      <c r="D46" s="486"/>
      <c r="E46" s="486"/>
      <c r="F46" s="486"/>
      <c r="G46" s="486"/>
      <c r="H46" s="486"/>
      <c r="I46" s="486"/>
      <c r="J46" s="486"/>
      <c r="K46" s="38"/>
      <c r="L46" s="41"/>
      <c r="M46" s="41"/>
      <c r="N46" s="41"/>
      <c r="O46" s="41"/>
      <c r="P46" s="41"/>
      <c r="Q46" s="41"/>
      <c r="R46" s="41"/>
      <c r="S46" s="41"/>
      <c r="T46" s="41"/>
      <c r="U46" s="41"/>
      <c r="V46" s="41"/>
      <c r="W46" s="41"/>
      <c r="X46" s="41"/>
      <c r="Y46" s="41"/>
      <c r="Z46" s="41"/>
    </row>
    <row r="47" spans="1:26" ht="30.75" customHeight="1" x14ac:dyDescent="0.25">
      <c r="A47" s="32"/>
      <c r="B47" s="485" t="s">
        <v>127</v>
      </c>
      <c r="C47" s="485"/>
      <c r="D47" s="485"/>
      <c r="E47" s="485"/>
      <c r="F47" s="485"/>
      <c r="G47" s="485"/>
      <c r="H47" s="485"/>
      <c r="I47" s="485"/>
      <c r="J47" s="485"/>
      <c r="K47" s="32"/>
      <c r="L47" s="34"/>
      <c r="M47" s="34"/>
      <c r="N47" s="34"/>
      <c r="O47" s="34"/>
      <c r="P47" s="34"/>
      <c r="Q47" s="34"/>
      <c r="R47" s="34"/>
      <c r="S47" s="34"/>
      <c r="T47" s="34"/>
      <c r="U47" s="34"/>
      <c r="V47" s="34"/>
      <c r="W47" s="34"/>
      <c r="X47" s="34"/>
      <c r="Y47" s="34"/>
      <c r="Z47" s="34"/>
    </row>
    <row r="48" spans="1:26" x14ac:dyDescent="0.25">
      <c r="A48" s="32"/>
      <c r="B48" s="32"/>
      <c r="C48" s="32"/>
      <c r="D48" s="32"/>
      <c r="E48" s="32"/>
      <c r="F48" s="32"/>
      <c r="G48" s="32"/>
      <c r="H48" s="32"/>
      <c r="I48" s="32"/>
      <c r="J48" s="32"/>
      <c r="K48" s="32"/>
      <c r="L48" s="34"/>
      <c r="M48" s="34"/>
      <c r="N48" s="34"/>
      <c r="O48" s="34"/>
      <c r="P48" s="34"/>
      <c r="Q48" s="34"/>
      <c r="R48" s="34"/>
      <c r="S48" s="34"/>
      <c r="T48" s="34"/>
      <c r="U48" s="34"/>
      <c r="V48" s="34"/>
      <c r="W48" s="34"/>
      <c r="X48" s="34"/>
      <c r="Y48" s="34"/>
      <c r="Z48" s="34"/>
    </row>
    <row r="49" spans="1:26" s="42" customFormat="1" x14ac:dyDescent="0.15">
      <c r="A49" s="463" t="s">
        <v>495</v>
      </c>
      <c r="B49" s="463"/>
      <c r="C49" s="463"/>
      <c r="D49" s="463"/>
      <c r="E49" s="463"/>
      <c r="F49" s="463"/>
      <c r="G49" s="463"/>
      <c r="H49" s="463"/>
      <c r="I49" s="463"/>
      <c r="J49" s="463"/>
      <c r="K49" s="463"/>
      <c r="L49" s="41"/>
      <c r="M49" s="41"/>
      <c r="N49" s="41"/>
      <c r="O49" s="41"/>
      <c r="P49" s="41"/>
      <c r="Q49" s="41"/>
      <c r="R49" s="41"/>
      <c r="S49" s="41"/>
      <c r="T49" s="41"/>
      <c r="U49" s="41"/>
      <c r="V49" s="41"/>
      <c r="W49" s="41"/>
      <c r="X49" s="41"/>
      <c r="Y49" s="41"/>
      <c r="Z49" s="41"/>
    </row>
    <row r="50" spans="1:26" x14ac:dyDescent="0.25">
      <c r="A50" s="32"/>
      <c r="B50" s="32"/>
      <c r="C50" s="32"/>
      <c r="D50" s="32"/>
      <c r="E50" s="32"/>
      <c r="F50" s="32"/>
      <c r="G50" s="32"/>
      <c r="H50" s="32"/>
      <c r="I50" s="32"/>
      <c r="J50" s="32"/>
      <c r="K50" s="32"/>
      <c r="L50" s="34"/>
      <c r="M50" s="34"/>
      <c r="N50" s="34"/>
      <c r="O50" s="34"/>
      <c r="P50" s="34"/>
      <c r="Q50" s="34"/>
      <c r="R50" s="34"/>
      <c r="S50" s="34"/>
      <c r="T50" s="34"/>
      <c r="U50" s="34"/>
      <c r="V50" s="34"/>
      <c r="W50" s="34"/>
      <c r="X50" s="34"/>
      <c r="Y50" s="34"/>
      <c r="Z50" s="34"/>
    </row>
    <row r="51" spans="1:26" ht="49.5" customHeight="1" x14ac:dyDescent="0.25">
      <c r="A51" s="32"/>
      <c r="B51" s="408" t="s">
        <v>457</v>
      </c>
      <c r="C51" s="409"/>
      <c r="D51" s="409"/>
      <c r="E51" s="409"/>
      <c r="F51" s="409"/>
      <c r="G51" s="409"/>
      <c r="H51" s="409"/>
      <c r="I51" s="409"/>
      <c r="J51" s="433"/>
      <c r="K51" s="32"/>
      <c r="L51" s="34"/>
      <c r="M51" s="34"/>
      <c r="N51" s="34"/>
      <c r="O51" s="34"/>
      <c r="P51" s="34"/>
      <c r="Q51" s="34"/>
      <c r="R51" s="34"/>
      <c r="S51" s="34"/>
      <c r="T51" s="34"/>
      <c r="U51" s="34"/>
      <c r="V51" s="34"/>
      <c r="W51" s="34"/>
      <c r="X51" s="34"/>
      <c r="Y51" s="34"/>
      <c r="Z51" s="34"/>
    </row>
    <row r="52" spans="1:26" s="42" customFormat="1" ht="6.75" x14ac:dyDescent="0.15">
      <c r="A52" s="38"/>
      <c r="B52" s="61"/>
      <c r="C52" s="61"/>
      <c r="D52" s="61"/>
      <c r="E52" s="61"/>
      <c r="F52" s="61"/>
      <c r="G52" s="61"/>
      <c r="H52" s="61"/>
      <c r="I52" s="61"/>
      <c r="J52" s="61"/>
      <c r="K52" s="38"/>
      <c r="L52" s="41"/>
      <c r="M52" s="41"/>
      <c r="N52" s="41"/>
      <c r="O52" s="41"/>
      <c r="P52" s="41"/>
      <c r="Q52" s="41"/>
      <c r="R52" s="41"/>
      <c r="S52" s="41"/>
      <c r="T52" s="41"/>
      <c r="U52" s="41"/>
      <c r="V52" s="41"/>
      <c r="W52" s="41"/>
      <c r="X52" s="41"/>
      <c r="Y52" s="41"/>
      <c r="Z52" s="41"/>
    </row>
    <row r="53" spans="1:26" ht="31.5" customHeight="1" x14ac:dyDescent="0.25">
      <c r="A53" s="32"/>
      <c r="B53" s="479" t="s">
        <v>456</v>
      </c>
      <c r="C53" s="479"/>
      <c r="D53" s="479"/>
      <c r="E53" s="479"/>
      <c r="F53" s="479"/>
      <c r="G53" s="479"/>
      <c r="H53" s="479"/>
      <c r="I53" s="479"/>
      <c r="J53" s="479"/>
      <c r="K53" s="32"/>
      <c r="L53" s="34"/>
      <c r="M53" s="34"/>
      <c r="N53" s="34"/>
      <c r="O53" s="34"/>
      <c r="P53" s="34"/>
      <c r="Q53" s="34"/>
      <c r="R53" s="34"/>
      <c r="S53" s="34"/>
      <c r="T53" s="34"/>
      <c r="U53" s="34"/>
      <c r="V53" s="34"/>
      <c r="W53" s="34"/>
      <c r="X53" s="34"/>
      <c r="Y53" s="34"/>
      <c r="Z53" s="34"/>
    </row>
    <row r="54" spans="1:26" x14ac:dyDescent="0.25">
      <c r="A54" s="32"/>
      <c r="B54" s="434"/>
      <c r="C54" s="434"/>
      <c r="D54" s="434"/>
      <c r="E54" s="434"/>
      <c r="F54" s="434"/>
      <c r="G54" s="434"/>
      <c r="H54" s="434"/>
      <c r="I54" s="434"/>
      <c r="J54" s="434"/>
      <c r="K54" s="32"/>
      <c r="L54" s="34"/>
      <c r="M54" s="34"/>
      <c r="N54" s="34"/>
      <c r="O54" s="34"/>
      <c r="P54" s="34"/>
      <c r="Q54" s="34"/>
      <c r="R54" s="34"/>
      <c r="S54" s="34"/>
      <c r="T54" s="34"/>
      <c r="U54" s="34"/>
      <c r="V54" s="34"/>
      <c r="W54" s="34"/>
      <c r="X54" s="34"/>
      <c r="Y54" s="34"/>
      <c r="Z54" s="34"/>
    </row>
    <row r="55" spans="1:26" x14ac:dyDescent="0.25">
      <c r="A55" s="32"/>
      <c r="B55" s="449" t="s">
        <v>0</v>
      </c>
      <c r="C55" s="449"/>
      <c r="D55" s="449"/>
      <c r="E55" s="449"/>
      <c r="F55" s="449"/>
      <c r="G55" s="449"/>
      <c r="H55" s="449"/>
      <c r="I55" s="449"/>
      <c r="J55" s="449"/>
      <c r="K55" s="32"/>
      <c r="L55" s="34"/>
      <c r="M55" s="34"/>
      <c r="N55" s="34"/>
      <c r="O55" s="34"/>
      <c r="P55" s="34"/>
      <c r="Q55" s="34"/>
      <c r="R55" s="34"/>
      <c r="S55" s="34"/>
      <c r="T55" s="34"/>
      <c r="U55" s="34"/>
      <c r="V55" s="34"/>
      <c r="W55" s="34"/>
      <c r="X55" s="34"/>
      <c r="Y55" s="34"/>
      <c r="Z55" s="34"/>
    </row>
    <row r="56" spans="1:26" x14ac:dyDescent="0.25">
      <c r="A56" s="32"/>
      <c r="B56" s="32"/>
      <c r="C56" s="450" t="s">
        <v>1</v>
      </c>
      <c r="D56" s="451"/>
      <c r="E56" s="451"/>
      <c r="F56" s="442" t="s">
        <v>2</v>
      </c>
      <c r="G56" s="443"/>
      <c r="H56" s="443"/>
      <c r="I56" s="443"/>
      <c r="J56" s="444"/>
      <c r="K56" s="32"/>
      <c r="L56" s="34"/>
      <c r="M56" s="34"/>
      <c r="N56" s="34"/>
      <c r="O56" s="34"/>
      <c r="P56" s="34"/>
      <c r="Q56" s="34"/>
      <c r="R56" s="34"/>
      <c r="S56" s="34"/>
      <c r="T56" s="34"/>
      <c r="U56" s="34"/>
      <c r="V56" s="34"/>
      <c r="W56" s="34"/>
      <c r="X56" s="34"/>
      <c r="Y56" s="34"/>
      <c r="Z56" s="34"/>
    </row>
    <row r="57" spans="1:26" ht="31.5" x14ac:dyDescent="0.25">
      <c r="A57" s="32"/>
      <c r="B57" s="32"/>
      <c r="C57" s="49" t="s">
        <v>3</v>
      </c>
      <c r="D57" s="49" t="s">
        <v>4</v>
      </c>
      <c r="E57" s="81" t="s">
        <v>5</v>
      </c>
      <c r="F57" s="82" t="s">
        <v>6</v>
      </c>
      <c r="G57" s="82" t="s">
        <v>7</v>
      </c>
      <c r="H57" s="82" t="s">
        <v>8</v>
      </c>
      <c r="I57" s="82" t="s">
        <v>9</v>
      </c>
      <c r="J57" s="82" t="s">
        <v>10</v>
      </c>
      <c r="K57" s="32"/>
      <c r="L57" s="34"/>
      <c r="M57" s="34"/>
      <c r="N57" s="34"/>
      <c r="O57" s="34"/>
      <c r="P57" s="34"/>
      <c r="Q57" s="34"/>
      <c r="R57" s="34"/>
      <c r="S57" s="34"/>
      <c r="T57" s="34"/>
      <c r="U57" s="34"/>
      <c r="V57" s="34"/>
      <c r="W57" s="34"/>
      <c r="X57" s="34"/>
      <c r="Y57" s="34"/>
      <c r="Z57" s="34"/>
    </row>
    <row r="58" spans="1:26" x14ac:dyDescent="0.25">
      <c r="A58" s="32"/>
      <c r="B58" s="32"/>
      <c r="C58" s="223"/>
      <c r="D58" s="228"/>
      <c r="E58" s="229"/>
      <c r="F58" s="312"/>
      <c r="G58" s="312"/>
      <c r="H58" s="312"/>
      <c r="I58" s="312"/>
      <c r="J58" s="312"/>
      <c r="K58" s="32"/>
      <c r="L58" s="34"/>
      <c r="M58" s="34">
        <f>C58</f>
        <v>0</v>
      </c>
      <c r="N58" s="34"/>
      <c r="O58" s="34"/>
      <c r="P58" s="34"/>
      <c r="Q58" s="34"/>
      <c r="R58" s="34"/>
      <c r="S58" s="34"/>
      <c r="T58" s="34"/>
      <c r="U58" s="34"/>
      <c r="V58" s="34"/>
      <c r="W58" s="34"/>
      <c r="X58" s="34"/>
      <c r="Y58" s="34"/>
      <c r="Z58" s="34"/>
    </row>
    <row r="59" spans="1:26" x14ac:dyDescent="0.25">
      <c r="A59" s="32"/>
      <c r="B59" s="32"/>
      <c r="C59" s="31"/>
      <c r="D59" s="228"/>
      <c r="E59" s="229"/>
      <c r="F59" s="312"/>
      <c r="G59" s="312"/>
      <c r="H59" s="312"/>
      <c r="I59" s="312"/>
      <c r="J59" s="312"/>
      <c r="K59" s="32"/>
      <c r="L59" s="34"/>
      <c r="M59" s="34">
        <f t="shared" ref="M59:M77" si="0">C59</f>
        <v>0</v>
      </c>
      <c r="N59" s="34"/>
      <c r="O59" s="34"/>
      <c r="P59" s="34"/>
      <c r="Q59" s="34"/>
      <c r="R59" s="34"/>
      <c r="S59" s="34"/>
      <c r="T59" s="34"/>
      <c r="U59" s="34"/>
      <c r="V59" s="34"/>
      <c r="W59" s="34"/>
      <c r="X59" s="34"/>
      <c r="Y59" s="34"/>
      <c r="Z59" s="34"/>
    </row>
    <row r="60" spans="1:26" x14ac:dyDescent="0.25">
      <c r="A60" s="32"/>
      <c r="B60" s="32"/>
      <c r="C60" s="31"/>
      <c r="D60" s="228"/>
      <c r="E60" s="229"/>
      <c r="F60" s="312"/>
      <c r="G60" s="312"/>
      <c r="H60" s="312"/>
      <c r="I60" s="312"/>
      <c r="J60" s="312"/>
      <c r="K60" s="32"/>
      <c r="L60" s="34"/>
      <c r="M60" s="34">
        <f t="shared" si="0"/>
        <v>0</v>
      </c>
      <c r="N60" s="34"/>
      <c r="O60" s="34"/>
      <c r="P60" s="34"/>
      <c r="Q60" s="34"/>
      <c r="R60" s="34"/>
      <c r="S60" s="34"/>
      <c r="T60" s="34"/>
      <c r="U60" s="34"/>
      <c r="V60" s="34"/>
      <c r="W60" s="34"/>
      <c r="X60" s="34"/>
      <c r="Y60" s="34"/>
      <c r="Z60" s="34"/>
    </row>
    <row r="61" spans="1:26" x14ac:dyDescent="0.25">
      <c r="A61" s="32"/>
      <c r="B61" s="32"/>
      <c r="C61" s="31"/>
      <c r="D61" s="228"/>
      <c r="E61" s="229"/>
      <c r="F61" s="312"/>
      <c r="G61" s="312"/>
      <c r="H61" s="312"/>
      <c r="I61" s="312"/>
      <c r="J61" s="312"/>
      <c r="K61" s="32"/>
      <c r="L61" s="34"/>
      <c r="M61" s="34">
        <f t="shared" si="0"/>
        <v>0</v>
      </c>
      <c r="N61" s="34"/>
      <c r="O61" s="34"/>
      <c r="P61" s="34"/>
      <c r="Q61" s="34"/>
      <c r="R61" s="34"/>
      <c r="S61" s="34"/>
      <c r="T61" s="34"/>
      <c r="U61" s="34"/>
      <c r="V61" s="34"/>
      <c r="W61" s="34"/>
      <c r="X61" s="34"/>
      <c r="Y61" s="34"/>
      <c r="Z61" s="34"/>
    </row>
    <row r="62" spans="1:26" x14ac:dyDescent="0.25">
      <c r="A62" s="32"/>
      <c r="B62" s="32"/>
      <c r="C62" s="31"/>
      <c r="D62" s="228"/>
      <c r="E62" s="229"/>
      <c r="F62" s="312"/>
      <c r="G62" s="312"/>
      <c r="H62" s="312"/>
      <c r="I62" s="312"/>
      <c r="J62" s="312"/>
      <c r="K62" s="32"/>
      <c r="L62" s="34"/>
      <c r="M62" s="34">
        <f t="shared" si="0"/>
        <v>0</v>
      </c>
      <c r="N62" s="34"/>
      <c r="O62" s="34"/>
      <c r="P62" s="34"/>
      <c r="Q62" s="34"/>
      <c r="R62" s="34"/>
      <c r="S62" s="34"/>
      <c r="T62" s="34"/>
      <c r="U62" s="34"/>
      <c r="V62" s="34"/>
      <c r="W62" s="34"/>
      <c r="X62" s="34"/>
      <c r="Y62" s="34"/>
      <c r="Z62" s="34"/>
    </row>
    <row r="63" spans="1:26" x14ac:dyDescent="0.25">
      <c r="A63" s="32"/>
      <c r="B63" s="32"/>
      <c r="C63" s="31"/>
      <c r="D63" s="228"/>
      <c r="E63" s="229"/>
      <c r="F63" s="312"/>
      <c r="G63" s="312"/>
      <c r="H63" s="312"/>
      <c r="I63" s="312"/>
      <c r="J63" s="312"/>
      <c r="K63" s="32"/>
      <c r="L63" s="34"/>
      <c r="M63" s="34">
        <f t="shared" si="0"/>
        <v>0</v>
      </c>
      <c r="N63" s="34"/>
      <c r="O63" s="34"/>
      <c r="P63" s="34"/>
      <c r="Q63" s="34"/>
      <c r="R63" s="34"/>
      <c r="S63" s="34"/>
      <c r="T63" s="34"/>
      <c r="U63" s="34"/>
      <c r="V63" s="34"/>
      <c r="W63" s="34"/>
      <c r="X63" s="34"/>
      <c r="Y63" s="34"/>
      <c r="Z63" s="34"/>
    </row>
    <row r="64" spans="1:26" x14ac:dyDescent="0.25">
      <c r="A64" s="32"/>
      <c r="B64" s="32"/>
      <c r="C64" s="31"/>
      <c r="D64" s="228"/>
      <c r="E64" s="229"/>
      <c r="F64" s="312"/>
      <c r="G64" s="312"/>
      <c r="H64" s="312"/>
      <c r="I64" s="312"/>
      <c r="J64" s="312"/>
      <c r="K64" s="32"/>
      <c r="L64" s="34"/>
      <c r="M64" s="34">
        <f t="shared" si="0"/>
        <v>0</v>
      </c>
      <c r="N64" s="34"/>
      <c r="O64" s="34"/>
      <c r="P64" s="34"/>
      <c r="Q64" s="34"/>
      <c r="R64" s="34"/>
      <c r="S64" s="34"/>
      <c r="T64" s="34"/>
      <c r="U64" s="34"/>
      <c r="V64" s="34"/>
      <c r="W64" s="34"/>
      <c r="X64" s="34"/>
      <c r="Y64" s="34"/>
      <c r="Z64" s="34"/>
    </row>
    <row r="65" spans="1:26" x14ac:dyDescent="0.25">
      <c r="A65" s="32"/>
      <c r="B65" s="32"/>
      <c r="C65" s="31"/>
      <c r="D65" s="228"/>
      <c r="E65" s="229"/>
      <c r="F65" s="312"/>
      <c r="G65" s="312"/>
      <c r="H65" s="312"/>
      <c r="I65" s="312"/>
      <c r="J65" s="312"/>
      <c r="K65" s="32"/>
      <c r="L65" s="34"/>
      <c r="M65" s="34">
        <f t="shared" si="0"/>
        <v>0</v>
      </c>
      <c r="N65" s="34"/>
      <c r="O65" s="34"/>
      <c r="P65" s="34"/>
      <c r="Q65" s="34"/>
      <c r="R65" s="34"/>
      <c r="S65" s="34"/>
      <c r="T65" s="34"/>
      <c r="U65" s="34"/>
      <c r="V65" s="34"/>
      <c r="W65" s="34"/>
      <c r="X65" s="34"/>
      <c r="Y65" s="34"/>
      <c r="Z65" s="34"/>
    </row>
    <row r="66" spans="1:26" x14ac:dyDescent="0.25">
      <c r="A66" s="32"/>
      <c r="B66" s="32"/>
      <c r="C66" s="31"/>
      <c r="D66" s="228"/>
      <c r="E66" s="229"/>
      <c r="F66" s="312"/>
      <c r="G66" s="312"/>
      <c r="H66" s="312"/>
      <c r="I66" s="312"/>
      <c r="J66" s="312"/>
      <c r="K66" s="32"/>
      <c r="L66" s="34"/>
      <c r="M66" s="34">
        <f t="shared" si="0"/>
        <v>0</v>
      </c>
      <c r="N66" s="34"/>
      <c r="O66" s="34"/>
      <c r="P66" s="34"/>
      <c r="Q66" s="34"/>
      <c r="R66" s="34"/>
      <c r="S66" s="34"/>
      <c r="T66" s="34"/>
      <c r="U66" s="34"/>
      <c r="V66" s="34"/>
      <c r="W66" s="34"/>
      <c r="X66" s="34"/>
      <c r="Y66" s="34"/>
      <c r="Z66" s="34"/>
    </row>
    <row r="67" spans="1:26" x14ac:dyDescent="0.25">
      <c r="A67" s="32"/>
      <c r="B67" s="32"/>
      <c r="C67" s="31"/>
      <c r="D67" s="228"/>
      <c r="E67" s="229"/>
      <c r="F67" s="312"/>
      <c r="G67" s="312"/>
      <c r="H67" s="312"/>
      <c r="I67" s="312"/>
      <c r="J67" s="312"/>
      <c r="K67" s="32"/>
      <c r="L67" s="34"/>
      <c r="M67" s="34">
        <f t="shared" si="0"/>
        <v>0</v>
      </c>
      <c r="N67" s="34"/>
      <c r="O67" s="34"/>
      <c r="P67" s="34"/>
      <c r="Q67" s="34"/>
      <c r="R67" s="34"/>
      <c r="S67" s="34"/>
      <c r="T67" s="34"/>
      <c r="U67" s="34"/>
      <c r="V67" s="34"/>
      <c r="W67" s="34"/>
      <c r="X67" s="34"/>
      <c r="Y67" s="34"/>
      <c r="Z67" s="34"/>
    </row>
    <row r="68" spans="1:26" x14ac:dyDescent="0.25">
      <c r="A68" s="32"/>
      <c r="B68" s="32"/>
      <c r="C68" s="31"/>
      <c r="D68" s="228"/>
      <c r="E68" s="229"/>
      <c r="F68" s="312"/>
      <c r="G68" s="312"/>
      <c r="H68" s="312"/>
      <c r="I68" s="312"/>
      <c r="J68" s="312"/>
      <c r="K68" s="32"/>
      <c r="L68" s="34"/>
      <c r="M68" s="34">
        <f t="shared" si="0"/>
        <v>0</v>
      </c>
      <c r="N68" s="34"/>
      <c r="O68" s="34"/>
      <c r="P68" s="34"/>
      <c r="Q68" s="34"/>
      <c r="R68" s="34"/>
      <c r="S68" s="34"/>
      <c r="T68" s="34"/>
      <c r="U68" s="34"/>
      <c r="V68" s="34"/>
      <c r="W68" s="34"/>
      <c r="X68" s="34"/>
      <c r="Y68" s="34"/>
      <c r="Z68" s="34"/>
    </row>
    <row r="69" spans="1:26" x14ac:dyDescent="0.25">
      <c r="A69" s="32"/>
      <c r="B69" s="32"/>
      <c r="C69" s="31"/>
      <c r="D69" s="228"/>
      <c r="E69" s="229"/>
      <c r="F69" s="312"/>
      <c r="G69" s="312"/>
      <c r="H69" s="312"/>
      <c r="I69" s="312"/>
      <c r="J69" s="312"/>
      <c r="K69" s="32"/>
      <c r="L69" s="34"/>
      <c r="M69" s="34">
        <f t="shared" si="0"/>
        <v>0</v>
      </c>
      <c r="N69" s="34"/>
      <c r="O69" s="34"/>
      <c r="P69" s="34"/>
      <c r="Q69" s="34"/>
      <c r="R69" s="34"/>
      <c r="S69" s="34"/>
      <c r="T69" s="34"/>
      <c r="U69" s="34"/>
      <c r="V69" s="34"/>
      <c r="W69" s="34"/>
      <c r="X69" s="34"/>
      <c r="Y69" s="34"/>
      <c r="Z69" s="34"/>
    </row>
    <row r="70" spans="1:26" x14ac:dyDescent="0.25">
      <c r="A70" s="32"/>
      <c r="B70" s="32"/>
      <c r="C70" s="31"/>
      <c r="D70" s="228"/>
      <c r="E70" s="229"/>
      <c r="F70" s="312"/>
      <c r="G70" s="312"/>
      <c r="H70" s="312"/>
      <c r="I70" s="312"/>
      <c r="J70" s="312"/>
      <c r="K70" s="32"/>
      <c r="L70" s="34"/>
      <c r="M70" s="34">
        <f t="shared" si="0"/>
        <v>0</v>
      </c>
      <c r="N70" s="34"/>
      <c r="O70" s="34"/>
      <c r="P70" s="34"/>
      <c r="Q70" s="34"/>
      <c r="R70" s="34"/>
      <c r="S70" s="34"/>
      <c r="T70" s="34"/>
      <c r="U70" s="34"/>
      <c r="V70" s="34"/>
      <c r="W70" s="34"/>
      <c r="X70" s="34"/>
      <c r="Y70" s="34"/>
      <c r="Z70" s="34"/>
    </row>
    <row r="71" spans="1:26" x14ac:dyDescent="0.25">
      <c r="A71" s="32"/>
      <c r="B71" s="32"/>
      <c r="C71" s="31"/>
      <c r="D71" s="228"/>
      <c r="E71" s="229"/>
      <c r="F71" s="312"/>
      <c r="G71" s="312"/>
      <c r="H71" s="312"/>
      <c r="I71" s="312"/>
      <c r="J71" s="312"/>
      <c r="K71" s="32"/>
      <c r="L71" s="34"/>
      <c r="M71" s="34">
        <f t="shared" si="0"/>
        <v>0</v>
      </c>
      <c r="N71" s="34"/>
      <c r="O71" s="34"/>
      <c r="P71" s="34"/>
      <c r="Q71" s="34"/>
      <c r="R71" s="34"/>
      <c r="S71" s="34"/>
      <c r="T71" s="34"/>
      <c r="U71" s="34"/>
      <c r="V71" s="34"/>
      <c r="W71" s="34"/>
      <c r="X71" s="34"/>
      <c r="Y71" s="34"/>
      <c r="Z71" s="34"/>
    </row>
    <row r="72" spans="1:26" x14ac:dyDescent="0.25">
      <c r="A72" s="32"/>
      <c r="B72" s="32"/>
      <c r="C72" s="31"/>
      <c r="D72" s="228"/>
      <c r="E72" s="229"/>
      <c r="F72" s="312"/>
      <c r="G72" s="312"/>
      <c r="H72" s="312"/>
      <c r="I72" s="312"/>
      <c r="J72" s="312"/>
      <c r="K72" s="32"/>
      <c r="L72" s="34"/>
      <c r="M72" s="34">
        <f t="shared" si="0"/>
        <v>0</v>
      </c>
      <c r="N72" s="34"/>
      <c r="O72" s="34"/>
      <c r="P72" s="34"/>
      <c r="Q72" s="34"/>
      <c r="R72" s="34"/>
      <c r="S72" s="34"/>
      <c r="T72" s="34"/>
      <c r="U72" s="34"/>
      <c r="V72" s="34"/>
      <c r="W72" s="34"/>
      <c r="X72" s="34"/>
      <c r="Y72" s="34"/>
      <c r="Z72" s="34"/>
    </row>
    <row r="73" spans="1:26" x14ac:dyDescent="0.25">
      <c r="A73" s="32"/>
      <c r="B73" s="32"/>
      <c r="C73" s="31"/>
      <c r="D73" s="228"/>
      <c r="E73" s="229"/>
      <c r="F73" s="312"/>
      <c r="G73" s="312"/>
      <c r="H73" s="312"/>
      <c r="I73" s="312"/>
      <c r="J73" s="312"/>
      <c r="K73" s="32"/>
      <c r="L73" s="34"/>
      <c r="M73" s="34">
        <f t="shared" si="0"/>
        <v>0</v>
      </c>
      <c r="N73" s="34"/>
      <c r="O73" s="34"/>
      <c r="P73" s="34"/>
      <c r="Q73" s="34"/>
      <c r="R73" s="34"/>
      <c r="S73" s="34"/>
      <c r="T73" s="34"/>
      <c r="U73" s="34"/>
      <c r="V73" s="34"/>
      <c r="W73" s="34"/>
      <c r="X73" s="34"/>
      <c r="Y73" s="34"/>
      <c r="Z73" s="34"/>
    </row>
    <row r="74" spans="1:26" x14ac:dyDescent="0.25">
      <c r="A74" s="32"/>
      <c r="B74" s="32"/>
      <c r="C74" s="31"/>
      <c r="D74" s="228"/>
      <c r="E74" s="229"/>
      <c r="F74" s="312"/>
      <c r="G74" s="312"/>
      <c r="H74" s="312"/>
      <c r="I74" s="312"/>
      <c r="J74" s="312"/>
      <c r="K74" s="32"/>
      <c r="L74" s="34"/>
      <c r="M74" s="34">
        <f t="shared" si="0"/>
        <v>0</v>
      </c>
      <c r="N74" s="34"/>
      <c r="O74" s="34"/>
      <c r="P74" s="34"/>
      <c r="Q74" s="34"/>
      <c r="R74" s="34"/>
      <c r="S74" s="34"/>
      <c r="T74" s="34"/>
      <c r="U74" s="34"/>
      <c r="V74" s="34"/>
      <c r="W74" s="34"/>
      <c r="X74" s="34"/>
      <c r="Y74" s="34"/>
      <c r="Z74" s="34"/>
    </row>
    <row r="75" spans="1:26" x14ac:dyDescent="0.25">
      <c r="A75" s="32"/>
      <c r="B75" s="32"/>
      <c r="C75" s="31"/>
      <c r="D75" s="228"/>
      <c r="E75" s="229"/>
      <c r="F75" s="312"/>
      <c r="G75" s="312"/>
      <c r="H75" s="312"/>
      <c r="I75" s="312"/>
      <c r="J75" s="312"/>
      <c r="K75" s="32"/>
      <c r="L75" s="34"/>
      <c r="M75" s="34">
        <f t="shared" si="0"/>
        <v>0</v>
      </c>
      <c r="N75" s="34"/>
      <c r="O75" s="34"/>
      <c r="P75" s="34"/>
      <c r="Q75" s="34"/>
      <c r="R75" s="34"/>
      <c r="S75" s="34"/>
      <c r="T75" s="34"/>
      <c r="U75" s="34"/>
      <c r="V75" s="34"/>
      <c r="W75" s="34"/>
      <c r="X75" s="34"/>
      <c r="Y75" s="34"/>
      <c r="Z75" s="34"/>
    </row>
    <row r="76" spans="1:26" x14ac:dyDescent="0.25">
      <c r="A76" s="32"/>
      <c r="B76" s="32"/>
      <c r="C76" s="31"/>
      <c r="D76" s="228"/>
      <c r="E76" s="229"/>
      <c r="F76" s="312"/>
      <c r="G76" s="312"/>
      <c r="H76" s="312"/>
      <c r="I76" s="312"/>
      <c r="J76" s="312"/>
      <c r="K76" s="32"/>
      <c r="L76" s="34"/>
      <c r="M76" s="34">
        <f t="shared" si="0"/>
        <v>0</v>
      </c>
      <c r="N76" s="34"/>
      <c r="O76" s="34"/>
      <c r="P76" s="34"/>
      <c r="Q76" s="34"/>
      <c r="R76" s="34"/>
      <c r="S76" s="34"/>
      <c r="T76" s="34"/>
      <c r="U76" s="34"/>
      <c r="V76" s="34"/>
      <c r="W76" s="34"/>
      <c r="X76" s="34"/>
      <c r="Y76" s="34"/>
      <c r="Z76" s="34"/>
    </row>
    <row r="77" spans="1:26" x14ac:dyDescent="0.25">
      <c r="A77" s="32"/>
      <c r="B77" s="32"/>
      <c r="C77" s="31"/>
      <c r="D77" s="228"/>
      <c r="E77" s="229"/>
      <c r="F77" s="312"/>
      <c r="G77" s="312"/>
      <c r="H77" s="312"/>
      <c r="I77" s="312"/>
      <c r="J77" s="312"/>
      <c r="K77" s="32"/>
      <c r="L77" s="34"/>
      <c r="M77" s="34">
        <f t="shared" si="0"/>
        <v>0</v>
      </c>
      <c r="N77" s="34"/>
      <c r="O77" s="34"/>
      <c r="P77" s="34"/>
      <c r="Q77" s="34"/>
      <c r="R77" s="34"/>
      <c r="S77" s="34"/>
      <c r="T77" s="34"/>
      <c r="U77" s="34"/>
      <c r="V77" s="34"/>
      <c r="W77" s="34"/>
      <c r="X77" s="34"/>
      <c r="Y77" s="34"/>
      <c r="Z77" s="34"/>
    </row>
    <row r="78" spans="1:26" x14ac:dyDescent="0.25">
      <c r="A78" s="32"/>
      <c r="B78" s="32"/>
      <c r="C78" s="32"/>
      <c r="D78" s="32"/>
      <c r="E78" s="32"/>
      <c r="F78" s="32"/>
      <c r="G78" s="32"/>
      <c r="H78" s="32"/>
      <c r="I78" s="32"/>
      <c r="J78" s="32"/>
      <c r="K78" s="32"/>
      <c r="L78" s="34"/>
      <c r="M78" s="34"/>
      <c r="N78" s="34"/>
      <c r="O78" s="34"/>
      <c r="P78" s="34"/>
      <c r="Q78" s="34"/>
      <c r="R78" s="34"/>
      <c r="S78" s="34"/>
      <c r="T78" s="34"/>
      <c r="U78" s="34"/>
      <c r="V78" s="34"/>
      <c r="W78" s="34"/>
      <c r="X78" s="34"/>
      <c r="Y78" s="34"/>
      <c r="Z78" s="34"/>
    </row>
    <row r="79" spans="1:26" x14ac:dyDescent="0.25">
      <c r="A79" s="32"/>
      <c r="B79" s="449" t="s">
        <v>31</v>
      </c>
      <c r="C79" s="449"/>
      <c r="D79" s="449"/>
      <c r="E79" s="449"/>
      <c r="F79" s="449"/>
      <c r="G79" s="449"/>
      <c r="H79" s="449"/>
      <c r="I79" s="449"/>
      <c r="J79" s="449"/>
      <c r="K79" s="32"/>
      <c r="L79" s="34"/>
      <c r="M79" s="34"/>
      <c r="N79" s="34"/>
      <c r="O79" s="34"/>
      <c r="P79" s="34"/>
      <c r="Q79" s="34"/>
      <c r="R79" s="34"/>
      <c r="S79" s="34"/>
      <c r="T79" s="34"/>
      <c r="U79" s="34"/>
      <c r="V79" s="34"/>
      <c r="W79" s="34"/>
      <c r="X79" s="34"/>
      <c r="Y79" s="34"/>
      <c r="Z79" s="34"/>
    </row>
    <row r="80" spans="1:26" x14ac:dyDescent="0.25">
      <c r="A80" s="32"/>
      <c r="B80" s="32"/>
      <c r="C80" s="450" t="s">
        <v>1</v>
      </c>
      <c r="D80" s="451"/>
      <c r="E80" s="451"/>
      <c r="F80" s="442" t="s">
        <v>2</v>
      </c>
      <c r="G80" s="443"/>
      <c r="H80" s="443"/>
      <c r="I80" s="443"/>
      <c r="J80" s="444"/>
      <c r="K80" s="32"/>
      <c r="L80" s="34"/>
      <c r="M80" s="34"/>
      <c r="N80" s="34"/>
      <c r="O80" s="34"/>
      <c r="P80" s="34"/>
      <c r="Q80" s="34"/>
      <c r="R80" s="34"/>
      <c r="S80" s="34"/>
      <c r="T80" s="34"/>
      <c r="U80" s="34"/>
      <c r="V80" s="34"/>
      <c r="W80" s="34"/>
      <c r="X80" s="34"/>
      <c r="Y80" s="34"/>
      <c r="Z80" s="34"/>
    </row>
    <row r="81" spans="1:26" ht="31.5" x14ac:dyDescent="0.25">
      <c r="A81" s="32"/>
      <c r="B81" s="32"/>
      <c r="C81" s="49" t="s">
        <v>3</v>
      </c>
      <c r="D81" s="49" t="s">
        <v>4</v>
      </c>
      <c r="E81" s="81" t="s">
        <v>5</v>
      </c>
      <c r="F81" s="82" t="s">
        <v>6</v>
      </c>
      <c r="G81" s="82" t="s">
        <v>7</v>
      </c>
      <c r="H81" s="82" t="s">
        <v>8</v>
      </c>
      <c r="I81" s="82" t="s">
        <v>9</v>
      </c>
      <c r="J81" s="82" t="s">
        <v>10</v>
      </c>
      <c r="K81" s="32"/>
      <c r="L81" s="34"/>
      <c r="M81" s="34"/>
      <c r="N81" s="34"/>
      <c r="O81" s="34"/>
      <c r="P81" s="34"/>
      <c r="Q81" s="34"/>
      <c r="R81" s="34"/>
      <c r="S81" s="34"/>
      <c r="T81" s="34"/>
      <c r="U81" s="34"/>
      <c r="V81" s="34"/>
      <c r="W81" s="34"/>
      <c r="X81" s="34"/>
      <c r="Y81" s="34"/>
      <c r="Z81" s="34"/>
    </row>
    <row r="82" spans="1:26" x14ac:dyDescent="0.25">
      <c r="A82" s="32"/>
      <c r="B82" s="32"/>
      <c r="C82" s="31"/>
      <c r="D82" s="228"/>
      <c r="E82" s="229"/>
      <c r="F82" s="312"/>
      <c r="G82" s="312"/>
      <c r="H82" s="312"/>
      <c r="I82" s="312"/>
      <c r="J82" s="312"/>
      <c r="K82" s="32"/>
      <c r="L82" s="34"/>
      <c r="M82" s="34">
        <f t="shared" ref="M82:M101" si="1">C82</f>
        <v>0</v>
      </c>
      <c r="N82" s="34"/>
      <c r="O82" s="34"/>
      <c r="P82" s="34"/>
      <c r="Q82" s="34"/>
      <c r="R82" s="34"/>
      <c r="S82" s="34"/>
      <c r="T82" s="34"/>
      <c r="U82" s="34"/>
      <c r="V82" s="34"/>
      <c r="W82" s="34"/>
      <c r="X82" s="34"/>
      <c r="Y82" s="34"/>
      <c r="Z82" s="34"/>
    </row>
    <row r="83" spans="1:26" x14ac:dyDescent="0.25">
      <c r="A83" s="32"/>
      <c r="B83" s="32"/>
      <c r="C83" s="31"/>
      <c r="D83" s="228"/>
      <c r="E83" s="229"/>
      <c r="F83" s="312"/>
      <c r="G83" s="312"/>
      <c r="H83" s="312"/>
      <c r="I83" s="312"/>
      <c r="J83" s="312"/>
      <c r="K83" s="32"/>
      <c r="L83" s="34"/>
      <c r="M83" s="34">
        <f t="shared" si="1"/>
        <v>0</v>
      </c>
      <c r="N83" s="34"/>
      <c r="O83" s="34"/>
      <c r="P83" s="34"/>
      <c r="Q83" s="34"/>
      <c r="R83" s="34"/>
      <c r="S83" s="34"/>
      <c r="T83" s="34"/>
      <c r="U83" s="34"/>
      <c r="V83" s="34"/>
      <c r="W83" s="34"/>
      <c r="X83" s="34"/>
      <c r="Y83" s="34"/>
      <c r="Z83" s="34"/>
    </row>
    <row r="84" spans="1:26" x14ac:dyDescent="0.25">
      <c r="A84" s="32"/>
      <c r="B84" s="32"/>
      <c r="C84" s="31"/>
      <c r="D84" s="228"/>
      <c r="E84" s="229"/>
      <c r="F84" s="312"/>
      <c r="G84" s="312"/>
      <c r="H84" s="312"/>
      <c r="I84" s="312"/>
      <c r="J84" s="312"/>
      <c r="K84" s="32"/>
      <c r="L84" s="34"/>
      <c r="M84" s="34">
        <f t="shared" si="1"/>
        <v>0</v>
      </c>
      <c r="N84" s="34"/>
      <c r="O84" s="34"/>
      <c r="P84" s="34"/>
      <c r="Q84" s="34"/>
      <c r="R84" s="34"/>
      <c r="S84" s="34"/>
      <c r="T84" s="34"/>
      <c r="U84" s="34"/>
      <c r="V84" s="34"/>
      <c r="W84" s="34"/>
      <c r="X84" s="34"/>
      <c r="Y84" s="34"/>
      <c r="Z84" s="34"/>
    </row>
    <row r="85" spans="1:26" x14ac:dyDescent="0.25">
      <c r="A85" s="32"/>
      <c r="B85" s="32"/>
      <c r="C85" s="31"/>
      <c r="D85" s="228"/>
      <c r="E85" s="229"/>
      <c r="F85" s="312"/>
      <c r="G85" s="312"/>
      <c r="H85" s="312"/>
      <c r="I85" s="312"/>
      <c r="J85" s="312"/>
      <c r="K85" s="32"/>
      <c r="L85" s="34"/>
      <c r="M85" s="34">
        <f t="shared" si="1"/>
        <v>0</v>
      </c>
      <c r="N85" s="34"/>
      <c r="O85" s="34"/>
      <c r="P85" s="34"/>
      <c r="Q85" s="34"/>
      <c r="R85" s="34"/>
      <c r="S85" s="34"/>
      <c r="T85" s="34"/>
      <c r="U85" s="34"/>
      <c r="V85" s="34"/>
      <c r="W85" s="34"/>
      <c r="X85" s="34"/>
      <c r="Y85" s="34"/>
      <c r="Z85" s="34"/>
    </row>
    <row r="86" spans="1:26" x14ac:dyDescent="0.25">
      <c r="A86" s="32"/>
      <c r="B86" s="32"/>
      <c r="C86" s="31"/>
      <c r="D86" s="228"/>
      <c r="E86" s="229"/>
      <c r="F86" s="312"/>
      <c r="G86" s="312"/>
      <c r="H86" s="312"/>
      <c r="I86" s="312"/>
      <c r="J86" s="312"/>
      <c r="K86" s="32"/>
      <c r="L86" s="34"/>
      <c r="M86" s="34">
        <f t="shared" si="1"/>
        <v>0</v>
      </c>
      <c r="N86" s="34"/>
      <c r="O86" s="34"/>
      <c r="P86" s="34"/>
      <c r="Q86" s="34"/>
      <c r="R86" s="34"/>
      <c r="S86" s="34"/>
      <c r="T86" s="34"/>
      <c r="U86" s="34"/>
      <c r="V86" s="34"/>
      <c r="W86" s="34"/>
      <c r="X86" s="34"/>
      <c r="Y86" s="34"/>
      <c r="Z86" s="34"/>
    </row>
    <row r="87" spans="1:26" x14ac:dyDescent="0.25">
      <c r="A87" s="32"/>
      <c r="B87" s="32"/>
      <c r="C87" s="31"/>
      <c r="D87" s="228"/>
      <c r="E87" s="229"/>
      <c r="F87" s="312"/>
      <c r="G87" s="312"/>
      <c r="H87" s="312"/>
      <c r="I87" s="312"/>
      <c r="J87" s="312"/>
      <c r="K87" s="32"/>
      <c r="L87" s="34"/>
      <c r="M87" s="34">
        <f t="shared" si="1"/>
        <v>0</v>
      </c>
      <c r="N87" s="34"/>
      <c r="O87" s="34"/>
      <c r="P87" s="34"/>
      <c r="Q87" s="34"/>
      <c r="R87" s="34"/>
      <c r="S87" s="34"/>
      <c r="T87" s="34"/>
      <c r="U87" s="34"/>
      <c r="V87" s="34"/>
      <c r="W87" s="34"/>
      <c r="X87" s="34"/>
      <c r="Y87" s="34"/>
      <c r="Z87" s="34"/>
    </row>
    <row r="88" spans="1:26" x14ac:dyDescent="0.25">
      <c r="A88" s="32"/>
      <c r="B88" s="32"/>
      <c r="C88" s="31"/>
      <c r="D88" s="228"/>
      <c r="E88" s="229"/>
      <c r="F88" s="312"/>
      <c r="G88" s="312"/>
      <c r="H88" s="312"/>
      <c r="I88" s="312"/>
      <c r="J88" s="312"/>
      <c r="K88" s="32"/>
      <c r="L88" s="34"/>
      <c r="M88" s="34">
        <f t="shared" si="1"/>
        <v>0</v>
      </c>
      <c r="N88" s="34"/>
      <c r="O88" s="34"/>
      <c r="P88" s="34"/>
      <c r="Q88" s="34"/>
      <c r="R88" s="34"/>
      <c r="S88" s="34"/>
      <c r="T88" s="34"/>
      <c r="U88" s="34"/>
      <c r="V88" s="34"/>
      <c r="W88" s="34"/>
      <c r="X88" s="34"/>
      <c r="Y88" s="34"/>
      <c r="Z88" s="34"/>
    </row>
    <row r="89" spans="1:26" x14ac:dyDescent="0.25">
      <c r="A89" s="32"/>
      <c r="B89" s="32"/>
      <c r="C89" s="31"/>
      <c r="D89" s="228"/>
      <c r="E89" s="229"/>
      <c r="F89" s="312"/>
      <c r="G89" s="312"/>
      <c r="H89" s="312"/>
      <c r="I89" s="312"/>
      <c r="J89" s="312"/>
      <c r="K89" s="32"/>
      <c r="L89" s="34"/>
      <c r="M89" s="34">
        <f t="shared" si="1"/>
        <v>0</v>
      </c>
      <c r="N89" s="34"/>
      <c r="O89" s="34"/>
      <c r="P89" s="34"/>
      <c r="Q89" s="34"/>
      <c r="R89" s="34"/>
      <c r="S89" s="34"/>
      <c r="T89" s="34"/>
      <c r="U89" s="34"/>
      <c r="V89" s="34"/>
      <c r="W89" s="34"/>
      <c r="X89" s="34"/>
      <c r="Y89" s="34"/>
      <c r="Z89" s="34"/>
    </row>
    <row r="90" spans="1:26" x14ac:dyDescent="0.25">
      <c r="A90" s="32"/>
      <c r="B90" s="32"/>
      <c r="C90" s="31"/>
      <c r="D90" s="228"/>
      <c r="E90" s="229"/>
      <c r="F90" s="312"/>
      <c r="G90" s="312"/>
      <c r="H90" s="312"/>
      <c r="I90" s="312"/>
      <c r="J90" s="312"/>
      <c r="K90" s="32"/>
      <c r="L90" s="34"/>
      <c r="M90" s="34">
        <f t="shared" si="1"/>
        <v>0</v>
      </c>
      <c r="N90" s="34"/>
      <c r="O90" s="34"/>
      <c r="P90" s="34"/>
      <c r="Q90" s="34"/>
      <c r="R90" s="34"/>
      <c r="S90" s="34"/>
      <c r="T90" s="34"/>
      <c r="U90" s="34"/>
      <c r="V90" s="34"/>
      <c r="W90" s="34"/>
      <c r="X90" s="34"/>
      <c r="Y90" s="34"/>
      <c r="Z90" s="34"/>
    </row>
    <row r="91" spans="1:26" x14ac:dyDescent="0.25">
      <c r="A91" s="32"/>
      <c r="B91" s="32"/>
      <c r="C91" s="31"/>
      <c r="D91" s="228"/>
      <c r="E91" s="229"/>
      <c r="F91" s="312"/>
      <c r="G91" s="312"/>
      <c r="H91" s="312"/>
      <c r="I91" s="312"/>
      <c r="J91" s="312"/>
      <c r="K91" s="32"/>
      <c r="L91" s="34"/>
      <c r="M91" s="34">
        <f t="shared" si="1"/>
        <v>0</v>
      </c>
      <c r="N91" s="34"/>
      <c r="O91" s="34"/>
      <c r="P91" s="34"/>
      <c r="Q91" s="34"/>
      <c r="R91" s="34"/>
      <c r="S91" s="34"/>
      <c r="T91" s="34"/>
      <c r="U91" s="34"/>
      <c r="V91" s="34"/>
      <c r="W91" s="34"/>
      <c r="X91" s="34"/>
      <c r="Y91" s="34"/>
      <c r="Z91" s="34"/>
    </row>
    <row r="92" spans="1:26" x14ac:dyDescent="0.25">
      <c r="A92" s="32"/>
      <c r="B92" s="32"/>
      <c r="C92" s="31"/>
      <c r="D92" s="228"/>
      <c r="E92" s="229"/>
      <c r="F92" s="312"/>
      <c r="G92" s="312"/>
      <c r="H92" s="312"/>
      <c r="I92" s="312"/>
      <c r="J92" s="312"/>
      <c r="K92" s="32"/>
      <c r="L92" s="34"/>
      <c r="M92" s="34">
        <f t="shared" si="1"/>
        <v>0</v>
      </c>
      <c r="N92" s="34"/>
      <c r="O92" s="34"/>
      <c r="P92" s="34"/>
      <c r="Q92" s="34"/>
      <c r="R92" s="34"/>
      <c r="S92" s="34"/>
      <c r="T92" s="34"/>
      <c r="U92" s="34"/>
      <c r="V92" s="34"/>
      <c r="W92" s="34"/>
      <c r="X92" s="34"/>
      <c r="Y92" s="34"/>
      <c r="Z92" s="34"/>
    </row>
    <row r="93" spans="1:26" x14ac:dyDescent="0.25">
      <c r="A93" s="32"/>
      <c r="B93" s="32"/>
      <c r="C93" s="31"/>
      <c r="D93" s="228"/>
      <c r="E93" s="229"/>
      <c r="F93" s="312"/>
      <c r="G93" s="312"/>
      <c r="H93" s="312"/>
      <c r="I93" s="312"/>
      <c r="J93" s="312"/>
      <c r="K93" s="32"/>
      <c r="L93" s="34"/>
      <c r="M93" s="34">
        <f t="shared" si="1"/>
        <v>0</v>
      </c>
      <c r="N93" s="34"/>
      <c r="O93" s="34"/>
      <c r="P93" s="34"/>
      <c r="Q93" s="34"/>
      <c r="R93" s="34"/>
      <c r="S93" s="34"/>
      <c r="T93" s="34"/>
      <c r="U93" s="34"/>
      <c r="V93" s="34"/>
      <c r="W93" s="34"/>
      <c r="X93" s="34"/>
      <c r="Y93" s="34"/>
      <c r="Z93" s="34"/>
    </row>
    <row r="94" spans="1:26" x14ac:dyDescent="0.25">
      <c r="A94" s="32"/>
      <c r="B94" s="32"/>
      <c r="C94" s="31"/>
      <c r="D94" s="228"/>
      <c r="E94" s="229"/>
      <c r="F94" s="312"/>
      <c r="G94" s="312"/>
      <c r="H94" s="312"/>
      <c r="I94" s="312"/>
      <c r="J94" s="312"/>
      <c r="K94" s="32"/>
      <c r="L94" s="34"/>
      <c r="M94" s="34">
        <f t="shared" si="1"/>
        <v>0</v>
      </c>
      <c r="N94" s="34"/>
      <c r="O94" s="34"/>
      <c r="P94" s="34"/>
      <c r="Q94" s="34"/>
      <c r="R94" s="34"/>
      <c r="S94" s="34"/>
      <c r="T94" s="34"/>
      <c r="U94" s="34"/>
      <c r="V94" s="34"/>
      <c r="W94" s="34"/>
      <c r="X94" s="34"/>
      <c r="Y94" s="34"/>
      <c r="Z94" s="34"/>
    </row>
    <row r="95" spans="1:26" x14ac:dyDescent="0.25">
      <c r="A95" s="32"/>
      <c r="B95" s="32"/>
      <c r="C95" s="31"/>
      <c r="D95" s="228"/>
      <c r="E95" s="229"/>
      <c r="F95" s="312"/>
      <c r="G95" s="312"/>
      <c r="H95" s="312"/>
      <c r="I95" s="312"/>
      <c r="J95" s="312"/>
      <c r="K95" s="32"/>
      <c r="L95" s="34"/>
      <c r="M95" s="34">
        <f t="shared" si="1"/>
        <v>0</v>
      </c>
      <c r="N95" s="34"/>
      <c r="O95" s="34"/>
      <c r="P95" s="34"/>
      <c r="Q95" s="34"/>
      <c r="R95" s="34"/>
      <c r="S95" s="34"/>
      <c r="T95" s="34"/>
      <c r="U95" s="34"/>
      <c r="V95" s="34"/>
      <c r="W95" s="34"/>
      <c r="X95" s="34"/>
      <c r="Y95" s="34"/>
      <c r="Z95" s="34"/>
    </row>
    <row r="96" spans="1:26" x14ac:dyDescent="0.25">
      <c r="A96" s="32"/>
      <c r="B96" s="32"/>
      <c r="C96" s="31"/>
      <c r="D96" s="228"/>
      <c r="E96" s="229"/>
      <c r="F96" s="312"/>
      <c r="G96" s="312"/>
      <c r="H96" s="312"/>
      <c r="I96" s="312"/>
      <c r="J96" s="312"/>
      <c r="K96" s="32"/>
      <c r="L96" s="34"/>
      <c r="M96" s="34">
        <f t="shared" si="1"/>
        <v>0</v>
      </c>
      <c r="N96" s="34"/>
      <c r="O96" s="34"/>
      <c r="P96" s="34"/>
      <c r="Q96" s="34"/>
      <c r="R96" s="34"/>
      <c r="S96" s="34"/>
      <c r="T96" s="34"/>
      <c r="U96" s="34"/>
      <c r="V96" s="34"/>
      <c r="W96" s="34"/>
      <c r="X96" s="34"/>
      <c r="Y96" s="34"/>
      <c r="Z96" s="34"/>
    </row>
    <row r="97" spans="1:26" x14ac:dyDescent="0.25">
      <c r="A97" s="32"/>
      <c r="B97" s="32"/>
      <c r="C97" s="31"/>
      <c r="D97" s="228"/>
      <c r="E97" s="229"/>
      <c r="F97" s="312"/>
      <c r="G97" s="312"/>
      <c r="H97" s="312"/>
      <c r="I97" s="312"/>
      <c r="J97" s="312"/>
      <c r="K97" s="32"/>
      <c r="L97" s="34"/>
      <c r="M97" s="34">
        <f t="shared" si="1"/>
        <v>0</v>
      </c>
      <c r="N97" s="34"/>
      <c r="O97" s="34"/>
      <c r="P97" s="34"/>
      <c r="Q97" s="34"/>
      <c r="R97" s="34"/>
      <c r="S97" s="34"/>
      <c r="T97" s="34"/>
      <c r="U97" s="34"/>
      <c r="V97" s="34"/>
      <c r="W97" s="34"/>
      <c r="X97" s="34"/>
      <c r="Y97" s="34"/>
      <c r="Z97" s="34"/>
    </row>
    <row r="98" spans="1:26" x14ac:dyDescent="0.25">
      <c r="A98" s="32"/>
      <c r="B98" s="32"/>
      <c r="C98" s="31"/>
      <c r="D98" s="228"/>
      <c r="E98" s="229"/>
      <c r="F98" s="312"/>
      <c r="G98" s="312"/>
      <c r="H98" s="312"/>
      <c r="I98" s="312"/>
      <c r="J98" s="312"/>
      <c r="K98" s="32"/>
      <c r="L98" s="34"/>
      <c r="M98" s="34">
        <f t="shared" si="1"/>
        <v>0</v>
      </c>
      <c r="N98" s="34"/>
      <c r="O98" s="34"/>
      <c r="P98" s="34"/>
      <c r="Q98" s="34"/>
      <c r="R98" s="34"/>
      <c r="S98" s="34"/>
      <c r="T98" s="34"/>
      <c r="U98" s="34"/>
      <c r="V98" s="34"/>
      <c r="W98" s="34"/>
      <c r="X98" s="34"/>
      <c r="Y98" s="34"/>
      <c r="Z98" s="34"/>
    </row>
    <row r="99" spans="1:26" x14ac:dyDescent="0.25">
      <c r="A99" s="32"/>
      <c r="B99" s="32"/>
      <c r="C99" s="31"/>
      <c r="D99" s="228"/>
      <c r="E99" s="229"/>
      <c r="F99" s="312"/>
      <c r="G99" s="312"/>
      <c r="H99" s="312"/>
      <c r="I99" s="312"/>
      <c r="J99" s="312"/>
      <c r="K99" s="32"/>
      <c r="L99" s="34"/>
      <c r="M99" s="34">
        <f t="shared" si="1"/>
        <v>0</v>
      </c>
      <c r="N99" s="34"/>
      <c r="O99" s="34"/>
      <c r="P99" s="34"/>
      <c r="Q99" s="34"/>
      <c r="R99" s="34"/>
      <c r="S99" s="34"/>
      <c r="T99" s="34"/>
      <c r="U99" s="34"/>
      <c r="V99" s="34"/>
      <c r="W99" s="34"/>
      <c r="X99" s="34"/>
      <c r="Y99" s="34"/>
      <c r="Z99" s="34"/>
    </row>
    <row r="100" spans="1:26" x14ac:dyDescent="0.25">
      <c r="A100" s="32"/>
      <c r="B100" s="32"/>
      <c r="C100" s="31"/>
      <c r="D100" s="228"/>
      <c r="E100" s="229"/>
      <c r="F100" s="312"/>
      <c r="G100" s="312"/>
      <c r="H100" s="312"/>
      <c r="I100" s="312"/>
      <c r="J100" s="312"/>
      <c r="K100" s="32"/>
      <c r="L100" s="34"/>
      <c r="M100" s="34">
        <f t="shared" si="1"/>
        <v>0</v>
      </c>
      <c r="N100" s="34"/>
      <c r="O100" s="34"/>
      <c r="P100" s="34"/>
      <c r="Q100" s="34"/>
      <c r="R100" s="34"/>
      <c r="S100" s="34"/>
      <c r="T100" s="34"/>
      <c r="U100" s="34"/>
      <c r="V100" s="34"/>
      <c r="W100" s="34"/>
      <c r="X100" s="34"/>
      <c r="Y100" s="34"/>
      <c r="Z100" s="34"/>
    </row>
    <row r="101" spans="1:26" x14ac:dyDescent="0.25">
      <c r="A101" s="32"/>
      <c r="B101" s="32"/>
      <c r="C101" s="31"/>
      <c r="D101" s="228"/>
      <c r="E101" s="229"/>
      <c r="F101" s="312"/>
      <c r="G101" s="312"/>
      <c r="H101" s="312"/>
      <c r="I101" s="312"/>
      <c r="J101" s="312"/>
      <c r="K101" s="32"/>
      <c r="L101" s="34"/>
      <c r="M101" s="34">
        <f t="shared" si="1"/>
        <v>0</v>
      </c>
      <c r="N101" s="34"/>
      <c r="O101" s="34"/>
      <c r="P101" s="34"/>
      <c r="Q101" s="34"/>
      <c r="R101" s="34"/>
      <c r="S101" s="34"/>
      <c r="T101" s="34"/>
      <c r="U101" s="34"/>
      <c r="V101" s="34"/>
      <c r="W101" s="34"/>
      <c r="X101" s="34"/>
      <c r="Y101" s="34"/>
      <c r="Z101" s="34"/>
    </row>
    <row r="102" spans="1:26" x14ac:dyDescent="0.25">
      <c r="A102" s="32"/>
      <c r="B102" s="32"/>
      <c r="C102" s="32"/>
      <c r="D102" s="32"/>
      <c r="E102" s="32"/>
      <c r="F102" s="32"/>
      <c r="G102" s="32"/>
      <c r="H102" s="32"/>
      <c r="I102" s="32"/>
      <c r="J102" s="32"/>
      <c r="K102" s="32"/>
      <c r="L102" s="34"/>
      <c r="M102" s="34"/>
      <c r="N102" s="34"/>
      <c r="O102" s="34"/>
      <c r="P102" s="34"/>
      <c r="Q102" s="34"/>
      <c r="R102" s="34"/>
      <c r="S102" s="34"/>
      <c r="T102" s="34"/>
      <c r="U102" s="34"/>
      <c r="V102" s="34"/>
      <c r="W102" s="34"/>
      <c r="X102" s="34"/>
      <c r="Y102" s="34"/>
      <c r="Z102" s="34"/>
    </row>
    <row r="103" spans="1:26" x14ac:dyDescent="0.25">
      <c r="A103" s="32"/>
      <c r="B103" s="367" t="s">
        <v>57</v>
      </c>
      <c r="C103" s="367"/>
      <c r="D103" s="367"/>
      <c r="E103" s="367"/>
      <c r="F103" s="367"/>
      <c r="G103" s="367"/>
      <c r="H103" s="367"/>
      <c r="I103" s="367"/>
      <c r="J103" s="367"/>
      <c r="K103" s="367"/>
      <c r="L103" s="34"/>
      <c r="M103" s="34"/>
      <c r="N103" s="34"/>
      <c r="O103" s="34"/>
      <c r="P103" s="34"/>
      <c r="Q103" s="34"/>
      <c r="R103" s="34"/>
      <c r="S103" s="34"/>
      <c r="T103" s="34"/>
      <c r="U103" s="34"/>
      <c r="V103" s="34"/>
      <c r="W103" s="34"/>
      <c r="X103" s="34"/>
      <c r="Y103" s="34"/>
      <c r="Z103" s="34"/>
    </row>
    <row r="104" spans="1:26" ht="21" customHeight="1" x14ac:dyDescent="0.25">
      <c r="A104" s="32"/>
      <c r="B104" s="32"/>
      <c r="C104" s="32"/>
      <c r="D104" s="368" t="s">
        <v>415</v>
      </c>
      <c r="E104" s="396"/>
      <c r="F104" s="396"/>
      <c r="G104" s="396"/>
      <c r="H104" s="396"/>
      <c r="I104" s="396"/>
      <c r="J104" s="397"/>
      <c r="K104" s="32"/>
      <c r="L104" s="34"/>
      <c r="M104" s="34"/>
      <c r="N104" s="34"/>
      <c r="O104" s="34"/>
      <c r="P104" s="34"/>
      <c r="Q104" s="34"/>
      <c r="R104" s="34"/>
      <c r="S104" s="34"/>
      <c r="T104" s="34"/>
      <c r="U104" s="34"/>
      <c r="V104" s="34"/>
      <c r="W104" s="34"/>
      <c r="X104" s="34"/>
      <c r="Y104" s="34"/>
      <c r="Z104" s="34"/>
    </row>
    <row r="105" spans="1:26" ht="21" customHeight="1" x14ac:dyDescent="0.25">
      <c r="A105" s="32"/>
      <c r="B105" s="32"/>
      <c r="C105" s="32"/>
      <c r="D105" s="368" t="s">
        <v>51</v>
      </c>
      <c r="E105" s="396"/>
      <c r="F105" s="396"/>
      <c r="G105" s="396"/>
      <c r="H105" s="396"/>
      <c r="I105" s="396"/>
      <c r="J105" s="397"/>
      <c r="K105" s="32"/>
      <c r="L105" s="34"/>
      <c r="M105" s="34"/>
      <c r="N105" s="34"/>
      <c r="O105" s="34"/>
      <c r="P105" s="34"/>
      <c r="Q105" s="34"/>
      <c r="R105" s="34"/>
      <c r="S105" s="34"/>
      <c r="T105" s="34"/>
      <c r="U105" s="34"/>
      <c r="V105" s="34"/>
      <c r="W105" s="34"/>
      <c r="X105" s="34"/>
      <c r="Y105" s="34"/>
      <c r="Z105" s="34"/>
    </row>
    <row r="106" spans="1:26" ht="21" customHeight="1" x14ac:dyDescent="0.25">
      <c r="A106" s="32"/>
      <c r="B106" s="32"/>
      <c r="C106" s="32"/>
      <c r="D106" s="368" t="s">
        <v>52</v>
      </c>
      <c r="E106" s="396"/>
      <c r="F106" s="396"/>
      <c r="G106" s="396"/>
      <c r="H106" s="396"/>
      <c r="I106" s="396"/>
      <c r="J106" s="397"/>
      <c r="K106" s="32"/>
      <c r="L106" s="34"/>
      <c r="M106" s="34"/>
      <c r="N106" s="34"/>
      <c r="O106" s="34"/>
      <c r="P106" s="34"/>
      <c r="Q106" s="34"/>
      <c r="R106" s="34"/>
      <c r="S106" s="34"/>
      <c r="T106" s="34"/>
      <c r="U106" s="34"/>
      <c r="V106" s="34"/>
      <c r="W106" s="34"/>
      <c r="X106" s="34"/>
      <c r="Y106" s="34"/>
      <c r="Z106" s="34"/>
    </row>
    <row r="107" spans="1:26" ht="21" customHeight="1" x14ac:dyDescent="0.25">
      <c r="A107" s="32"/>
      <c r="B107" s="32"/>
      <c r="C107" s="32"/>
      <c r="D107" s="368" t="s">
        <v>53</v>
      </c>
      <c r="E107" s="396"/>
      <c r="F107" s="396"/>
      <c r="G107" s="396"/>
      <c r="H107" s="396"/>
      <c r="I107" s="396"/>
      <c r="J107" s="397"/>
      <c r="K107" s="32"/>
      <c r="L107" s="34"/>
      <c r="M107" s="34"/>
      <c r="N107" s="34"/>
      <c r="O107" s="34"/>
      <c r="P107" s="34"/>
      <c r="Q107" s="34"/>
      <c r="R107" s="34"/>
      <c r="S107" s="34"/>
      <c r="T107" s="34"/>
      <c r="U107" s="34"/>
      <c r="V107" s="34"/>
      <c r="W107" s="34"/>
      <c r="X107" s="34"/>
      <c r="Y107" s="34"/>
      <c r="Z107" s="34"/>
    </row>
    <row r="108" spans="1:26" ht="21" customHeight="1" x14ac:dyDescent="0.25">
      <c r="A108" s="32"/>
      <c r="B108" s="32"/>
      <c r="C108" s="32"/>
      <c r="D108" s="379" t="s">
        <v>416</v>
      </c>
      <c r="E108" s="483"/>
      <c r="F108" s="483"/>
      <c r="G108" s="483"/>
      <c r="H108" s="483"/>
      <c r="I108" s="483"/>
      <c r="J108" s="484"/>
      <c r="K108" s="32"/>
      <c r="L108" s="34"/>
      <c r="M108" s="34"/>
      <c r="N108" s="34"/>
      <c r="O108" s="34"/>
      <c r="P108" s="34"/>
      <c r="Q108" s="34"/>
      <c r="R108" s="34"/>
      <c r="S108" s="34"/>
      <c r="T108" s="34"/>
      <c r="U108" s="34"/>
      <c r="V108" s="34"/>
      <c r="W108" s="34"/>
      <c r="X108" s="34"/>
      <c r="Y108" s="34"/>
      <c r="Z108" s="34"/>
    </row>
    <row r="109" spans="1:26" ht="21" customHeight="1" x14ac:dyDescent="0.25">
      <c r="A109" s="32"/>
      <c r="B109" s="32"/>
      <c r="C109" s="32"/>
      <c r="D109" s="379" t="s">
        <v>54</v>
      </c>
      <c r="E109" s="483"/>
      <c r="F109" s="483"/>
      <c r="G109" s="483"/>
      <c r="H109" s="483"/>
      <c r="I109" s="483"/>
      <c r="J109" s="484"/>
      <c r="K109" s="32"/>
      <c r="L109" s="34"/>
      <c r="M109" s="34"/>
      <c r="N109" s="34"/>
      <c r="O109" s="34"/>
      <c r="P109" s="34"/>
      <c r="Q109" s="34"/>
      <c r="R109" s="34"/>
      <c r="S109" s="34"/>
      <c r="T109" s="34"/>
      <c r="U109" s="34"/>
      <c r="V109" s="34"/>
      <c r="W109" s="34"/>
      <c r="X109" s="34"/>
      <c r="Y109" s="34"/>
      <c r="Z109" s="34"/>
    </row>
    <row r="110" spans="1:26" ht="21" customHeight="1" x14ac:dyDescent="0.25">
      <c r="A110" s="32"/>
      <c r="B110" s="32"/>
      <c r="C110" s="32"/>
      <c r="D110" s="83" t="s">
        <v>55</v>
      </c>
      <c r="E110" s="487"/>
      <c r="F110" s="487"/>
      <c r="G110" s="487"/>
      <c r="H110" s="487"/>
      <c r="I110" s="487"/>
      <c r="J110" s="487"/>
      <c r="K110" s="32"/>
      <c r="L110" s="34"/>
      <c r="M110" s="34"/>
      <c r="N110" s="34"/>
      <c r="O110" s="34"/>
      <c r="P110" s="34"/>
      <c r="Q110" s="34"/>
      <c r="R110" s="34"/>
      <c r="S110" s="34"/>
      <c r="T110" s="34"/>
      <c r="U110" s="34"/>
      <c r="V110" s="34"/>
      <c r="W110" s="34"/>
      <c r="X110" s="34"/>
      <c r="Y110" s="34"/>
      <c r="Z110" s="34"/>
    </row>
    <row r="111" spans="1:26" ht="21" customHeight="1" x14ac:dyDescent="0.25">
      <c r="A111" s="32"/>
      <c r="B111" s="32"/>
      <c r="C111" s="32"/>
      <c r="D111" s="84" t="s">
        <v>56</v>
      </c>
      <c r="E111" s="487"/>
      <c r="F111" s="487"/>
      <c r="G111" s="487"/>
      <c r="H111" s="487"/>
      <c r="I111" s="487"/>
      <c r="J111" s="487"/>
      <c r="K111" s="32"/>
      <c r="L111" s="34"/>
      <c r="M111" s="34"/>
      <c r="N111" s="34"/>
      <c r="O111" s="34"/>
      <c r="P111" s="34"/>
      <c r="Q111" s="34"/>
      <c r="R111" s="34"/>
      <c r="S111" s="34"/>
      <c r="T111" s="34"/>
      <c r="U111" s="34"/>
      <c r="V111" s="34"/>
      <c r="W111" s="34"/>
      <c r="X111" s="34"/>
      <c r="Y111" s="34"/>
      <c r="Z111" s="34"/>
    </row>
    <row r="112" spans="1:26" x14ac:dyDescent="0.25">
      <c r="A112" s="32"/>
      <c r="B112" s="32"/>
      <c r="C112" s="32"/>
      <c r="D112" s="32"/>
      <c r="E112" s="32"/>
      <c r="F112" s="32"/>
      <c r="G112" s="32"/>
      <c r="H112" s="32"/>
      <c r="I112" s="32"/>
      <c r="J112" s="32"/>
      <c r="K112" s="32"/>
      <c r="L112" s="34"/>
      <c r="M112" s="34"/>
      <c r="N112" s="34"/>
      <c r="O112" s="34"/>
      <c r="P112" s="34"/>
      <c r="Q112" s="34"/>
      <c r="R112" s="34"/>
      <c r="S112" s="34"/>
      <c r="T112" s="34"/>
      <c r="U112" s="34"/>
      <c r="V112" s="34"/>
      <c r="W112" s="34"/>
      <c r="X112" s="34"/>
      <c r="Y112" s="34"/>
      <c r="Z112" s="34"/>
    </row>
    <row r="113" spans="1:26" ht="15.75" customHeight="1" x14ac:dyDescent="0.25">
      <c r="A113" s="459" t="s">
        <v>161</v>
      </c>
      <c r="B113" s="460"/>
      <c r="C113" s="460"/>
      <c r="D113" s="460"/>
      <c r="E113" s="460"/>
      <c r="F113" s="460"/>
      <c r="G113" s="460"/>
      <c r="H113" s="460"/>
      <c r="I113" s="460"/>
      <c r="J113" s="460"/>
      <c r="K113" s="461"/>
      <c r="L113" s="34"/>
      <c r="M113" s="34"/>
      <c r="N113" s="34"/>
      <c r="O113" s="34"/>
      <c r="P113" s="34"/>
      <c r="Q113" s="34"/>
      <c r="R113" s="34"/>
      <c r="S113" s="34"/>
      <c r="T113" s="34"/>
      <c r="U113" s="34"/>
      <c r="V113" s="34"/>
      <c r="W113" s="34"/>
      <c r="X113" s="34"/>
      <c r="Y113" s="34"/>
      <c r="Z113" s="34"/>
    </row>
    <row r="114" spans="1:26" x14ac:dyDescent="0.25">
      <c r="A114" s="32"/>
      <c r="B114" s="32"/>
      <c r="C114" s="32"/>
      <c r="D114" s="32"/>
      <c r="E114" s="32"/>
      <c r="F114" s="32"/>
      <c r="G114" s="32"/>
      <c r="H114" s="32"/>
      <c r="I114" s="32"/>
      <c r="J114" s="32"/>
      <c r="K114" s="32"/>
      <c r="L114" s="34"/>
      <c r="M114" s="34"/>
      <c r="N114" s="34"/>
      <c r="O114" s="34"/>
      <c r="P114" s="34"/>
      <c r="Q114" s="34"/>
      <c r="R114" s="34"/>
      <c r="S114" s="34"/>
      <c r="T114" s="34"/>
      <c r="U114" s="34"/>
      <c r="V114" s="34"/>
      <c r="W114" s="34"/>
      <c r="X114" s="34"/>
      <c r="Y114" s="34"/>
      <c r="Z114" s="34"/>
    </row>
    <row r="115" spans="1:26" x14ac:dyDescent="0.25">
      <c r="A115" s="32"/>
      <c r="B115" s="452" t="s">
        <v>488</v>
      </c>
      <c r="C115" s="452"/>
      <c r="D115" s="452"/>
      <c r="E115" s="452"/>
      <c r="F115" s="452"/>
      <c r="G115" s="452"/>
      <c r="H115" s="452"/>
      <c r="I115" s="452"/>
      <c r="J115" s="452"/>
      <c r="K115" s="32"/>
      <c r="L115" s="34"/>
      <c r="M115" s="34"/>
      <c r="N115" s="34"/>
      <c r="O115" s="34"/>
      <c r="P115" s="34"/>
      <c r="Q115" s="34"/>
      <c r="R115" s="34"/>
      <c r="S115" s="34"/>
      <c r="T115" s="34"/>
      <c r="U115" s="34"/>
      <c r="V115" s="34"/>
      <c r="W115" s="34"/>
      <c r="X115" s="34"/>
      <c r="Y115" s="34"/>
      <c r="Z115" s="34"/>
    </row>
    <row r="116" spans="1:26" x14ac:dyDescent="0.25">
      <c r="A116" s="32"/>
      <c r="B116" s="32"/>
      <c r="C116" s="32"/>
      <c r="D116" s="32"/>
      <c r="E116" s="32"/>
      <c r="F116" s="32"/>
      <c r="G116" s="32"/>
      <c r="H116" s="32"/>
      <c r="I116" s="32"/>
      <c r="J116" s="32"/>
      <c r="K116" s="32"/>
      <c r="L116" s="34"/>
      <c r="M116" s="34"/>
      <c r="N116" s="34"/>
      <c r="O116" s="34"/>
      <c r="P116" s="34"/>
      <c r="Q116" s="34"/>
      <c r="R116" s="34"/>
      <c r="S116" s="34"/>
      <c r="T116" s="34"/>
      <c r="U116" s="34"/>
      <c r="V116" s="34"/>
      <c r="W116" s="34"/>
      <c r="X116" s="34"/>
      <c r="Y116" s="34"/>
      <c r="Z116" s="34"/>
    </row>
    <row r="117" spans="1:26" x14ac:dyDescent="0.25">
      <c r="A117" s="32"/>
      <c r="B117" s="449" t="s">
        <v>0</v>
      </c>
      <c r="C117" s="449"/>
      <c r="D117" s="449"/>
      <c r="E117" s="449"/>
      <c r="F117" s="449"/>
      <c r="G117" s="449"/>
      <c r="H117" s="449"/>
      <c r="I117" s="449"/>
      <c r="J117" s="449"/>
      <c r="K117" s="32"/>
      <c r="L117" s="34"/>
      <c r="M117" s="34"/>
      <c r="N117" s="34"/>
      <c r="O117" s="34"/>
      <c r="P117" s="34"/>
      <c r="Q117" s="34"/>
      <c r="R117" s="34"/>
      <c r="S117" s="34"/>
      <c r="T117" s="34"/>
      <c r="U117" s="34"/>
      <c r="V117" s="34"/>
      <c r="W117" s="34"/>
      <c r="X117" s="34"/>
      <c r="Y117" s="34"/>
      <c r="Z117" s="34"/>
    </row>
    <row r="118" spans="1:26" x14ac:dyDescent="0.25">
      <c r="A118" s="32"/>
      <c r="B118" s="32"/>
      <c r="C118" s="450" t="s">
        <v>1</v>
      </c>
      <c r="D118" s="451"/>
      <c r="E118" s="451"/>
      <c r="F118" s="442" t="s">
        <v>2</v>
      </c>
      <c r="G118" s="443"/>
      <c r="H118" s="443"/>
      <c r="I118" s="443"/>
      <c r="J118" s="444"/>
      <c r="K118" s="32"/>
      <c r="L118" s="34"/>
      <c r="M118" s="34"/>
      <c r="N118" s="34"/>
      <c r="O118" s="34"/>
      <c r="P118" s="34"/>
      <c r="Q118" s="34"/>
      <c r="R118" s="34"/>
      <c r="S118" s="34"/>
      <c r="T118" s="34"/>
      <c r="U118" s="34"/>
      <c r="V118" s="34"/>
      <c r="W118" s="34"/>
      <c r="X118" s="34"/>
      <c r="Y118" s="34"/>
      <c r="Z118" s="34"/>
    </row>
    <row r="119" spans="1:26" ht="31.5" x14ac:dyDescent="0.25">
      <c r="A119" s="32"/>
      <c r="B119" s="32"/>
      <c r="C119" s="49" t="s">
        <v>4</v>
      </c>
      <c r="D119" s="445" t="s">
        <v>5</v>
      </c>
      <c r="E119" s="445"/>
      <c r="F119" s="82" t="s">
        <v>6</v>
      </c>
      <c r="G119" s="82" t="s">
        <v>7</v>
      </c>
      <c r="H119" s="82" t="s">
        <v>8</v>
      </c>
      <c r="I119" s="82" t="s">
        <v>9</v>
      </c>
      <c r="J119" s="82" t="s">
        <v>10</v>
      </c>
      <c r="K119" s="32"/>
      <c r="L119" s="34"/>
      <c r="M119" s="34"/>
      <c r="N119" s="34"/>
      <c r="O119" s="34"/>
      <c r="P119" s="34"/>
      <c r="Q119" s="34"/>
      <c r="R119" s="34"/>
      <c r="S119" s="34"/>
      <c r="T119" s="34"/>
      <c r="U119" s="34"/>
      <c r="V119" s="34"/>
      <c r="W119" s="34"/>
      <c r="X119" s="34"/>
      <c r="Y119" s="34"/>
      <c r="Z119" s="34"/>
    </row>
    <row r="120" spans="1:26" x14ac:dyDescent="0.25">
      <c r="A120" s="32"/>
      <c r="B120" s="32"/>
      <c r="C120" s="229"/>
      <c r="D120" s="446"/>
      <c r="E120" s="446"/>
      <c r="F120" s="312"/>
      <c r="G120" s="312"/>
      <c r="H120" s="312"/>
      <c r="I120" s="312"/>
      <c r="J120" s="312"/>
      <c r="K120" s="32"/>
      <c r="L120" s="34"/>
      <c r="M120" s="34"/>
      <c r="N120" s="34"/>
      <c r="O120" s="34"/>
      <c r="P120" s="34"/>
      <c r="Q120" s="34"/>
      <c r="R120" s="34"/>
      <c r="S120" s="34"/>
      <c r="T120" s="34"/>
      <c r="U120" s="34"/>
      <c r="V120" s="34"/>
      <c r="W120" s="34"/>
      <c r="X120" s="34"/>
      <c r="Y120" s="34"/>
      <c r="Z120" s="34"/>
    </row>
    <row r="121" spans="1:26" x14ac:dyDescent="0.25">
      <c r="A121" s="32"/>
      <c r="B121" s="32"/>
      <c r="C121" s="229"/>
      <c r="D121" s="446"/>
      <c r="E121" s="446"/>
      <c r="F121" s="312"/>
      <c r="G121" s="312"/>
      <c r="H121" s="312"/>
      <c r="I121" s="312"/>
      <c r="J121" s="312"/>
      <c r="K121" s="32"/>
      <c r="L121" s="34"/>
      <c r="M121" s="34"/>
      <c r="N121" s="34"/>
      <c r="O121" s="34"/>
      <c r="P121" s="34"/>
      <c r="Q121" s="34"/>
      <c r="R121" s="34"/>
      <c r="S121" s="34"/>
      <c r="T121" s="34"/>
      <c r="U121" s="34"/>
      <c r="V121" s="34"/>
      <c r="W121" s="34"/>
      <c r="X121" s="34"/>
      <c r="Y121" s="34"/>
      <c r="Z121" s="34"/>
    </row>
    <row r="122" spans="1:26" x14ac:dyDescent="0.25">
      <c r="A122" s="32"/>
      <c r="B122" s="32"/>
      <c r="C122" s="229"/>
      <c r="D122" s="446"/>
      <c r="E122" s="446"/>
      <c r="F122" s="312"/>
      <c r="G122" s="312"/>
      <c r="H122" s="312"/>
      <c r="I122" s="312"/>
      <c r="J122" s="312"/>
      <c r="K122" s="32"/>
      <c r="L122" s="34"/>
      <c r="M122" s="34"/>
      <c r="N122" s="34"/>
      <c r="O122" s="34"/>
      <c r="P122" s="34"/>
      <c r="Q122" s="34"/>
      <c r="R122" s="34"/>
      <c r="S122" s="34"/>
      <c r="T122" s="34"/>
      <c r="U122" s="34"/>
      <c r="V122" s="34"/>
      <c r="W122" s="34"/>
      <c r="X122" s="34"/>
      <c r="Y122" s="34"/>
      <c r="Z122" s="34"/>
    </row>
    <row r="123" spans="1:26" x14ac:dyDescent="0.25">
      <c r="A123" s="32"/>
      <c r="B123" s="32"/>
      <c r="C123" s="229"/>
      <c r="D123" s="446"/>
      <c r="E123" s="446"/>
      <c r="F123" s="312"/>
      <c r="G123" s="312"/>
      <c r="H123" s="312"/>
      <c r="I123" s="312"/>
      <c r="J123" s="312"/>
      <c r="K123" s="32"/>
      <c r="L123" s="34"/>
      <c r="M123" s="34"/>
      <c r="N123" s="34"/>
      <c r="O123" s="34"/>
      <c r="P123" s="34"/>
      <c r="Q123" s="34"/>
      <c r="R123" s="34"/>
      <c r="S123" s="34"/>
      <c r="T123" s="34"/>
      <c r="U123" s="34"/>
      <c r="V123" s="34"/>
      <c r="W123" s="34"/>
      <c r="X123" s="34"/>
      <c r="Y123" s="34"/>
      <c r="Z123" s="34"/>
    </row>
    <row r="124" spans="1:26" x14ac:dyDescent="0.25">
      <c r="A124" s="32"/>
      <c r="B124" s="32"/>
      <c r="C124" s="229"/>
      <c r="D124" s="447"/>
      <c r="E124" s="448"/>
      <c r="F124" s="312"/>
      <c r="G124" s="312"/>
      <c r="H124" s="312"/>
      <c r="I124" s="312"/>
      <c r="J124" s="312"/>
      <c r="K124" s="32"/>
      <c r="L124" s="34"/>
      <c r="M124" s="34"/>
      <c r="N124" s="34"/>
      <c r="O124" s="34"/>
      <c r="P124" s="34"/>
      <c r="Q124" s="34"/>
      <c r="R124" s="34"/>
      <c r="S124" s="34"/>
      <c r="T124" s="34"/>
      <c r="U124" s="34"/>
      <c r="V124" s="34"/>
      <c r="W124" s="34"/>
      <c r="X124" s="34"/>
      <c r="Y124" s="34"/>
      <c r="Z124" s="34"/>
    </row>
    <row r="125" spans="1:26" x14ac:dyDescent="0.25">
      <c r="A125" s="32"/>
      <c r="B125" s="32"/>
      <c r="C125" s="229"/>
      <c r="D125" s="446"/>
      <c r="E125" s="446"/>
      <c r="F125" s="312"/>
      <c r="G125" s="312"/>
      <c r="H125" s="312"/>
      <c r="I125" s="312"/>
      <c r="J125" s="312"/>
      <c r="K125" s="32"/>
      <c r="L125" s="34"/>
      <c r="M125" s="34"/>
      <c r="N125" s="34"/>
      <c r="O125" s="34"/>
      <c r="P125" s="34"/>
      <c r="Q125" s="34"/>
      <c r="R125" s="34"/>
      <c r="S125" s="34"/>
      <c r="T125" s="34"/>
      <c r="U125" s="34"/>
      <c r="V125" s="34"/>
      <c r="W125" s="34"/>
      <c r="X125" s="34"/>
      <c r="Y125" s="34"/>
      <c r="Z125" s="34"/>
    </row>
    <row r="126" spans="1:26" x14ac:dyDescent="0.25">
      <c r="A126" s="32"/>
      <c r="B126" s="32"/>
      <c r="C126" s="229"/>
      <c r="D126" s="446"/>
      <c r="E126" s="446"/>
      <c r="F126" s="312"/>
      <c r="G126" s="312"/>
      <c r="H126" s="312"/>
      <c r="I126" s="312"/>
      <c r="J126" s="312"/>
      <c r="K126" s="32"/>
      <c r="L126" s="34"/>
      <c r="M126" s="34"/>
      <c r="N126" s="34"/>
      <c r="O126" s="34"/>
      <c r="P126" s="34"/>
      <c r="Q126" s="34"/>
      <c r="R126" s="34"/>
      <c r="S126" s="34"/>
      <c r="T126" s="34"/>
      <c r="U126" s="34"/>
      <c r="V126" s="34"/>
      <c r="W126" s="34"/>
      <c r="X126" s="34"/>
      <c r="Y126" s="34"/>
      <c r="Z126" s="34"/>
    </row>
    <row r="127" spans="1:26" x14ac:dyDescent="0.25">
      <c r="A127" s="32"/>
      <c r="B127" s="32"/>
      <c r="C127" s="229"/>
      <c r="D127" s="446"/>
      <c r="E127" s="446"/>
      <c r="F127" s="312"/>
      <c r="G127" s="312"/>
      <c r="H127" s="312"/>
      <c r="I127" s="312"/>
      <c r="J127" s="312"/>
      <c r="K127" s="32"/>
      <c r="L127" s="34"/>
      <c r="M127" s="34"/>
      <c r="N127" s="34"/>
      <c r="O127" s="34"/>
      <c r="P127" s="34"/>
      <c r="Q127" s="34"/>
      <c r="R127" s="34"/>
      <c r="S127" s="34"/>
      <c r="T127" s="34"/>
      <c r="U127" s="34"/>
      <c r="V127" s="34"/>
      <c r="W127" s="34"/>
      <c r="X127" s="34"/>
      <c r="Y127" s="34"/>
      <c r="Z127" s="34"/>
    </row>
    <row r="128" spans="1:26" x14ac:dyDescent="0.25">
      <c r="A128" s="32"/>
      <c r="B128" s="32"/>
      <c r="C128" s="229"/>
      <c r="D128" s="446"/>
      <c r="E128" s="446"/>
      <c r="F128" s="312"/>
      <c r="G128" s="312"/>
      <c r="H128" s="312"/>
      <c r="I128" s="312"/>
      <c r="J128" s="312"/>
      <c r="K128" s="32"/>
      <c r="L128" s="34"/>
      <c r="M128" s="34"/>
      <c r="N128" s="34"/>
      <c r="O128" s="34"/>
      <c r="P128" s="34"/>
      <c r="Q128" s="34"/>
      <c r="R128" s="34"/>
      <c r="S128" s="34"/>
      <c r="T128" s="34"/>
      <c r="U128" s="34"/>
      <c r="V128" s="34"/>
      <c r="W128" s="34"/>
      <c r="X128" s="34"/>
      <c r="Y128" s="34"/>
      <c r="Z128" s="34"/>
    </row>
    <row r="129" spans="1:26" x14ac:dyDescent="0.25">
      <c r="A129" s="32"/>
      <c r="B129" s="32"/>
      <c r="C129" s="229"/>
      <c r="D129" s="446"/>
      <c r="E129" s="446"/>
      <c r="F129" s="312"/>
      <c r="G129" s="312"/>
      <c r="H129" s="312"/>
      <c r="I129" s="312"/>
      <c r="J129" s="312"/>
      <c r="K129" s="32"/>
      <c r="L129" s="34"/>
      <c r="M129" s="34"/>
      <c r="N129" s="34"/>
      <c r="O129" s="34"/>
      <c r="P129" s="34"/>
      <c r="Q129" s="34"/>
      <c r="R129" s="34"/>
      <c r="S129" s="34"/>
      <c r="T129" s="34"/>
      <c r="U129" s="34"/>
      <c r="V129" s="34"/>
      <c r="W129" s="34"/>
      <c r="X129" s="34"/>
      <c r="Y129" s="34"/>
      <c r="Z129" s="34"/>
    </row>
    <row r="130" spans="1:26" x14ac:dyDescent="0.25">
      <c r="A130" s="32"/>
      <c r="B130" s="32"/>
      <c r="C130" s="32"/>
      <c r="D130" s="32"/>
      <c r="E130" s="32"/>
      <c r="F130" s="32"/>
      <c r="G130" s="32"/>
      <c r="H130" s="32"/>
      <c r="I130" s="32"/>
      <c r="J130" s="32"/>
      <c r="K130" s="32"/>
      <c r="L130" s="34"/>
      <c r="M130" s="34"/>
      <c r="N130" s="34"/>
      <c r="O130" s="34"/>
      <c r="P130" s="34"/>
      <c r="Q130" s="34"/>
      <c r="R130" s="34"/>
      <c r="S130" s="34"/>
      <c r="T130" s="34"/>
      <c r="U130" s="34"/>
      <c r="V130" s="34"/>
      <c r="W130" s="34"/>
      <c r="X130" s="34"/>
      <c r="Y130" s="34"/>
      <c r="Z130" s="34"/>
    </row>
    <row r="131" spans="1:26" x14ac:dyDescent="0.25">
      <c r="A131" s="32"/>
      <c r="B131" s="449" t="s">
        <v>31</v>
      </c>
      <c r="C131" s="449"/>
      <c r="D131" s="449"/>
      <c r="E131" s="449"/>
      <c r="F131" s="449"/>
      <c r="G131" s="449"/>
      <c r="H131" s="449"/>
      <c r="I131" s="449"/>
      <c r="J131" s="449"/>
      <c r="K131" s="32"/>
      <c r="L131" s="34"/>
      <c r="M131" s="34"/>
      <c r="N131" s="34"/>
      <c r="O131" s="34"/>
      <c r="P131" s="34"/>
      <c r="Q131" s="34"/>
      <c r="R131" s="34"/>
      <c r="S131" s="34"/>
      <c r="T131" s="34"/>
      <c r="U131" s="34"/>
      <c r="V131" s="34"/>
      <c r="W131" s="34"/>
      <c r="X131" s="34"/>
      <c r="Y131" s="34"/>
      <c r="Z131" s="34"/>
    </row>
    <row r="132" spans="1:26" x14ac:dyDescent="0.25">
      <c r="A132" s="32"/>
      <c r="B132" s="32"/>
      <c r="C132" s="450" t="s">
        <v>1</v>
      </c>
      <c r="D132" s="451"/>
      <c r="E132" s="451"/>
      <c r="F132" s="442" t="s">
        <v>2</v>
      </c>
      <c r="G132" s="443"/>
      <c r="H132" s="443"/>
      <c r="I132" s="443"/>
      <c r="J132" s="444"/>
      <c r="K132" s="32"/>
      <c r="L132" s="34"/>
      <c r="M132" s="34"/>
      <c r="N132" s="34"/>
      <c r="O132" s="34"/>
      <c r="P132" s="34"/>
      <c r="Q132" s="34"/>
      <c r="R132" s="34"/>
      <c r="S132" s="34"/>
      <c r="T132" s="34"/>
      <c r="U132" s="34"/>
      <c r="V132" s="34"/>
      <c r="W132" s="34"/>
      <c r="X132" s="34"/>
      <c r="Y132" s="34"/>
      <c r="Z132" s="34"/>
    </row>
    <row r="133" spans="1:26" ht="31.5" x14ac:dyDescent="0.25">
      <c r="A133" s="32"/>
      <c r="B133" s="32"/>
      <c r="C133" s="49" t="s">
        <v>4</v>
      </c>
      <c r="D133" s="445" t="s">
        <v>5</v>
      </c>
      <c r="E133" s="445"/>
      <c r="F133" s="82" t="s">
        <v>6</v>
      </c>
      <c r="G133" s="82" t="s">
        <v>7</v>
      </c>
      <c r="H133" s="82" t="s">
        <v>8</v>
      </c>
      <c r="I133" s="82" t="s">
        <v>9</v>
      </c>
      <c r="J133" s="82" t="s">
        <v>10</v>
      </c>
      <c r="K133" s="32"/>
      <c r="L133" s="34"/>
      <c r="M133" s="34"/>
      <c r="N133" s="34"/>
      <c r="O133" s="34"/>
      <c r="P133" s="34"/>
      <c r="Q133" s="34"/>
      <c r="R133" s="34"/>
      <c r="S133" s="34"/>
      <c r="T133" s="34"/>
      <c r="U133" s="34"/>
      <c r="V133" s="34"/>
      <c r="W133" s="34"/>
      <c r="X133" s="34"/>
      <c r="Y133" s="34"/>
      <c r="Z133" s="34"/>
    </row>
    <row r="134" spans="1:26" x14ac:dyDescent="0.25">
      <c r="A134" s="32"/>
      <c r="B134" s="32"/>
      <c r="C134" s="229"/>
      <c r="D134" s="446"/>
      <c r="E134" s="446"/>
      <c r="F134" s="312"/>
      <c r="G134" s="312"/>
      <c r="H134" s="312"/>
      <c r="I134" s="312"/>
      <c r="J134" s="312"/>
      <c r="K134" s="32"/>
      <c r="L134" s="34"/>
      <c r="M134" s="34"/>
      <c r="N134" s="34"/>
      <c r="O134" s="34"/>
      <c r="P134" s="34"/>
      <c r="Q134" s="34"/>
      <c r="R134" s="34"/>
      <c r="S134" s="34"/>
      <c r="T134" s="34"/>
      <c r="U134" s="34"/>
      <c r="V134" s="34"/>
      <c r="W134" s="34"/>
      <c r="X134" s="34"/>
      <c r="Y134" s="34"/>
      <c r="Z134" s="34"/>
    </row>
    <row r="135" spans="1:26" x14ac:dyDescent="0.25">
      <c r="A135" s="32"/>
      <c r="B135" s="32"/>
      <c r="C135" s="229"/>
      <c r="D135" s="447"/>
      <c r="E135" s="448"/>
      <c r="F135" s="312"/>
      <c r="G135" s="312"/>
      <c r="H135" s="312"/>
      <c r="I135" s="312"/>
      <c r="J135" s="312"/>
      <c r="K135" s="32"/>
      <c r="L135" s="34"/>
      <c r="M135" s="34"/>
      <c r="N135" s="34"/>
      <c r="O135" s="34"/>
      <c r="P135" s="34"/>
      <c r="Q135" s="34"/>
      <c r="R135" s="34"/>
      <c r="S135" s="34"/>
      <c r="T135" s="34"/>
      <c r="U135" s="34"/>
      <c r="V135" s="34"/>
      <c r="W135" s="34"/>
      <c r="X135" s="34"/>
      <c r="Y135" s="34"/>
      <c r="Z135" s="34"/>
    </row>
    <row r="136" spans="1:26" x14ac:dyDescent="0.25">
      <c r="A136" s="32"/>
      <c r="B136" s="32"/>
      <c r="C136" s="229"/>
      <c r="D136" s="446"/>
      <c r="E136" s="446"/>
      <c r="F136" s="312"/>
      <c r="G136" s="312"/>
      <c r="H136" s="312"/>
      <c r="I136" s="312"/>
      <c r="J136" s="312"/>
      <c r="K136" s="32"/>
      <c r="L136" s="34"/>
      <c r="M136" s="34"/>
      <c r="N136" s="34"/>
      <c r="O136" s="34"/>
      <c r="P136" s="34"/>
      <c r="Q136" s="34"/>
      <c r="R136" s="34"/>
      <c r="S136" s="34"/>
      <c r="T136" s="34"/>
      <c r="U136" s="34"/>
      <c r="V136" s="34"/>
      <c r="W136" s="34"/>
      <c r="X136" s="34"/>
      <c r="Y136" s="34"/>
      <c r="Z136" s="34"/>
    </row>
    <row r="137" spans="1:26" x14ac:dyDescent="0.25">
      <c r="A137" s="32"/>
      <c r="B137" s="32"/>
      <c r="C137" s="229"/>
      <c r="D137" s="446"/>
      <c r="E137" s="446"/>
      <c r="F137" s="312"/>
      <c r="G137" s="312"/>
      <c r="H137" s="312"/>
      <c r="I137" s="312"/>
      <c r="J137" s="312"/>
      <c r="K137" s="32"/>
      <c r="L137" s="34"/>
      <c r="M137" s="34"/>
      <c r="N137" s="34"/>
      <c r="O137" s="34"/>
      <c r="P137" s="34"/>
      <c r="Q137" s="34"/>
      <c r="R137" s="34"/>
      <c r="S137" s="34"/>
      <c r="T137" s="34"/>
      <c r="U137" s="34"/>
      <c r="V137" s="34"/>
      <c r="W137" s="34"/>
      <c r="X137" s="34"/>
      <c r="Y137" s="34"/>
      <c r="Z137" s="34"/>
    </row>
    <row r="138" spans="1:26" x14ac:dyDescent="0.25">
      <c r="A138" s="32"/>
      <c r="B138" s="32"/>
      <c r="C138" s="229"/>
      <c r="D138" s="446"/>
      <c r="E138" s="446"/>
      <c r="F138" s="312"/>
      <c r="G138" s="312"/>
      <c r="H138" s="312"/>
      <c r="I138" s="312"/>
      <c r="J138" s="312"/>
      <c r="K138" s="32"/>
      <c r="L138" s="34"/>
      <c r="M138" s="34"/>
      <c r="N138" s="34"/>
      <c r="O138" s="34"/>
      <c r="P138" s="34"/>
      <c r="Q138" s="34"/>
      <c r="R138" s="34"/>
      <c r="S138" s="34"/>
      <c r="T138" s="34"/>
      <c r="U138" s="34"/>
      <c r="V138" s="34"/>
      <c r="W138" s="34"/>
      <c r="X138" s="34"/>
      <c r="Y138" s="34"/>
      <c r="Z138" s="34"/>
    </row>
    <row r="139" spans="1:26" x14ac:dyDescent="0.25">
      <c r="A139" s="32"/>
      <c r="B139" s="32"/>
      <c r="C139" s="229"/>
      <c r="D139" s="446"/>
      <c r="E139" s="446"/>
      <c r="F139" s="312"/>
      <c r="G139" s="312"/>
      <c r="H139" s="312"/>
      <c r="I139" s="312"/>
      <c r="J139" s="312"/>
      <c r="K139" s="32"/>
      <c r="L139" s="34"/>
      <c r="M139" s="34"/>
      <c r="N139" s="34"/>
      <c r="O139" s="34"/>
      <c r="P139" s="34"/>
      <c r="Q139" s="34"/>
      <c r="R139" s="34"/>
      <c r="S139" s="34"/>
      <c r="T139" s="34"/>
      <c r="U139" s="34"/>
      <c r="V139" s="34"/>
      <c r="W139" s="34"/>
      <c r="X139" s="34"/>
      <c r="Y139" s="34"/>
      <c r="Z139" s="34"/>
    </row>
    <row r="140" spans="1:26" x14ac:dyDescent="0.25">
      <c r="A140" s="32"/>
      <c r="B140" s="32"/>
      <c r="C140" s="229"/>
      <c r="D140" s="446"/>
      <c r="E140" s="446"/>
      <c r="F140" s="312"/>
      <c r="G140" s="312"/>
      <c r="H140" s="312"/>
      <c r="I140" s="312"/>
      <c r="J140" s="312"/>
      <c r="K140" s="32"/>
      <c r="L140" s="34"/>
      <c r="M140" s="34"/>
      <c r="N140" s="34"/>
      <c r="O140" s="34"/>
      <c r="P140" s="34"/>
      <c r="Q140" s="34"/>
      <c r="R140" s="34"/>
      <c r="S140" s="34"/>
      <c r="T140" s="34"/>
      <c r="U140" s="34"/>
      <c r="V140" s="34"/>
      <c r="W140" s="34"/>
      <c r="X140" s="34"/>
      <c r="Y140" s="34"/>
      <c r="Z140" s="34"/>
    </row>
    <row r="141" spans="1:26" x14ac:dyDescent="0.25">
      <c r="A141" s="32"/>
      <c r="B141" s="32"/>
      <c r="C141" s="229"/>
      <c r="D141" s="446"/>
      <c r="E141" s="446"/>
      <c r="F141" s="312"/>
      <c r="G141" s="312"/>
      <c r="H141" s="312"/>
      <c r="I141" s="312"/>
      <c r="J141" s="312"/>
      <c r="K141" s="32"/>
      <c r="L141" s="34"/>
      <c r="M141" s="34"/>
      <c r="N141" s="34"/>
      <c r="O141" s="34"/>
      <c r="P141" s="34"/>
      <c r="Q141" s="34"/>
      <c r="R141" s="34"/>
      <c r="S141" s="34"/>
      <c r="T141" s="34"/>
      <c r="U141" s="34"/>
      <c r="V141" s="34"/>
      <c r="W141" s="34"/>
      <c r="X141" s="34"/>
      <c r="Y141" s="34"/>
      <c r="Z141" s="34"/>
    </row>
    <row r="142" spans="1:26" x14ac:dyDescent="0.25">
      <c r="A142" s="32"/>
      <c r="B142" s="32"/>
      <c r="C142" s="229"/>
      <c r="D142" s="446"/>
      <c r="E142" s="446"/>
      <c r="F142" s="312"/>
      <c r="G142" s="312"/>
      <c r="H142" s="312"/>
      <c r="I142" s="312"/>
      <c r="J142" s="312"/>
      <c r="K142" s="32"/>
      <c r="L142" s="34"/>
      <c r="M142" s="34"/>
      <c r="N142" s="34"/>
      <c r="O142" s="34"/>
      <c r="P142" s="34"/>
      <c r="Q142" s="34"/>
      <c r="R142" s="34"/>
      <c r="S142" s="34"/>
      <c r="T142" s="34"/>
      <c r="U142" s="34"/>
      <c r="V142" s="34"/>
      <c r="W142" s="34"/>
      <c r="X142" s="34"/>
      <c r="Y142" s="34"/>
      <c r="Z142" s="34"/>
    </row>
    <row r="143" spans="1:26" x14ac:dyDescent="0.25">
      <c r="A143" s="32"/>
      <c r="B143" s="32"/>
      <c r="C143" s="229"/>
      <c r="D143" s="446"/>
      <c r="E143" s="446"/>
      <c r="F143" s="312"/>
      <c r="G143" s="312"/>
      <c r="H143" s="312"/>
      <c r="I143" s="312"/>
      <c r="J143" s="312"/>
      <c r="K143" s="32"/>
      <c r="L143" s="34"/>
      <c r="M143" s="34"/>
      <c r="N143" s="34"/>
      <c r="O143" s="34"/>
      <c r="P143" s="34"/>
      <c r="Q143" s="34"/>
      <c r="R143" s="34"/>
      <c r="S143" s="34"/>
      <c r="T143" s="34"/>
      <c r="U143" s="34"/>
      <c r="V143" s="34"/>
      <c r="W143" s="34"/>
      <c r="X143" s="34"/>
      <c r="Y143" s="34"/>
      <c r="Z143" s="34"/>
    </row>
    <row r="144" spans="1:26" x14ac:dyDescent="0.25">
      <c r="A144" s="32"/>
      <c r="B144" s="32"/>
      <c r="C144" s="32"/>
      <c r="D144" s="32"/>
      <c r="E144" s="32"/>
      <c r="F144" s="32"/>
      <c r="G144" s="32"/>
      <c r="H144" s="32"/>
      <c r="I144" s="32"/>
      <c r="J144" s="32"/>
      <c r="K144" s="32"/>
      <c r="L144" s="34"/>
      <c r="M144" s="34"/>
      <c r="N144" s="34"/>
      <c r="O144" s="34"/>
      <c r="P144" s="34"/>
      <c r="Q144" s="34"/>
      <c r="R144" s="34"/>
      <c r="S144" s="34"/>
      <c r="T144" s="34"/>
      <c r="U144" s="34"/>
      <c r="V144" s="34"/>
      <c r="W144" s="34"/>
      <c r="X144" s="34"/>
      <c r="Y144" s="34"/>
      <c r="Z144" s="34"/>
    </row>
    <row r="145" spans="1:26" ht="15.75" customHeight="1" x14ac:dyDescent="0.25">
      <c r="A145" s="459" t="s">
        <v>162</v>
      </c>
      <c r="B145" s="460"/>
      <c r="C145" s="460"/>
      <c r="D145" s="460"/>
      <c r="E145" s="460"/>
      <c r="F145" s="460"/>
      <c r="G145" s="460"/>
      <c r="H145" s="460"/>
      <c r="I145" s="460"/>
      <c r="J145" s="460"/>
      <c r="K145" s="461"/>
      <c r="L145" s="34"/>
      <c r="M145" s="34"/>
      <c r="N145" s="34"/>
      <c r="O145" s="34"/>
      <c r="P145" s="34"/>
      <c r="Q145" s="34"/>
      <c r="R145" s="34"/>
      <c r="S145" s="34"/>
      <c r="T145" s="34"/>
      <c r="U145" s="34"/>
      <c r="V145" s="34"/>
      <c r="W145" s="34"/>
      <c r="X145" s="34"/>
      <c r="Y145" s="34"/>
      <c r="Z145" s="34"/>
    </row>
    <row r="146" spans="1:26" x14ac:dyDescent="0.25">
      <c r="A146" s="32"/>
      <c r="B146" s="32"/>
      <c r="C146" s="32"/>
      <c r="D146" s="32"/>
      <c r="E146" s="32"/>
      <c r="F146" s="32"/>
      <c r="G146" s="32"/>
      <c r="H146" s="32"/>
      <c r="I146" s="32"/>
      <c r="J146" s="32"/>
      <c r="K146" s="32"/>
      <c r="L146" s="34"/>
      <c r="M146" s="34"/>
      <c r="N146" s="34"/>
      <c r="O146" s="34"/>
      <c r="P146" s="34"/>
      <c r="Q146" s="34"/>
      <c r="R146" s="34"/>
      <c r="S146" s="34"/>
      <c r="T146" s="34"/>
      <c r="U146" s="34"/>
      <c r="V146" s="34"/>
      <c r="W146" s="34"/>
      <c r="X146" s="34"/>
      <c r="Y146" s="34"/>
      <c r="Z146" s="34"/>
    </row>
    <row r="147" spans="1:26" ht="35.25" customHeight="1" x14ac:dyDescent="0.25">
      <c r="A147" s="32"/>
      <c r="B147" s="452" t="s">
        <v>460</v>
      </c>
      <c r="C147" s="452"/>
      <c r="D147" s="452"/>
      <c r="E147" s="452"/>
      <c r="F147" s="452"/>
      <c r="G147" s="452"/>
      <c r="H147" s="452"/>
      <c r="I147" s="452"/>
      <c r="J147" s="452"/>
      <c r="K147" s="32"/>
      <c r="L147" s="34"/>
      <c r="M147" s="34"/>
      <c r="N147" s="34"/>
      <c r="O147" s="34"/>
      <c r="P147" s="34"/>
      <c r="Q147" s="34"/>
      <c r="R147" s="34"/>
      <c r="S147" s="34"/>
      <c r="T147" s="34"/>
      <c r="U147" s="34"/>
      <c r="V147" s="34"/>
      <c r="W147" s="34"/>
      <c r="X147" s="34"/>
      <c r="Y147" s="34"/>
      <c r="Z147" s="34"/>
    </row>
    <row r="148" spans="1:26" x14ac:dyDescent="0.25">
      <c r="A148" s="32"/>
      <c r="B148" s="32"/>
      <c r="C148" s="32"/>
      <c r="D148" s="32"/>
      <c r="E148" s="32"/>
      <c r="F148" s="32"/>
      <c r="G148" s="32"/>
      <c r="H148" s="32"/>
      <c r="I148" s="32"/>
      <c r="J148" s="32"/>
      <c r="K148" s="32"/>
      <c r="L148" s="34"/>
      <c r="M148" s="34"/>
      <c r="N148" s="34"/>
      <c r="O148" s="34"/>
      <c r="P148" s="34"/>
      <c r="Q148" s="34"/>
      <c r="R148" s="34"/>
      <c r="S148" s="34"/>
      <c r="T148" s="34"/>
      <c r="U148" s="34"/>
      <c r="V148" s="34"/>
      <c r="W148" s="34"/>
      <c r="X148" s="34"/>
      <c r="Y148" s="34"/>
      <c r="Z148" s="34"/>
    </row>
    <row r="149" spans="1:26" x14ac:dyDescent="0.25">
      <c r="A149" s="32"/>
      <c r="B149" s="449" t="s">
        <v>0</v>
      </c>
      <c r="C149" s="449"/>
      <c r="D149" s="449"/>
      <c r="E149" s="449"/>
      <c r="F149" s="449"/>
      <c r="G149" s="449"/>
      <c r="H149" s="449"/>
      <c r="I149" s="449"/>
      <c r="J149" s="449"/>
      <c r="K149" s="32"/>
      <c r="L149" s="34"/>
      <c r="M149" s="34"/>
      <c r="N149" s="34"/>
      <c r="O149" s="34"/>
      <c r="P149" s="34"/>
      <c r="Q149" s="34"/>
      <c r="R149" s="34"/>
      <c r="S149" s="34"/>
      <c r="T149" s="34"/>
      <c r="U149" s="34"/>
      <c r="V149" s="34"/>
      <c r="W149" s="34"/>
      <c r="X149" s="34"/>
      <c r="Y149" s="34"/>
      <c r="Z149" s="34"/>
    </row>
    <row r="150" spans="1:26" x14ac:dyDescent="0.25">
      <c r="A150" s="32"/>
      <c r="B150" s="32"/>
      <c r="C150" s="450" t="s">
        <v>1</v>
      </c>
      <c r="D150" s="451"/>
      <c r="E150" s="451"/>
      <c r="F150" s="442" t="s">
        <v>2</v>
      </c>
      <c r="G150" s="443"/>
      <c r="H150" s="443"/>
      <c r="I150" s="443"/>
      <c r="J150" s="444"/>
      <c r="K150" s="32"/>
      <c r="L150" s="34"/>
      <c r="M150" s="34"/>
      <c r="N150" s="34"/>
      <c r="O150" s="34"/>
      <c r="P150" s="34"/>
      <c r="Q150" s="34"/>
      <c r="R150" s="34"/>
      <c r="S150" s="34"/>
      <c r="T150" s="34"/>
      <c r="U150" s="34"/>
      <c r="V150" s="34"/>
      <c r="W150" s="34"/>
      <c r="X150" s="34"/>
      <c r="Y150" s="34"/>
      <c r="Z150" s="34"/>
    </row>
    <row r="151" spans="1:26" ht="31.5" x14ac:dyDescent="0.25">
      <c r="A151" s="32"/>
      <c r="B151" s="32"/>
      <c r="C151" s="49" t="s">
        <v>4</v>
      </c>
      <c r="D151" s="445" t="s">
        <v>5</v>
      </c>
      <c r="E151" s="445"/>
      <c r="F151" s="82" t="s">
        <v>6</v>
      </c>
      <c r="G151" s="82" t="s">
        <v>7</v>
      </c>
      <c r="H151" s="82" t="s">
        <v>8</v>
      </c>
      <c r="I151" s="82" t="s">
        <v>9</v>
      </c>
      <c r="J151" s="82" t="s">
        <v>10</v>
      </c>
      <c r="K151" s="32"/>
      <c r="L151" s="34"/>
      <c r="M151" s="34"/>
      <c r="N151" s="34"/>
      <c r="O151" s="34"/>
      <c r="P151" s="34"/>
      <c r="Q151" s="34"/>
      <c r="R151" s="34"/>
      <c r="S151" s="34"/>
      <c r="T151" s="34"/>
      <c r="U151" s="34"/>
      <c r="V151" s="34"/>
      <c r="W151" s="34"/>
      <c r="X151" s="34"/>
      <c r="Y151" s="34"/>
      <c r="Z151" s="34"/>
    </row>
    <row r="152" spans="1:26" x14ac:dyDescent="0.25">
      <c r="A152" s="32"/>
      <c r="B152" s="32"/>
      <c r="C152" s="229"/>
      <c r="D152" s="446"/>
      <c r="E152" s="446"/>
      <c r="F152" s="312"/>
      <c r="G152" s="312"/>
      <c r="H152" s="312"/>
      <c r="I152" s="312"/>
      <c r="J152" s="312"/>
      <c r="K152" s="32"/>
      <c r="L152" s="34"/>
      <c r="M152" s="34"/>
      <c r="N152" s="34"/>
      <c r="O152" s="34"/>
      <c r="P152" s="34"/>
      <c r="Q152" s="34"/>
      <c r="R152" s="34"/>
      <c r="S152" s="34"/>
      <c r="T152" s="34"/>
      <c r="U152" s="34"/>
      <c r="V152" s="34"/>
      <c r="W152" s="34"/>
      <c r="X152" s="34"/>
      <c r="Y152" s="34"/>
      <c r="Z152" s="34"/>
    </row>
    <row r="153" spans="1:26" x14ac:dyDescent="0.25">
      <c r="A153" s="32"/>
      <c r="B153" s="32"/>
      <c r="C153" s="229"/>
      <c r="D153" s="446"/>
      <c r="E153" s="446"/>
      <c r="F153" s="312"/>
      <c r="G153" s="312"/>
      <c r="H153" s="312"/>
      <c r="I153" s="312"/>
      <c r="J153" s="312"/>
      <c r="K153" s="32"/>
      <c r="L153" s="34"/>
      <c r="M153" s="34"/>
      <c r="N153" s="34"/>
      <c r="O153" s="34"/>
      <c r="P153" s="34"/>
      <c r="Q153" s="34"/>
      <c r="R153" s="34"/>
      <c r="S153" s="34"/>
      <c r="T153" s="34"/>
      <c r="U153" s="34"/>
      <c r="V153" s="34"/>
      <c r="W153" s="34"/>
      <c r="X153" s="34"/>
      <c r="Y153" s="34"/>
      <c r="Z153" s="34"/>
    </row>
    <row r="154" spans="1:26" x14ac:dyDescent="0.25">
      <c r="A154" s="32"/>
      <c r="B154" s="32"/>
      <c r="C154" s="229"/>
      <c r="D154" s="447"/>
      <c r="E154" s="448"/>
      <c r="F154" s="312"/>
      <c r="G154" s="312"/>
      <c r="H154" s="312"/>
      <c r="I154" s="312"/>
      <c r="J154" s="312"/>
      <c r="K154" s="32"/>
      <c r="L154" s="34"/>
      <c r="M154" s="34"/>
      <c r="N154" s="34"/>
      <c r="O154" s="34"/>
      <c r="P154" s="34"/>
      <c r="Q154" s="34"/>
      <c r="R154" s="34"/>
      <c r="S154" s="34"/>
      <c r="T154" s="34"/>
      <c r="U154" s="34"/>
      <c r="V154" s="34"/>
      <c r="W154" s="34"/>
      <c r="X154" s="34"/>
      <c r="Y154" s="34"/>
      <c r="Z154" s="34"/>
    </row>
    <row r="155" spans="1:26" x14ac:dyDescent="0.25">
      <c r="A155" s="32"/>
      <c r="B155" s="32"/>
      <c r="C155" s="229"/>
      <c r="D155" s="446"/>
      <c r="E155" s="446"/>
      <c r="F155" s="312"/>
      <c r="G155" s="312"/>
      <c r="H155" s="312"/>
      <c r="I155" s="312"/>
      <c r="J155" s="312"/>
      <c r="K155" s="32"/>
      <c r="L155" s="34"/>
      <c r="M155" s="34"/>
      <c r="N155" s="34"/>
      <c r="O155" s="34"/>
      <c r="P155" s="34"/>
      <c r="Q155" s="34"/>
      <c r="R155" s="34"/>
      <c r="S155" s="34"/>
      <c r="T155" s="34"/>
      <c r="U155" s="34"/>
      <c r="V155" s="34"/>
      <c r="W155" s="34"/>
      <c r="X155" s="34"/>
      <c r="Y155" s="34"/>
      <c r="Z155" s="34"/>
    </row>
    <row r="156" spans="1:26" x14ac:dyDescent="0.25">
      <c r="A156" s="32"/>
      <c r="B156" s="32"/>
      <c r="C156" s="229"/>
      <c r="D156" s="446"/>
      <c r="E156" s="446"/>
      <c r="F156" s="312"/>
      <c r="G156" s="312"/>
      <c r="H156" s="312"/>
      <c r="I156" s="312"/>
      <c r="J156" s="312"/>
      <c r="K156" s="32"/>
      <c r="L156" s="34"/>
      <c r="M156" s="34"/>
      <c r="N156" s="34"/>
      <c r="O156" s="34"/>
      <c r="P156" s="34"/>
      <c r="Q156" s="34"/>
      <c r="R156" s="34"/>
      <c r="S156" s="34"/>
      <c r="T156" s="34"/>
      <c r="U156" s="34"/>
      <c r="V156" s="34"/>
      <c r="W156" s="34"/>
      <c r="X156" s="34"/>
      <c r="Y156" s="34"/>
      <c r="Z156" s="34"/>
    </row>
    <row r="157" spans="1:26" x14ac:dyDescent="0.25">
      <c r="A157" s="32"/>
      <c r="B157" s="32"/>
      <c r="C157" s="229"/>
      <c r="D157" s="446"/>
      <c r="E157" s="446"/>
      <c r="F157" s="312"/>
      <c r="G157" s="312"/>
      <c r="H157" s="312"/>
      <c r="I157" s="312"/>
      <c r="J157" s="312"/>
      <c r="K157" s="32"/>
      <c r="L157" s="34"/>
      <c r="M157" s="34"/>
      <c r="N157" s="34"/>
      <c r="O157" s="34"/>
      <c r="P157" s="34"/>
      <c r="Q157" s="34"/>
      <c r="R157" s="34"/>
      <c r="S157" s="34"/>
      <c r="T157" s="34"/>
      <c r="U157" s="34"/>
      <c r="V157" s="34"/>
      <c r="W157" s="34"/>
      <c r="X157" s="34"/>
      <c r="Y157" s="34"/>
      <c r="Z157" s="34"/>
    </row>
    <row r="158" spans="1:26" x14ac:dyDescent="0.25">
      <c r="A158" s="32"/>
      <c r="B158" s="32"/>
      <c r="C158" s="229"/>
      <c r="D158" s="446"/>
      <c r="E158" s="446"/>
      <c r="F158" s="312"/>
      <c r="G158" s="312"/>
      <c r="H158" s="312"/>
      <c r="I158" s="312"/>
      <c r="J158" s="312"/>
      <c r="K158" s="32"/>
      <c r="L158" s="34"/>
      <c r="M158" s="34"/>
      <c r="N158" s="34"/>
      <c r="O158" s="34"/>
      <c r="P158" s="34"/>
      <c r="Q158" s="34"/>
      <c r="R158" s="34"/>
      <c r="S158" s="34"/>
      <c r="T158" s="34"/>
      <c r="U158" s="34"/>
      <c r="V158" s="34"/>
      <c r="W158" s="34"/>
      <c r="X158" s="34"/>
      <c r="Y158" s="34"/>
      <c r="Z158" s="34"/>
    </row>
    <row r="159" spans="1:26" x14ac:dyDescent="0.25">
      <c r="A159" s="32"/>
      <c r="B159" s="32"/>
      <c r="C159" s="229"/>
      <c r="D159" s="446"/>
      <c r="E159" s="446"/>
      <c r="F159" s="312"/>
      <c r="G159" s="312"/>
      <c r="H159" s="312"/>
      <c r="I159" s="312"/>
      <c r="J159" s="312"/>
      <c r="K159" s="32"/>
      <c r="L159" s="34"/>
      <c r="M159" s="34"/>
      <c r="N159" s="34"/>
      <c r="O159" s="34"/>
      <c r="P159" s="34"/>
      <c r="Q159" s="34"/>
      <c r="R159" s="34"/>
      <c r="S159" s="34"/>
      <c r="T159" s="34"/>
      <c r="U159" s="34"/>
      <c r="V159" s="34"/>
      <c r="W159" s="34"/>
      <c r="X159" s="34"/>
      <c r="Y159" s="34"/>
      <c r="Z159" s="34"/>
    </row>
    <row r="160" spans="1:26" x14ac:dyDescent="0.25">
      <c r="A160" s="32"/>
      <c r="B160" s="32"/>
      <c r="C160" s="229"/>
      <c r="D160" s="446"/>
      <c r="E160" s="446"/>
      <c r="F160" s="312"/>
      <c r="G160" s="312"/>
      <c r="H160" s="312"/>
      <c r="I160" s="312"/>
      <c r="J160" s="312"/>
      <c r="K160" s="32"/>
      <c r="L160" s="34"/>
      <c r="M160" s="34"/>
      <c r="N160" s="34"/>
      <c r="O160" s="34"/>
      <c r="P160" s="34"/>
      <c r="Q160" s="34"/>
      <c r="R160" s="34"/>
      <c r="S160" s="34"/>
      <c r="T160" s="34"/>
      <c r="U160" s="34"/>
      <c r="V160" s="34"/>
      <c r="W160" s="34"/>
      <c r="X160" s="34"/>
      <c r="Y160" s="34"/>
      <c r="Z160" s="34"/>
    </row>
    <row r="161" spans="1:26" x14ac:dyDescent="0.25">
      <c r="A161" s="32"/>
      <c r="B161" s="32"/>
      <c r="C161" s="229"/>
      <c r="D161" s="446"/>
      <c r="E161" s="446"/>
      <c r="F161" s="312"/>
      <c r="G161" s="312"/>
      <c r="H161" s="312"/>
      <c r="I161" s="312"/>
      <c r="J161" s="312"/>
      <c r="K161" s="32"/>
      <c r="L161" s="34"/>
      <c r="M161" s="34"/>
      <c r="N161" s="34"/>
      <c r="O161" s="34"/>
      <c r="P161" s="34"/>
      <c r="Q161" s="34"/>
      <c r="R161" s="34"/>
      <c r="S161" s="34"/>
      <c r="T161" s="34"/>
      <c r="U161" s="34"/>
      <c r="V161" s="34"/>
      <c r="W161" s="34"/>
      <c r="X161" s="34"/>
      <c r="Y161" s="34"/>
      <c r="Z161" s="34"/>
    </row>
    <row r="162" spans="1:26" x14ac:dyDescent="0.25">
      <c r="A162" s="32"/>
      <c r="B162" s="32"/>
      <c r="C162" s="32"/>
      <c r="D162" s="32"/>
      <c r="E162" s="32"/>
      <c r="F162" s="32"/>
      <c r="G162" s="32"/>
      <c r="H162" s="32"/>
      <c r="I162" s="32"/>
      <c r="J162" s="32"/>
      <c r="K162" s="32"/>
      <c r="L162" s="34"/>
      <c r="M162" s="34"/>
      <c r="N162" s="34"/>
      <c r="O162" s="34"/>
      <c r="P162" s="34"/>
      <c r="Q162" s="34"/>
      <c r="R162" s="34"/>
      <c r="S162" s="34"/>
      <c r="T162" s="34"/>
      <c r="U162" s="34"/>
      <c r="V162" s="34"/>
      <c r="W162" s="34"/>
      <c r="X162" s="34"/>
      <c r="Y162" s="34"/>
      <c r="Z162" s="34"/>
    </row>
    <row r="163" spans="1:26" x14ac:dyDescent="0.25">
      <c r="A163" s="32"/>
      <c r="B163" s="449" t="s">
        <v>31</v>
      </c>
      <c r="C163" s="449"/>
      <c r="D163" s="449"/>
      <c r="E163" s="449"/>
      <c r="F163" s="449"/>
      <c r="G163" s="449"/>
      <c r="H163" s="449"/>
      <c r="I163" s="449"/>
      <c r="J163" s="449"/>
      <c r="K163" s="32"/>
      <c r="L163" s="34"/>
      <c r="M163" s="34"/>
      <c r="N163" s="34"/>
      <c r="O163" s="34"/>
      <c r="P163" s="34"/>
      <c r="Q163" s="34"/>
      <c r="R163" s="34"/>
      <c r="S163" s="34"/>
      <c r="T163" s="34"/>
      <c r="U163" s="34"/>
      <c r="V163" s="34"/>
      <c r="W163" s="34"/>
      <c r="X163" s="34"/>
      <c r="Y163" s="34"/>
      <c r="Z163" s="34"/>
    </row>
    <row r="164" spans="1:26" x14ac:dyDescent="0.25">
      <c r="A164" s="32"/>
      <c r="B164" s="32"/>
      <c r="C164" s="450" t="s">
        <v>1</v>
      </c>
      <c r="D164" s="451"/>
      <c r="E164" s="451"/>
      <c r="F164" s="442" t="s">
        <v>2</v>
      </c>
      <c r="G164" s="443"/>
      <c r="H164" s="443"/>
      <c r="I164" s="443"/>
      <c r="J164" s="444"/>
      <c r="K164" s="32"/>
      <c r="L164" s="34"/>
      <c r="M164" s="34"/>
      <c r="N164" s="34"/>
      <c r="O164" s="34"/>
      <c r="P164" s="34"/>
      <c r="Q164" s="34"/>
      <c r="R164" s="34"/>
      <c r="S164" s="34"/>
      <c r="T164" s="34"/>
      <c r="U164" s="34"/>
      <c r="V164" s="34"/>
      <c r="W164" s="34"/>
      <c r="X164" s="34"/>
      <c r="Y164" s="34"/>
      <c r="Z164" s="34"/>
    </row>
    <row r="165" spans="1:26" ht="31.5" x14ac:dyDescent="0.25">
      <c r="A165" s="32"/>
      <c r="B165" s="32"/>
      <c r="C165" s="49" t="s">
        <v>4</v>
      </c>
      <c r="D165" s="445" t="s">
        <v>5</v>
      </c>
      <c r="E165" s="445"/>
      <c r="F165" s="82" t="s">
        <v>6</v>
      </c>
      <c r="G165" s="82" t="s">
        <v>7</v>
      </c>
      <c r="H165" s="82" t="s">
        <v>8</v>
      </c>
      <c r="I165" s="82" t="s">
        <v>9</v>
      </c>
      <c r="J165" s="82" t="s">
        <v>10</v>
      </c>
      <c r="K165" s="32"/>
      <c r="L165" s="34"/>
      <c r="M165" s="34"/>
      <c r="N165" s="34"/>
      <c r="O165" s="34"/>
      <c r="P165" s="34"/>
      <c r="Q165" s="34"/>
      <c r="R165" s="34"/>
      <c r="S165" s="34"/>
      <c r="T165" s="34"/>
      <c r="U165" s="34"/>
      <c r="V165" s="34"/>
      <c r="W165" s="34"/>
      <c r="X165" s="34"/>
      <c r="Y165" s="34"/>
      <c r="Z165" s="34"/>
    </row>
    <row r="166" spans="1:26" x14ac:dyDescent="0.25">
      <c r="A166" s="32"/>
      <c r="B166" s="32"/>
      <c r="C166" s="229"/>
      <c r="D166" s="446"/>
      <c r="E166" s="446"/>
      <c r="F166" s="312"/>
      <c r="G166" s="312"/>
      <c r="H166" s="312"/>
      <c r="I166" s="312"/>
      <c r="J166" s="312"/>
      <c r="K166" s="32"/>
      <c r="L166" s="34"/>
      <c r="M166" s="34"/>
      <c r="N166" s="34"/>
      <c r="O166" s="34"/>
      <c r="P166" s="34"/>
      <c r="Q166" s="34"/>
      <c r="R166" s="34"/>
      <c r="S166" s="34"/>
      <c r="T166" s="34"/>
      <c r="U166" s="34"/>
      <c r="V166" s="34"/>
      <c r="W166" s="34"/>
      <c r="X166" s="34"/>
      <c r="Y166" s="34"/>
      <c r="Z166" s="34"/>
    </row>
    <row r="167" spans="1:26" x14ac:dyDescent="0.25">
      <c r="A167" s="32"/>
      <c r="B167" s="32"/>
      <c r="C167" s="229"/>
      <c r="D167" s="447"/>
      <c r="E167" s="448"/>
      <c r="F167" s="312"/>
      <c r="G167" s="312"/>
      <c r="H167" s="312"/>
      <c r="I167" s="312"/>
      <c r="J167" s="312"/>
      <c r="K167" s="32"/>
      <c r="L167" s="34"/>
      <c r="M167" s="34"/>
      <c r="N167" s="34"/>
      <c r="O167" s="34"/>
      <c r="P167" s="34"/>
      <c r="Q167" s="34"/>
      <c r="R167" s="34"/>
      <c r="S167" s="34"/>
      <c r="T167" s="34"/>
      <c r="U167" s="34"/>
      <c r="V167" s="34"/>
      <c r="W167" s="34"/>
      <c r="X167" s="34"/>
      <c r="Y167" s="34"/>
      <c r="Z167" s="34"/>
    </row>
    <row r="168" spans="1:26" x14ac:dyDescent="0.25">
      <c r="A168" s="32"/>
      <c r="B168" s="32"/>
      <c r="C168" s="229"/>
      <c r="D168" s="446"/>
      <c r="E168" s="446"/>
      <c r="F168" s="312"/>
      <c r="G168" s="312"/>
      <c r="H168" s="312"/>
      <c r="I168" s="312"/>
      <c r="J168" s="312"/>
      <c r="K168" s="32"/>
      <c r="L168" s="34"/>
      <c r="M168" s="34"/>
      <c r="N168" s="34"/>
      <c r="O168" s="34"/>
      <c r="P168" s="34"/>
      <c r="Q168" s="34"/>
      <c r="R168" s="34"/>
      <c r="S168" s="34"/>
      <c r="T168" s="34"/>
      <c r="U168" s="34"/>
      <c r="V168" s="34"/>
      <c r="W168" s="34"/>
      <c r="X168" s="34"/>
      <c r="Y168" s="34"/>
      <c r="Z168" s="34"/>
    </row>
    <row r="169" spans="1:26" x14ac:dyDescent="0.25">
      <c r="A169" s="32"/>
      <c r="B169" s="32"/>
      <c r="C169" s="229"/>
      <c r="D169" s="446"/>
      <c r="E169" s="446"/>
      <c r="F169" s="312"/>
      <c r="G169" s="312"/>
      <c r="H169" s="312"/>
      <c r="I169" s="312"/>
      <c r="J169" s="312"/>
      <c r="K169" s="32"/>
      <c r="L169" s="34"/>
      <c r="M169" s="34"/>
      <c r="N169" s="34"/>
      <c r="O169" s="34"/>
      <c r="P169" s="34"/>
      <c r="Q169" s="34"/>
      <c r="R169" s="34"/>
      <c r="S169" s="34"/>
      <c r="T169" s="34"/>
      <c r="U169" s="34"/>
      <c r="V169" s="34"/>
      <c r="W169" s="34"/>
      <c r="X169" s="34"/>
      <c r="Y169" s="34"/>
      <c r="Z169" s="34"/>
    </row>
    <row r="170" spans="1:26" x14ac:dyDescent="0.25">
      <c r="A170" s="32"/>
      <c r="B170" s="32"/>
      <c r="C170" s="229"/>
      <c r="D170" s="446"/>
      <c r="E170" s="446"/>
      <c r="F170" s="312"/>
      <c r="G170" s="312"/>
      <c r="H170" s="312"/>
      <c r="I170" s="312"/>
      <c r="J170" s="312"/>
      <c r="K170" s="32"/>
      <c r="L170" s="34"/>
      <c r="M170" s="34"/>
      <c r="N170" s="34"/>
      <c r="O170" s="34"/>
      <c r="P170" s="34"/>
      <c r="Q170" s="34"/>
      <c r="R170" s="34"/>
      <c r="S170" s="34"/>
      <c r="T170" s="34"/>
      <c r="U170" s="34"/>
      <c r="V170" s="34"/>
      <c r="W170" s="34"/>
      <c r="X170" s="34"/>
      <c r="Y170" s="34"/>
      <c r="Z170" s="34"/>
    </row>
    <row r="171" spans="1:26" x14ac:dyDescent="0.25">
      <c r="A171" s="32"/>
      <c r="B171" s="32"/>
      <c r="C171" s="229"/>
      <c r="D171" s="446"/>
      <c r="E171" s="446"/>
      <c r="F171" s="312"/>
      <c r="G171" s="312"/>
      <c r="H171" s="312"/>
      <c r="I171" s="312"/>
      <c r="J171" s="312"/>
      <c r="K171" s="32"/>
      <c r="L171" s="34"/>
      <c r="M171" s="34"/>
      <c r="N171" s="34"/>
      <c r="O171" s="34"/>
      <c r="P171" s="34"/>
      <c r="Q171" s="34"/>
      <c r="R171" s="34"/>
      <c r="S171" s="34"/>
      <c r="T171" s="34"/>
      <c r="U171" s="34"/>
      <c r="V171" s="34"/>
      <c r="W171" s="34"/>
      <c r="X171" s="34"/>
      <c r="Y171" s="34"/>
      <c r="Z171" s="34"/>
    </row>
    <row r="172" spans="1:26" x14ac:dyDescent="0.25">
      <c r="A172" s="32"/>
      <c r="B172" s="32"/>
      <c r="C172" s="229"/>
      <c r="D172" s="446"/>
      <c r="E172" s="446"/>
      <c r="F172" s="312"/>
      <c r="G172" s="312"/>
      <c r="H172" s="312"/>
      <c r="I172" s="312"/>
      <c r="J172" s="312"/>
      <c r="K172" s="32"/>
      <c r="L172" s="34"/>
      <c r="M172" s="34"/>
      <c r="N172" s="34"/>
      <c r="O172" s="34"/>
      <c r="P172" s="34"/>
      <c r="Q172" s="34"/>
      <c r="R172" s="34"/>
      <c r="S172" s="34"/>
      <c r="T172" s="34"/>
      <c r="U172" s="34"/>
      <c r="V172" s="34"/>
      <c r="W172" s="34"/>
      <c r="X172" s="34"/>
      <c r="Y172" s="34"/>
      <c r="Z172" s="34"/>
    </row>
    <row r="173" spans="1:26" x14ac:dyDescent="0.25">
      <c r="A173" s="32"/>
      <c r="B173" s="32"/>
      <c r="C173" s="229"/>
      <c r="D173" s="446"/>
      <c r="E173" s="446"/>
      <c r="F173" s="312"/>
      <c r="G173" s="312"/>
      <c r="H173" s="312"/>
      <c r="I173" s="312"/>
      <c r="J173" s="312"/>
      <c r="K173" s="32"/>
      <c r="L173" s="34"/>
      <c r="M173" s="34"/>
      <c r="N173" s="34"/>
      <c r="O173" s="34"/>
      <c r="P173" s="34"/>
      <c r="Q173" s="34"/>
      <c r="R173" s="34"/>
      <c r="S173" s="34"/>
      <c r="T173" s="34"/>
      <c r="U173" s="34"/>
      <c r="V173" s="34"/>
      <c r="W173" s="34"/>
      <c r="X173" s="34"/>
      <c r="Y173" s="34"/>
      <c r="Z173" s="34"/>
    </row>
    <row r="174" spans="1:26" x14ac:dyDescent="0.25">
      <c r="A174" s="32"/>
      <c r="B174" s="32"/>
      <c r="C174" s="229"/>
      <c r="D174" s="446"/>
      <c r="E174" s="446"/>
      <c r="F174" s="312"/>
      <c r="G174" s="312"/>
      <c r="H174" s="312"/>
      <c r="I174" s="312"/>
      <c r="J174" s="312"/>
      <c r="K174" s="32"/>
      <c r="L174" s="34"/>
      <c r="M174" s="34"/>
      <c r="N174" s="34"/>
      <c r="O174" s="34"/>
      <c r="P174" s="34"/>
      <c r="Q174" s="34"/>
      <c r="R174" s="34"/>
      <c r="S174" s="34"/>
      <c r="T174" s="34"/>
      <c r="U174" s="34"/>
      <c r="V174" s="34"/>
      <c r="W174" s="34"/>
      <c r="X174" s="34"/>
      <c r="Y174" s="34"/>
      <c r="Z174" s="34"/>
    </row>
    <row r="175" spans="1:26" x14ac:dyDescent="0.25">
      <c r="A175" s="32"/>
      <c r="B175" s="32"/>
      <c r="C175" s="229"/>
      <c r="D175" s="446"/>
      <c r="E175" s="446"/>
      <c r="F175" s="312"/>
      <c r="G175" s="312"/>
      <c r="H175" s="312"/>
      <c r="I175" s="312"/>
      <c r="J175" s="312"/>
      <c r="K175" s="32"/>
      <c r="L175" s="34"/>
      <c r="M175" s="34"/>
      <c r="N175" s="34"/>
      <c r="O175" s="34"/>
      <c r="P175" s="34"/>
      <c r="Q175" s="34"/>
      <c r="R175" s="34"/>
      <c r="S175" s="34"/>
      <c r="T175" s="34"/>
      <c r="U175" s="34"/>
      <c r="V175" s="34"/>
      <c r="W175" s="34"/>
      <c r="X175" s="34"/>
      <c r="Y175" s="34"/>
      <c r="Z175" s="34"/>
    </row>
    <row r="176" spans="1:26" x14ac:dyDescent="0.25">
      <c r="A176" s="32"/>
      <c r="B176" s="32"/>
      <c r="C176" s="32"/>
      <c r="D176" s="32"/>
      <c r="E176" s="32"/>
      <c r="F176" s="32"/>
      <c r="G176" s="32"/>
      <c r="H176" s="32"/>
      <c r="I176" s="32"/>
      <c r="J176" s="32"/>
      <c r="K176" s="32"/>
      <c r="L176" s="34"/>
      <c r="M176" s="34"/>
      <c r="N176" s="34"/>
      <c r="O176" s="34"/>
      <c r="P176" s="34"/>
      <c r="Q176" s="34"/>
      <c r="R176" s="34"/>
      <c r="S176" s="34"/>
      <c r="T176" s="34"/>
      <c r="U176" s="34"/>
      <c r="V176" s="34"/>
      <c r="W176" s="34"/>
      <c r="X176" s="34"/>
      <c r="Y176" s="34"/>
      <c r="Z176" s="34"/>
    </row>
    <row r="177" spans="1:26" ht="15.75" customHeight="1" x14ac:dyDescent="0.25">
      <c r="A177" s="463" t="s">
        <v>163</v>
      </c>
      <c r="B177" s="463"/>
      <c r="C177" s="463"/>
      <c r="D177" s="463"/>
      <c r="E177" s="463"/>
      <c r="F177" s="463"/>
      <c r="G177" s="463"/>
      <c r="H177" s="463"/>
      <c r="I177" s="463"/>
      <c r="J177" s="463"/>
      <c r="K177" s="463"/>
      <c r="L177" s="34"/>
      <c r="M177" s="34"/>
      <c r="N177" s="34"/>
      <c r="O177" s="34"/>
      <c r="P177" s="34"/>
      <c r="Q177" s="34"/>
      <c r="R177" s="34"/>
      <c r="S177" s="34"/>
      <c r="T177" s="34"/>
      <c r="U177" s="34"/>
      <c r="V177" s="34"/>
      <c r="W177" s="34"/>
      <c r="X177" s="34"/>
      <c r="Y177" s="34"/>
      <c r="Z177" s="34"/>
    </row>
    <row r="178" spans="1:26" x14ac:dyDescent="0.25">
      <c r="A178" s="32"/>
      <c r="B178" s="32"/>
      <c r="C178" s="32"/>
      <c r="D178" s="32"/>
      <c r="E178" s="32"/>
      <c r="F178" s="32"/>
      <c r="G178" s="32"/>
      <c r="H178" s="32"/>
      <c r="I178" s="32"/>
      <c r="J178" s="32"/>
      <c r="K178" s="32"/>
      <c r="L178" s="34"/>
      <c r="M178" s="34"/>
      <c r="N178" s="34"/>
      <c r="O178" s="34"/>
      <c r="P178" s="34"/>
      <c r="Q178" s="34"/>
      <c r="R178" s="34"/>
      <c r="S178" s="34"/>
      <c r="T178" s="34"/>
      <c r="U178" s="34"/>
      <c r="V178" s="34"/>
      <c r="W178" s="34"/>
      <c r="X178" s="34"/>
      <c r="Y178" s="34"/>
      <c r="Z178" s="34"/>
    </row>
    <row r="179" spans="1:26" ht="39" customHeight="1" x14ac:dyDescent="0.25">
      <c r="A179" s="32"/>
      <c r="B179" s="458" t="s">
        <v>131</v>
      </c>
      <c r="C179" s="458"/>
      <c r="D179" s="458"/>
      <c r="E179" s="458"/>
      <c r="F179" s="458"/>
      <c r="G179" s="458"/>
      <c r="H179" s="458"/>
      <c r="I179" s="458"/>
      <c r="J179" s="458"/>
      <c r="K179" s="32"/>
      <c r="L179" s="34"/>
      <c r="M179" s="34"/>
      <c r="N179" s="34"/>
      <c r="O179" s="34"/>
      <c r="P179" s="34"/>
      <c r="Q179" s="34"/>
      <c r="R179" s="34"/>
      <c r="S179" s="34"/>
      <c r="T179" s="34"/>
      <c r="U179" s="34"/>
      <c r="V179" s="34"/>
      <c r="W179" s="34"/>
      <c r="X179" s="34"/>
      <c r="Y179" s="34"/>
      <c r="Z179" s="34"/>
    </row>
    <row r="180" spans="1:26" x14ac:dyDescent="0.25">
      <c r="A180" s="32"/>
      <c r="B180" s="32"/>
      <c r="C180" s="32"/>
      <c r="D180" s="32"/>
      <c r="E180" s="32"/>
      <c r="F180" s="32"/>
      <c r="G180" s="32"/>
      <c r="H180" s="32"/>
      <c r="I180" s="32"/>
      <c r="J180" s="32"/>
      <c r="K180" s="32"/>
      <c r="L180" s="34"/>
      <c r="M180" s="34"/>
      <c r="N180" s="34"/>
      <c r="O180" s="34"/>
      <c r="P180" s="34"/>
      <c r="Q180" s="34"/>
      <c r="R180" s="34"/>
      <c r="S180" s="34"/>
      <c r="T180" s="34"/>
      <c r="U180" s="34"/>
      <c r="V180" s="34"/>
      <c r="W180" s="34"/>
      <c r="X180" s="34"/>
      <c r="Y180" s="34"/>
      <c r="Z180" s="34"/>
    </row>
    <row r="181" spans="1:26" x14ac:dyDescent="0.25">
      <c r="A181" s="32"/>
      <c r="B181" s="449" t="s">
        <v>0</v>
      </c>
      <c r="C181" s="449"/>
      <c r="D181" s="449"/>
      <c r="E181" s="449"/>
      <c r="F181" s="449"/>
      <c r="G181" s="449"/>
      <c r="H181" s="449"/>
      <c r="I181" s="449"/>
      <c r="J181" s="449"/>
      <c r="K181" s="32"/>
      <c r="L181" s="34"/>
      <c r="M181" s="34"/>
      <c r="N181" s="34"/>
      <c r="O181" s="34"/>
      <c r="P181" s="34"/>
      <c r="Q181" s="34"/>
      <c r="R181" s="34"/>
      <c r="S181" s="34"/>
      <c r="T181" s="34"/>
      <c r="U181" s="34"/>
      <c r="V181" s="34"/>
      <c r="W181" s="34"/>
      <c r="X181" s="34"/>
      <c r="Y181" s="34"/>
      <c r="Z181" s="34"/>
    </row>
    <row r="182" spans="1:26" x14ac:dyDescent="0.25">
      <c r="A182" s="32"/>
      <c r="B182" s="32"/>
      <c r="C182" s="450" t="s">
        <v>1</v>
      </c>
      <c r="D182" s="451"/>
      <c r="E182" s="451"/>
      <c r="F182" s="442" t="s">
        <v>2</v>
      </c>
      <c r="G182" s="443"/>
      <c r="H182" s="443"/>
      <c r="I182" s="443"/>
      <c r="J182" s="444"/>
      <c r="K182" s="32"/>
      <c r="L182" s="34"/>
      <c r="M182" s="34"/>
      <c r="N182" s="34"/>
      <c r="O182" s="34"/>
      <c r="P182" s="34"/>
      <c r="Q182" s="34"/>
      <c r="R182" s="34"/>
      <c r="S182" s="34"/>
      <c r="T182" s="34"/>
      <c r="U182" s="34"/>
      <c r="V182" s="34"/>
      <c r="W182" s="34"/>
      <c r="X182" s="34"/>
      <c r="Y182" s="34"/>
      <c r="Z182" s="34"/>
    </row>
    <row r="183" spans="1:26" ht="31.5" x14ac:dyDescent="0.25">
      <c r="A183" s="32"/>
      <c r="B183" s="32"/>
      <c r="C183" s="49" t="s">
        <v>4</v>
      </c>
      <c r="D183" s="445" t="s">
        <v>5</v>
      </c>
      <c r="E183" s="445"/>
      <c r="F183" s="82" t="s">
        <v>6</v>
      </c>
      <c r="G183" s="82" t="s">
        <v>7</v>
      </c>
      <c r="H183" s="82" t="s">
        <v>8</v>
      </c>
      <c r="I183" s="82" t="s">
        <v>9</v>
      </c>
      <c r="J183" s="82" t="s">
        <v>10</v>
      </c>
      <c r="K183" s="32"/>
      <c r="L183" s="34"/>
      <c r="M183" s="34"/>
      <c r="N183" s="34"/>
      <c r="O183" s="34"/>
      <c r="P183" s="34"/>
      <c r="Q183" s="34"/>
      <c r="R183" s="34"/>
      <c r="S183" s="34"/>
      <c r="T183" s="34"/>
      <c r="U183" s="34"/>
      <c r="V183" s="34"/>
      <c r="W183" s="34"/>
      <c r="X183" s="34"/>
      <c r="Y183" s="34"/>
      <c r="Z183" s="34"/>
    </row>
    <row r="184" spans="1:26" x14ac:dyDescent="0.25">
      <c r="A184" s="32"/>
      <c r="B184" s="32"/>
      <c r="C184" s="229"/>
      <c r="D184" s="446"/>
      <c r="E184" s="446"/>
      <c r="F184" s="312"/>
      <c r="G184" s="312"/>
      <c r="H184" s="312"/>
      <c r="I184" s="312"/>
      <c r="J184" s="312"/>
      <c r="K184" s="32"/>
      <c r="L184" s="34"/>
      <c r="M184" s="34"/>
      <c r="N184" s="34"/>
      <c r="O184" s="34"/>
      <c r="P184" s="34"/>
      <c r="Q184" s="34"/>
      <c r="R184" s="34"/>
      <c r="S184" s="34"/>
      <c r="T184" s="34"/>
      <c r="U184" s="34"/>
      <c r="V184" s="34"/>
      <c r="W184" s="34"/>
      <c r="X184" s="34"/>
      <c r="Y184" s="34"/>
      <c r="Z184" s="34"/>
    </row>
    <row r="185" spans="1:26" x14ac:dyDescent="0.25">
      <c r="A185" s="32"/>
      <c r="B185" s="32"/>
      <c r="C185" s="229"/>
      <c r="D185" s="446"/>
      <c r="E185" s="446"/>
      <c r="F185" s="312"/>
      <c r="G185" s="312"/>
      <c r="H185" s="312"/>
      <c r="I185" s="312"/>
      <c r="J185" s="312"/>
      <c r="K185" s="32"/>
      <c r="L185" s="34"/>
      <c r="M185" s="34"/>
      <c r="N185" s="34"/>
      <c r="O185" s="34"/>
      <c r="P185" s="34"/>
      <c r="Q185" s="34"/>
      <c r="R185" s="34"/>
      <c r="S185" s="34"/>
      <c r="T185" s="34"/>
      <c r="U185" s="34"/>
      <c r="V185" s="34"/>
      <c r="W185" s="34"/>
      <c r="X185" s="34"/>
      <c r="Y185" s="34"/>
      <c r="Z185" s="34"/>
    </row>
    <row r="186" spans="1:26" x14ac:dyDescent="0.25">
      <c r="A186" s="32"/>
      <c r="B186" s="32"/>
      <c r="C186" s="229"/>
      <c r="D186" s="446"/>
      <c r="E186" s="446"/>
      <c r="F186" s="312"/>
      <c r="G186" s="312"/>
      <c r="H186" s="312"/>
      <c r="I186" s="312"/>
      <c r="J186" s="312"/>
      <c r="K186" s="32"/>
      <c r="L186" s="34"/>
      <c r="M186" s="34"/>
      <c r="N186" s="34"/>
      <c r="O186" s="34"/>
      <c r="P186" s="34"/>
      <c r="Q186" s="34"/>
      <c r="R186" s="34"/>
      <c r="S186" s="34"/>
      <c r="T186" s="34"/>
      <c r="U186" s="34"/>
      <c r="V186" s="34"/>
      <c r="W186" s="34"/>
      <c r="X186" s="34"/>
      <c r="Y186" s="34"/>
      <c r="Z186" s="34"/>
    </row>
    <row r="187" spans="1:26" x14ac:dyDescent="0.25">
      <c r="A187" s="32"/>
      <c r="B187" s="32"/>
      <c r="C187" s="229"/>
      <c r="D187" s="446"/>
      <c r="E187" s="446"/>
      <c r="F187" s="312"/>
      <c r="G187" s="312"/>
      <c r="H187" s="312"/>
      <c r="I187" s="312"/>
      <c r="J187" s="312"/>
      <c r="K187" s="32"/>
      <c r="L187" s="34"/>
      <c r="M187" s="34"/>
      <c r="N187" s="34"/>
      <c r="O187" s="34"/>
      <c r="P187" s="34"/>
      <c r="Q187" s="34"/>
      <c r="R187" s="34"/>
      <c r="S187" s="34"/>
      <c r="T187" s="34"/>
      <c r="U187" s="34"/>
      <c r="V187" s="34"/>
      <c r="W187" s="34"/>
      <c r="X187" s="34"/>
      <c r="Y187" s="34"/>
      <c r="Z187" s="34"/>
    </row>
    <row r="188" spans="1:26" x14ac:dyDescent="0.25">
      <c r="A188" s="32"/>
      <c r="B188" s="32"/>
      <c r="C188" s="229"/>
      <c r="D188" s="446"/>
      <c r="E188" s="446"/>
      <c r="F188" s="312"/>
      <c r="G188" s="312"/>
      <c r="H188" s="312"/>
      <c r="I188" s="312"/>
      <c r="J188" s="312"/>
      <c r="K188" s="32"/>
      <c r="L188" s="34"/>
      <c r="M188" s="34"/>
      <c r="N188" s="34"/>
      <c r="O188" s="34"/>
      <c r="P188" s="34"/>
      <c r="Q188" s="34"/>
      <c r="R188" s="34"/>
      <c r="S188" s="34"/>
      <c r="T188" s="34"/>
      <c r="U188" s="34"/>
      <c r="V188" s="34"/>
      <c r="W188" s="34"/>
      <c r="X188" s="34"/>
      <c r="Y188" s="34"/>
      <c r="Z188" s="34"/>
    </row>
    <row r="189" spans="1:26" x14ac:dyDescent="0.25">
      <c r="A189" s="32"/>
      <c r="B189" s="32"/>
      <c r="C189" s="229"/>
      <c r="D189" s="446"/>
      <c r="E189" s="446"/>
      <c r="F189" s="312"/>
      <c r="G189" s="312"/>
      <c r="H189" s="312"/>
      <c r="I189" s="312"/>
      <c r="J189" s="312"/>
      <c r="K189" s="32"/>
      <c r="L189" s="34"/>
      <c r="M189" s="34"/>
      <c r="N189" s="34"/>
      <c r="O189" s="34"/>
      <c r="P189" s="34"/>
      <c r="Q189" s="34"/>
      <c r="R189" s="34"/>
      <c r="S189" s="34"/>
      <c r="T189" s="34"/>
      <c r="U189" s="34"/>
      <c r="V189" s="34"/>
      <c r="W189" s="34"/>
      <c r="X189" s="34"/>
      <c r="Y189" s="34"/>
      <c r="Z189" s="34"/>
    </row>
    <row r="190" spans="1:26" x14ac:dyDescent="0.25">
      <c r="A190" s="32"/>
      <c r="B190" s="32"/>
      <c r="C190" s="229"/>
      <c r="D190" s="446"/>
      <c r="E190" s="446"/>
      <c r="F190" s="312"/>
      <c r="G190" s="312"/>
      <c r="H190" s="312"/>
      <c r="I190" s="312"/>
      <c r="J190" s="312"/>
      <c r="K190" s="32"/>
      <c r="L190" s="34"/>
      <c r="M190" s="34"/>
      <c r="N190" s="34"/>
      <c r="O190" s="34"/>
      <c r="P190" s="34"/>
      <c r="Q190" s="34"/>
      <c r="R190" s="34"/>
      <c r="S190" s="34"/>
      <c r="T190" s="34"/>
      <c r="U190" s="34"/>
      <c r="V190" s="34"/>
      <c r="W190" s="34"/>
      <c r="X190" s="34"/>
      <c r="Y190" s="34"/>
      <c r="Z190" s="34"/>
    </row>
    <row r="191" spans="1:26" x14ac:dyDescent="0.25">
      <c r="A191" s="32"/>
      <c r="B191" s="32"/>
      <c r="C191" s="229"/>
      <c r="D191" s="446"/>
      <c r="E191" s="446"/>
      <c r="F191" s="312"/>
      <c r="G191" s="312"/>
      <c r="H191" s="312"/>
      <c r="I191" s="312"/>
      <c r="J191" s="312"/>
      <c r="K191" s="32"/>
      <c r="L191" s="34"/>
      <c r="M191" s="34"/>
      <c r="N191" s="34"/>
      <c r="O191" s="34"/>
      <c r="P191" s="34"/>
      <c r="Q191" s="34"/>
      <c r="R191" s="34"/>
      <c r="S191" s="34"/>
      <c r="T191" s="34"/>
      <c r="U191" s="34"/>
      <c r="V191" s="34"/>
      <c r="W191" s="34"/>
      <c r="X191" s="34"/>
      <c r="Y191" s="34"/>
      <c r="Z191" s="34"/>
    </row>
    <row r="192" spans="1:26" x14ac:dyDescent="0.25">
      <c r="A192" s="32"/>
      <c r="B192" s="32"/>
      <c r="C192" s="229"/>
      <c r="D192" s="446"/>
      <c r="E192" s="446"/>
      <c r="F192" s="312"/>
      <c r="G192" s="312"/>
      <c r="H192" s="312"/>
      <c r="I192" s="312"/>
      <c r="J192" s="312"/>
      <c r="K192" s="32"/>
      <c r="L192" s="34"/>
      <c r="M192" s="34"/>
      <c r="N192" s="34"/>
      <c r="O192" s="34"/>
      <c r="P192" s="34"/>
      <c r="Q192" s="34"/>
      <c r="R192" s="34"/>
      <c r="S192" s="34"/>
      <c r="T192" s="34"/>
      <c r="U192" s="34"/>
      <c r="V192" s="34"/>
      <c r="W192" s="34"/>
      <c r="X192" s="34"/>
      <c r="Y192" s="34"/>
      <c r="Z192" s="34"/>
    </row>
    <row r="193" spans="1:26" x14ac:dyDescent="0.25">
      <c r="A193" s="32"/>
      <c r="B193" s="32"/>
      <c r="C193" s="229"/>
      <c r="D193" s="446"/>
      <c r="E193" s="446"/>
      <c r="F193" s="312"/>
      <c r="G193" s="312"/>
      <c r="H193" s="312"/>
      <c r="I193" s="312"/>
      <c r="J193" s="312"/>
      <c r="K193" s="32"/>
      <c r="L193" s="34"/>
      <c r="M193" s="34"/>
      <c r="N193" s="34"/>
      <c r="O193" s="34"/>
      <c r="P193" s="34"/>
      <c r="Q193" s="34"/>
      <c r="R193" s="34"/>
      <c r="S193" s="34"/>
      <c r="T193" s="34"/>
      <c r="U193" s="34"/>
      <c r="V193" s="34"/>
      <c r="W193" s="34"/>
      <c r="X193" s="34"/>
      <c r="Y193" s="34"/>
      <c r="Z193" s="34"/>
    </row>
    <row r="194" spans="1:26" x14ac:dyDescent="0.25">
      <c r="A194" s="32"/>
      <c r="B194" s="32"/>
      <c r="C194" s="32"/>
      <c r="D194" s="32"/>
      <c r="E194" s="32"/>
      <c r="F194" s="32"/>
      <c r="G194" s="32"/>
      <c r="H194" s="32"/>
      <c r="I194" s="32"/>
      <c r="J194" s="32"/>
      <c r="K194" s="32"/>
      <c r="L194" s="34"/>
      <c r="M194" s="34"/>
      <c r="N194" s="34"/>
      <c r="O194" s="34"/>
      <c r="P194" s="34"/>
      <c r="Q194" s="34"/>
      <c r="R194" s="34"/>
      <c r="S194" s="34"/>
      <c r="T194" s="34"/>
      <c r="U194" s="34"/>
      <c r="V194" s="34"/>
      <c r="W194" s="34"/>
      <c r="X194" s="34"/>
      <c r="Y194" s="34"/>
      <c r="Z194" s="34"/>
    </row>
    <row r="195" spans="1:26" x14ac:dyDescent="0.25">
      <c r="A195" s="32"/>
      <c r="B195" s="449" t="s">
        <v>31</v>
      </c>
      <c r="C195" s="449"/>
      <c r="D195" s="449"/>
      <c r="E195" s="449"/>
      <c r="F195" s="449"/>
      <c r="G195" s="449"/>
      <c r="H195" s="449"/>
      <c r="I195" s="449"/>
      <c r="J195" s="449"/>
      <c r="K195" s="32"/>
      <c r="L195" s="34"/>
      <c r="M195" s="34"/>
      <c r="N195" s="34"/>
      <c r="O195" s="34"/>
      <c r="P195" s="34"/>
      <c r="Q195" s="34"/>
      <c r="R195" s="34"/>
      <c r="S195" s="34"/>
      <c r="T195" s="34"/>
      <c r="U195" s="34"/>
      <c r="V195" s="34"/>
      <c r="W195" s="34"/>
      <c r="X195" s="34"/>
      <c r="Y195" s="34"/>
      <c r="Z195" s="34"/>
    </row>
    <row r="196" spans="1:26" x14ac:dyDescent="0.25">
      <c r="A196" s="32"/>
      <c r="B196" s="32"/>
      <c r="C196" s="450" t="s">
        <v>1</v>
      </c>
      <c r="D196" s="451"/>
      <c r="E196" s="451"/>
      <c r="F196" s="442" t="s">
        <v>2</v>
      </c>
      <c r="G196" s="443"/>
      <c r="H196" s="443"/>
      <c r="I196" s="443"/>
      <c r="J196" s="444"/>
      <c r="K196" s="32"/>
      <c r="L196" s="34"/>
      <c r="M196" s="34"/>
      <c r="N196" s="34"/>
      <c r="O196" s="34"/>
      <c r="P196" s="34"/>
      <c r="Q196" s="34"/>
      <c r="R196" s="34"/>
      <c r="S196" s="34"/>
      <c r="T196" s="34"/>
      <c r="U196" s="34"/>
      <c r="V196" s="34"/>
      <c r="W196" s="34"/>
      <c r="X196" s="34"/>
      <c r="Y196" s="34"/>
      <c r="Z196" s="34"/>
    </row>
    <row r="197" spans="1:26" ht="31.5" x14ac:dyDescent="0.25">
      <c r="A197" s="32"/>
      <c r="B197" s="32"/>
      <c r="C197" s="49" t="s">
        <v>4</v>
      </c>
      <c r="D197" s="445" t="s">
        <v>5</v>
      </c>
      <c r="E197" s="445"/>
      <c r="F197" s="82" t="s">
        <v>6</v>
      </c>
      <c r="G197" s="82" t="s">
        <v>7</v>
      </c>
      <c r="H197" s="82" t="s">
        <v>8</v>
      </c>
      <c r="I197" s="82" t="s">
        <v>9</v>
      </c>
      <c r="J197" s="82" t="s">
        <v>10</v>
      </c>
      <c r="K197" s="32"/>
      <c r="L197" s="34"/>
      <c r="M197" s="34"/>
      <c r="N197" s="34"/>
      <c r="O197" s="34"/>
      <c r="P197" s="34"/>
      <c r="Q197" s="34"/>
      <c r="R197" s="34"/>
      <c r="S197" s="34"/>
      <c r="T197" s="34"/>
      <c r="U197" s="34"/>
      <c r="V197" s="34"/>
      <c r="W197" s="34"/>
      <c r="X197" s="34"/>
      <c r="Y197" s="34"/>
      <c r="Z197" s="34"/>
    </row>
    <row r="198" spans="1:26" x14ac:dyDescent="0.25">
      <c r="A198" s="32"/>
      <c r="B198" s="32"/>
      <c r="C198" s="229"/>
      <c r="D198" s="446"/>
      <c r="E198" s="446"/>
      <c r="F198" s="312"/>
      <c r="G198" s="312"/>
      <c r="H198" s="312"/>
      <c r="I198" s="312"/>
      <c r="J198" s="312"/>
      <c r="K198" s="32"/>
      <c r="L198" s="34"/>
      <c r="M198" s="34"/>
      <c r="N198" s="34"/>
      <c r="O198" s="34"/>
      <c r="P198" s="34"/>
      <c r="Q198" s="34"/>
      <c r="R198" s="34"/>
      <c r="S198" s="34"/>
      <c r="T198" s="34"/>
      <c r="U198" s="34"/>
      <c r="V198" s="34"/>
      <c r="W198" s="34"/>
      <c r="X198" s="34"/>
      <c r="Y198" s="34"/>
      <c r="Z198" s="34"/>
    </row>
    <row r="199" spans="1:26" x14ac:dyDescent="0.25">
      <c r="A199" s="32"/>
      <c r="B199" s="32"/>
      <c r="C199" s="229"/>
      <c r="D199" s="446"/>
      <c r="E199" s="446"/>
      <c r="F199" s="312"/>
      <c r="G199" s="312"/>
      <c r="H199" s="312"/>
      <c r="I199" s="312"/>
      <c r="J199" s="312"/>
      <c r="K199" s="32"/>
      <c r="L199" s="34"/>
      <c r="M199" s="34"/>
      <c r="N199" s="34"/>
      <c r="O199" s="34"/>
      <c r="P199" s="34"/>
      <c r="Q199" s="34"/>
      <c r="R199" s="34"/>
      <c r="S199" s="34"/>
      <c r="T199" s="34"/>
      <c r="U199" s="34"/>
      <c r="V199" s="34"/>
      <c r="W199" s="34"/>
      <c r="X199" s="34"/>
      <c r="Y199" s="34"/>
      <c r="Z199" s="34"/>
    </row>
    <row r="200" spans="1:26" x14ac:dyDescent="0.25">
      <c r="A200" s="32"/>
      <c r="B200" s="32"/>
      <c r="C200" s="229"/>
      <c r="D200" s="446"/>
      <c r="E200" s="446"/>
      <c r="F200" s="312"/>
      <c r="G200" s="312"/>
      <c r="H200" s="312"/>
      <c r="I200" s="312"/>
      <c r="J200" s="312"/>
      <c r="K200" s="32"/>
      <c r="L200" s="34"/>
      <c r="M200" s="34"/>
      <c r="N200" s="34"/>
      <c r="O200" s="34"/>
      <c r="P200" s="34"/>
      <c r="Q200" s="34"/>
      <c r="R200" s="34"/>
      <c r="S200" s="34"/>
      <c r="T200" s="34"/>
      <c r="U200" s="34"/>
      <c r="V200" s="34"/>
      <c r="W200" s="34"/>
      <c r="X200" s="34"/>
      <c r="Y200" s="34"/>
      <c r="Z200" s="34"/>
    </row>
    <row r="201" spans="1:26" x14ac:dyDescent="0.25">
      <c r="A201" s="32"/>
      <c r="B201" s="32"/>
      <c r="C201" s="229"/>
      <c r="D201" s="446"/>
      <c r="E201" s="446"/>
      <c r="F201" s="312"/>
      <c r="G201" s="312"/>
      <c r="H201" s="312"/>
      <c r="I201" s="312"/>
      <c r="J201" s="312"/>
      <c r="K201" s="32"/>
      <c r="L201" s="34"/>
      <c r="M201" s="34"/>
      <c r="N201" s="34"/>
      <c r="O201" s="34"/>
      <c r="P201" s="34"/>
      <c r="Q201" s="34"/>
      <c r="R201" s="34"/>
      <c r="S201" s="34"/>
      <c r="T201" s="34"/>
      <c r="U201" s="34"/>
      <c r="V201" s="34"/>
      <c r="W201" s="34"/>
      <c r="X201" s="34"/>
      <c r="Y201" s="34"/>
      <c r="Z201" s="34"/>
    </row>
    <row r="202" spans="1:26" x14ac:dyDescent="0.25">
      <c r="A202" s="32"/>
      <c r="B202" s="32"/>
      <c r="C202" s="229"/>
      <c r="D202" s="446"/>
      <c r="E202" s="446"/>
      <c r="F202" s="312"/>
      <c r="G202" s="312"/>
      <c r="H202" s="312"/>
      <c r="I202" s="312"/>
      <c r="J202" s="312"/>
      <c r="K202" s="32"/>
      <c r="L202" s="34"/>
      <c r="M202" s="34"/>
      <c r="N202" s="34"/>
      <c r="O202" s="34"/>
      <c r="P202" s="34"/>
      <c r="Q202" s="34"/>
      <c r="R202" s="34"/>
      <c r="S202" s="34"/>
      <c r="T202" s="34"/>
      <c r="U202" s="34"/>
      <c r="V202" s="34"/>
      <c r="W202" s="34"/>
      <c r="X202" s="34"/>
      <c r="Y202" s="34"/>
      <c r="Z202" s="34"/>
    </row>
    <row r="203" spans="1:26" x14ac:dyDescent="0.25">
      <c r="A203" s="32"/>
      <c r="B203" s="32"/>
      <c r="C203" s="229"/>
      <c r="D203" s="446"/>
      <c r="E203" s="446"/>
      <c r="F203" s="312"/>
      <c r="G203" s="312"/>
      <c r="H203" s="312"/>
      <c r="I203" s="312"/>
      <c r="J203" s="312"/>
      <c r="K203" s="32"/>
      <c r="L203" s="34"/>
      <c r="M203" s="34"/>
      <c r="N203" s="34"/>
      <c r="O203" s="34"/>
      <c r="P203" s="34"/>
      <c r="Q203" s="34"/>
      <c r="R203" s="34"/>
      <c r="S203" s="34"/>
      <c r="T203" s="34"/>
      <c r="U203" s="34"/>
      <c r="V203" s="34"/>
      <c r="W203" s="34"/>
      <c r="X203" s="34"/>
      <c r="Y203" s="34"/>
      <c r="Z203" s="34"/>
    </row>
    <row r="204" spans="1:26" x14ac:dyDescent="0.25">
      <c r="A204" s="32"/>
      <c r="B204" s="32"/>
      <c r="C204" s="229"/>
      <c r="D204" s="446"/>
      <c r="E204" s="446"/>
      <c r="F204" s="312"/>
      <c r="G204" s="312"/>
      <c r="H204" s="312"/>
      <c r="I204" s="312"/>
      <c r="J204" s="312"/>
      <c r="K204" s="32"/>
      <c r="L204" s="34"/>
      <c r="M204" s="34"/>
      <c r="N204" s="34"/>
      <c r="O204" s="34"/>
      <c r="P204" s="34"/>
      <c r="Q204" s="34"/>
      <c r="R204" s="34"/>
      <c r="S204" s="34"/>
      <c r="T204" s="34"/>
      <c r="U204" s="34"/>
      <c r="V204" s="34"/>
      <c r="W204" s="34"/>
      <c r="X204" s="34"/>
      <c r="Y204" s="34"/>
      <c r="Z204" s="34"/>
    </row>
    <row r="205" spans="1:26" x14ac:dyDescent="0.25">
      <c r="A205" s="32"/>
      <c r="B205" s="32"/>
      <c r="C205" s="229"/>
      <c r="D205" s="446"/>
      <c r="E205" s="446"/>
      <c r="F205" s="312"/>
      <c r="G205" s="312"/>
      <c r="H205" s="312"/>
      <c r="I205" s="312"/>
      <c r="J205" s="312"/>
      <c r="K205" s="32"/>
      <c r="L205" s="34"/>
      <c r="M205" s="34"/>
      <c r="N205" s="34"/>
      <c r="O205" s="34"/>
      <c r="P205" s="34"/>
      <c r="Q205" s="34"/>
      <c r="R205" s="34"/>
      <c r="S205" s="34"/>
      <c r="T205" s="34"/>
      <c r="U205" s="34"/>
      <c r="V205" s="34"/>
      <c r="W205" s="34"/>
      <c r="X205" s="34"/>
      <c r="Y205" s="34"/>
      <c r="Z205" s="34"/>
    </row>
    <row r="206" spans="1:26" x14ac:dyDescent="0.25">
      <c r="A206" s="32"/>
      <c r="B206" s="32"/>
      <c r="C206" s="229"/>
      <c r="D206" s="446"/>
      <c r="E206" s="446"/>
      <c r="F206" s="312"/>
      <c r="G206" s="312"/>
      <c r="H206" s="312"/>
      <c r="I206" s="312"/>
      <c r="J206" s="312"/>
      <c r="K206" s="32"/>
      <c r="L206" s="34"/>
      <c r="M206" s="34"/>
      <c r="N206" s="34"/>
      <c r="O206" s="34"/>
      <c r="P206" s="34"/>
      <c r="Q206" s="34"/>
      <c r="R206" s="34"/>
      <c r="S206" s="34"/>
      <c r="T206" s="34"/>
      <c r="U206" s="34"/>
      <c r="V206" s="34"/>
      <c r="W206" s="34"/>
      <c r="X206" s="34"/>
      <c r="Y206" s="34"/>
      <c r="Z206" s="34"/>
    </row>
    <row r="207" spans="1:26" x14ac:dyDescent="0.25">
      <c r="A207" s="32"/>
      <c r="B207" s="32"/>
      <c r="C207" s="229"/>
      <c r="D207" s="446"/>
      <c r="E207" s="446"/>
      <c r="F207" s="312"/>
      <c r="G207" s="312"/>
      <c r="H207" s="312"/>
      <c r="I207" s="312"/>
      <c r="J207" s="312"/>
      <c r="K207" s="32"/>
      <c r="L207" s="34"/>
      <c r="M207" s="34"/>
      <c r="N207" s="34"/>
      <c r="O207" s="34"/>
      <c r="P207" s="34"/>
      <c r="Q207" s="34"/>
      <c r="R207" s="34"/>
      <c r="S207" s="34"/>
      <c r="T207" s="34"/>
      <c r="U207" s="34"/>
      <c r="V207" s="34"/>
      <c r="W207" s="34"/>
      <c r="X207" s="34"/>
      <c r="Y207" s="34"/>
      <c r="Z207" s="34"/>
    </row>
    <row r="208" spans="1:26" x14ac:dyDescent="0.25">
      <c r="A208" s="32"/>
      <c r="B208" s="32"/>
      <c r="C208" s="32"/>
      <c r="D208" s="32"/>
      <c r="E208" s="32"/>
      <c r="F208" s="32"/>
      <c r="G208" s="32"/>
      <c r="H208" s="32"/>
      <c r="I208" s="32"/>
      <c r="J208" s="32"/>
      <c r="K208" s="32"/>
      <c r="L208" s="34"/>
      <c r="M208" s="34"/>
      <c r="N208" s="34"/>
      <c r="O208" s="34"/>
      <c r="P208" s="34"/>
      <c r="Q208" s="34"/>
      <c r="R208" s="34"/>
      <c r="S208" s="34"/>
      <c r="T208" s="34"/>
      <c r="U208" s="34"/>
      <c r="V208" s="34"/>
      <c r="W208" s="34"/>
      <c r="X208" s="34"/>
      <c r="Y208" s="34"/>
      <c r="Z208" s="34"/>
    </row>
    <row r="209" spans="1:26" x14ac:dyDescent="0.25">
      <c r="A209" s="489" t="s">
        <v>164</v>
      </c>
      <c r="B209" s="489"/>
      <c r="C209" s="489"/>
      <c r="D209" s="489"/>
      <c r="E209" s="489"/>
      <c r="F209" s="489"/>
      <c r="G209" s="489"/>
      <c r="H209" s="489"/>
      <c r="I209" s="489"/>
      <c r="J209" s="489"/>
      <c r="K209" s="489"/>
      <c r="L209" s="34"/>
      <c r="M209" s="34"/>
      <c r="N209" s="34"/>
      <c r="O209" s="34"/>
      <c r="P209" s="34"/>
      <c r="Q209" s="34"/>
      <c r="R209" s="34"/>
      <c r="S209" s="34"/>
      <c r="T209" s="34"/>
      <c r="U209" s="34"/>
      <c r="V209" s="34"/>
      <c r="W209" s="34"/>
      <c r="X209" s="34"/>
      <c r="Y209" s="34"/>
      <c r="Z209" s="34"/>
    </row>
    <row r="210" spans="1:26" x14ac:dyDescent="0.25">
      <c r="B210" s="32"/>
      <c r="C210" s="32"/>
      <c r="D210" s="32"/>
      <c r="E210" s="32"/>
      <c r="F210" s="32"/>
      <c r="G210" s="32"/>
      <c r="H210" s="32"/>
      <c r="I210" s="32"/>
      <c r="J210" s="32"/>
      <c r="K210" s="32"/>
      <c r="L210" s="34"/>
      <c r="M210" s="34"/>
      <c r="N210" s="34"/>
      <c r="O210" s="34"/>
      <c r="P210" s="34"/>
      <c r="Q210" s="34"/>
      <c r="R210" s="34"/>
      <c r="S210" s="34"/>
      <c r="T210" s="34"/>
      <c r="U210" s="34"/>
      <c r="V210" s="34"/>
      <c r="W210" s="34"/>
      <c r="X210" s="34"/>
      <c r="Y210" s="34"/>
      <c r="Z210" s="34"/>
    </row>
    <row r="211" spans="1:26" ht="53.25" customHeight="1" x14ac:dyDescent="0.25">
      <c r="A211" s="32"/>
      <c r="B211" s="488" t="s">
        <v>487</v>
      </c>
      <c r="C211" s="488"/>
      <c r="D211" s="488"/>
      <c r="E211" s="488"/>
      <c r="F211" s="488"/>
      <c r="G211" s="488"/>
      <c r="H211" s="488"/>
      <c r="I211" s="488"/>
      <c r="J211" s="488"/>
      <c r="K211" s="32"/>
      <c r="L211" s="34"/>
      <c r="M211" s="34"/>
      <c r="N211" s="34"/>
      <c r="O211" s="34"/>
      <c r="P211" s="34"/>
      <c r="Q211" s="34"/>
      <c r="R211" s="34"/>
      <c r="S211" s="34"/>
      <c r="T211" s="34"/>
      <c r="U211" s="34"/>
      <c r="V211" s="34"/>
      <c r="W211" s="34"/>
      <c r="X211" s="34"/>
      <c r="Y211" s="34"/>
      <c r="Z211" s="34"/>
    </row>
    <row r="212" spans="1:26" x14ac:dyDescent="0.25">
      <c r="A212" s="32"/>
      <c r="B212" s="32"/>
      <c r="C212" s="85"/>
      <c r="D212" s="85"/>
      <c r="E212" s="85"/>
      <c r="F212" s="85"/>
      <c r="G212" s="85"/>
      <c r="H212" s="85"/>
      <c r="I212" s="85"/>
      <c r="J212" s="85"/>
      <c r="K212" s="32"/>
      <c r="L212" s="34"/>
      <c r="M212" s="34"/>
      <c r="N212" s="34"/>
      <c r="O212" s="34"/>
      <c r="P212" s="34"/>
      <c r="Q212" s="34"/>
      <c r="R212" s="34"/>
      <c r="S212" s="34"/>
      <c r="T212" s="34"/>
      <c r="U212" s="34"/>
      <c r="V212" s="34"/>
      <c r="W212" s="34"/>
      <c r="X212" s="34"/>
      <c r="Y212" s="34"/>
      <c r="Z212" s="34"/>
    </row>
    <row r="213" spans="1:26" x14ac:dyDescent="0.25">
      <c r="A213" s="32"/>
      <c r="B213" s="86" t="s">
        <v>0</v>
      </c>
      <c r="C213" s="86"/>
      <c r="D213" s="86"/>
      <c r="E213" s="86"/>
      <c r="F213" s="85"/>
      <c r="G213" s="85"/>
      <c r="H213" s="85"/>
      <c r="I213" s="85"/>
      <c r="J213" s="85"/>
      <c r="K213" s="32"/>
      <c r="L213" s="34"/>
      <c r="M213" s="34"/>
      <c r="N213" s="34"/>
      <c r="O213" s="34"/>
      <c r="P213" s="34"/>
      <c r="Q213" s="34"/>
      <c r="R213" s="34"/>
      <c r="S213" s="34"/>
      <c r="T213" s="34"/>
      <c r="U213" s="34"/>
      <c r="V213" s="34"/>
      <c r="W213" s="34"/>
      <c r="X213" s="34"/>
      <c r="Y213" s="34"/>
      <c r="Z213" s="34"/>
    </row>
    <row r="214" spans="1:26" ht="15.75" customHeight="1" x14ac:dyDescent="0.25">
      <c r="A214" s="32"/>
      <c r="C214" s="450" t="s">
        <v>143</v>
      </c>
      <c r="D214" s="451"/>
      <c r="E214" s="457"/>
      <c r="F214" s="442" t="s">
        <v>2</v>
      </c>
      <c r="G214" s="443"/>
      <c r="H214" s="443"/>
      <c r="I214" s="443"/>
      <c r="J214" s="444"/>
      <c r="K214" s="32"/>
      <c r="L214" s="34"/>
      <c r="M214" s="34"/>
      <c r="N214" s="34"/>
      <c r="O214" s="34"/>
      <c r="P214" s="34"/>
      <c r="Q214" s="34"/>
      <c r="R214" s="34"/>
      <c r="S214" s="34"/>
      <c r="T214" s="34"/>
      <c r="U214" s="34"/>
      <c r="V214" s="34"/>
      <c r="W214" s="34"/>
      <c r="X214" s="34"/>
      <c r="Y214" s="34"/>
      <c r="Z214" s="34"/>
    </row>
    <row r="215" spans="1:26" ht="31.5" x14ac:dyDescent="0.25">
      <c r="A215" s="32"/>
      <c r="B215" s="32"/>
      <c r="C215" s="464" t="s">
        <v>32</v>
      </c>
      <c r="D215" s="465"/>
      <c r="E215" s="87" t="s">
        <v>33</v>
      </c>
      <c r="F215" s="82" t="s">
        <v>6</v>
      </c>
      <c r="G215" s="82" t="s">
        <v>7</v>
      </c>
      <c r="H215" s="82" t="s">
        <v>8</v>
      </c>
      <c r="I215" s="82" t="s">
        <v>9</v>
      </c>
      <c r="J215" s="82" t="s">
        <v>10</v>
      </c>
      <c r="K215" s="32"/>
      <c r="L215" s="34"/>
      <c r="M215" s="34"/>
      <c r="N215" s="34"/>
      <c r="O215" s="34"/>
      <c r="P215" s="34"/>
      <c r="Q215" s="34"/>
      <c r="R215" s="34"/>
      <c r="S215" s="34"/>
      <c r="T215" s="34"/>
      <c r="U215" s="34"/>
      <c r="V215" s="34"/>
      <c r="W215" s="34"/>
      <c r="X215" s="34"/>
      <c r="Y215" s="34"/>
      <c r="Z215" s="34"/>
    </row>
    <row r="216" spans="1:26" x14ac:dyDescent="0.25">
      <c r="A216" s="32"/>
      <c r="B216" s="32"/>
      <c r="C216" s="453"/>
      <c r="D216" s="454"/>
      <c r="E216" s="230"/>
      <c r="F216" s="312"/>
      <c r="G216" s="312"/>
      <c r="H216" s="312"/>
      <c r="I216" s="312"/>
      <c r="J216" s="312"/>
      <c r="K216" s="32"/>
      <c r="L216" s="34"/>
      <c r="M216" s="34"/>
      <c r="N216" s="34"/>
      <c r="O216" s="34"/>
      <c r="P216" s="34"/>
      <c r="Q216" s="34"/>
      <c r="R216" s="34"/>
      <c r="S216" s="34"/>
      <c r="T216" s="34"/>
      <c r="U216" s="34"/>
      <c r="V216" s="34"/>
      <c r="W216" s="34"/>
      <c r="X216" s="34"/>
      <c r="Y216" s="34"/>
      <c r="Z216" s="34"/>
    </row>
    <row r="217" spans="1:26" x14ac:dyDescent="0.25">
      <c r="A217" s="32"/>
      <c r="B217" s="32"/>
      <c r="C217" s="453"/>
      <c r="D217" s="454"/>
      <c r="E217" s="230"/>
      <c r="F217" s="312"/>
      <c r="G217" s="312"/>
      <c r="H217" s="312"/>
      <c r="I217" s="312"/>
      <c r="J217" s="312"/>
      <c r="K217" s="32"/>
      <c r="L217" s="34"/>
      <c r="M217" s="34"/>
      <c r="N217" s="34"/>
      <c r="O217" s="34"/>
      <c r="P217" s="34"/>
      <c r="Q217" s="34"/>
      <c r="R217" s="34"/>
      <c r="S217" s="34"/>
      <c r="T217" s="34"/>
      <c r="U217" s="34"/>
      <c r="V217" s="34"/>
      <c r="W217" s="34"/>
      <c r="X217" s="34"/>
      <c r="Y217" s="34"/>
      <c r="Z217" s="34"/>
    </row>
    <row r="218" spans="1:26" x14ac:dyDescent="0.25">
      <c r="A218" s="32"/>
      <c r="B218" s="32"/>
      <c r="C218" s="453"/>
      <c r="D218" s="454"/>
      <c r="E218" s="230"/>
      <c r="F218" s="312"/>
      <c r="G218" s="312"/>
      <c r="H218" s="312"/>
      <c r="I218" s="312"/>
      <c r="J218" s="312"/>
      <c r="K218" s="32"/>
      <c r="L218" s="34"/>
      <c r="M218" s="34"/>
      <c r="N218" s="34"/>
      <c r="O218" s="34"/>
      <c r="P218" s="34"/>
      <c r="Q218" s="34"/>
      <c r="R218" s="34"/>
      <c r="S218" s="34"/>
      <c r="T218" s="34"/>
      <c r="U218" s="34"/>
      <c r="V218" s="34"/>
      <c r="W218" s="34"/>
      <c r="X218" s="34"/>
      <c r="Y218" s="34"/>
      <c r="Z218" s="34"/>
    </row>
    <row r="219" spans="1:26" x14ac:dyDescent="0.25">
      <c r="A219" s="32"/>
      <c r="B219" s="32"/>
      <c r="C219" s="453"/>
      <c r="D219" s="454"/>
      <c r="E219" s="230"/>
      <c r="F219" s="312"/>
      <c r="G219" s="312"/>
      <c r="H219" s="312"/>
      <c r="I219" s="312"/>
      <c r="J219" s="312"/>
      <c r="K219" s="32"/>
      <c r="L219" s="34"/>
      <c r="M219" s="34"/>
      <c r="N219" s="34"/>
      <c r="O219" s="34"/>
      <c r="P219" s="34"/>
      <c r="Q219" s="34"/>
      <c r="R219" s="34"/>
      <c r="S219" s="34"/>
      <c r="T219" s="34"/>
      <c r="U219" s="34"/>
      <c r="V219" s="34"/>
      <c r="W219" s="34"/>
      <c r="X219" s="34"/>
      <c r="Y219" s="34"/>
      <c r="Z219" s="34"/>
    </row>
    <row r="220" spans="1:26" x14ac:dyDescent="0.25">
      <c r="A220" s="32"/>
      <c r="B220" s="32"/>
      <c r="C220" s="453"/>
      <c r="D220" s="454"/>
      <c r="E220" s="230"/>
      <c r="F220" s="312"/>
      <c r="G220" s="312"/>
      <c r="H220" s="312"/>
      <c r="I220" s="312"/>
      <c r="J220" s="312"/>
      <c r="K220" s="32"/>
      <c r="L220" s="34"/>
      <c r="M220" s="34"/>
      <c r="N220" s="34"/>
      <c r="O220" s="34"/>
      <c r="P220" s="34"/>
      <c r="Q220" s="34"/>
      <c r="R220" s="34"/>
      <c r="S220" s="34"/>
      <c r="T220" s="34"/>
      <c r="U220" s="34"/>
      <c r="V220" s="34"/>
      <c r="W220" s="34"/>
      <c r="X220" s="34"/>
      <c r="Y220" s="34"/>
      <c r="Z220" s="34"/>
    </row>
    <row r="221" spans="1:26" x14ac:dyDescent="0.25">
      <c r="A221" s="32"/>
      <c r="B221" s="32"/>
      <c r="C221" s="453"/>
      <c r="D221" s="454"/>
      <c r="E221" s="230"/>
      <c r="F221" s="312"/>
      <c r="G221" s="312"/>
      <c r="H221" s="312"/>
      <c r="I221" s="312"/>
      <c r="J221" s="312"/>
      <c r="K221" s="32"/>
      <c r="L221" s="34"/>
      <c r="M221" s="34"/>
      <c r="N221" s="34"/>
      <c r="O221" s="34"/>
      <c r="P221" s="34"/>
      <c r="Q221" s="34"/>
      <c r="R221" s="34"/>
      <c r="S221" s="34"/>
      <c r="T221" s="34"/>
      <c r="U221" s="34"/>
      <c r="V221" s="34"/>
      <c r="W221" s="34"/>
      <c r="X221" s="34"/>
      <c r="Y221" s="34"/>
      <c r="Z221" s="34"/>
    </row>
    <row r="222" spans="1:26" x14ac:dyDescent="0.25">
      <c r="A222" s="32"/>
      <c r="B222" s="32"/>
      <c r="C222" s="453"/>
      <c r="D222" s="454"/>
      <c r="E222" s="230"/>
      <c r="F222" s="312"/>
      <c r="G222" s="312"/>
      <c r="H222" s="312"/>
      <c r="I222" s="312"/>
      <c r="J222" s="312"/>
      <c r="K222" s="32"/>
      <c r="L222" s="34"/>
      <c r="M222" s="34"/>
      <c r="N222" s="34"/>
      <c r="O222" s="34"/>
      <c r="P222" s="34"/>
      <c r="Q222" s="34"/>
      <c r="R222" s="34"/>
      <c r="S222" s="34"/>
      <c r="T222" s="34"/>
      <c r="U222" s="34"/>
      <c r="V222" s="34"/>
      <c r="W222" s="34"/>
      <c r="X222" s="34"/>
      <c r="Y222" s="34"/>
      <c r="Z222" s="34"/>
    </row>
    <row r="223" spans="1:26" x14ac:dyDescent="0.25">
      <c r="A223" s="32"/>
      <c r="B223" s="32"/>
      <c r="C223" s="453"/>
      <c r="D223" s="454"/>
      <c r="E223" s="230"/>
      <c r="F223" s="312"/>
      <c r="G223" s="312"/>
      <c r="H223" s="312"/>
      <c r="I223" s="312"/>
      <c r="J223" s="312"/>
      <c r="K223" s="32"/>
      <c r="L223" s="34"/>
      <c r="M223" s="34"/>
      <c r="N223" s="34"/>
      <c r="O223" s="34"/>
      <c r="P223" s="34"/>
      <c r="Q223" s="34"/>
      <c r="R223" s="34"/>
      <c r="S223" s="34"/>
      <c r="T223" s="34"/>
      <c r="U223" s="34"/>
      <c r="V223" s="34"/>
      <c r="W223" s="34"/>
      <c r="X223" s="34"/>
      <c r="Y223" s="34"/>
      <c r="Z223" s="34"/>
    </row>
    <row r="224" spans="1:26" x14ac:dyDescent="0.25">
      <c r="A224" s="32"/>
      <c r="B224" s="32"/>
      <c r="C224" s="453"/>
      <c r="D224" s="454"/>
      <c r="E224" s="230"/>
      <c r="F224" s="312"/>
      <c r="G224" s="312"/>
      <c r="H224" s="312"/>
      <c r="I224" s="312"/>
      <c r="J224" s="312"/>
      <c r="K224" s="32"/>
      <c r="L224" s="34"/>
      <c r="M224" s="34"/>
      <c r="N224" s="34"/>
      <c r="O224" s="34"/>
      <c r="P224" s="34"/>
      <c r="Q224" s="34"/>
      <c r="R224" s="34"/>
      <c r="S224" s="34"/>
      <c r="T224" s="34"/>
      <c r="U224" s="34"/>
      <c r="V224" s="34"/>
      <c r="W224" s="34"/>
      <c r="X224" s="34"/>
      <c r="Y224" s="34"/>
      <c r="Z224" s="34"/>
    </row>
    <row r="225" spans="1:26" x14ac:dyDescent="0.25">
      <c r="A225" s="32"/>
      <c r="B225" s="32"/>
      <c r="C225" s="453"/>
      <c r="D225" s="454"/>
      <c r="E225" s="230"/>
      <c r="F225" s="312"/>
      <c r="G225" s="312"/>
      <c r="H225" s="312"/>
      <c r="I225" s="312"/>
      <c r="J225" s="312"/>
      <c r="K225" s="32"/>
      <c r="L225" s="34"/>
      <c r="M225" s="34"/>
      <c r="N225" s="34"/>
      <c r="O225" s="34"/>
      <c r="P225" s="34"/>
      <c r="Q225" s="34"/>
      <c r="R225" s="34"/>
      <c r="S225" s="34"/>
      <c r="T225" s="34"/>
      <c r="U225" s="34"/>
      <c r="V225" s="34"/>
      <c r="W225" s="34"/>
      <c r="X225" s="34"/>
      <c r="Y225" s="34"/>
      <c r="Z225" s="34"/>
    </row>
    <row r="226" spans="1:26" x14ac:dyDescent="0.25">
      <c r="A226" s="32"/>
      <c r="B226" s="33"/>
      <c r="C226" s="33"/>
      <c r="D226" s="33"/>
      <c r="E226" s="33"/>
      <c r="F226" s="33"/>
      <c r="G226" s="33"/>
      <c r="H226" s="33"/>
      <c r="I226" s="54"/>
      <c r="J226" s="54"/>
      <c r="K226" s="32"/>
      <c r="L226" s="34"/>
      <c r="M226" s="34"/>
      <c r="N226" s="34"/>
      <c r="O226" s="34"/>
      <c r="P226" s="34"/>
      <c r="Q226" s="34"/>
      <c r="R226" s="34"/>
      <c r="S226" s="34"/>
      <c r="T226" s="34"/>
      <c r="U226" s="34"/>
      <c r="V226" s="34"/>
      <c r="W226" s="34"/>
      <c r="X226" s="34"/>
      <c r="Y226" s="34"/>
      <c r="Z226" s="34"/>
    </row>
    <row r="227" spans="1:26" x14ac:dyDescent="0.25">
      <c r="A227" s="32"/>
      <c r="B227" s="86" t="s">
        <v>31</v>
      </c>
      <c r="C227" s="86"/>
      <c r="D227" s="86"/>
      <c r="E227" s="86"/>
      <c r="F227" s="33"/>
      <c r="G227" s="33"/>
      <c r="H227" s="33"/>
      <c r="I227" s="54"/>
      <c r="J227" s="54"/>
      <c r="K227" s="32"/>
      <c r="L227" s="34"/>
      <c r="M227" s="34"/>
      <c r="N227" s="34"/>
      <c r="O227" s="34"/>
      <c r="P227" s="34"/>
      <c r="Q227" s="34"/>
      <c r="R227" s="34"/>
      <c r="S227" s="34"/>
      <c r="T227" s="34"/>
      <c r="U227" s="34"/>
      <c r="V227" s="34"/>
      <c r="W227" s="34"/>
      <c r="X227" s="34"/>
      <c r="Y227" s="34"/>
      <c r="Z227" s="34"/>
    </row>
    <row r="228" spans="1:26" x14ac:dyDescent="0.25">
      <c r="A228" s="32"/>
      <c r="C228" s="450" t="s">
        <v>143</v>
      </c>
      <c r="D228" s="451"/>
      <c r="E228" s="451"/>
      <c r="F228" s="442" t="s">
        <v>2</v>
      </c>
      <c r="G228" s="443"/>
      <c r="H228" s="443"/>
      <c r="I228" s="443"/>
      <c r="J228" s="444"/>
      <c r="K228" s="32"/>
      <c r="L228" s="34"/>
      <c r="M228" s="34"/>
      <c r="N228" s="34"/>
      <c r="O228" s="34"/>
      <c r="P228" s="34"/>
      <c r="Q228" s="34"/>
      <c r="R228" s="34"/>
      <c r="S228" s="34"/>
      <c r="T228" s="34"/>
      <c r="U228" s="34"/>
      <c r="V228" s="34"/>
      <c r="W228" s="34"/>
      <c r="X228" s="34"/>
      <c r="Y228" s="34"/>
      <c r="Z228" s="34"/>
    </row>
    <row r="229" spans="1:26" ht="31.5" x14ac:dyDescent="0.25">
      <c r="A229" s="32"/>
      <c r="B229" s="32"/>
      <c r="C229" s="455" t="s">
        <v>32</v>
      </c>
      <c r="D229" s="456"/>
      <c r="E229" s="87" t="s">
        <v>33</v>
      </c>
      <c r="F229" s="82" t="s">
        <v>6</v>
      </c>
      <c r="G229" s="82" t="s">
        <v>7</v>
      </c>
      <c r="H229" s="82" t="s">
        <v>8</v>
      </c>
      <c r="I229" s="82" t="s">
        <v>9</v>
      </c>
      <c r="J229" s="82" t="s">
        <v>10</v>
      </c>
      <c r="K229" s="32"/>
      <c r="L229" s="34"/>
      <c r="M229" s="34"/>
      <c r="N229" s="34"/>
      <c r="O229" s="34"/>
      <c r="P229" s="34"/>
      <c r="Q229" s="34"/>
      <c r="R229" s="34"/>
      <c r="S229" s="34"/>
      <c r="T229" s="34"/>
      <c r="U229" s="34"/>
      <c r="V229" s="34"/>
      <c r="W229" s="34"/>
      <c r="X229" s="34"/>
      <c r="Y229" s="34"/>
      <c r="Z229" s="34"/>
    </row>
    <row r="230" spans="1:26" x14ac:dyDescent="0.25">
      <c r="A230" s="32"/>
      <c r="B230" s="32"/>
      <c r="C230" s="453"/>
      <c r="D230" s="454"/>
      <c r="E230" s="230"/>
      <c r="F230" s="132"/>
      <c r="G230" s="132"/>
      <c r="H230" s="132"/>
      <c r="I230" s="132"/>
      <c r="J230" s="132"/>
      <c r="K230" s="32"/>
      <c r="L230" s="34"/>
      <c r="M230" s="34"/>
      <c r="N230" s="34"/>
      <c r="O230" s="34"/>
      <c r="P230" s="34"/>
      <c r="Q230" s="34"/>
      <c r="R230" s="34"/>
      <c r="S230" s="34"/>
      <c r="T230" s="34"/>
      <c r="U230" s="34"/>
      <c r="V230" s="34"/>
      <c r="W230" s="34"/>
      <c r="X230" s="34"/>
      <c r="Y230" s="34"/>
      <c r="Z230" s="34"/>
    </row>
    <row r="231" spans="1:26" x14ac:dyDescent="0.25">
      <c r="A231" s="32"/>
      <c r="B231" s="32"/>
      <c r="C231" s="453"/>
      <c r="D231" s="454"/>
      <c r="E231" s="230"/>
      <c r="F231" s="132"/>
      <c r="G231" s="132"/>
      <c r="H231" s="132"/>
      <c r="I231" s="132"/>
      <c r="J231" s="132"/>
      <c r="K231" s="32"/>
      <c r="L231" s="34"/>
      <c r="M231" s="34"/>
      <c r="N231" s="34"/>
      <c r="O231" s="34"/>
      <c r="P231" s="34"/>
      <c r="Q231" s="34"/>
      <c r="R231" s="34"/>
      <c r="S231" s="34"/>
      <c r="T231" s="34"/>
      <c r="U231" s="34"/>
      <c r="V231" s="34"/>
      <c r="W231" s="34"/>
      <c r="X231" s="34"/>
      <c r="Y231" s="34"/>
      <c r="Z231" s="34"/>
    </row>
    <row r="232" spans="1:26" x14ac:dyDescent="0.25">
      <c r="A232" s="32"/>
      <c r="B232" s="32"/>
      <c r="C232" s="453"/>
      <c r="D232" s="454"/>
      <c r="E232" s="230"/>
      <c r="F232" s="132"/>
      <c r="G232" s="132"/>
      <c r="H232" s="132"/>
      <c r="I232" s="132"/>
      <c r="J232" s="132"/>
      <c r="K232" s="32"/>
      <c r="L232" s="34"/>
      <c r="M232" s="34"/>
      <c r="N232" s="34"/>
      <c r="O232" s="34"/>
      <c r="P232" s="34"/>
      <c r="Q232" s="34"/>
      <c r="R232" s="34"/>
      <c r="S232" s="34"/>
      <c r="T232" s="34"/>
      <c r="U232" s="34"/>
      <c r="V232" s="34"/>
      <c r="W232" s="34"/>
      <c r="X232" s="34"/>
      <c r="Y232" s="34"/>
      <c r="Z232" s="34"/>
    </row>
    <row r="233" spans="1:26" x14ac:dyDescent="0.25">
      <c r="A233" s="32"/>
      <c r="B233" s="32"/>
      <c r="C233" s="453"/>
      <c r="D233" s="454"/>
      <c r="E233" s="230"/>
      <c r="F233" s="132"/>
      <c r="G233" s="132"/>
      <c r="H233" s="132"/>
      <c r="I233" s="132"/>
      <c r="J233" s="132"/>
      <c r="K233" s="32"/>
      <c r="L233" s="34"/>
      <c r="M233" s="34"/>
      <c r="N233" s="34"/>
      <c r="O233" s="34"/>
      <c r="P233" s="34"/>
      <c r="Q233" s="34"/>
      <c r="R233" s="34"/>
      <c r="S233" s="34"/>
      <c r="T233" s="34"/>
      <c r="U233" s="34"/>
      <c r="V233" s="34"/>
      <c r="W233" s="34"/>
      <c r="X233" s="34"/>
      <c r="Y233" s="34"/>
      <c r="Z233" s="34"/>
    </row>
    <row r="234" spans="1:26" x14ac:dyDescent="0.25">
      <c r="A234" s="32"/>
      <c r="B234" s="32"/>
      <c r="C234" s="453"/>
      <c r="D234" s="454"/>
      <c r="E234" s="230"/>
      <c r="F234" s="132"/>
      <c r="G234" s="132"/>
      <c r="H234" s="132"/>
      <c r="I234" s="132"/>
      <c r="J234" s="132"/>
      <c r="K234" s="32"/>
      <c r="L234" s="34"/>
      <c r="M234" s="34"/>
      <c r="N234" s="34"/>
      <c r="O234" s="34"/>
      <c r="P234" s="34"/>
      <c r="Q234" s="34"/>
      <c r="R234" s="34"/>
      <c r="S234" s="34"/>
      <c r="T234" s="34"/>
      <c r="U234" s="34"/>
      <c r="V234" s="34"/>
      <c r="W234" s="34"/>
      <c r="X234" s="34"/>
      <c r="Y234" s="34"/>
      <c r="Z234" s="34"/>
    </row>
    <row r="235" spans="1:26" x14ac:dyDescent="0.25">
      <c r="A235" s="32"/>
      <c r="B235" s="32"/>
      <c r="C235" s="453"/>
      <c r="D235" s="454"/>
      <c r="E235" s="230"/>
      <c r="F235" s="132"/>
      <c r="G235" s="132"/>
      <c r="H235" s="132"/>
      <c r="I235" s="132"/>
      <c r="J235" s="132"/>
      <c r="K235" s="32"/>
      <c r="L235" s="34"/>
      <c r="M235" s="34"/>
      <c r="N235" s="34"/>
      <c r="O235" s="34"/>
      <c r="P235" s="34"/>
      <c r="Q235" s="34"/>
      <c r="R235" s="34"/>
      <c r="S235" s="34"/>
      <c r="T235" s="34"/>
      <c r="U235" s="34"/>
      <c r="V235" s="34"/>
      <c r="W235" s="34"/>
      <c r="X235" s="34"/>
      <c r="Y235" s="34"/>
      <c r="Z235" s="34"/>
    </row>
    <row r="236" spans="1:26" x14ac:dyDescent="0.25">
      <c r="A236" s="32"/>
      <c r="B236" s="32"/>
      <c r="C236" s="453"/>
      <c r="D236" s="454"/>
      <c r="E236" s="230"/>
      <c r="F236" s="132"/>
      <c r="G236" s="132"/>
      <c r="H236" s="132"/>
      <c r="I236" s="132"/>
      <c r="J236" s="132"/>
      <c r="K236" s="32"/>
      <c r="L236" s="34"/>
      <c r="M236" s="34"/>
      <c r="N236" s="34"/>
      <c r="O236" s="34"/>
      <c r="P236" s="34"/>
      <c r="Q236" s="34"/>
      <c r="R236" s="34"/>
      <c r="S236" s="34"/>
      <c r="T236" s="34"/>
      <c r="U236" s="34"/>
      <c r="V236" s="34"/>
      <c r="W236" s="34"/>
      <c r="X236" s="34"/>
      <c r="Y236" s="34"/>
      <c r="Z236" s="34"/>
    </row>
    <row r="237" spans="1:26" x14ac:dyDescent="0.25">
      <c r="A237" s="32"/>
      <c r="B237" s="32"/>
      <c r="C237" s="453"/>
      <c r="D237" s="454"/>
      <c r="E237" s="230"/>
      <c r="F237" s="132"/>
      <c r="G237" s="132"/>
      <c r="H237" s="132"/>
      <c r="I237" s="132"/>
      <c r="J237" s="132"/>
      <c r="K237" s="32"/>
      <c r="L237" s="34"/>
      <c r="M237" s="34"/>
      <c r="N237" s="34"/>
      <c r="O237" s="34"/>
      <c r="P237" s="34"/>
      <c r="Q237" s="34"/>
      <c r="R237" s="34"/>
      <c r="S237" s="34"/>
      <c r="T237" s="34"/>
      <c r="U237" s="34"/>
      <c r="V237" s="34"/>
      <c r="W237" s="34"/>
      <c r="X237" s="34"/>
      <c r="Y237" s="34"/>
      <c r="Z237" s="34"/>
    </row>
    <row r="238" spans="1:26" x14ac:dyDescent="0.25">
      <c r="A238" s="32"/>
      <c r="B238" s="32"/>
      <c r="C238" s="453"/>
      <c r="D238" s="454"/>
      <c r="E238" s="230"/>
      <c r="F238" s="132"/>
      <c r="G238" s="132"/>
      <c r="H238" s="132"/>
      <c r="I238" s="132"/>
      <c r="J238" s="132"/>
      <c r="K238" s="32"/>
      <c r="L238" s="34"/>
      <c r="M238" s="34"/>
      <c r="N238" s="34"/>
      <c r="O238" s="34"/>
      <c r="P238" s="34"/>
      <c r="Q238" s="34"/>
      <c r="R238" s="34"/>
      <c r="S238" s="34"/>
      <c r="T238" s="34"/>
      <c r="U238" s="34"/>
      <c r="V238" s="34"/>
      <c r="W238" s="34"/>
      <c r="X238" s="34"/>
      <c r="Y238" s="34"/>
      <c r="Z238" s="34"/>
    </row>
    <row r="239" spans="1:26" x14ac:dyDescent="0.25">
      <c r="A239" s="32"/>
      <c r="B239" s="32"/>
      <c r="C239" s="453"/>
      <c r="D239" s="454"/>
      <c r="E239" s="230"/>
      <c r="F239" s="132"/>
      <c r="G239" s="132"/>
      <c r="H239" s="132"/>
      <c r="I239" s="132"/>
      <c r="J239" s="132"/>
      <c r="K239" s="32"/>
      <c r="L239" s="34"/>
      <c r="M239" s="34"/>
      <c r="N239" s="34"/>
      <c r="O239" s="34"/>
      <c r="P239" s="34"/>
      <c r="Q239" s="34"/>
      <c r="R239" s="34"/>
      <c r="S239" s="34"/>
      <c r="T239" s="34"/>
      <c r="U239" s="34"/>
      <c r="V239" s="34"/>
      <c r="W239" s="34"/>
      <c r="X239" s="34"/>
      <c r="Y239" s="34"/>
      <c r="Z239" s="34"/>
    </row>
    <row r="240" spans="1:26" x14ac:dyDescent="0.25">
      <c r="A240" s="32"/>
      <c r="B240" s="33"/>
      <c r="C240" s="33"/>
      <c r="D240" s="33"/>
      <c r="E240" s="33"/>
      <c r="F240" s="33"/>
      <c r="G240" s="33"/>
      <c r="H240" s="33"/>
      <c r="I240" s="54"/>
      <c r="J240" s="54"/>
      <c r="K240" s="32"/>
      <c r="L240" s="34"/>
      <c r="M240" s="34"/>
      <c r="N240" s="34"/>
      <c r="O240" s="34"/>
      <c r="P240" s="34"/>
      <c r="Q240" s="34"/>
      <c r="R240" s="34"/>
      <c r="S240" s="34"/>
      <c r="T240" s="34"/>
      <c r="U240" s="34"/>
      <c r="V240" s="34"/>
      <c r="W240" s="34"/>
      <c r="X240" s="34"/>
      <c r="Y240" s="34"/>
      <c r="Z240" s="34"/>
    </row>
    <row r="241" spans="1:26" x14ac:dyDescent="0.25">
      <c r="A241" s="32"/>
      <c r="B241" s="86" t="s">
        <v>34</v>
      </c>
      <c r="C241" s="86"/>
      <c r="D241" s="86"/>
      <c r="E241" s="86"/>
      <c r="F241" s="33"/>
      <c r="G241" s="33"/>
      <c r="H241" s="33"/>
      <c r="I241" s="54"/>
      <c r="J241" s="54"/>
      <c r="K241" s="32"/>
      <c r="L241" s="34"/>
      <c r="M241" s="34"/>
      <c r="N241" s="34"/>
      <c r="O241" s="34"/>
      <c r="P241" s="34"/>
      <c r="Q241" s="34"/>
      <c r="R241" s="34"/>
      <c r="S241" s="34"/>
      <c r="T241" s="34"/>
      <c r="U241" s="34"/>
      <c r="V241" s="34"/>
      <c r="W241" s="34"/>
      <c r="X241" s="34"/>
      <c r="Y241" s="34"/>
      <c r="Z241" s="34"/>
    </row>
    <row r="242" spans="1:26" x14ac:dyDescent="0.25">
      <c r="A242" s="32"/>
      <c r="C242" s="450" t="s">
        <v>143</v>
      </c>
      <c r="D242" s="451"/>
      <c r="E242" s="451"/>
      <c r="F242" s="442" t="s">
        <v>2</v>
      </c>
      <c r="G242" s="443"/>
      <c r="H242" s="443"/>
      <c r="I242" s="443"/>
      <c r="J242" s="444"/>
      <c r="K242" s="32"/>
      <c r="L242" s="34"/>
      <c r="M242" s="34"/>
      <c r="N242" s="34"/>
      <c r="O242" s="34"/>
      <c r="P242" s="34"/>
      <c r="Q242" s="34"/>
      <c r="R242" s="34"/>
      <c r="S242" s="34"/>
      <c r="T242" s="34"/>
      <c r="U242" s="34"/>
      <c r="V242" s="34"/>
      <c r="W242" s="34"/>
      <c r="X242" s="34"/>
      <c r="Y242" s="34"/>
      <c r="Z242" s="34"/>
    </row>
    <row r="243" spans="1:26" ht="31.5" x14ac:dyDescent="0.25">
      <c r="A243" s="32"/>
      <c r="B243" s="32"/>
      <c r="C243" s="455" t="s">
        <v>32</v>
      </c>
      <c r="D243" s="456"/>
      <c r="E243" s="87" t="s">
        <v>33</v>
      </c>
      <c r="F243" s="82" t="s">
        <v>6</v>
      </c>
      <c r="G243" s="82" t="s">
        <v>7</v>
      </c>
      <c r="H243" s="82" t="s">
        <v>8</v>
      </c>
      <c r="I243" s="82" t="s">
        <v>9</v>
      </c>
      <c r="J243" s="82" t="s">
        <v>10</v>
      </c>
      <c r="K243" s="32"/>
      <c r="L243" s="34"/>
      <c r="M243" s="34"/>
      <c r="N243" s="34"/>
      <c r="O243" s="34"/>
      <c r="P243" s="34"/>
      <c r="Q243" s="34"/>
      <c r="R243" s="34"/>
      <c r="S243" s="34"/>
      <c r="T243" s="34"/>
      <c r="U243" s="34"/>
      <c r="V243" s="34"/>
      <c r="W243" s="34"/>
      <c r="X243" s="34"/>
      <c r="Y243" s="34"/>
      <c r="Z243" s="34"/>
    </row>
    <row r="244" spans="1:26" x14ac:dyDescent="0.25">
      <c r="A244" s="32"/>
      <c r="B244" s="32"/>
      <c r="C244" s="453"/>
      <c r="D244" s="454"/>
      <c r="E244" s="230"/>
      <c r="F244" s="312"/>
      <c r="G244" s="312"/>
      <c r="H244" s="312"/>
      <c r="I244" s="312"/>
      <c r="J244" s="312"/>
      <c r="K244" s="32"/>
      <c r="L244" s="34"/>
      <c r="M244" s="34"/>
      <c r="N244" s="34"/>
      <c r="O244" s="34"/>
      <c r="P244" s="34"/>
      <c r="Q244" s="34"/>
      <c r="R244" s="34"/>
      <c r="S244" s="34"/>
      <c r="T244" s="34"/>
      <c r="U244" s="34"/>
      <c r="V244" s="34"/>
      <c r="W244" s="34"/>
      <c r="X244" s="34"/>
      <c r="Y244" s="34"/>
      <c r="Z244" s="34"/>
    </row>
    <row r="245" spans="1:26" x14ac:dyDescent="0.25">
      <c r="A245" s="32"/>
      <c r="B245" s="32"/>
      <c r="C245" s="453"/>
      <c r="D245" s="454"/>
      <c r="E245" s="230"/>
      <c r="F245" s="312"/>
      <c r="G245" s="312"/>
      <c r="H245" s="312"/>
      <c r="I245" s="312"/>
      <c r="J245" s="312"/>
      <c r="K245" s="32"/>
      <c r="L245" s="34"/>
      <c r="M245" s="34"/>
      <c r="N245" s="34"/>
      <c r="O245" s="34"/>
      <c r="P245" s="34"/>
      <c r="Q245" s="34"/>
      <c r="R245" s="34"/>
      <c r="S245" s="34"/>
      <c r="T245" s="34"/>
      <c r="U245" s="34"/>
      <c r="V245" s="34"/>
      <c r="W245" s="34"/>
      <c r="X245" s="34"/>
      <c r="Y245" s="34"/>
      <c r="Z245" s="34"/>
    </row>
    <row r="246" spans="1:26" x14ac:dyDescent="0.25">
      <c r="A246" s="32"/>
      <c r="B246" s="32"/>
      <c r="C246" s="453"/>
      <c r="D246" s="454"/>
      <c r="E246" s="230"/>
      <c r="F246" s="312"/>
      <c r="G246" s="312"/>
      <c r="H246" s="312"/>
      <c r="I246" s="312"/>
      <c r="J246" s="312"/>
      <c r="K246" s="32"/>
      <c r="L246" s="34"/>
      <c r="M246" s="34"/>
      <c r="N246" s="34"/>
      <c r="O246" s="34"/>
      <c r="P246" s="34"/>
      <c r="Q246" s="34"/>
      <c r="R246" s="34"/>
      <c r="S246" s="34"/>
      <c r="T246" s="34"/>
      <c r="U246" s="34"/>
      <c r="V246" s="34"/>
      <c r="W246" s="34"/>
      <c r="X246" s="34"/>
      <c r="Y246" s="34"/>
      <c r="Z246" s="34"/>
    </row>
    <row r="247" spans="1:26" x14ac:dyDescent="0.25">
      <c r="A247" s="32"/>
      <c r="B247" s="32"/>
      <c r="C247" s="453"/>
      <c r="D247" s="454"/>
      <c r="E247" s="230"/>
      <c r="F247" s="312"/>
      <c r="G247" s="312"/>
      <c r="H247" s="312"/>
      <c r="I247" s="312"/>
      <c r="J247" s="312"/>
      <c r="K247" s="32"/>
      <c r="L247" s="34"/>
      <c r="M247" s="34"/>
      <c r="N247" s="34"/>
      <c r="O247" s="34"/>
      <c r="P247" s="34"/>
      <c r="Q247" s="34"/>
      <c r="R247" s="34"/>
      <c r="S247" s="34"/>
      <c r="T247" s="34"/>
      <c r="U247" s="34"/>
      <c r="V247" s="34"/>
      <c r="W247" s="34"/>
      <c r="X247" s="34"/>
      <c r="Y247" s="34"/>
      <c r="Z247" s="34"/>
    </row>
    <row r="248" spans="1:26" x14ac:dyDescent="0.25">
      <c r="A248" s="32"/>
      <c r="B248" s="32"/>
      <c r="C248" s="453"/>
      <c r="D248" s="454"/>
      <c r="E248" s="230"/>
      <c r="F248" s="312"/>
      <c r="G248" s="312"/>
      <c r="H248" s="312"/>
      <c r="I248" s="312"/>
      <c r="J248" s="312"/>
      <c r="K248" s="32"/>
      <c r="L248" s="34"/>
      <c r="M248" s="34"/>
      <c r="N248" s="34"/>
      <c r="O248" s="34"/>
      <c r="P248" s="34"/>
      <c r="Q248" s="34"/>
      <c r="R248" s="34"/>
      <c r="S248" s="34"/>
      <c r="T248" s="34"/>
      <c r="U248" s="34"/>
      <c r="V248" s="34"/>
      <c r="W248" s="34"/>
      <c r="X248" s="34"/>
      <c r="Y248" s="34"/>
      <c r="Z248" s="34"/>
    </row>
    <row r="249" spans="1:26" x14ac:dyDescent="0.25">
      <c r="A249" s="32"/>
      <c r="B249" s="32"/>
      <c r="C249" s="453"/>
      <c r="D249" s="454"/>
      <c r="E249" s="230"/>
      <c r="F249" s="312"/>
      <c r="G249" s="312"/>
      <c r="H249" s="312"/>
      <c r="I249" s="312"/>
      <c r="J249" s="312"/>
      <c r="K249" s="32"/>
      <c r="L249" s="34"/>
      <c r="M249" s="34"/>
      <c r="N249" s="34"/>
      <c r="O249" s="34"/>
      <c r="P249" s="34"/>
      <c r="Q249" s="34"/>
      <c r="R249" s="34"/>
      <c r="S249" s="34"/>
      <c r="T249" s="34"/>
      <c r="U249" s="34"/>
      <c r="V249" s="34"/>
      <c r="W249" s="34"/>
      <c r="X249" s="34"/>
      <c r="Y249" s="34"/>
      <c r="Z249" s="34"/>
    </row>
    <row r="250" spans="1:26" x14ac:dyDescent="0.25">
      <c r="A250" s="32"/>
      <c r="B250" s="32"/>
      <c r="C250" s="453"/>
      <c r="D250" s="454"/>
      <c r="E250" s="230"/>
      <c r="F250" s="312"/>
      <c r="G250" s="312"/>
      <c r="H250" s="312"/>
      <c r="I250" s="312"/>
      <c r="J250" s="312"/>
      <c r="K250" s="32"/>
      <c r="L250" s="34"/>
      <c r="M250" s="34"/>
      <c r="N250" s="34"/>
      <c r="O250" s="34"/>
      <c r="P250" s="34"/>
      <c r="Q250" s="34"/>
      <c r="R250" s="34"/>
      <c r="S250" s="34"/>
      <c r="T250" s="34"/>
      <c r="U250" s="34"/>
      <c r="V250" s="34"/>
      <c r="W250" s="34"/>
      <c r="X250" s="34"/>
      <c r="Y250" s="34"/>
      <c r="Z250" s="34"/>
    </row>
    <row r="251" spans="1:26" x14ac:dyDescent="0.25">
      <c r="A251" s="32"/>
      <c r="B251" s="32"/>
      <c r="C251" s="453"/>
      <c r="D251" s="454"/>
      <c r="E251" s="230"/>
      <c r="F251" s="312"/>
      <c r="G251" s="312"/>
      <c r="H251" s="312"/>
      <c r="I251" s="312"/>
      <c r="J251" s="312"/>
      <c r="K251" s="32"/>
      <c r="L251" s="34"/>
      <c r="M251" s="34"/>
      <c r="N251" s="34"/>
      <c r="O251" s="34"/>
      <c r="P251" s="34"/>
      <c r="Q251" s="34"/>
      <c r="R251" s="34"/>
      <c r="S251" s="34"/>
      <c r="T251" s="34"/>
      <c r="U251" s="34"/>
      <c r="V251" s="34"/>
      <c r="W251" s="34"/>
      <c r="X251" s="34"/>
      <c r="Y251" s="34"/>
      <c r="Z251" s="34"/>
    </row>
    <row r="252" spans="1:26" x14ac:dyDescent="0.25">
      <c r="A252" s="32"/>
      <c r="B252" s="32"/>
      <c r="C252" s="453"/>
      <c r="D252" s="454"/>
      <c r="E252" s="230"/>
      <c r="F252" s="312"/>
      <c r="G252" s="312"/>
      <c r="H252" s="312"/>
      <c r="I252" s="312"/>
      <c r="J252" s="312"/>
      <c r="K252" s="32"/>
      <c r="L252" s="34"/>
      <c r="M252" s="34"/>
      <c r="N252" s="34"/>
      <c r="O252" s="34"/>
      <c r="P252" s="34"/>
      <c r="Q252" s="34"/>
      <c r="R252" s="34"/>
      <c r="S252" s="34"/>
      <c r="T252" s="34"/>
      <c r="U252" s="34"/>
      <c r="V252" s="34"/>
      <c r="W252" s="34"/>
      <c r="X252" s="34"/>
      <c r="Y252" s="34"/>
      <c r="Z252" s="34"/>
    </row>
    <row r="253" spans="1:26" x14ac:dyDescent="0.25">
      <c r="A253" s="32"/>
      <c r="B253" s="32"/>
      <c r="C253" s="453"/>
      <c r="D253" s="454"/>
      <c r="E253" s="230"/>
      <c r="F253" s="312"/>
      <c r="G253" s="312"/>
      <c r="H253" s="312"/>
      <c r="I253" s="312"/>
      <c r="J253" s="312"/>
      <c r="K253" s="32"/>
      <c r="L253" s="34"/>
      <c r="M253" s="34"/>
      <c r="N253" s="34"/>
      <c r="O253" s="34"/>
      <c r="P253" s="34"/>
      <c r="Q253" s="34"/>
      <c r="R253" s="34"/>
      <c r="S253" s="34"/>
      <c r="T253" s="34"/>
      <c r="U253" s="34"/>
      <c r="V253" s="34"/>
      <c r="W253" s="34"/>
      <c r="X253" s="34"/>
      <c r="Y253" s="34"/>
      <c r="Z253" s="34"/>
    </row>
    <row r="254" spans="1:26" x14ac:dyDescent="0.25">
      <c r="A254" s="32"/>
      <c r="B254" s="33"/>
      <c r="C254" s="33"/>
      <c r="D254" s="33"/>
      <c r="E254" s="33"/>
      <c r="F254" s="33"/>
      <c r="G254" s="33"/>
      <c r="H254" s="33"/>
      <c r="I254" s="54"/>
      <c r="J254" s="54"/>
      <c r="K254" s="32"/>
      <c r="L254" s="34"/>
      <c r="M254" s="34"/>
      <c r="N254" s="34"/>
      <c r="O254" s="34"/>
      <c r="P254" s="34"/>
      <c r="Q254" s="34"/>
      <c r="R254" s="34"/>
      <c r="S254" s="34"/>
      <c r="T254" s="34"/>
      <c r="U254" s="34"/>
      <c r="V254" s="34"/>
      <c r="W254" s="34"/>
      <c r="X254" s="34"/>
      <c r="Y254" s="34"/>
      <c r="Z254" s="34"/>
    </row>
    <row r="255" spans="1:26" x14ac:dyDescent="0.25">
      <c r="A255" s="32"/>
      <c r="B255" s="33"/>
      <c r="C255" s="33"/>
      <c r="D255" s="33"/>
      <c r="E255" s="33"/>
      <c r="F255" s="33"/>
      <c r="G255" s="33"/>
      <c r="H255" s="33"/>
      <c r="I255" s="54"/>
      <c r="J255" s="54"/>
      <c r="K255" s="32"/>
      <c r="L255" s="34"/>
      <c r="M255" s="34"/>
      <c r="N255" s="34"/>
      <c r="O255" s="34"/>
      <c r="P255" s="34"/>
      <c r="Q255" s="34"/>
      <c r="R255" s="34"/>
      <c r="S255" s="34"/>
      <c r="T255" s="34"/>
      <c r="U255" s="34"/>
      <c r="V255" s="34"/>
      <c r="W255" s="34"/>
      <c r="X255" s="34"/>
      <c r="Y255" s="34"/>
      <c r="Z255" s="34"/>
    </row>
    <row r="256" spans="1:26" ht="23.25" x14ac:dyDescent="0.35">
      <c r="A256" s="32"/>
      <c r="B256" s="462" t="s">
        <v>124</v>
      </c>
      <c r="C256" s="462"/>
      <c r="D256" s="33"/>
      <c r="E256" s="33"/>
      <c r="F256" s="33"/>
      <c r="G256" s="33"/>
      <c r="H256" s="33"/>
      <c r="I256" s="54"/>
      <c r="J256" s="54"/>
      <c r="K256" s="32"/>
      <c r="L256" s="34"/>
      <c r="M256" s="34"/>
      <c r="N256" s="34"/>
      <c r="O256" s="34"/>
      <c r="P256" s="34"/>
      <c r="Q256" s="34"/>
      <c r="R256" s="34"/>
      <c r="S256" s="34"/>
      <c r="T256" s="34"/>
      <c r="U256" s="34"/>
      <c r="V256" s="34"/>
      <c r="W256" s="34"/>
      <c r="X256" s="34"/>
      <c r="Y256" s="34"/>
      <c r="Z256" s="34"/>
    </row>
    <row r="257" spans="1:26" x14ac:dyDescent="0.25">
      <c r="A257" s="32"/>
      <c r="B257" s="33"/>
      <c r="C257" s="33"/>
      <c r="D257" s="33"/>
      <c r="E257" s="33"/>
      <c r="F257" s="33"/>
      <c r="G257" s="33"/>
      <c r="H257" s="33"/>
      <c r="I257" s="54"/>
      <c r="J257" s="54"/>
      <c r="K257" s="32"/>
      <c r="L257" s="34"/>
      <c r="M257" s="34"/>
      <c r="N257" s="34"/>
      <c r="O257" s="34"/>
      <c r="P257" s="34"/>
      <c r="Q257" s="34"/>
      <c r="R257" s="34"/>
      <c r="S257" s="34"/>
      <c r="T257" s="34"/>
      <c r="U257" s="34"/>
      <c r="V257" s="34"/>
      <c r="W257" s="34"/>
      <c r="X257" s="34"/>
      <c r="Y257" s="34"/>
      <c r="Z257" s="34"/>
    </row>
    <row r="258" spans="1:26" x14ac:dyDescent="0.25">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spans="1:26" x14ac:dyDescent="0.25">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spans="1:26" x14ac:dyDescent="0.25">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spans="1:26" x14ac:dyDescent="0.25">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spans="1:26" x14ac:dyDescent="0.25">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spans="1:26" x14ac:dyDescent="0.25">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spans="1:26" x14ac:dyDescent="0.25">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spans="1:26" x14ac:dyDescent="0.2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spans="1:26" x14ac:dyDescent="0.25">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spans="1:26" x14ac:dyDescent="0.25">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spans="1:26" x14ac:dyDescent="0.25">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spans="1:26" x14ac:dyDescent="0.25">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spans="1:26" x14ac:dyDescent="0.25">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spans="1:26" x14ac:dyDescent="0.25">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spans="1:26" x14ac:dyDescent="0.25">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spans="1:26" x14ac:dyDescent="0.25">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spans="1:26" x14ac:dyDescent="0.25">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spans="1:26" x14ac:dyDescent="0.2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spans="1:26" x14ac:dyDescent="0.25">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spans="1:26" x14ac:dyDescent="0.2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spans="1:26" x14ac:dyDescent="0.25">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x14ac:dyDescent="0.25">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spans="1:26" x14ac:dyDescent="0.25">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x14ac:dyDescent="0.25">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spans="1:26" x14ac:dyDescent="0.25">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x14ac:dyDescent="0.25">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spans="1:26" x14ac:dyDescent="0.25">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x14ac:dyDescent="0.2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spans="1:26" x14ac:dyDescent="0.25">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spans="1:26" x14ac:dyDescent="0.2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spans="1:26" x14ac:dyDescent="0.25">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spans="1:26" x14ac:dyDescent="0.25">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spans="1:26"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spans="1:26"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spans="1:26"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spans="1:26"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spans="1:26"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spans="1:26"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spans="1:26"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spans="1:26"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spans="1:26"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spans="1:26"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spans="1:26"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spans="1:26"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spans="1:26"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spans="1:26"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spans="1:26"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spans="1:26"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spans="1:26"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spans="1:26"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spans="1:26"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spans="1:26"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spans="1:26"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spans="1:26"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spans="1:26"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spans="1:26"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spans="1:26"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spans="1:26"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spans="1:26"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spans="1:26"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spans="1:26"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spans="1:26"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spans="1:26"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spans="1:26"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sheetData>
  <sheetProtection algorithmName="SHA-512" hashValue="/UZvtHPLsGbSHkfYWXpmY7Dxd9bzw3y06cugfX6FyyX8Qfyj2RDg+EKQ2kcQuooI5pOvDB9jLUvO7U6xboowEA==" saltValue="5Hze/+3WvGwQaGnCCgd9fw==" spinCount="100000" sheet="1" formatCells="0" formatColumns="0" formatRows="0"/>
  <mergeCells count="184">
    <mergeCell ref="B163:J163"/>
    <mergeCell ref="C164:E164"/>
    <mergeCell ref="F164:J164"/>
    <mergeCell ref="D160:E160"/>
    <mergeCell ref="D161:E161"/>
    <mergeCell ref="A209:K209"/>
    <mergeCell ref="D167:E167"/>
    <mergeCell ref="D174:E174"/>
    <mergeCell ref="D202:E202"/>
    <mergeCell ref="D203:E203"/>
    <mergeCell ref="D204:E204"/>
    <mergeCell ref="D205:E205"/>
    <mergeCell ref="D206:E206"/>
    <mergeCell ref="D207:E207"/>
    <mergeCell ref="C196:E196"/>
    <mergeCell ref="F196:J196"/>
    <mergeCell ref="D197:E197"/>
    <mergeCell ref="D198:E198"/>
    <mergeCell ref="D199:E199"/>
    <mergeCell ref="D200:E200"/>
    <mergeCell ref="B195:J195"/>
    <mergeCell ref="D187:E187"/>
    <mergeCell ref="D188:E188"/>
    <mergeCell ref="D184:E184"/>
    <mergeCell ref="D126:E126"/>
    <mergeCell ref="D127:E127"/>
    <mergeCell ref="E111:J111"/>
    <mergeCell ref="D124:E124"/>
    <mergeCell ref="F242:J242"/>
    <mergeCell ref="C235:D235"/>
    <mergeCell ref="C236:D236"/>
    <mergeCell ref="C237:D237"/>
    <mergeCell ref="C238:D238"/>
    <mergeCell ref="F228:J228"/>
    <mergeCell ref="C221:D221"/>
    <mergeCell ref="C222:D222"/>
    <mergeCell ref="C223:D223"/>
    <mergeCell ref="C224:D224"/>
    <mergeCell ref="B211:J211"/>
    <mergeCell ref="F214:J214"/>
    <mergeCell ref="D156:E156"/>
    <mergeCell ref="D157:E157"/>
    <mergeCell ref="D158:E158"/>
    <mergeCell ref="D175:E175"/>
    <mergeCell ref="D165:E165"/>
    <mergeCell ref="D166:E166"/>
    <mergeCell ref="D168:E168"/>
    <mergeCell ref="D169:E169"/>
    <mergeCell ref="C37:J37"/>
    <mergeCell ref="B54:J54"/>
    <mergeCell ref="B55:J55"/>
    <mergeCell ref="D119:E119"/>
    <mergeCell ref="D120:E120"/>
    <mergeCell ref="D121:E121"/>
    <mergeCell ref="D122:E122"/>
    <mergeCell ref="D123:E123"/>
    <mergeCell ref="D125:E125"/>
    <mergeCell ref="D108:J108"/>
    <mergeCell ref="D109:J109"/>
    <mergeCell ref="C39:J39"/>
    <mergeCell ref="C40:J40"/>
    <mergeCell ref="C41:J41"/>
    <mergeCell ref="A49:K49"/>
    <mergeCell ref="B53:J53"/>
    <mergeCell ref="B47:J47"/>
    <mergeCell ref="B45:J45"/>
    <mergeCell ref="B46:J46"/>
    <mergeCell ref="B44:J44"/>
    <mergeCell ref="B42:J42"/>
    <mergeCell ref="B51:J51"/>
    <mergeCell ref="E110:J110"/>
    <mergeCell ref="A14:K14"/>
    <mergeCell ref="B16:J16"/>
    <mergeCell ref="B18:J18"/>
    <mergeCell ref="A2:K2"/>
    <mergeCell ref="B4:J4"/>
    <mergeCell ref="C5:J5"/>
    <mergeCell ref="C6:J6"/>
    <mergeCell ref="B8:J8"/>
    <mergeCell ref="B10:J10"/>
    <mergeCell ref="B12:J12"/>
    <mergeCell ref="F20:J20"/>
    <mergeCell ref="C22:E22"/>
    <mergeCell ref="C23:J23"/>
    <mergeCell ref="C24:J24"/>
    <mergeCell ref="C20:E21"/>
    <mergeCell ref="D104:J104"/>
    <mergeCell ref="D105:J105"/>
    <mergeCell ref="D106:J106"/>
    <mergeCell ref="D107:J107"/>
    <mergeCell ref="B79:J79"/>
    <mergeCell ref="C80:E80"/>
    <mergeCell ref="F80:J80"/>
    <mergeCell ref="A26:K26"/>
    <mergeCell ref="B32:J32"/>
    <mergeCell ref="B28:J28"/>
    <mergeCell ref="B30:J30"/>
    <mergeCell ref="B34:J34"/>
    <mergeCell ref="C35:J35"/>
    <mergeCell ref="B103:K103"/>
    <mergeCell ref="C56:E56"/>
    <mergeCell ref="F56:J56"/>
    <mergeCell ref="B43:J43"/>
    <mergeCell ref="C38:J38"/>
    <mergeCell ref="C36:J36"/>
    <mergeCell ref="D159:E159"/>
    <mergeCell ref="A113:K113"/>
    <mergeCell ref="B115:J115"/>
    <mergeCell ref="B117:J117"/>
    <mergeCell ref="C118:E118"/>
    <mergeCell ref="F118:J118"/>
    <mergeCell ref="D154:E154"/>
    <mergeCell ref="C150:E150"/>
    <mergeCell ref="B256:C256"/>
    <mergeCell ref="A145:K145"/>
    <mergeCell ref="A177:K177"/>
    <mergeCell ref="C215:D215"/>
    <mergeCell ref="C216:D216"/>
    <mergeCell ref="C217:D217"/>
    <mergeCell ref="C218:D218"/>
    <mergeCell ref="C219:D219"/>
    <mergeCell ref="C220:D220"/>
    <mergeCell ref="D189:E189"/>
    <mergeCell ref="D191:E191"/>
    <mergeCell ref="D192:E192"/>
    <mergeCell ref="D193:E193"/>
    <mergeCell ref="C182:E182"/>
    <mergeCell ref="F182:J182"/>
    <mergeCell ref="D183:E183"/>
    <mergeCell ref="D185:E185"/>
    <mergeCell ref="D186:E186"/>
    <mergeCell ref="B179:J179"/>
    <mergeCell ref="B181:J181"/>
    <mergeCell ref="D172:E172"/>
    <mergeCell ref="D173:E173"/>
    <mergeCell ref="D170:E170"/>
    <mergeCell ref="C251:D251"/>
    <mergeCell ref="D171:E171"/>
    <mergeCell ref="C252:D252"/>
    <mergeCell ref="C253:D253"/>
    <mergeCell ref="D190:E190"/>
    <mergeCell ref="D201:E201"/>
    <mergeCell ref="C239:D239"/>
    <mergeCell ref="C242:E242"/>
    <mergeCell ref="C243:D243"/>
    <mergeCell ref="C244:D244"/>
    <mergeCell ref="C245:D245"/>
    <mergeCell ref="C246:D246"/>
    <mergeCell ref="C225:D225"/>
    <mergeCell ref="C214:E214"/>
    <mergeCell ref="C228:E228"/>
    <mergeCell ref="C229:D229"/>
    <mergeCell ref="C230:D230"/>
    <mergeCell ref="C231:D231"/>
    <mergeCell ref="C232:D232"/>
    <mergeCell ref="C233:D233"/>
    <mergeCell ref="C234:D234"/>
    <mergeCell ref="C247:D247"/>
    <mergeCell ref="C248:D248"/>
    <mergeCell ref="C249:D249"/>
    <mergeCell ref="C250:D250"/>
    <mergeCell ref="F150:J150"/>
    <mergeCell ref="D151:E151"/>
    <mergeCell ref="D152:E152"/>
    <mergeCell ref="D153:E153"/>
    <mergeCell ref="D155:E155"/>
    <mergeCell ref="D128:E128"/>
    <mergeCell ref="D135:E135"/>
    <mergeCell ref="D139:E139"/>
    <mergeCell ref="D140:E140"/>
    <mergeCell ref="D141:E141"/>
    <mergeCell ref="D142:E142"/>
    <mergeCell ref="D143:E143"/>
    <mergeCell ref="D129:E129"/>
    <mergeCell ref="B131:J131"/>
    <mergeCell ref="C132:E132"/>
    <mergeCell ref="F132:J132"/>
    <mergeCell ref="D133:E133"/>
    <mergeCell ref="D134:E134"/>
    <mergeCell ref="D136:E136"/>
    <mergeCell ref="D137:E137"/>
    <mergeCell ref="D138:E138"/>
    <mergeCell ref="B147:J147"/>
    <mergeCell ref="B149:J149"/>
  </mergeCells>
  <conditionalFormatting sqref="D58:D77">
    <cfRule type="expression" dxfId="15" priority="2">
      <formula>IF($M58=1,TRUE,FALSE)</formula>
    </cfRule>
  </conditionalFormatting>
  <conditionalFormatting sqref="D82:D101">
    <cfRule type="expression" dxfId="14" priority="1">
      <formula>IF($M82=1,TRUE,FALSE)</formula>
    </cfRule>
  </conditionalFormatting>
  <dataValidations count="4">
    <dataValidation type="list" allowBlank="1" showInputMessage="1" showErrorMessage="1" sqref="D58:D77 D82:D101">
      <formula1>INDIRECT(SUBSTITUTE(C58," ","_"))</formula1>
    </dataValidation>
    <dataValidation type="list" allowBlank="1" showInputMessage="1" showErrorMessage="1" sqref="C152:C161 C166:C175">
      <formula1>Resiliency_Initiatives</formula1>
    </dataValidation>
    <dataValidation type="list" allowBlank="1" showInputMessage="1" showErrorMessage="1" sqref="C184:C193 C198:C207">
      <formula1>End_of_Useful_Life_Replacement</formula1>
    </dataValidation>
    <dataValidation type="list" allowBlank="1" showInputMessage="1" showErrorMessage="1" sqref="C120:C129 C134:C143">
      <formula1>Reuse_Development</formula1>
    </dataValidation>
  </dataValidations>
  <hyperlinks>
    <hyperlink ref="B256:C256" location="'Parts 6 &amp; 7'!A1" display="Continue to Part 6"/>
  </hyperlinks>
  <printOptions headings="1" gridLines="1"/>
  <pageMargins left="0.25" right="0.25" top="0.75" bottom="0.75" header="0.3" footer="0.3"/>
  <pageSetup scale="66" fitToHeight="0" orientation="landscape" r:id="rId1"/>
  <headerFooter>
    <oddFooter>&amp;LWastewater 20-Year Needs Analysis&amp;C&amp;A&amp;R&amp;P of &amp;N</oddFooter>
  </headerFooter>
  <rowBreaks count="8" manualBreakCount="8">
    <brk id="25" max="10" man="1"/>
    <brk id="40" max="10" man="1"/>
    <brk id="77" max="10" man="1"/>
    <brk id="111" max="10" man="1"/>
    <brk id="144" max="10" man="1"/>
    <brk id="176" max="10" man="1"/>
    <brk id="207" max="10" man="1"/>
    <brk id="239" max="10" man="1"/>
  </rowBreaks>
  <ignoredErrors>
    <ignoredError sqref="B5:B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9" r:id="rId4" name="Part_5.1_Source_Doc_Master_Plan">
              <controlPr locked="0" defaultSize="0" autoFill="0" autoLine="0" autoPict="0">
                <anchor moveWithCells="1">
                  <from>
                    <xdr:col>2</xdr:col>
                    <xdr:colOff>1485900</xdr:colOff>
                    <xdr:row>103</xdr:row>
                    <xdr:rowOff>0</xdr:rowOff>
                  </from>
                  <to>
                    <xdr:col>2</xdr:col>
                    <xdr:colOff>1714500</xdr:colOff>
                    <xdr:row>104</xdr:row>
                    <xdr:rowOff>76200</xdr:rowOff>
                  </to>
                </anchor>
              </controlPr>
            </control>
          </mc:Choice>
        </mc:AlternateContent>
        <mc:AlternateContent xmlns:mc="http://schemas.openxmlformats.org/markup-compatibility/2006">
          <mc:Choice Requires="x14">
            <control shapeId="4100" r:id="rId5" name="Part_5.1_Source_Doc_BMAP">
              <controlPr locked="0" defaultSize="0" autoFill="0" autoLine="0" autoPict="0">
                <anchor moveWithCells="1">
                  <from>
                    <xdr:col>2</xdr:col>
                    <xdr:colOff>1485900</xdr:colOff>
                    <xdr:row>105</xdr:row>
                    <xdr:rowOff>0</xdr:rowOff>
                  </from>
                  <to>
                    <xdr:col>2</xdr:col>
                    <xdr:colOff>1714500</xdr:colOff>
                    <xdr:row>106</xdr:row>
                    <xdr:rowOff>76200</xdr:rowOff>
                  </to>
                </anchor>
              </controlPr>
            </control>
          </mc:Choice>
        </mc:AlternateContent>
        <mc:AlternateContent xmlns:mc="http://schemas.openxmlformats.org/markup-compatibility/2006">
          <mc:Choice Requires="x14">
            <control shapeId="4101" r:id="rId6" name="Part_5.1_Source_Doc_TMDL">
              <controlPr locked="0" defaultSize="0" autoFill="0" autoLine="0" autoPict="0">
                <anchor moveWithCells="1">
                  <from>
                    <xdr:col>2</xdr:col>
                    <xdr:colOff>1485900</xdr:colOff>
                    <xdr:row>106</xdr:row>
                    <xdr:rowOff>0</xdr:rowOff>
                  </from>
                  <to>
                    <xdr:col>2</xdr:col>
                    <xdr:colOff>1714500</xdr:colOff>
                    <xdr:row>107</xdr:row>
                    <xdr:rowOff>76200</xdr:rowOff>
                  </to>
                </anchor>
              </controlPr>
            </control>
          </mc:Choice>
        </mc:AlternateContent>
        <mc:AlternateContent xmlns:mc="http://schemas.openxmlformats.org/markup-compatibility/2006">
          <mc:Choice Requires="x14">
            <control shapeId="4102" r:id="rId7" name="Part_5.1_Source_Doc_Basin_St">
              <controlPr locked="0" defaultSize="0" autoFill="0" autoLine="0" autoPict="0">
                <anchor moveWithCells="1">
                  <from>
                    <xdr:col>2</xdr:col>
                    <xdr:colOff>1485900</xdr:colOff>
                    <xdr:row>104</xdr:row>
                    <xdr:rowOff>0</xdr:rowOff>
                  </from>
                  <to>
                    <xdr:col>2</xdr:col>
                    <xdr:colOff>1714500</xdr:colOff>
                    <xdr:row>105</xdr:row>
                    <xdr:rowOff>76200</xdr:rowOff>
                  </to>
                </anchor>
              </controlPr>
            </control>
          </mc:Choice>
        </mc:AlternateContent>
        <mc:AlternateContent xmlns:mc="http://schemas.openxmlformats.org/markup-compatibility/2006">
          <mc:Choice Requires="x14">
            <control shapeId="4103" r:id="rId8" name="Part_5.1_Source_Doc_WQIP_RP">
              <controlPr locked="0" defaultSize="0" autoFill="0" autoLine="0" autoPict="0">
                <anchor moveWithCells="1">
                  <from>
                    <xdr:col>2</xdr:col>
                    <xdr:colOff>1485900</xdr:colOff>
                    <xdr:row>106</xdr:row>
                    <xdr:rowOff>0</xdr:rowOff>
                  </from>
                  <to>
                    <xdr:col>2</xdr:col>
                    <xdr:colOff>1714500</xdr:colOff>
                    <xdr:row>107</xdr:row>
                    <xdr:rowOff>76200</xdr:rowOff>
                  </to>
                </anchor>
              </controlPr>
            </control>
          </mc:Choice>
        </mc:AlternateContent>
        <mc:AlternateContent xmlns:mc="http://schemas.openxmlformats.org/markup-compatibility/2006">
          <mc:Choice Requires="x14">
            <control shapeId="4104" r:id="rId9" name="Part_5.1_Source_Doc_Other">
              <controlPr locked="0" defaultSize="0" autoFill="0" autoLine="0" autoPict="0">
                <anchor moveWithCells="1">
                  <from>
                    <xdr:col>2</xdr:col>
                    <xdr:colOff>1485900</xdr:colOff>
                    <xdr:row>109</xdr:row>
                    <xdr:rowOff>247650</xdr:rowOff>
                  </from>
                  <to>
                    <xdr:col>2</xdr:col>
                    <xdr:colOff>1714500</xdr:colOff>
                    <xdr:row>111</xdr:row>
                    <xdr:rowOff>57150</xdr:rowOff>
                  </to>
                </anchor>
              </controlPr>
            </control>
          </mc:Choice>
        </mc:AlternateContent>
        <mc:AlternateContent xmlns:mc="http://schemas.openxmlformats.org/markup-compatibility/2006">
          <mc:Choice Requires="x14">
            <control shapeId="4108" r:id="rId10" name="Part_5.1_Source_Doc_TMDL">
              <controlPr locked="0" defaultSize="0" autoFill="0" autoLine="0" autoPict="0">
                <anchor moveWithCells="1">
                  <from>
                    <xdr:col>2</xdr:col>
                    <xdr:colOff>1485900</xdr:colOff>
                    <xdr:row>106</xdr:row>
                    <xdr:rowOff>0</xdr:rowOff>
                  </from>
                  <to>
                    <xdr:col>2</xdr:col>
                    <xdr:colOff>1714500</xdr:colOff>
                    <xdr:row>107</xdr:row>
                    <xdr:rowOff>76200</xdr:rowOff>
                  </to>
                </anchor>
              </controlPr>
            </control>
          </mc:Choice>
        </mc:AlternateContent>
        <mc:AlternateContent xmlns:mc="http://schemas.openxmlformats.org/markup-compatibility/2006">
          <mc:Choice Requires="x14">
            <control shapeId="4109" r:id="rId11" name="Part_5.1_Source_Doc_WWFCR">
              <controlPr locked="0" defaultSize="0" autoFill="0" autoLine="0" autoPict="0">
                <anchor moveWithCells="1">
                  <from>
                    <xdr:col>2</xdr:col>
                    <xdr:colOff>1485900</xdr:colOff>
                    <xdr:row>107</xdr:row>
                    <xdr:rowOff>0</xdr:rowOff>
                  </from>
                  <to>
                    <xdr:col>2</xdr:col>
                    <xdr:colOff>1714500</xdr:colOff>
                    <xdr:row>108</xdr:row>
                    <xdr:rowOff>76200</xdr:rowOff>
                  </to>
                </anchor>
              </controlPr>
            </control>
          </mc:Choice>
        </mc:AlternateContent>
        <mc:AlternateContent xmlns:mc="http://schemas.openxmlformats.org/markup-compatibility/2006">
          <mc:Choice Requires="x14">
            <control shapeId="4110" r:id="rId12" name="Part_5.1_Source_Doc_WQIP_RP">
              <controlPr locked="0" defaultSize="0" autoFill="0" autoLine="0" autoPict="0">
                <anchor moveWithCells="1">
                  <from>
                    <xdr:col>2</xdr:col>
                    <xdr:colOff>1485900</xdr:colOff>
                    <xdr:row>108</xdr:row>
                    <xdr:rowOff>0</xdr:rowOff>
                  </from>
                  <to>
                    <xdr:col>2</xdr:col>
                    <xdr:colOff>1714500</xdr:colOff>
                    <xdr:row>109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 &amp; Subcategories'!$A$1:$B$1</xm:f>
          </x14:formula1>
          <xm:sqref>C82:C101 C58:C77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Z159"/>
  <sheetViews>
    <sheetView zoomScale="110" zoomScaleNormal="110" zoomScaleSheetLayoutView="110" workbookViewId="0"/>
  </sheetViews>
  <sheetFormatPr defaultColWidth="9.140625" defaultRowHeight="15" x14ac:dyDescent="0.25"/>
  <cols>
    <col min="1" max="2" width="3.7109375" style="35" customWidth="1"/>
    <col min="3" max="3" width="14.7109375" style="35" customWidth="1"/>
    <col min="4" max="4" width="15" style="35" customWidth="1"/>
    <col min="5" max="5" width="22.5703125" style="35" bestFit="1" customWidth="1"/>
    <col min="6" max="7" width="20.85546875" style="35" bestFit="1" customWidth="1"/>
    <col min="8" max="8" width="23.7109375" style="35" bestFit="1" customWidth="1"/>
    <col min="9" max="9" width="1.85546875" style="35" customWidth="1"/>
    <col min="10" max="11" width="17.140625" style="35" bestFit="1" customWidth="1"/>
    <col min="12" max="12" width="3.7109375" style="35" customWidth="1"/>
    <col min="13" max="15" width="9.140625" style="35"/>
    <col min="16" max="16" width="11" style="35" hidden="1" customWidth="1"/>
    <col min="17" max="16384" width="9.140625" style="35"/>
  </cols>
  <sheetData>
    <row r="1" spans="1:26" ht="15.75" x14ac:dyDescent="0.25">
      <c r="A1" s="32"/>
      <c r="B1" s="70"/>
      <c r="C1" s="32"/>
      <c r="D1" s="32"/>
      <c r="E1" s="32"/>
      <c r="F1" s="32"/>
      <c r="G1" s="32"/>
      <c r="H1" s="32"/>
      <c r="I1" s="32"/>
      <c r="J1" s="32"/>
      <c r="K1" s="32"/>
      <c r="L1" s="32"/>
      <c r="M1" s="88"/>
      <c r="N1" s="88"/>
      <c r="O1" s="88"/>
      <c r="P1" s="88"/>
      <c r="Q1" s="88"/>
      <c r="R1" s="88"/>
      <c r="S1" s="88"/>
      <c r="T1" s="88"/>
      <c r="U1" s="88"/>
      <c r="V1" s="88"/>
      <c r="W1" s="88"/>
      <c r="X1" s="88"/>
      <c r="Y1" s="88"/>
      <c r="Z1" s="88"/>
    </row>
    <row r="2" spans="1:26" ht="34.5" customHeight="1" x14ac:dyDescent="0.25">
      <c r="A2" s="405" t="s">
        <v>135</v>
      </c>
      <c r="B2" s="406"/>
      <c r="C2" s="406"/>
      <c r="D2" s="406"/>
      <c r="E2" s="406"/>
      <c r="F2" s="406"/>
      <c r="G2" s="406"/>
      <c r="H2" s="406"/>
      <c r="I2" s="406"/>
      <c r="J2" s="406"/>
      <c r="K2" s="406"/>
      <c r="L2" s="407"/>
      <c r="M2" s="88"/>
      <c r="N2" s="88"/>
      <c r="O2" s="88"/>
      <c r="P2" s="88"/>
      <c r="Q2" s="88"/>
      <c r="R2" s="88"/>
      <c r="S2" s="88"/>
      <c r="T2" s="88"/>
      <c r="U2" s="88"/>
      <c r="V2" s="88"/>
      <c r="W2" s="88"/>
      <c r="X2" s="88"/>
      <c r="Y2" s="88"/>
      <c r="Z2" s="88"/>
    </row>
    <row r="3" spans="1:26" ht="15.75" x14ac:dyDescent="0.25">
      <c r="A3" s="32"/>
      <c r="B3" s="70"/>
      <c r="C3" s="32"/>
      <c r="D3" s="32"/>
      <c r="E3" s="32"/>
      <c r="F3" s="32"/>
      <c r="G3" s="32"/>
      <c r="H3" s="32"/>
      <c r="I3" s="32"/>
      <c r="J3" s="32"/>
      <c r="K3" s="32"/>
      <c r="L3" s="32"/>
      <c r="M3" s="88"/>
      <c r="N3" s="88"/>
      <c r="O3" s="88"/>
      <c r="P3" s="88"/>
      <c r="Q3" s="88"/>
      <c r="R3" s="88"/>
      <c r="S3" s="88"/>
      <c r="T3" s="88"/>
      <c r="U3" s="88"/>
      <c r="V3" s="88"/>
      <c r="W3" s="88"/>
      <c r="X3" s="88"/>
      <c r="Y3" s="88"/>
      <c r="Z3" s="88"/>
    </row>
    <row r="4" spans="1:26" ht="31.5" customHeight="1" x14ac:dyDescent="0.25">
      <c r="A4" s="32"/>
      <c r="B4" s="477" t="s">
        <v>93</v>
      </c>
      <c r="C4" s="477"/>
      <c r="D4" s="477"/>
      <c r="E4" s="477"/>
      <c r="F4" s="477"/>
      <c r="G4" s="477"/>
      <c r="H4" s="477"/>
      <c r="I4" s="477"/>
      <c r="J4" s="477"/>
      <c r="K4" s="477"/>
      <c r="L4" s="32"/>
      <c r="M4" s="88"/>
      <c r="N4" s="88"/>
      <c r="O4" s="88"/>
      <c r="P4" s="88"/>
      <c r="Q4" s="88"/>
      <c r="R4" s="88"/>
      <c r="S4" s="88"/>
      <c r="T4" s="88"/>
      <c r="U4" s="88"/>
      <c r="V4" s="88"/>
      <c r="W4" s="88"/>
      <c r="X4" s="88"/>
      <c r="Y4" s="88"/>
      <c r="Z4" s="88"/>
    </row>
    <row r="5" spans="1:26" s="42" customFormat="1" ht="6.75" x14ac:dyDescent="0.15">
      <c r="A5" s="38"/>
      <c r="B5" s="38"/>
      <c r="C5" s="55"/>
      <c r="D5" s="55"/>
      <c r="E5" s="56"/>
      <c r="F5" s="56"/>
      <c r="G5" s="56"/>
      <c r="H5" s="56"/>
      <c r="I5" s="56"/>
      <c r="J5" s="56"/>
      <c r="K5" s="56"/>
      <c r="L5" s="38"/>
      <c r="M5" s="41"/>
      <c r="N5" s="41"/>
      <c r="O5" s="41"/>
      <c r="P5" s="41"/>
      <c r="Q5" s="41"/>
      <c r="R5" s="41"/>
      <c r="S5" s="41"/>
      <c r="T5" s="41"/>
      <c r="U5" s="41"/>
      <c r="V5" s="41"/>
      <c r="W5" s="41"/>
      <c r="X5" s="41"/>
      <c r="Y5" s="41"/>
      <c r="Z5" s="41"/>
    </row>
    <row r="6" spans="1:26" ht="65.25" customHeight="1" x14ac:dyDescent="0.25">
      <c r="A6" s="32"/>
      <c r="B6" s="477" t="s">
        <v>490</v>
      </c>
      <c r="C6" s="477"/>
      <c r="D6" s="477"/>
      <c r="E6" s="477"/>
      <c r="F6" s="477"/>
      <c r="G6" s="477"/>
      <c r="H6" s="477"/>
      <c r="I6" s="477"/>
      <c r="J6" s="477"/>
      <c r="K6" s="477"/>
      <c r="L6" s="32"/>
      <c r="M6" s="88"/>
      <c r="N6" s="88"/>
      <c r="O6" s="88"/>
      <c r="P6" s="88"/>
      <c r="Q6" s="88"/>
      <c r="R6" s="88"/>
      <c r="S6" s="88"/>
      <c r="T6" s="88"/>
      <c r="U6" s="88"/>
      <c r="V6" s="88"/>
      <c r="W6" s="88"/>
      <c r="X6" s="88"/>
      <c r="Y6" s="88"/>
      <c r="Z6" s="88"/>
    </row>
    <row r="7" spans="1:26" s="42" customFormat="1" ht="6.75" x14ac:dyDescent="0.15">
      <c r="A7" s="254"/>
      <c r="B7" s="254"/>
      <c r="C7" s="55"/>
      <c r="D7" s="55"/>
      <c r="E7" s="56"/>
      <c r="F7" s="56"/>
      <c r="G7" s="56"/>
      <c r="H7" s="56"/>
      <c r="I7" s="56"/>
      <c r="J7" s="56"/>
      <c r="K7" s="56"/>
      <c r="L7" s="254"/>
      <c r="M7" s="41"/>
      <c r="N7" s="41"/>
      <c r="O7" s="41"/>
      <c r="P7" s="41"/>
      <c r="Q7" s="41"/>
      <c r="R7" s="41"/>
      <c r="S7" s="41"/>
      <c r="T7" s="41"/>
      <c r="U7" s="41"/>
      <c r="V7" s="41"/>
      <c r="W7" s="41"/>
      <c r="X7" s="41"/>
      <c r="Y7" s="41"/>
      <c r="Z7" s="41"/>
    </row>
    <row r="8" spans="1:26" ht="15.75" x14ac:dyDescent="0.25">
      <c r="A8" s="225"/>
      <c r="B8" s="477" t="s">
        <v>489</v>
      </c>
      <c r="C8" s="477"/>
      <c r="D8" s="477"/>
      <c r="E8" s="477"/>
      <c r="F8" s="477"/>
      <c r="G8" s="477"/>
      <c r="H8" s="477"/>
      <c r="I8" s="477"/>
      <c r="J8" s="477"/>
      <c r="K8" s="477"/>
      <c r="L8" s="225"/>
      <c r="M8" s="88"/>
      <c r="N8" s="88"/>
      <c r="O8" s="88"/>
      <c r="P8" s="88"/>
      <c r="Q8" s="88"/>
      <c r="R8" s="88"/>
      <c r="S8" s="88"/>
      <c r="T8" s="88"/>
      <c r="U8" s="88"/>
      <c r="V8" s="88"/>
      <c r="W8" s="88"/>
      <c r="X8" s="88"/>
      <c r="Y8" s="88"/>
      <c r="Z8" s="88"/>
    </row>
    <row r="9" spans="1:26" s="42" customFormat="1" ht="6.75" x14ac:dyDescent="0.15">
      <c r="A9" s="38"/>
      <c r="B9" s="38"/>
      <c r="C9" s="55"/>
      <c r="D9" s="55"/>
      <c r="E9" s="56"/>
      <c r="F9" s="56"/>
      <c r="G9" s="56"/>
      <c r="H9" s="56"/>
      <c r="I9" s="56"/>
      <c r="J9" s="56"/>
      <c r="K9" s="56"/>
      <c r="L9" s="38"/>
      <c r="M9" s="41"/>
      <c r="N9" s="41"/>
      <c r="O9" s="41"/>
      <c r="P9" s="41"/>
      <c r="Q9" s="41"/>
      <c r="R9" s="41"/>
      <c r="S9" s="41"/>
      <c r="T9" s="41"/>
      <c r="U9" s="41"/>
      <c r="V9" s="41"/>
      <c r="W9" s="41"/>
      <c r="X9" s="41"/>
      <c r="Y9" s="41"/>
      <c r="Z9" s="41"/>
    </row>
    <row r="10" spans="1:26" ht="15.75" x14ac:dyDescent="0.25">
      <c r="A10" s="32"/>
      <c r="B10" s="477" t="s">
        <v>58</v>
      </c>
      <c r="C10" s="477"/>
      <c r="D10" s="477"/>
      <c r="E10" s="477"/>
      <c r="F10" s="477"/>
      <c r="G10" s="477"/>
      <c r="H10" s="477"/>
      <c r="I10" s="477"/>
      <c r="J10" s="477"/>
      <c r="K10" s="477"/>
      <c r="L10" s="32"/>
      <c r="M10" s="88"/>
      <c r="N10" s="88"/>
      <c r="O10" s="88"/>
      <c r="P10" s="88"/>
      <c r="Q10" s="88"/>
      <c r="R10" s="88"/>
      <c r="S10" s="88"/>
      <c r="T10" s="88"/>
      <c r="U10" s="88"/>
      <c r="V10" s="88"/>
      <c r="W10" s="88"/>
      <c r="X10" s="88"/>
      <c r="Y10" s="88"/>
      <c r="Z10" s="88"/>
    </row>
    <row r="11" spans="1:26" ht="15.75" x14ac:dyDescent="0.25">
      <c r="A11" s="32"/>
      <c r="B11" s="89" t="s">
        <v>46</v>
      </c>
      <c r="C11" s="477" t="s">
        <v>59</v>
      </c>
      <c r="D11" s="477"/>
      <c r="E11" s="477"/>
      <c r="F11" s="477"/>
      <c r="G11" s="477"/>
      <c r="H11" s="477"/>
      <c r="I11" s="477"/>
      <c r="J11" s="477"/>
      <c r="K11" s="477"/>
      <c r="L11" s="32"/>
      <c r="M11" s="88"/>
      <c r="N11" s="88"/>
      <c r="O11" s="88"/>
      <c r="P11" s="88"/>
      <c r="Q11" s="88"/>
      <c r="R11" s="88"/>
      <c r="S11" s="88"/>
      <c r="T11" s="88"/>
      <c r="U11" s="88"/>
      <c r="V11" s="88"/>
      <c r="W11" s="88"/>
      <c r="X11" s="88"/>
      <c r="Y11" s="88"/>
      <c r="Z11" s="88"/>
    </row>
    <row r="12" spans="1:26" ht="33" customHeight="1" x14ac:dyDescent="0.25">
      <c r="A12" s="32"/>
      <c r="B12" s="90" t="s">
        <v>46</v>
      </c>
      <c r="C12" s="477" t="s">
        <v>491</v>
      </c>
      <c r="D12" s="477"/>
      <c r="E12" s="477"/>
      <c r="F12" s="477"/>
      <c r="G12" s="477"/>
      <c r="H12" s="477"/>
      <c r="I12" s="477"/>
      <c r="J12" s="477"/>
      <c r="K12" s="477"/>
      <c r="L12" s="32"/>
      <c r="M12" s="88"/>
      <c r="N12" s="88"/>
      <c r="O12" s="88"/>
      <c r="P12" s="88"/>
      <c r="Q12" s="88"/>
      <c r="R12" s="88"/>
      <c r="S12" s="88"/>
      <c r="T12" s="88"/>
      <c r="U12" s="88"/>
      <c r="V12" s="88"/>
      <c r="W12" s="88"/>
      <c r="X12" s="88"/>
      <c r="Y12" s="88"/>
      <c r="Z12" s="88"/>
    </row>
    <row r="13" spans="1:26" ht="15.75" x14ac:dyDescent="0.25">
      <c r="A13" s="32"/>
      <c r="B13" s="89" t="s">
        <v>46</v>
      </c>
      <c r="C13" s="477" t="s">
        <v>492</v>
      </c>
      <c r="D13" s="477"/>
      <c r="E13" s="477"/>
      <c r="F13" s="477"/>
      <c r="G13" s="477"/>
      <c r="H13" s="477"/>
      <c r="I13" s="477"/>
      <c r="J13" s="477"/>
      <c r="K13" s="477"/>
      <c r="L13" s="32"/>
      <c r="M13" s="88"/>
      <c r="N13" s="88"/>
      <c r="O13" s="88"/>
      <c r="P13" s="88"/>
      <c r="Q13" s="88"/>
      <c r="R13" s="88"/>
      <c r="S13" s="88"/>
      <c r="T13" s="88"/>
      <c r="U13" s="88"/>
      <c r="V13" s="88"/>
      <c r="W13" s="88"/>
      <c r="X13" s="88"/>
      <c r="Y13" s="88"/>
      <c r="Z13" s="88"/>
    </row>
    <row r="14" spans="1:26" ht="31.15" customHeight="1" x14ac:dyDescent="0.25">
      <c r="A14" s="32"/>
      <c r="B14" s="90" t="s">
        <v>46</v>
      </c>
      <c r="C14" s="477" t="s">
        <v>493</v>
      </c>
      <c r="D14" s="477"/>
      <c r="E14" s="477"/>
      <c r="F14" s="477"/>
      <c r="G14" s="477"/>
      <c r="H14" s="477"/>
      <c r="I14" s="477"/>
      <c r="J14" s="477"/>
      <c r="K14" s="477"/>
      <c r="L14" s="32"/>
      <c r="M14" s="88"/>
      <c r="N14" s="88"/>
      <c r="O14" s="88"/>
      <c r="P14" s="88"/>
      <c r="Q14" s="88"/>
      <c r="R14" s="88"/>
      <c r="S14" s="88"/>
      <c r="T14" s="88"/>
      <c r="U14" s="88"/>
      <c r="V14" s="88"/>
      <c r="W14" s="88"/>
      <c r="X14" s="88"/>
      <c r="Y14" s="88"/>
      <c r="Z14" s="88"/>
    </row>
    <row r="15" spans="1:26" ht="15.75" x14ac:dyDescent="0.25">
      <c r="A15" s="32"/>
      <c r="B15" s="89" t="s">
        <v>46</v>
      </c>
      <c r="C15" s="477" t="s">
        <v>60</v>
      </c>
      <c r="D15" s="477"/>
      <c r="E15" s="477"/>
      <c r="F15" s="477"/>
      <c r="G15" s="477"/>
      <c r="H15" s="477"/>
      <c r="I15" s="477"/>
      <c r="J15" s="477"/>
      <c r="K15" s="477"/>
      <c r="L15" s="32"/>
      <c r="M15" s="88"/>
      <c r="N15" s="88"/>
      <c r="O15" s="88"/>
      <c r="P15" s="88"/>
      <c r="Q15" s="88"/>
      <c r="R15" s="88"/>
      <c r="S15" s="34"/>
      <c r="T15" s="88"/>
      <c r="U15" s="88"/>
      <c r="V15" s="88"/>
      <c r="W15" s="88"/>
      <c r="X15" s="88"/>
      <c r="Y15" s="88"/>
      <c r="Z15" s="88"/>
    </row>
    <row r="16" spans="1:26" s="42" customFormat="1" ht="6.75" x14ac:dyDescent="0.15">
      <c r="A16" s="38"/>
      <c r="B16" s="38"/>
      <c r="C16" s="55"/>
      <c r="D16" s="55"/>
      <c r="E16" s="56"/>
      <c r="F16" s="56"/>
      <c r="G16" s="56"/>
      <c r="H16" s="56"/>
      <c r="I16" s="56"/>
      <c r="J16" s="56"/>
      <c r="K16" s="56"/>
      <c r="L16" s="38"/>
      <c r="M16" s="41"/>
      <c r="N16" s="41"/>
      <c r="O16" s="41"/>
      <c r="P16" s="41"/>
      <c r="Q16" s="41"/>
      <c r="R16" s="41"/>
      <c r="S16" s="41"/>
      <c r="T16" s="41"/>
      <c r="U16" s="41"/>
      <c r="V16" s="41"/>
      <c r="W16" s="41"/>
      <c r="X16" s="41"/>
      <c r="Y16" s="41"/>
      <c r="Z16" s="41"/>
    </row>
    <row r="17" spans="1:26" ht="30.75" customHeight="1" x14ac:dyDescent="0.25">
      <c r="A17" s="32"/>
      <c r="B17" s="477" t="s">
        <v>61</v>
      </c>
      <c r="C17" s="477"/>
      <c r="D17" s="477"/>
      <c r="E17" s="477"/>
      <c r="F17" s="477"/>
      <c r="G17" s="477"/>
      <c r="H17" s="477"/>
      <c r="I17" s="477"/>
      <c r="J17" s="477"/>
      <c r="K17" s="477"/>
      <c r="L17" s="32"/>
      <c r="M17" s="88"/>
      <c r="N17" s="88"/>
      <c r="O17" s="88"/>
      <c r="P17" s="88"/>
      <c r="Q17" s="88"/>
      <c r="R17" s="88"/>
      <c r="S17" s="88"/>
      <c r="T17" s="88"/>
      <c r="U17" s="88"/>
      <c r="V17" s="88"/>
      <c r="W17" s="88"/>
      <c r="X17" s="88"/>
      <c r="Y17" s="88"/>
      <c r="Z17" s="88"/>
    </row>
    <row r="18" spans="1:26" s="42" customFormat="1" ht="6.75" x14ac:dyDescent="0.15">
      <c r="A18" s="38"/>
      <c r="B18" s="38"/>
      <c r="C18" s="55"/>
      <c r="D18" s="55"/>
      <c r="E18" s="56"/>
      <c r="F18" s="56"/>
      <c r="G18" s="56"/>
      <c r="H18" s="56"/>
      <c r="I18" s="56"/>
      <c r="J18" s="56"/>
      <c r="K18" s="56"/>
      <c r="L18" s="38"/>
      <c r="M18" s="41"/>
      <c r="N18" s="41"/>
      <c r="O18" s="41"/>
      <c r="P18" s="41"/>
      <c r="Q18" s="41"/>
      <c r="R18" s="41"/>
      <c r="S18" s="41"/>
      <c r="T18" s="41"/>
      <c r="U18" s="41"/>
      <c r="V18" s="41"/>
      <c r="W18" s="41"/>
      <c r="X18" s="41"/>
      <c r="Y18" s="41"/>
      <c r="Z18" s="41"/>
    </row>
    <row r="19" spans="1:26" ht="15.75" x14ac:dyDescent="0.25">
      <c r="A19" s="32"/>
      <c r="B19" s="477" t="s">
        <v>96</v>
      </c>
      <c r="C19" s="477"/>
      <c r="D19" s="477"/>
      <c r="E19" s="477"/>
      <c r="F19" s="477"/>
      <c r="G19" s="477"/>
      <c r="H19" s="477"/>
      <c r="I19" s="477"/>
      <c r="J19" s="477"/>
      <c r="K19" s="477"/>
      <c r="L19" s="32"/>
      <c r="M19" s="88"/>
      <c r="N19" s="88"/>
      <c r="O19" s="88"/>
      <c r="P19" s="88"/>
      <c r="Q19" s="88"/>
      <c r="R19" s="88"/>
      <c r="S19" s="88"/>
      <c r="T19" s="88"/>
      <c r="U19" s="88"/>
      <c r="V19" s="88"/>
      <c r="W19" s="88"/>
      <c r="X19" s="88"/>
      <c r="Y19" s="88"/>
      <c r="Z19" s="88"/>
    </row>
    <row r="20" spans="1:26" ht="15.75" x14ac:dyDescent="0.25">
      <c r="A20" s="32"/>
      <c r="B20" s="70"/>
      <c r="C20" s="32"/>
      <c r="D20" s="32"/>
      <c r="E20" s="32"/>
      <c r="F20" s="32"/>
      <c r="G20" s="32"/>
      <c r="H20" s="32"/>
      <c r="I20" s="32"/>
      <c r="J20" s="32"/>
      <c r="K20" s="32"/>
      <c r="L20" s="32"/>
      <c r="M20" s="88"/>
      <c r="N20" s="88"/>
      <c r="O20" s="88"/>
      <c r="P20" s="88"/>
      <c r="Q20" s="88"/>
      <c r="R20" s="88"/>
      <c r="S20" s="88"/>
      <c r="T20" s="88"/>
      <c r="U20" s="88"/>
      <c r="V20" s="88"/>
      <c r="W20" s="88"/>
      <c r="X20" s="88"/>
      <c r="Y20" s="88"/>
      <c r="Z20" s="88"/>
    </row>
    <row r="21" spans="1:26" ht="16.5" thickBot="1" x14ac:dyDescent="0.3">
      <c r="A21" s="32"/>
      <c r="B21" s="449" t="s">
        <v>62</v>
      </c>
      <c r="C21" s="449"/>
      <c r="D21" s="449"/>
      <c r="E21" s="449"/>
      <c r="F21" s="449"/>
      <c r="G21" s="449"/>
      <c r="H21" s="449"/>
      <c r="I21" s="449"/>
      <c r="J21" s="449"/>
      <c r="K21" s="449"/>
      <c r="L21" s="32"/>
      <c r="M21" s="88"/>
      <c r="N21" s="88"/>
      <c r="O21" s="88"/>
      <c r="P21" s="88"/>
      <c r="Q21" s="88"/>
      <c r="R21" s="88"/>
      <c r="S21" s="88"/>
      <c r="T21" s="88"/>
      <c r="U21" s="88"/>
      <c r="V21" s="88"/>
      <c r="W21" s="88"/>
      <c r="X21" s="88"/>
      <c r="Y21" s="88"/>
      <c r="Z21" s="88"/>
    </row>
    <row r="22" spans="1:26" ht="16.5" thickBot="1" x14ac:dyDescent="0.3">
      <c r="A22" s="32"/>
      <c r="B22" s="70"/>
      <c r="C22" s="91"/>
      <c r="D22" s="92" t="s">
        <v>63</v>
      </c>
      <c r="E22" s="515" t="s">
        <v>64</v>
      </c>
      <c r="F22" s="516"/>
      <c r="G22" s="516"/>
      <c r="H22" s="517"/>
      <c r="I22" s="93"/>
      <c r="J22" s="32"/>
      <c r="K22" s="94"/>
      <c r="L22" s="32"/>
      <c r="M22" s="88"/>
      <c r="N22" s="88"/>
      <c r="O22" s="88"/>
      <c r="P22" s="88"/>
      <c r="Q22" s="88"/>
      <c r="R22" s="88"/>
      <c r="S22" s="88"/>
      <c r="T22" s="88"/>
      <c r="U22" s="88"/>
      <c r="V22" s="88"/>
      <c r="W22" s="88"/>
      <c r="X22" s="88"/>
      <c r="Y22" s="88"/>
      <c r="Z22" s="88"/>
    </row>
    <row r="23" spans="1:26" ht="32.25" thickBot="1" x14ac:dyDescent="0.3">
      <c r="A23" s="32"/>
      <c r="B23" s="70"/>
      <c r="C23" s="95"/>
      <c r="D23" s="96" t="s">
        <v>65</v>
      </c>
      <c r="E23" s="97" t="s">
        <v>66</v>
      </c>
      <c r="F23" s="98" t="s">
        <v>67</v>
      </c>
      <c r="G23" s="98" t="s">
        <v>68</v>
      </c>
      <c r="H23" s="99" t="s">
        <v>69</v>
      </c>
      <c r="I23" s="100"/>
      <c r="J23" s="97" t="s">
        <v>70</v>
      </c>
      <c r="K23" s="99" t="s">
        <v>71</v>
      </c>
      <c r="L23" s="32"/>
      <c r="M23" s="88"/>
      <c r="N23" s="88"/>
      <c r="O23" s="88"/>
      <c r="P23" s="101" t="s">
        <v>94</v>
      </c>
      <c r="Q23" s="88"/>
      <c r="R23" s="88"/>
      <c r="S23" s="88"/>
      <c r="T23" s="88"/>
      <c r="U23" s="88"/>
      <c r="V23" s="88"/>
      <c r="W23" s="88"/>
      <c r="X23" s="88"/>
      <c r="Y23" s="88"/>
      <c r="Z23" s="88"/>
    </row>
    <row r="24" spans="1:26" ht="15.75" x14ac:dyDescent="0.25">
      <c r="A24" s="32"/>
      <c r="B24" s="70"/>
      <c r="C24" s="102" t="s">
        <v>72</v>
      </c>
      <c r="D24" s="264"/>
      <c r="E24" s="265"/>
      <c r="F24" s="266"/>
      <c r="G24" s="267"/>
      <c r="H24" s="268"/>
      <c r="I24" s="269"/>
      <c r="J24" s="270"/>
      <c r="K24" s="271"/>
      <c r="L24" s="32"/>
      <c r="M24" s="88"/>
      <c r="N24" s="88"/>
      <c r="O24" s="88"/>
      <c r="P24" s="103">
        <f>SUM(E24:H24)-D24</f>
        <v>0</v>
      </c>
      <c r="Q24" s="88"/>
      <c r="R24" s="88"/>
      <c r="S24" s="88"/>
      <c r="T24" s="88"/>
      <c r="U24" s="88"/>
      <c r="V24" s="88"/>
      <c r="W24" s="88"/>
      <c r="X24" s="88"/>
      <c r="Y24" s="88"/>
      <c r="Z24" s="88"/>
    </row>
    <row r="25" spans="1:26" ht="15.75" x14ac:dyDescent="0.25">
      <c r="A25" s="32"/>
      <c r="B25" s="70"/>
      <c r="C25" s="104" t="s">
        <v>73</v>
      </c>
      <c r="D25" s="272"/>
      <c r="E25" s="270"/>
      <c r="F25" s="273"/>
      <c r="G25" s="274"/>
      <c r="H25" s="271"/>
      <c r="I25" s="275"/>
      <c r="J25" s="276"/>
      <c r="K25" s="277"/>
      <c r="L25" s="32"/>
      <c r="M25" s="88"/>
      <c r="N25" s="88"/>
      <c r="O25" s="88"/>
      <c r="P25" s="103">
        <f t="shared" ref="P25:P28" si="0">SUM(E25:H25)-D25</f>
        <v>0</v>
      </c>
      <c r="Q25" s="88"/>
      <c r="R25" s="88"/>
      <c r="S25" s="88"/>
      <c r="T25" s="88"/>
      <c r="U25" s="88"/>
      <c r="V25" s="88"/>
      <c r="W25" s="88"/>
      <c r="X25" s="88"/>
      <c r="Y25" s="88"/>
      <c r="Z25" s="88"/>
    </row>
    <row r="26" spans="1:26" ht="15.75" x14ac:dyDescent="0.25">
      <c r="A26" s="32"/>
      <c r="B26" s="70"/>
      <c r="C26" s="104" t="s">
        <v>74</v>
      </c>
      <c r="D26" s="272"/>
      <c r="E26" s="270"/>
      <c r="F26" s="273"/>
      <c r="G26" s="274"/>
      <c r="H26" s="271"/>
      <c r="I26" s="275"/>
      <c r="J26" s="276"/>
      <c r="K26" s="277"/>
      <c r="L26" s="32"/>
      <c r="M26" s="88"/>
      <c r="N26" s="88"/>
      <c r="O26" s="88"/>
      <c r="P26" s="103">
        <f t="shared" si="0"/>
        <v>0</v>
      </c>
      <c r="Q26" s="88"/>
      <c r="R26" s="88"/>
      <c r="S26" s="88"/>
      <c r="T26" s="88"/>
      <c r="U26" s="88"/>
      <c r="V26" s="88"/>
      <c r="W26" s="88"/>
      <c r="X26" s="88"/>
      <c r="Y26" s="88"/>
      <c r="Z26" s="88"/>
    </row>
    <row r="27" spans="1:26" ht="15.75" x14ac:dyDescent="0.25">
      <c r="A27" s="32"/>
      <c r="B27" s="70"/>
      <c r="C27" s="104" t="s">
        <v>75</v>
      </c>
      <c r="D27" s="272"/>
      <c r="E27" s="270"/>
      <c r="F27" s="273"/>
      <c r="G27" s="274"/>
      <c r="H27" s="271"/>
      <c r="I27" s="275"/>
      <c r="J27" s="276"/>
      <c r="K27" s="277"/>
      <c r="L27" s="32"/>
      <c r="M27" s="88"/>
      <c r="N27" s="88"/>
      <c r="O27" s="88"/>
      <c r="P27" s="103">
        <f t="shared" si="0"/>
        <v>0</v>
      </c>
      <c r="Q27" s="88"/>
      <c r="R27" s="88"/>
      <c r="S27" s="88"/>
      <c r="T27" s="88"/>
      <c r="U27" s="88"/>
      <c r="V27" s="88"/>
      <c r="W27" s="88"/>
      <c r="X27" s="88"/>
      <c r="Y27" s="88"/>
      <c r="Z27" s="88"/>
    </row>
    <row r="28" spans="1:26" ht="16.5" thickBot="1" x14ac:dyDescent="0.3">
      <c r="A28" s="32"/>
      <c r="B28" s="70"/>
      <c r="C28" s="106" t="s">
        <v>76</v>
      </c>
      <c r="D28" s="278"/>
      <c r="E28" s="279"/>
      <c r="F28" s="280"/>
      <c r="G28" s="281"/>
      <c r="H28" s="282"/>
      <c r="I28" s="283"/>
      <c r="J28" s="284"/>
      <c r="K28" s="285"/>
      <c r="L28" s="32"/>
      <c r="M28" s="88"/>
      <c r="N28" s="88"/>
      <c r="O28" s="88"/>
      <c r="P28" s="103">
        <f t="shared" si="0"/>
        <v>0</v>
      </c>
      <c r="Q28" s="88"/>
      <c r="R28" s="88"/>
      <c r="S28" s="88"/>
      <c r="T28" s="88"/>
      <c r="U28" s="88"/>
      <c r="V28" s="88"/>
      <c r="W28" s="88"/>
      <c r="X28" s="88"/>
      <c r="Y28" s="88"/>
      <c r="Z28" s="88"/>
    </row>
    <row r="29" spans="1:26" ht="15.75" x14ac:dyDescent="0.25">
      <c r="A29" s="32"/>
      <c r="B29" s="70"/>
      <c r="C29" s="32"/>
      <c r="D29" s="32"/>
      <c r="E29" s="32"/>
      <c r="F29" s="32"/>
      <c r="G29" s="59"/>
      <c r="H29" s="32"/>
      <c r="I29" s="32"/>
      <c r="J29" s="54"/>
      <c r="K29" s="32"/>
      <c r="L29" s="32"/>
      <c r="M29" s="88"/>
      <c r="N29" s="88"/>
      <c r="O29" s="88"/>
      <c r="P29" s="88"/>
      <c r="Q29" s="88"/>
      <c r="R29" s="88"/>
      <c r="S29" s="88"/>
      <c r="T29" s="88"/>
      <c r="U29" s="88"/>
      <c r="V29" s="88"/>
      <c r="W29" s="88"/>
      <c r="X29" s="88"/>
      <c r="Y29" s="88"/>
      <c r="Z29" s="88"/>
    </row>
    <row r="30" spans="1:26" ht="16.5" thickBot="1" x14ac:dyDescent="0.3">
      <c r="A30" s="32"/>
      <c r="B30" s="449" t="s">
        <v>13</v>
      </c>
      <c r="C30" s="449"/>
      <c r="D30" s="449"/>
      <c r="E30" s="449"/>
      <c r="F30" s="449"/>
      <c r="G30" s="449"/>
      <c r="H30" s="449"/>
      <c r="I30" s="449"/>
      <c r="J30" s="449"/>
      <c r="K30" s="449"/>
      <c r="L30" s="32"/>
      <c r="M30" s="88"/>
      <c r="N30" s="88"/>
      <c r="O30" s="88"/>
      <c r="P30" s="88"/>
      <c r="Q30" s="88"/>
      <c r="R30" s="88"/>
      <c r="S30" s="88"/>
      <c r="T30" s="88"/>
      <c r="U30" s="88"/>
      <c r="V30" s="88"/>
      <c r="W30" s="88"/>
      <c r="X30" s="88"/>
      <c r="Y30" s="88"/>
      <c r="Z30" s="88"/>
    </row>
    <row r="31" spans="1:26" ht="16.5" thickBot="1" x14ac:dyDescent="0.3">
      <c r="A31" s="32"/>
      <c r="B31" s="70"/>
      <c r="C31" s="91"/>
      <c r="D31" s="92" t="s">
        <v>63</v>
      </c>
      <c r="E31" s="515" t="s">
        <v>64</v>
      </c>
      <c r="F31" s="516"/>
      <c r="G31" s="516"/>
      <c r="H31" s="517"/>
      <c r="I31" s="93"/>
      <c r="J31" s="32"/>
      <c r="K31" s="107"/>
      <c r="L31" s="32"/>
      <c r="M31" s="88"/>
      <c r="N31" s="88"/>
      <c r="O31" s="88"/>
      <c r="P31" s="88"/>
      <c r="Q31" s="88"/>
      <c r="R31" s="88"/>
      <c r="S31" s="88"/>
      <c r="T31" s="88"/>
      <c r="U31" s="88"/>
      <c r="V31" s="88"/>
      <c r="W31" s="88"/>
      <c r="X31" s="88"/>
      <c r="Y31" s="88"/>
      <c r="Z31" s="88"/>
    </row>
    <row r="32" spans="1:26" ht="32.25" thickBot="1" x14ac:dyDescent="0.3">
      <c r="A32" s="32"/>
      <c r="B32" s="70"/>
      <c r="C32" s="95"/>
      <c r="D32" s="96" t="s">
        <v>65</v>
      </c>
      <c r="E32" s="97" t="s">
        <v>66</v>
      </c>
      <c r="F32" s="98" t="s">
        <v>67</v>
      </c>
      <c r="G32" s="98" t="s">
        <v>68</v>
      </c>
      <c r="H32" s="99" t="s">
        <v>69</v>
      </c>
      <c r="I32" s="100"/>
      <c r="J32" s="97" t="s">
        <v>70</v>
      </c>
      <c r="K32" s="99" t="s">
        <v>71</v>
      </c>
      <c r="L32" s="32"/>
      <c r="M32" s="88"/>
      <c r="N32" s="88"/>
      <c r="O32" s="88"/>
      <c r="P32" s="101" t="s">
        <v>94</v>
      </c>
      <c r="Q32" s="88"/>
      <c r="R32" s="88"/>
      <c r="S32" s="88"/>
      <c r="T32" s="88"/>
      <c r="U32" s="88"/>
      <c r="V32" s="88"/>
      <c r="W32" s="88"/>
      <c r="X32" s="88"/>
      <c r="Y32" s="88"/>
      <c r="Z32" s="88"/>
    </row>
    <row r="33" spans="1:26" ht="15.75" x14ac:dyDescent="0.25">
      <c r="A33" s="32"/>
      <c r="B33" s="70"/>
      <c r="C33" s="102" t="s">
        <v>72</v>
      </c>
      <c r="D33" s="264"/>
      <c r="E33" s="265"/>
      <c r="F33" s="266"/>
      <c r="G33" s="267"/>
      <c r="H33" s="268"/>
      <c r="I33" s="269"/>
      <c r="J33" s="270"/>
      <c r="K33" s="271"/>
      <c r="L33" s="32"/>
      <c r="M33" s="88"/>
      <c r="N33" s="88"/>
      <c r="O33" s="88"/>
      <c r="P33" s="103">
        <f>SUM(E33:H33)-D33</f>
        <v>0</v>
      </c>
      <c r="Q33" s="88"/>
      <c r="R33" s="88"/>
      <c r="S33" s="88"/>
      <c r="T33" s="88"/>
      <c r="U33" s="88"/>
      <c r="V33" s="88"/>
      <c r="W33" s="88"/>
      <c r="X33" s="88"/>
      <c r="Y33" s="88"/>
      <c r="Z33" s="88"/>
    </row>
    <row r="34" spans="1:26" ht="15.75" x14ac:dyDescent="0.25">
      <c r="A34" s="32"/>
      <c r="B34" s="70"/>
      <c r="C34" s="104" t="s">
        <v>73</v>
      </c>
      <c r="D34" s="272"/>
      <c r="E34" s="270"/>
      <c r="F34" s="273"/>
      <c r="G34" s="274"/>
      <c r="H34" s="271"/>
      <c r="I34" s="275"/>
      <c r="J34" s="276"/>
      <c r="K34" s="277"/>
      <c r="L34" s="32"/>
      <c r="M34" s="88"/>
      <c r="N34" s="88"/>
      <c r="O34" s="88"/>
      <c r="P34" s="103">
        <f t="shared" ref="P34:P37" si="1">SUM(E34:H34)-D34</f>
        <v>0</v>
      </c>
      <c r="Q34" s="88"/>
      <c r="R34" s="88"/>
      <c r="S34" s="88"/>
      <c r="T34" s="88"/>
      <c r="U34" s="88"/>
      <c r="V34" s="88"/>
      <c r="W34" s="88"/>
      <c r="X34" s="88"/>
      <c r="Y34" s="88"/>
      <c r="Z34" s="88"/>
    </row>
    <row r="35" spans="1:26" ht="15.75" x14ac:dyDescent="0.25">
      <c r="A35" s="32"/>
      <c r="B35" s="70"/>
      <c r="C35" s="104" t="s">
        <v>74</v>
      </c>
      <c r="D35" s="272"/>
      <c r="E35" s="270"/>
      <c r="F35" s="273"/>
      <c r="G35" s="274"/>
      <c r="H35" s="271"/>
      <c r="I35" s="275"/>
      <c r="J35" s="276"/>
      <c r="K35" s="277"/>
      <c r="L35" s="32"/>
      <c r="M35" s="88"/>
      <c r="N35" s="88"/>
      <c r="O35" s="88"/>
      <c r="P35" s="103">
        <f t="shared" si="1"/>
        <v>0</v>
      </c>
      <c r="Q35" s="88"/>
      <c r="R35" s="88"/>
      <c r="S35" s="88"/>
      <c r="T35" s="88"/>
      <c r="U35" s="88"/>
      <c r="V35" s="88"/>
      <c r="W35" s="88"/>
      <c r="X35" s="88"/>
      <c r="Y35" s="88"/>
      <c r="Z35" s="88"/>
    </row>
    <row r="36" spans="1:26" ht="15.75" x14ac:dyDescent="0.25">
      <c r="A36" s="32"/>
      <c r="B36" s="70"/>
      <c r="C36" s="104" t="s">
        <v>75</v>
      </c>
      <c r="D36" s="272"/>
      <c r="E36" s="270"/>
      <c r="F36" s="273"/>
      <c r="G36" s="274"/>
      <c r="H36" s="271"/>
      <c r="I36" s="275"/>
      <c r="J36" s="276"/>
      <c r="K36" s="277"/>
      <c r="L36" s="32"/>
      <c r="M36" s="88"/>
      <c r="N36" s="88"/>
      <c r="O36" s="88"/>
      <c r="P36" s="103">
        <f t="shared" si="1"/>
        <v>0</v>
      </c>
      <c r="Q36" s="88"/>
      <c r="R36" s="88"/>
      <c r="S36" s="88"/>
      <c r="T36" s="88"/>
      <c r="U36" s="88"/>
      <c r="V36" s="88"/>
      <c r="W36" s="88"/>
      <c r="X36" s="88"/>
      <c r="Y36" s="88"/>
      <c r="Z36" s="88"/>
    </row>
    <row r="37" spans="1:26" ht="16.5" thickBot="1" x14ac:dyDescent="0.3">
      <c r="A37" s="32"/>
      <c r="B37" s="70"/>
      <c r="C37" s="106" t="s">
        <v>76</v>
      </c>
      <c r="D37" s="278"/>
      <c r="E37" s="279"/>
      <c r="F37" s="280"/>
      <c r="G37" s="281"/>
      <c r="H37" s="282"/>
      <c r="I37" s="283"/>
      <c r="J37" s="284"/>
      <c r="K37" s="285"/>
      <c r="L37" s="32"/>
      <c r="M37" s="88"/>
      <c r="N37" s="88"/>
      <c r="O37" s="88"/>
      <c r="P37" s="103">
        <f t="shared" si="1"/>
        <v>0</v>
      </c>
      <c r="Q37" s="88"/>
      <c r="R37" s="88"/>
      <c r="S37" s="88"/>
      <c r="T37" s="88"/>
      <c r="U37" s="88"/>
      <c r="V37" s="88"/>
      <c r="W37" s="88"/>
      <c r="X37" s="88"/>
      <c r="Y37" s="88"/>
      <c r="Z37" s="88"/>
    </row>
    <row r="38" spans="1:26" ht="15.75" x14ac:dyDescent="0.25">
      <c r="A38" s="32"/>
      <c r="B38" s="70"/>
      <c r="C38" s="32"/>
      <c r="D38" s="32"/>
      <c r="E38" s="32"/>
      <c r="F38" s="32"/>
      <c r="G38" s="59"/>
      <c r="H38" s="32"/>
      <c r="I38" s="32"/>
      <c r="J38" s="54"/>
      <c r="K38" s="32"/>
      <c r="L38" s="32"/>
      <c r="M38" s="88"/>
      <c r="N38" s="88"/>
      <c r="O38" s="88"/>
      <c r="P38" s="88"/>
      <c r="Q38" s="88"/>
      <c r="R38" s="88"/>
      <c r="S38" s="88"/>
      <c r="T38" s="88"/>
      <c r="U38" s="88"/>
      <c r="V38" s="88"/>
      <c r="W38" s="88"/>
      <c r="X38" s="88"/>
      <c r="Y38" s="88"/>
      <c r="Z38" s="88"/>
    </row>
    <row r="39" spans="1:26" ht="16.5" thickBot="1" x14ac:dyDescent="0.3">
      <c r="A39" s="32"/>
      <c r="B39" s="449" t="s">
        <v>459</v>
      </c>
      <c r="C39" s="449"/>
      <c r="D39" s="449"/>
      <c r="E39" s="449"/>
      <c r="F39" s="449"/>
      <c r="G39" s="449"/>
      <c r="H39" s="449"/>
      <c r="I39" s="449"/>
      <c r="J39" s="449"/>
      <c r="K39" s="449"/>
      <c r="L39" s="32"/>
      <c r="M39" s="88"/>
      <c r="N39" s="88"/>
      <c r="O39" s="88"/>
      <c r="P39" s="88"/>
      <c r="Q39" s="88"/>
      <c r="R39" s="88"/>
      <c r="S39" s="88"/>
      <c r="T39" s="88"/>
      <c r="U39" s="88"/>
      <c r="V39" s="88"/>
      <c r="W39" s="88"/>
      <c r="X39" s="88"/>
      <c r="Y39" s="88"/>
      <c r="Z39" s="88"/>
    </row>
    <row r="40" spans="1:26" ht="16.5" thickBot="1" x14ac:dyDescent="0.3">
      <c r="A40" s="32"/>
      <c r="B40" s="70"/>
      <c r="C40" s="91"/>
      <c r="D40" s="92" t="s">
        <v>63</v>
      </c>
      <c r="E40" s="515" t="s">
        <v>64</v>
      </c>
      <c r="F40" s="516"/>
      <c r="G40" s="516"/>
      <c r="H40" s="517"/>
      <c r="I40" s="93"/>
      <c r="J40" s="32"/>
      <c r="K40" s="107"/>
      <c r="L40" s="32"/>
      <c r="M40" s="88"/>
      <c r="N40" s="88"/>
      <c r="O40" s="88"/>
      <c r="P40" s="88"/>
      <c r="Q40" s="88"/>
      <c r="R40" s="88"/>
      <c r="S40" s="88"/>
      <c r="T40" s="88"/>
      <c r="U40" s="88"/>
      <c r="V40" s="88"/>
      <c r="W40" s="88"/>
      <c r="X40" s="88"/>
      <c r="Y40" s="88"/>
      <c r="Z40" s="88"/>
    </row>
    <row r="41" spans="1:26" ht="32.25" thickBot="1" x14ac:dyDescent="0.3">
      <c r="A41" s="32"/>
      <c r="B41" s="70"/>
      <c r="C41" s="95"/>
      <c r="D41" s="96" t="s">
        <v>65</v>
      </c>
      <c r="E41" s="97" t="s">
        <v>66</v>
      </c>
      <c r="F41" s="98" t="s">
        <v>67</v>
      </c>
      <c r="G41" s="98" t="s">
        <v>68</v>
      </c>
      <c r="H41" s="99" t="s">
        <v>69</v>
      </c>
      <c r="I41" s="100"/>
      <c r="J41" s="97" t="s">
        <v>70</v>
      </c>
      <c r="K41" s="99" t="s">
        <v>71</v>
      </c>
      <c r="L41" s="32"/>
      <c r="M41" s="88"/>
      <c r="N41" s="88"/>
      <c r="O41" s="88"/>
      <c r="P41" s="101" t="s">
        <v>94</v>
      </c>
      <c r="Q41" s="88"/>
      <c r="R41" s="88"/>
      <c r="S41" s="88"/>
      <c r="T41" s="88"/>
      <c r="U41" s="88"/>
      <c r="V41" s="88"/>
      <c r="W41" s="88"/>
      <c r="X41" s="88"/>
      <c r="Y41" s="88"/>
      <c r="Z41" s="88"/>
    </row>
    <row r="42" spans="1:26" ht="15.75" x14ac:dyDescent="0.25">
      <c r="A42" s="32"/>
      <c r="B42" s="70"/>
      <c r="C42" s="102" t="s">
        <v>72</v>
      </c>
      <c r="D42" s="264"/>
      <c r="E42" s="265"/>
      <c r="F42" s="266"/>
      <c r="G42" s="267"/>
      <c r="H42" s="268"/>
      <c r="I42" s="269"/>
      <c r="J42" s="270"/>
      <c r="K42" s="271"/>
      <c r="L42" s="32"/>
      <c r="M42" s="88"/>
      <c r="N42" s="88"/>
      <c r="O42" s="88"/>
      <c r="P42" s="103">
        <f>SUM(E42:H42)-D42</f>
        <v>0</v>
      </c>
      <c r="Q42" s="88"/>
      <c r="R42" s="88"/>
      <c r="S42" s="88"/>
      <c r="T42" s="88"/>
      <c r="U42" s="88"/>
      <c r="V42" s="88"/>
      <c r="W42" s="88"/>
      <c r="X42" s="88"/>
      <c r="Y42" s="88"/>
      <c r="Z42" s="88"/>
    </row>
    <row r="43" spans="1:26" ht="15.75" x14ac:dyDescent="0.25">
      <c r="A43" s="32"/>
      <c r="B43" s="70"/>
      <c r="C43" s="104" t="s">
        <v>73</v>
      </c>
      <c r="D43" s="272"/>
      <c r="E43" s="270"/>
      <c r="F43" s="273"/>
      <c r="G43" s="274"/>
      <c r="H43" s="271"/>
      <c r="I43" s="275"/>
      <c r="J43" s="276"/>
      <c r="K43" s="277"/>
      <c r="L43" s="32"/>
      <c r="M43" s="88"/>
      <c r="N43" s="88"/>
      <c r="O43" s="88"/>
      <c r="P43" s="103">
        <f t="shared" ref="P43:P46" si="2">SUM(E43:H43)-D43</f>
        <v>0</v>
      </c>
      <c r="Q43" s="88"/>
      <c r="R43" s="88"/>
      <c r="S43" s="88"/>
      <c r="T43" s="88"/>
      <c r="U43" s="88"/>
      <c r="V43" s="88"/>
      <c r="W43" s="88"/>
      <c r="X43" s="88"/>
      <c r="Y43" s="88"/>
      <c r="Z43" s="88"/>
    </row>
    <row r="44" spans="1:26" ht="15.75" x14ac:dyDescent="0.25">
      <c r="A44" s="32"/>
      <c r="B44" s="70"/>
      <c r="C44" s="104" t="s">
        <v>74</v>
      </c>
      <c r="D44" s="272"/>
      <c r="E44" s="270"/>
      <c r="F44" s="273"/>
      <c r="G44" s="274"/>
      <c r="H44" s="271"/>
      <c r="I44" s="275"/>
      <c r="J44" s="276"/>
      <c r="K44" s="277"/>
      <c r="L44" s="32"/>
      <c r="M44" s="88"/>
      <c r="N44" s="88"/>
      <c r="O44" s="88"/>
      <c r="P44" s="103">
        <f t="shared" si="2"/>
        <v>0</v>
      </c>
      <c r="Q44" s="88"/>
      <c r="R44" s="88"/>
      <c r="S44" s="88"/>
      <c r="T44" s="88"/>
      <c r="U44" s="88"/>
      <c r="V44" s="88"/>
      <c r="W44" s="88"/>
      <c r="X44" s="88"/>
      <c r="Y44" s="88"/>
      <c r="Z44" s="88"/>
    </row>
    <row r="45" spans="1:26" ht="15.75" x14ac:dyDescent="0.25">
      <c r="A45" s="32"/>
      <c r="B45" s="70"/>
      <c r="C45" s="104" t="s">
        <v>75</v>
      </c>
      <c r="D45" s="272"/>
      <c r="E45" s="270"/>
      <c r="F45" s="273"/>
      <c r="G45" s="274"/>
      <c r="H45" s="271"/>
      <c r="I45" s="275"/>
      <c r="J45" s="276"/>
      <c r="K45" s="277"/>
      <c r="L45" s="32"/>
      <c r="M45" s="88"/>
      <c r="N45" s="88"/>
      <c r="O45" s="88"/>
      <c r="P45" s="103">
        <f t="shared" si="2"/>
        <v>0</v>
      </c>
      <c r="Q45" s="88"/>
      <c r="R45" s="88"/>
      <c r="S45" s="88"/>
      <c r="T45" s="88"/>
      <c r="U45" s="88"/>
      <c r="V45" s="88"/>
      <c r="W45" s="88"/>
      <c r="X45" s="88"/>
      <c r="Y45" s="88"/>
      <c r="Z45" s="88"/>
    </row>
    <row r="46" spans="1:26" ht="16.5" thickBot="1" x14ac:dyDescent="0.3">
      <c r="A46" s="32"/>
      <c r="B46" s="70"/>
      <c r="C46" s="106" t="s">
        <v>76</v>
      </c>
      <c r="D46" s="278"/>
      <c r="E46" s="279"/>
      <c r="F46" s="280"/>
      <c r="G46" s="281"/>
      <c r="H46" s="282"/>
      <c r="I46" s="283"/>
      <c r="J46" s="284"/>
      <c r="K46" s="285"/>
      <c r="L46" s="32"/>
      <c r="M46" s="88"/>
      <c r="N46" s="88"/>
      <c r="O46" s="88"/>
      <c r="P46" s="103">
        <f t="shared" si="2"/>
        <v>0</v>
      </c>
      <c r="Q46" s="88"/>
      <c r="R46" s="88"/>
      <c r="S46" s="88"/>
      <c r="T46" s="88"/>
      <c r="U46" s="88"/>
      <c r="V46" s="88"/>
      <c r="W46" s="88"/>
      <c r="X46" s="88"/>
      <c r="Y46" s="88"/>
      <c r="Z46" s="88"/>
    </row>
    <row r="47" spans="1:26" ht="15.75" x14ac:dyDescent="0.25">
      <c r="A47" s="32"/>
      <c r="B47" s="70"/>
      <c r="C47" s="108"/>
      <c r="D47" s="109"/>
      <c r="E47" s="109"/>
      <c r="F47" s="109"/>
      <c r="G47" s="110"/>
      <c r="H47" s="109"/>
      <c r="I47" s="111"/>
      <c r="J47" s="109"/>
      <c r="K47" s="109"/>
      <c r="L47" s="32"/>
      <c r="M47" s="88"/>
      <c r="N47" s="88"/>
      <c r="O47" s="88"/>
      <c r="P47" s="112"/>
      <c r="Q47" s="88"/>
      <c r="R47" s="88"/>
      <c r="S47" s="88"/>
      <c r="T47" s="88"/>
      <c r="U47" s="88"/>
      <c r="V47" s="88"/>
      <c r="W47" s="88"/>
      <c r="X47" s="88"/>
      <c r="Y47" s="88"/>
      <c r="Z47" s="88"/>
    </row>
    <row r="48" spans="1:26" ht="16.5" thickBot="1" x14ac:dyDescent="0.3">
      <c r="A48" s="32"/>
      <c r="B48" s="449" t="s">
        <v>11</v>
      </c>
      <c r="C48" s="449"/>
      <c r="D48" s="449"/>
      <c r="E48" s="449"/>
      <c r="F48" s="449"/>
      <c r="G48" s="449"/>
      <c r="H48" s="449"/>
      <c r="I48" s="449"/>
      <c r="J48" s="449"/>
      <c r="K48" s="449"/>
      <c r="L48" s="32"/>
      <c r="M48" s="88"/>
      <c r="N48" s="88"/>
      <c r="O48" s="88"/>
      <c r="P48" s="112"/>
      <c r="Q48" s="88"/>
      <c r="R48" s="88"/>
      <c r="S48" s="88"/>
      <c r="T48" s="88"/>
      <c r="U48" s="88"/>
      <c r="V48" s="88"/>
      <c r="W48" s="88"/>
      <c r="X48" s="88"/>
      <c r="Y48" s="88"/>
      <c r="Z48" s="88"/>
    </row>
    <row r="49" spans="1:26" ht="16.5" thickBot="1" x14ac:dyDescent="0.3">
      <c r="A49" s="32"/>
      <c r="B49" s="70"/>
      <c r="C49" s="91"/>
      <c r="D49" s="92" t="s">
        <v>63</v>
      </c>
      <c r="E49" s="515" t="s">
        <v>64</v>
      </c>
      <c r="F49" s="516"/>
      <c r="G49" s="516"/>
      <c r="H49" s="517"/>
      <c r="I49" s="93"/>
      <c r="J49" s="32"/>
      <c r="K49" s="107"/>
      <c r="L49" s="32"/>
      <c r="M49" s="88"/>
      <c r="N49" s="88"/>
      <c r="O49" s="88"/>
      <c r="P49" s="112"/>
      <c r="Q49" s="88"/>
      <c r="R49" s="88"/>
      <c r="S49" s="88"/>
      <c r="T49" s="88"/>
      <c r="U49" s="88"/>
      <c r="V49" s="88"/>
      <c r="W49" s="88"/>
      <c r="X49" s="88"/>
      <c r="Y49" s="88"/>
      <c r="Z49" s="88"/>
    </row>
    <row r="50" spans="1:26" ht="32.25" thickBot="1" x14ac:dyDescent="0.3">
      <c r="A50" s="32"/>
      <c r="B50" s="70"/>
      <c r="C50" s="95"/>
      <c r="D50" s="96" t="s">
        <v>65</v>
      </c>
      <c r="E50" s="97" t="s">
        <v>66</v>
      </c>
      <c r="F50" s="98" t="s">
        <v>67</v>
      </c>
      <c r="G50" s="98" t="s">
        <v>68</v>
      </c>
      <c r="H50" s="99" t="s">
        <v>69</v>
      </c>
      <c r="I50" s="100"/>
      <c r="J50" s="97" t="s">
        <v>70</v>
      </c>
      <c r="K50" s="99" t="s">
        <v>71</v>
      </c>
      <c r="L50" s="32"/>
      <c r="M50" s="88"/>
      <c r="N50" s="88"/>
      <c r="O50" s="88"/>
      <c r="P50" s="101" t="s">
        <v>94</v>
      </c>
      <c r="Q50" s="88"/>
      <c r="R50" s="88"/>
      <c r="S50" s="88"/>
      <c r="T50" s="88"/>
      <c r="U50" s="88"/>
      <c r="V50" s="88"/>
      <c r="W50" s="88"/>
      <c r="X50" s="88"/>
      <c r="Y50" s="88"/>
      <c r="Z50" s="88"/>
    </row>
    <row r="51" spans="1:26" ht="15.75" x14ac:dyDescent="0.25">
      <c r="A51" s="32"/>
      <c r="B51" s="70"/>
      <c r="C51" s="102" t="s">
        <v>72</v>
      </c>
      <c r="D51" s="264"/>
      <c r="E51" s="265"/>
      <c r="F51" s="266"/>
      <c r="G51" s="267"/>
      <c r="H51" s="268"/>
      <c r="I51" s="269"/>
      <c r="J51" s="270"/>
      <c r="K51" s="271"/>
      <c r="L51" s="32"/>
      <c r="M51" s="88"/>
      <c r="N51" s="88"/>
      <c r="O51" s="88"/>
      <c r="P51" s="103">
        <f>SUM(E51:H51)-D51</f>
        <v>0</v>
      </c>
      <c r="Q51" s="88"/>
      <c r="R51" s="88"/>
      <c r="S51" s="88"/>
      <c r="T51" s="88"/>
      <c r="U51" s="88"/>
      <c r="V51" s="88"/>
      <c r="W51" s="88"/>
      <c r="X51" s="88"/>
      <c r="Y51" s="88"/>
      <c r="Z51" s="88"/>
    </row>
    <row r="52" spans="1:26" ht="15.75" x14ac:dyDescent="0.25">
      <c r="A52" s="32"/>
      <c r="B52" s="70"/>
      <c r="C52" s="104" t="s">
        <v>73</v>
      </c>
      <c r="D52" s="272"/>
      <c r="E52" s="270"/>
      <c r="F52" s="273"/>
      <c r="G52" s="274"/>
      <c r="H52" s="271"/>
      <c r="I52" s="275"/>
      <c r="J52" s="276"/>
      <c r="K52" s="277"/>
      <c r="L52" s="32"/>
      <c r="M52" s="88"/>
      <c r="N52" s="88"/>
      <c r="O52" s="88"/>
      <c r="P52" s="103">
        <f t="shared" ref="P52:P55" si="3">SUM(E52:H52)-D52</f>
        <v>0</v>
      </c>
      <c r="Q52" s="88"/>
      <c r="R52" s="88"/>
      <c r="S52" s="88"/>
      <c r="T52" s="88"/>
      <c r="U52" s="88"/>
      <c r="V52" s="88"/>
      <c r="W52" s="88"/>
      <c r="X52" s="88"/>
      <c r="Y52" s="88"/>
      <c r="Z52" s="88"/>
    </row>
    <row r="53" spans="1:26" ht="15.75" x14ac:dyDescent="0.25">
      <c r="A53" s="32"/>
      <c r="B53" s="70"/>
      <c r="C53" s="104" t="s">
        <v>74</v>
      </c>
      <c r="D53" s="272"/>
      <c r="E53" s="270"/>
      <c r="F53" s="273"/>
      <c r="G53" s="274"/>
      <c r="H53" s="271"/>
      <c r="I53" s="275"/>
      <c r="J53" s="276"/>
      <c r="K53" s="277"/>
      <c r="L53" s="32"/>
      <c r="M53" s="88"/>
      <c r="N53" s="88"/>
      <c r="O53" s="88"/>
      <c r="P53" s="103">
        <f t="shared" si="3"/>
        <v>0</v>
      </c>
      <c r="Q53" s="88"/>
      <c r="R53" s="88"/>
      <c r="S53" s="88"/>
      <c r="T53" s="88"/>
      <c r="U53" s="88"/>
      <c r="V53" s="88"/>
      <c r="W53" s="88"/>
      <c r="X53" s="88"/>
      <c r="Y53" s="88"/>
      <c r="Z53" s="88"/>
    </row>
    <row r="54" spans="1:26" ht="15.75" x14ac:dyDescent="0.25">
      <c r="A54" s="32"/>
      <c r="B54" s="70"/>
      <c r="C54" s="104" t="s">
        <v>75</v>
      </c>
      <c r="D54" s="272"/>
      <c r="E54" s="270"/>
      <c r="F54" s="273"/>
      <c r="G54" s="274"/>
      <c r="H54" s="271"/>
      <c r="I54" s="275"/>
      <c r="J54" s="276"/>
      <c r="K54" s="277"/>
      <c r="L54" s="32"/>
      <c r="M54" s="88"/>
      <c r="N54" s="88"/>
      <c r="O54" s="88"/>
      <c r="P54" s="103">
        <f t="shared" si="3"/>
        <v>0</v>
      </c>
      <c r="Q54" s="88"/>
      <c r="R54" s="88"/>
      <c r="S54" s="88"/>
      <c r="T54" s="88"/>
      <c r="U54" s="88"/>
      <c r="V54" s="88"/>
      <c r="W54" s="88"/>
      <c r="X54" s="88"/>
      <c r="Y54" s="88"/>
      <c r="Z54" s="88"/>
    </row>
    <row r="55" spans="1:26" ht="16.5" thickBot="1" x14ac:dyDescent="0.3">
      <c r="A55" s="32"/>
      <c r="B55" s="70"/>
      <c r="C55" s="106" t="s">
        <v>76</v>
      </c>
      <c r="D55" s="278"/>
      <c r="E55" s="279"/>
      <c r="F55" s="280"/>
      <c r="G55" s="281"/>
      <c r="H55" s="282"/>
      <c r="I55" s="283"/>
      <c r="J55" s="284"/>
      <c r="K55" s="285"/>
      <c r="L55" s="32"/>
      <c r="M55" s="88"/>
      <c r="N55" s="88"/>
      <c r="O55" s="88"/>
      <c r="P55" s="103">
        <f t="shared" si="3"/>
        <v>0</v>
      </c>
      <c r="Q55" s="88"/>
      <c r="R55" s="88"/>
      <c r="S55" s="88"/>
      <c r="T55" s="88"/>
      <c r="U55" s="88"/>
      <c r="V55" s="88"/>
      <c r="W55" s="88"/>
      <c r="X55" s="88"/>
      <c r="Y55" s="88"/>
      <c r="Z55" s="88"/>
    </row>
    <row r="56" spans="1:26" ht="15.75" x14ac:dyDescent="0.25">
      <c r="A56" s="32"/>
      <c r="B56" s="70"/>
      <c r="C56" s="32"/>
      <c r="D56" s="32"/>
      <c r="E56" s="32"/>
      <c r="F56" s="32"/>
      <c r="G56" s="59"/>
      <c r="H56" s="32"/>
      <c r="I56" s="32"/>
      <c r="J56" s="32"/>
      <c r="K56" s="32"/>
      <c r="L56" s="32"/>
      <c r="M56" s="88"/>
      <c r="N56" s="88"/>
      <c r="O56" s="88"/>
      <c r="P56" s="88"/>
      <c r="Q56" s="88"/>
      <c r="R56" s="88"/>
      <c r="S56" s="88"/>
      <c r="T56" s="88"/>
      <c r="U56" s="88"/>
      <c r="V56" s="88"/>
      <c r="W56" s="88"/>
      <c r="X56" s="88"/>
      <c r="Y56" s="88"/>
      <c r="Z56" s="88"/>
    </row>
    <row r="57" spans="1:26" ht="16.5" thickBot="1" x14ac:dyDescent="0.3">
      <c r="A57" s="32"/>
      <c r="B57" s="449" t="s">
        <v>77</v>
      </c>
      <c r="C57" s="449"/>
      <c r="D57" s="449"/>
      <c r="E57" s="449"/>
      <c r="F57" s="449"/>
      <c r="G57" s="449"/>
      <c r="H57" s="449"/>
      <c r="I57" s="449"/>
      <c r="J57" s="449"/>
      <c r="K57" s="449"/>
      <c r="L57" s="32"/>
      <c r="M57" s="88"/>
      <c r="N57" s="88"/>
      <c r="O57" s="88"/>
      <c r="P57" s="88"/>
      <c r="Q57" s="88"/>
      <c r="R57" s="88"/>
      <c r="S57" s="88"/>
      <c r="T57" s="88"/>
      <c r="U57" s="88"/>
      <c r="V57" s="88"/>
      <c r="W57" s="88"/>
      <c r="X57" s="88"/>
      <c r="Y57" s="88"/>
      <c r="Z57" s="88"/>
    </row>
    <row r="58" spans="1:26" ht="16.5" thickBot="1" x14ac:dyDescent="0.3">
      <c r="A58" s="32"/>
      <c r="B58" s="70"/>
      <c r="C58" s="91"/>
      <c r="D58" s="92" t="s">
        <v>63</v>
      </c>
      <c r="E58" s="515" t="s">
        <v>64</v>
      </c>
      <c r="F58" s="516"/>
      <c r="G58" s="516"/>
      <c r="H58" s="517"/>
      <c r="I58" s="93"/>
      <c r="J58" s="32"/>
      <c r="K58" s="107"/>
      <c r="L58" s="32"/>
      <c r="M58" s="88"/>
      <c r="N58" s="88"/>
      <c r="O58" s="88"/>
      <c r="P58" s="88"/>
      <c r="Q58" s="88"/>
      <c r="R58" s="88"/>
      <c r="S58" s="88"/>
      <c r="T58" s="88"/>
      <c r="U58" s="88"/>
      <c r="V58" s="88"/>
      <c r="W58" s="88"/>
      <c r="X58" s="88"/>
      <c r="Y58" s="88"/>
      <c r="Z58" s="88"/>
    </row>
    <row r="59" spans="1:26" ht="32.25" thickBot="1" x14ac:dyDescent="0.3">
      <c r="A59" s="32"/>
      <c r="B59" s="70"/>
      <c r="C59" s="95"/>
      <c r="D59" s="96" t="s">
        <v>65</v>
      </c>
      <c r="E59" s="97" t="s">
        <v>66</v>
      </c>
      <c r="F59" s="98" t="s">
        <v>67</v>
      </c>
      <c r="G59" s="98" t="s">
        <v>68</v>
      </c>
      <c r="H59" s="99" t="s">
        <v>69</v>
      </c>
      <c r="I59" s="100"/>
      <c r="J59" s="97" t="s">
        <v>70</v>
      </c>
      <c r="K59" s="99" t="s">
        <v>71</v>
      </c>
      <c r="L59" s="32"/>
      <c r="M59" s="88"/>
      <c r="N59" s="88"/>
      <c r="O59" s="88"/>
      <c r="P59" s="101" t="s">
        <v>94</v>
      </c>
      <c r="Q59" s="88"/>
      <c r="R59" s="88"/>
      <c r="S59" s="88"/>
      <c r="T59" s="88"/>
      <c r="U59" s="88"/>
      <c r="V59" s="88"/>
      <c r="W59" s="88"/>
      <c r="X59" s="88"/>
      <c r="Y59" s="88"/>
      <c r="Z59" s="88"/>
    </row>
    <row r="60" spans="1:26" ht="15.75" x14ac:dyDescent="0.25">
      <c r="A60" s="32"/>
      <c r="B60" s="70"/>
      <c r="C60" s="102" t="s">
        <v>72</v>
      </c>
      <c r="D60" s="264"/>
      <c r="E60" s="265"/>
      <c r="F60" s="266"/>
      <c r="G60" s="267"/>
      <c r="H60" s="268"/>
      <c r="I60" s="269"/>
      <c r="J60" s="270"/>
      <c r="K60" s="271"/>
      <c r="L60" s="32"/>
      <c r="M60" s="88"/>
      <c r="N60" s="88"/>
      <c r="O60" s="88"/>
      <c r="P60" s="103">
        <f>SUM(E60:H60)-D60</f>
        <v>0</v>
      </c>
      <c r="Q60" s="88"/>
      <c r="R60" s="88"/>
      <c r="S60" s="88"/>
      <c r="T60" s="88"/>
      <c r="U60" s="88"/>
      <c r="V60" s="88"/>
      <c r="W60" s="88"/>
      <c r="X60" s="88"/>
      <c r="Y60" s="88"/>
      <c r="Z60" s="88"/>
    </row>
    <row r="61" spans="1:26" ht="15.75" x14ac:dyDescent="0.25">
      <c r="A61" s="32"/>
      <c r="B61" s="70"/>
      <c r="C61" s="104" t="s">
        <v>73</v>
      </c>
      <c r="D61" s="272"/>
      <c r="E61" s="270"/>
      <c r="F61" s="273"/>
      <c r="G61" s="274"/>
      <c r="H61" s="271"/>
      <c r="I61" s="275"/>
      <c r="J61" s="276"/>
      <c r="K61" s="277"/>
      <c r="L61" s="32"/>
      <c r="M61" s="88"/>
      <c r="N61" s="88"/>
      <c r="O61" s="88"/>
      <c r="P61" s="103">
        <f t="shared" ref="P61:P64" si="4">SUM(E61:H61)-D61</f>
        <v>0</v>
      </c>
      <c r="Q61" s="88"/>
      <c r="R61" s="88"/>
      <c r="S61" s="88"/>
      <c r="T61" s="88"/>
      <c r="U61" s="88"/>
      <c r="V61" s="88"/>
      <c r="W61" s="88"/>
      <c r="X61" s="88"/>
      <c r="Y61" s="88"/>
      <c r="Z61" s="88"/>
    </row>
    <row r="62" spans="1:26" ht="15.75" x14ac:dyDescent="0.25">
      <c r="A62" s="32"/>
      <c r="B62" s="70"/>
      <c r="C62" s="104" t="s">
        <v>74</v>
      </c>
      <c r="D62" s="272"/>
      <c r="E62" s="270"/>
      <c r="F62" s="273"/>
      <c r="G62" s="274"/>
      <c r="H62" s="271"/>
      <c r="I62" s="275"/>
      <c r="J62" s="276"/>
      <c r="K62" s="277"/>
      <c r="L62" s="32"/>
      <c r="M62" s="88"/>
      <c r="N62" s="88"/>
      <c r="O62" s="88"/>
      <c r="P62" s="103">
        <f t="shared" si="4"/>
        <v>0</v>
      </c>
      <c r="Q62" s="88"/>
      <c r="R62" s="88"/>
      <c r="S62" s="88"/>
      <c r="T62" s="88"/>
      <c r="U62" s="88"/>
      <c r="V62" s="88"/>
      <c r="W62" s="88"/>
      <c r="X62" s="88"/>
      <c r="Y62" s="88"/>
      <c r="Z62" s="88"/>
    </row>
    <row r="63" spans="1:26" ht="15.75" x14ac:dyDescent="0.25">
      <c r="A63" s="32"/>
      <c r="B63" s="70"/>
      <c r="C63" s="104" t="s">
        <v>75</v>
      </c>
      <c r="D63" s="272"/>
      <c r="E63" s="270"/>
      <c r="F63" s="273"/>
      <c r="G63" s="274"/>
      <c r="H63" s="271"/>
      <c r="I63" s="275"/>
      <c r="J63" s="276"/>
      <c r="K63" s="277"/>
      <c r="L63" s="32"/>
      <c r="M63" s="88"/>
      <c r="N63" s="88"/>
      <c r="O63" s="88"/>
      <c r="P63" s="103">
        <f t="shared" si="4"/>
        <v>0</v>
      </c>
      <c r="Q63" s="88"/>
      <c r="R63" s="88"/>
      <c r="S63" s="88"/>
      <c r="T63" s="88"/>
      <c r="U63" s="88"/>
      <c r="V63" s="88"/>
      <c r="W63" s="88"/>
      <c r="X63" s="88"/>
      <c r="Y63" s="88"/>
      <c r="Z63" s="88"/>
    </row>
    <row r="64" spans="1:26" ht="16.5" thickBot="1" x14ac:dyDescent="0.3">
      <c r="A64" s="32"/>
      <c r="B64" s="70"/>
      <c r="C64" s="106" t="s">
        <v>76</v>
      </c>
      <c r="D64" s="278"/>
      <c r="E64" s="279"/>
      <c r="F64" s="280"/>
      <c r="G64" s="281"/>
      <c r="H64" s="282"/>
      <c r="I64" s="283"/>
      <c r="J64" s="284"/>
      <c r="K64" s="285"/>
      <c r="L64" s="32"/>
      <c r="M64" s="88"/>
      <c r="N64" s="88"/>
      <c r="O64" s="88"/>
      <c r="P64" s="103">
        <f t="shared" si="4"/>
        <v>0</v>
      </c>
      <c r="Q64" s="88"/>
      <c r="R64" s="88"/>
      <c r="S64" s="88"/>
      <c r="T64" s="88"/>
      <c r="U64" s="88"/>
      <c r="V64" s="88"/>
      <c r="W64" s="88"/>
      <c r="X64" s="88"/>
      <c r="Y64" s="88"/>
      <c r="Z64" s="88"/>
    </row>
    <row r="65" spans="1:26" ht="15.75" x14ac:dyDescent="0.25">
      <c r="A65" s="32"/>
      <c r="B65" s="70"/>
      <c r="C65" s="95"/>
      <c r="D65" s="109"/>
      <c r="E65" s="109"/>
      <c r="F65" s="109"/>
      <c r="G65" s="110"/>
      <c r="H65" s="109"/>
      <c r="I65" s="111"/>
      <c r="J65" s="109"/>
      <c r="K65" s="109"/>
      <c r="L65" s="32"/>
      <c r="M65" s="88"/>
      <c r="N65" s="88"/>
      <c r="O65" s="88"/>
      <c r="P65" s="112"/>
      <c r="Q65" s="88"/>
      <c r="R65" s="88"/>
      <c r="S65" s="88"/>
      <c r="T65" s="88"/>
      <c r="U65" s="88"/>
      <c r="V65" s="88"/>
      <c r="W65" s="88"/>
      <c r="X65" s="88"/>
      <c r="Y65" s="88"/>
      <c r="Z65" s="88"/>
    </row>
    <row r="66" spans="1:26" ht="16.5" thickBot="1" x14ac:dyDescent="0.3">
      <c r="A66" s="32"/>
      <c r="B66" s="449" t="s">
        <v>78</v>
      </c>
      <c r="C66" s="449"/>
      <c r="D66" s="449"/>
      <c r="E66" s="449"/>
      <c r="F66" s="449"/>
      <c r="G66" s="449"/>
      <c r="H66" s="449"/>
      <c r="I66" s="449"/>
      <c r="J66" s="449"/>
      <c r="K66" s="449"/>
      <c r="L66" s="32"/>
      <c r="M66" s="88"/>
      <c r="N66" s="88"/>
      <c r="O66" s="88"/>
      <c r="P66" s="112"/>
      <c r="Q66" s="88"/>
      <c r="R66" s="88"/>
      <c r="S66" s="88"/>
      <c r="T66" s="88"/>
      <c r="U66" s="88"/>
      <c r="V66" s="88"/>
      <c r="W66" s="88"/>
      <c r="X66" s="88"/>
      <c r="Y66" s="88"/>
      <c r="Z66" s="88"/>
    </row>
    <row r="67" spans="1:26" ht="16.5" thickBot="1" x14ac:dyDescent="0.3">
      <c r="A67" s="32"/>
      <c r="B67" s="70"/>
      <c r="C67" s="91"/>
      <c r="D67" s="92" t="s">
        <v>63</v>
      </c>
      <c r="E67" s="515" t="s">
        <v>64</v>
      </c>
      <c r="F67" s="516"/>
      <c r="G67" s="516"/>
      <c r="H67" s="517"/>
      <c r="I67" s="93"/>
      <c r="J67" s="32"/>
      <c r="K67" s="107"/>
      <c r="L67" s="32"/>
      <c r="M67" s="88"/>
      <c r="N67" s="88"/>
      <c r="O67" s="88"/>
      <c r="P67" s="112"/>
      <c r="Q67" s="88"/>
      <c r="R67" s="88"/>
      <c r="S67" s="88"/>
      <c r="T67" s="88"/>
      <c r="U67" s="88"/>
      <c r="V67" s="88"/>
      <c r="W67" s="88"/>
      <c r="X67" s="88"/>
      <c r="Y67" s="88"/>
      <c r="Z67" s="88"/>
    </row>
    <row r="68" spans="1:26" ht="32.25" thickBot="1" x14ac:dyDescent="0.3">
      <c r="A68" s="32"/>
      <c r="B68" s="70"/>
      <c r="C68" s="95"/>
      <c r="D68" s="96" t="s">
        <v>65</v>
      </c>
      <c r="E68" s="97" t="s">
        <v>66</v>
      </c>
      <c r="F68" s="98" t="s">
        <v>67</v>
      </c>
      <c r="G68" s="98" t="s">
        <v>68</v>
      </c>
      <c r="H68" s="99" t="s">
        <v>69</v>
      </c>
      <c r="I68" s="100"/>
      <c r="J68" s="97" t="s">
        <v>70</v>
      </c>
      <c r="K68" s="99" t="s">
        <v>71</v>
      </c>
      <c r="L68" s="32"/>
      <c r="M68" s="88"/>
      <c r="N68" s="88"/>
      <c r="O68" s="88"/>
      <c r="P68" s="101" t="s">
        <v>94</v>
      </c>
      <c r="Q68" s="88"/>
      <c r="R68" s="88"/>
      <c r="S68" s="88"/>
      <c r="T68" s="88"/>
      <c r="U68" s="88"/>
      <c r="V68" s="88"/>
      <c r="W68" s="88"/>
      <c r="X68" s="88"/>
      <c r="Y68" s="88"/>
      <c r="Z68" s="88"/>
    </row>
    <row r="69" spans="1:26" ht="15.75" x14ac:dyDescent="0.25">
      <c r="A69" s="32"/>
      <c r="B69" s="70"/>
      <c r="C69" s="102" t="s">
        <v>72</v>
      </c>
      <c r="D69" s="264"/>
      <c r="E69" s="265"/>
      <c r="F69" s="266"/>
      <c r="G69" s="267"/>
      <c r="H69" s="268"/>
      <c r="I69" s="269"/>
      <c r="J69" s="270"/>
      <c r="K69" s="271"/>
      <c r="L69" s="32"/>
      <c r="M69" s="88"/>
      <c r="N69" s="88"/>
      <c r="O69" s="88"/>
      <c r="P69" s="103">
        <f>SUM(E69:H69)-D69</f>
        <v>0</v>
      </c>
      <c r="Q69" s="88"/>
      <c r="R69" s="88"/>
      <c r="S69" s="88"/>
      <c r="T69" s="88"/>
      <c r="U69" s="88"/>
      <c r="V69" s="88"/>
      <c r="W69" s="88"/>
      <c r="X69" s="88"/>
      <c r="Y69" s="88"/>
      <c r="Z69" s="88"/>
    </row>
    <row r="70" spans="1:26" ht="15.75" x14ac:dyDescent="0.25">
      <c r="A70" s="32"/>
      <c r="B70" s="70"/>
      <c r="C70" s="104" t="s">
        <v>73</v>
      </c>
      <c r="D70" s="272"/>
      <c r="E70" s="270"/>
      <c r="F70" s="273"/>
      <c r="G70" s="274"/>
      <c r="H70" s="271"/>
      <c r="I70" s="275"/>
      <c r="J70" s="276"/>
      <c r="K70" s="277"/>
      <c r="L70" s="32"/>
      <c r="M70" s="88"/>
      <c r="N70" s="88"/>
      <c r="O70" s="88"/>
      <c r="P70" s="103">
        <f t="shared" ref="P70:P73" si="5">SUM(E70:H70)-D70</f>
        <v>0</v>
      </c>
      <c r="Q70" s="88"/>
      <c r="R70" s="88"/>
      <c r="S70" s="88"/>
      <c r="T70" s="88"/>
      <c r="U70" s="88"/>
      <c r="V70" s="88"/>
      <c r="W70" s="88"/>
      <c r="X70" s="88"/>
      <c r="Y70" s="88"/>
      <c r="Z70" s="88"/>
    </row>
    <row r="71" spans="1:26" ht="15.75" x14ac:dyDescent="0.25">
      <c r="A71" s="32"/>
      <c r="B71" s="70"/>
      <c r="C71" s="104" t="s">
        <v>74</v>
      </c>
      <c r="D71" s="272"/>
      <c r="E71" s="270"/>
      <c r="F71" s="273"/>
      <c r="G71" s="274"/>
      <c r="H71" s="271"/>
      <c r="I71" s="275"/>
      <c r="J71" s="276"/>
      <c r="K71" s="277"/>
      <c r="L71" s="32"/>
      <c r="M71" s="88"/>
      <c r="N71" s="88"/>
      <c r="O71" s="88"/>
      <c r="P71" s="103">
        <f t="shared" si="5"/>
        <v>0</v>
      </c>
      <c r="Q71" s="88"/>
      <c r="R71" s="88"/>
      <c r="S71" s="88"/>
      <c r="T71" s="88"/>
      <c r="U71" s="88"/>
      <c r="V71" s="88"/>
      <c r="W71" s="88"/>
      <c r="X71" s="88"/>
      <c r="Y71" s="88"/>
      <c r="Z71" s="88"/>
    </row>
    <row r="72" spans="1:26" ht="15.75" x14ac:dyDescent="0.25">
      <c r="A72" s="32"/>
      <c r="B72" s="70"/>
      <c r="C72" s="104" t="s">
        <v>75</v>
      </c>
      <c r="D72" s="272"/>
      <c r="E72" s="270"/>
      <c r="F72" s="273"/>
      <c r="G72" s="274"/>
      <c r="H72" s="271"/>
      <c r="I72" s="275"/>
      <c r="J72" s="276"/>
      <c r="K72" s="277"/>
      <c r="L72" s="32"/>
      <c r="M72" s="88"/>
      <c r="N72" s="88"/>
      <c r="O72" s="88"/>
      <c r="P72" s="103">
        <f t="shared" si="5"/>
        <v>0</v>
      </c>
      <c r="Q72" s="88"/>
      <c r="R72" s="88"/>
      <c r="S72" s="88"/>
      <c r="T72" s="88"/>
      <c r="U72" s="88"/>
      <c r="V72" s="88"/>
      <c r="W72" s="88"/>
      <c r="X72" s="88"/>
      <c r="Y72" s="88"/>
      <c r="Z72" s="88"/>
    </row>
    <row r="73" spans="1:26" ht="16.5" thickBot="1" x14ac:dyDescent="0.3">
      <c r="A73" s="32"/>
      <c r="B73" s="70"/>
      <c r="C73" s="106" t="s">
        <v>76</v>
      </c>
      <c r="D73" s="278"/>
      <c r="E73" s="279"/>
      <c r="F73" s="280"/>
      <c r="G73" s="281"/>
      <c r="H73" s="282"/>
      <c r="I73" s="283"/>
      <c r="J73" s="284"/>
      <c r="K73" s="285"/>
      <c r="L73" s="32"/>
      <c r="M73" s="88"/>
      <c r="N73" s="88"/>
      <c r="O73" s="88"/>
      <c r="P73" s="103">
        <f t="shared" si="5"/>
        <v>0</v>
      </c>
      <c r="Q73" s="88"/>
      <c r="R73" s="88"/>
      <c r="S73" s="88"/>
      <c r="T73" s="88"/>
      <c r="U73" s="88"/>
      <c r="V73" s="88"/>
      <c r="W73" s="88"/>
      <c r="X73" s="88"/>
      <c r="Y73" s="88"/>
      <c r="Z73" s="88"/>
    </row>
    <row r="74" spans="1:26" ht="15.75" x14ac:dyDescent="0.25">
      <c r="A74" s="32"/>
      <c r="B74" s="70"/>
      <c r="C74" s="32"/>
      <c r="D74" s="85"/>
      <c r="E74" s="85"/>
      <c r="F74" s="85"/>
      <c r="G74" s="59"/>
      <c r="H74" s="32"/>
      <c r="I74" s="32"/>
      <c r="J74" s="32"/>
      <c r="K74" s="59"/>
      <c r="L74" s="32"/>
      <c r="M74" s="88"/>
      <c r="N74" s="88"/>
      <c r="O74" s="88"/>
      <c r="P74" s="88"/>
      <c r="Q74" s="88"/>
      <c r="R74" s="88"/>
      <c r="S74" s="88"/>
      <c r="T74" s="88"/>
      <c r="U74" s="88"/>
      <c r="V74" s="88"/>
      <c r="W74" s="88"/>
      <c r="X74" s="88"/>
      <c r="Y74" s="88"/>
      <c r="Z74" s="88"/>
    </row>
    <row r="75" spans="1:26" ht="16.5" thickBot="1" x14ac:dyDescent="0.3">
      <c r="A75" s="32"/>
      <c r="B75" s="449" t="s">
        <v>130</v>
      </c>
      <c r="C75" s="449"/>
      <c r="D75" s="449"/>
      <c r="E75" s="449"/>
      <c r="F75" s="449"/>
      <c r="G75" s="449"/>
      <c r="H75" s="449"/>
      <c r="I75" s="449"/>
      <c r="J75" s="449"/>
      <c r="K75" s="449"/>
      <c r="L75" s="32"/>
      <c r="M75" s="88"/>
      <c r="N75" s="88"/>
      <c r="O75" s="88"/>
      <c r="P75" s="88"/>
      <c r="Q75" s="88"/>
      <c r="R75" s="88"/>
      <c r="S75" s="88"/>
      <c r="T75" s="88"/>
      <c r="U75" s="88"/>
      <c r="V75" s="88"/>
      <c r="W75" s="88"/>
      <c r="X75" s="88"/>
      <c r="Y75" s="88"/>
      <c r="Z75" s="88"/>
    </row>
    <row r="76" spans="1:26" ht="16.5" thickBot="1" x14ac:dyDescent="0.3">
      <c r="A76" s="32"/>
      <c r="B76" s="70"/>
      <c r="C76" s="91"/>
      <c r="D76" s="92" t="s">
        <v>63</v>
      </c>
      <c r="E76" s="515" t="s">
        <v>64</v>
      </c>
      <c r="F76" s="516"/>
      <c r="G76" s="516"/>
      <c r="H76" s="517"/>
      <c r="I76" s="93"/>
      <c r="J76" s="32"/>
      <c r="K76" s="107"/>
      <c r="L76" s="32"/>
      <c r="M76" s="88"/>
      <c r="N76" s="88"/>
      <c r="O76" s="88"/>
      <c r="P76" s="88"/>
      <c r="Q76" s="88"/>
      <c r="R76" s="88"/>
      <c r="S76" s="88"/>
      <c r="T76" s="88"/>
      <c r="U76" s="88"/>
      <c r="V76" s="88"/>
      <c r="W76" s="88"/>
      <c r="X76" s="88"/>
      <c r="Y76" s="88"/>
      <c r="Z76" s="88"/>
    </row>
    <row r="77" spans="1:26" ht="32.25" thickBot="1" x14ac:dyDescent="0.3">
      <c r="A77" s="32"/>
      <c r="B77" s="70"/>
      <c r="C77" s="95"/>
      <c r="D77" s="96" t="s">
        <v>65</v>
      </c>
      <c r="E77" s="97" t="s">
        <v>66</v>
      </c>
      <c r="F77" s="98" t="s">
        <v>67</v>
      </c>
      <c r="G77" s="98" t="s">
        <v>68</v>
      </c>
      <c r="H77" s="99" t="s">
        <v>69</v>
      </c>
      <c r="I77" s="100"/>
      <c r="J77" s="97" t="s">
        <v>70</v>
      </c>
      <c r="K77" s="99" t="s">
        <v>71</v>
      </c>
      <c r="L77" s="32"/>
      <c r="M77" s="88"/>
      <c r="N77" s="88"/>
      <c r="O77" s="88"/>
      <c r="P77" s="101" t="s">
        <v>94</v>
      </c>
      <c r="Q77" s="88"/>
      <c r="R77" s="88"/>
      <c r="S77" s="88"/>
      <c r="T77" s="88"/>
      <c r="U77" s="88"/>
      <c r="V77" s="88"/>
      <c r="W77" s="88"/>
      <c r="X77" s="88"/>
      <c r="Y77" s="88"/>
      <c r="Z77" s="88"/>
    </row>
    <row r="78" spans="1:26" ht="15.75" x14ac:dyDescent="0.25">
      <c r="A78" s="32"/>
      <c r="B78" s="70"/>
      <c r="C78" s="102" t="s">
        <v>72</v>
      </c>
      <c r="D78" s="264"/>
      <c r="E78" s="265"/>
      <c r="F78" s="266"/>
      <c r="G78" s="267"/>
      <c r="H78" s="268"/>
      <c r="I78" s="269"/>
      <c r="J78" s="270"/>
      <c r="K78" s="271"/>
      <c r="L78" s="32"/>
      <c r="M78" s="88"/>
      <c r="N78" s="88"/>
      <c r="O78" s="88"/>
      <c r="P78" s="103">
        <f>SUM(E78:H78)-D78</f>
        <v>0</v>
      </c>
      <c r="Q78" s="88"/>
      <c r="R78" s="88"/>
      <c r="S78" s="88"/>
      <c r="T78" s="88"/>
      <c r="U78" s="88"/>
      <c r="V78" s="88"/>
      <c r="W78" s="88"/>
      <c r="X78" s="88"/>
      <c r="Y78" s="88"/>
      <c r="Z78" s="88"/>
    </row>
    <row r="79" spans="1:26" ht="15.75" x14ac:dyDescent="0.25">
      <c r="A79" s="32"/>
      <c r="B79" s="70"/>
      <c r="C79" s="104" t="s">
        <v>73</v>
      </c>
      <c r="D79" s="272"/>
      <c r="E79" s="270"/>
      <c r="F79" s="273"/>
      <c r="G79" s="274"/>
      <c r="H79" s="271"/>
      <c r="I79" s="275"/>
      <c r="J79" s="276"/>
      <c r="K79" s="277"/>
      <c r="L79" s="32"/>
      <c r="M79" s="88"/>
      <c r="N79" s="88"/>
      <c r="O79" s="88"/>
      <c r="P79" s="103">
        <f t="shared" ref="P79:P82" si="6">SUM(E79:H79)-D79</f>
        <v>0</v>
      </c>
      <c r="Q79" s="88"/>
      <c r="R79" s="88"/>
      <c r="S79" s="88"/>
      <c r="T79" s="88"/>
      <c r="U79" s="88"/>
      <c r="V79" s="88"/>
      <c r="W79" s="88"/>
      <c r="X79" s="88"/>
      <c r="Y79" s="88"/>
      <c r="Z79" s="88"/>
    </row>
    <row r="80" spans="1:26" ht="15.75" x14ac:dyDescent="0.25">
      <c r="A80" s="32"/>
      <c r="B80" s="70"/>
      <c r="C80" s="104" t="s">
        <v>74</v>
      </c>
      <c r="D80" s="272"/>
      <c r="E80" s="270"/>
      <c r="F80" s="273"/>
      <c r="G80" s="274"/>
      <c r="H80" s="271"/>
      <c r="I80" s="275"/>
      <c r="J80" s="276"/>
      <c r="K80" s="277"/>
      <c r="L80" s="32"/>
      <c r="M80" s="88"/>
      <c r="N80" s="88"/>
      <c r="O80" s="88"/>
      <c r="P80" s="103">
        <f t="shared" si="6"/>
        <v>0</v>
      </c>
      <c r="Q80" s="88"/>
      <c r="R80" s="88"/>
      <c r="S80" s="88"/>
      <c r="T80" s="88"/>
      <c r="U80" s="88"/>
      <c r="V80" s="88"/>
      <c r="W80" s="88"/>
      <c r="X80" s="88"/>
      <c r="Y80" s="88"/>
      <c r="Z80" s="88"/>
    </row>
    <row r="81" spans="1:26" ht="15.75" x14ac:dyDescent="0.25">
      <c r="A81" s="32"/>
      <c r="B81" s="70"/>
      <c r="C81" s="104" t="s">
        <v>75</v>
      </c>
      <c r="D81" s="272"/>
      <c r="E81" s="270"/>
      <c r="F81" s="273"/>
      <c r="G81" s="274"/>
      <c r="H81" s="271"/>
      <c r="I81" s="275"/>
      <c r="J81" s="276"/>
      <c r="K81" s="277"/>
      <c r="L81" s="32"/>
      <c r="M81" s="88"/>
      <c r="N81" s="88"/>
      <c r="O81" s="88"/>
      <c r="P81" s="103">
        <f t="shared" si="6"/>
        <v>0</v>
      </c>
      <c r="Q81" s="88"/>
      <c r="R81" s="88"/>
      <c r="S81" s="88"/>
      <c r="T81" s="88"/>
      <c r="U81" s="88"/>
      <c r="V81" s="88"/>
      <c r="W81" s="88"/>
      <c r="X81" s="88"/>
      <c r="Y81" s="88"/>
      <c r="Z81" s="88"/>
    </row>
    <row r="82" spans="1:26" ht="16.5" thickBot="1" x14ac:dyDescent="0.3">
      <c r="A82" s="32"/>
      <c r="B82" s="70"/>
      <c r="C82" s="106" t="s">
        <v>76</v>
      </c>
      <c r="D82" s="278"/>
      <c r="E82" s="279"/>
      <c r="F82" s="280"/>
      <c r="G82" s="281"/>
      <c r="H82" s="282"/>
      <c r="I82" s="283"/>
      <c r="J82" s="284"/>
      <c r="K82" s="285"/>
      <c r="L82" s="32"/>
      <c r="M82" s="88"/>
      <c r="N82" s="88"/>
      <c r="O82" s="88"/>
      <c r="P82" s="103">
        <f t="shared" si="6"/>
        <v>0</v>
      </c>
      <c r="Q82" s="88"/>
      <c r="R82" s="88"/>
      <c r="S82" s="88"/>
      <c r="T82" s="88"/>
      <c r="U82" s="88"/>
      <c r="V82" s="88"/>
      <c r="W82" s="88"/>
      <c r="X82" s="88"/>
      <c r="Y82" s="88"/>
      <c r="Z82" s="88"/>
    </row>
    <row r="83" spans="1:26" ht="15.75" x14ac:dyDescent="0.25">
      <c r="A83" s="32"/>
      <c r="B83" s="70"/>
      <c r="C83" s="32"/>
      <c r="D83" s="32"/>
      <c r="E83" s="32"/>
      <c r="F83" s="32"/>
      <c r="G83" s="32"/>
      <c r="H83" s="32"/>
      <c r="I83" s="32"/>
      <c r="J83" s="32"/>
      <c r="K83" s="32"/>
      <c r="L83" s="32"/>
      <c r="M83" s="88"/>
      <c r="N83" s="88"/>
      <c r="O83" s="88"/>
      <c r="P83" s="88"/>
      <c r="Q83" s="88"/>
      <c r="R83" s="88"/>
      <c r="S83" s="88"/>
      <c r="T83" s="88"/>
      <c r="U83" s="88"/>
      <c r="V83" s="88"/>
      <c r="W83" s="88"/>
      <c r="X83" s="88"/>
      <c r="Y83" s="88"/>
      <c r="Z83" s="88"/>
    </row>
    <row r="84" spans="1:26" ht="33" customHeight="1" x14ac:dyDescent="0.25">
      <c r="A84" s="405" t="s">
        <v>134</v>
      </c>
      <c r="B84" s="406"/>
      <c r="C84" s="406"/>
      <c r="D84" s="406"/>
      <c r="E84" s="406"/>
      <c r="F84" s="406"/>
      <c r="G84" s="406"/>
      <c r="H84" s="406"/>
      <c r="I84" s="406"/>
      <c r="J84" s="406"/>
      <c r="K84" s="406"/>
      <c r="L84" s="407"/>
      <c r="M84" s="88"/>
      <c r="N84" s="88"/>
      <c r="O84" s="88"/>
      <c r="P84" s="88"/>
      <c r="Q84" s="88"/>
      <c r="R84" s="88"/>
      <c r="S84" s="88"/>
      <c r="T84" s="88"/>
      <c r="U84" s="88"/>
      <c r="V84" s="88"/>
      <c r="W84" s="88"/>
      <c r="X84" s="88"/>
      <c r="Y84" s="88"/>
      <c r="Z84" s="88"/>
    </row>
    <row r="85" spans="1:26" ht="15.75" x14ac:dyDescent="0.25">
      <c r="A85" s="32"/>
      <c r="B85" s="70"/>
      <c r="C85" s="32"/>
      <c r="D85" s="32"/>
      <c r="E85" s="32"/>
      <c r="F85" s="32"/>
      <c r="G85" s="32"/>
      <c r="H85" s="32"/>
      <c r="I85" s="32"/>
      <c r="J85" s="32"/>
      <c r="K85" s="32"/>
      <c r="L85" s="32"/>
      <c r="M85" s="88"/>
      <c r="N85" s="88"/>
      <c r="O85" s="88"/>
      <c r="P85" s="88"/>
      <c r="Q85" s="88"/>
      <c r="R85" s="88"/>
      <c r="S85" s="88"/>
      <c r="T85" s="88"/>
      <c r="U85" s="88"/>
      <c r="V85" s="88"/>
      <c r="W85" s="88"/>
      <c r="X85" s="88"/>
      <c r="Y85" s="88"/>
      <c r="Z85" s="88"/>
    </row>
    <row r="86" spans="1:26" ht="64.5" customHeight="1" x14ac:dyDescent="0.25">
      <c r="A86" s="32"/>
      <c r="B86" s="510" t="s">
        <v>95</v>
      </c>
      <c r="C86" s="511"/>
      <c r="D86" s="511"/>
      <c r="E86" s="511"/>
      <c r="F86" s="511"/>
      <c r="G86" s="511"/>
      <c r="H86" s="511"/>
      <c r="I86" s="511"/>
      <c r="J86" s="511"/>
      <c r="K86" s="512"/>
      <c r="L86" s="32"/>
      <c r="M86" s="88"/>
      <c r="N86" s="88"/>
      <c r="O86" s="88"/>
      <c r="P86" s="88"/>
      <c r="Q86" s="88"/>
      <c r="R86" s="88"/>
      <c r="S86" s="88"/>
      <c r="T86" s="88"/>
      <c r="U86" s="88"/>
      <c r="V86" s="88"/>
      <c r="W86" s="88"/>
      <c r="X86" s="88"/>
      <c r="Y86" s="88"/>
      <c r="Z86" s="88"/>
    </row>
    <row r="87" spans="1:26" ht="15.75" x14ac:dyDescent="0.25">
      <c r="A87" s="32"/>
      <c r="B87" s="70"/>
      <c r="C87" s="32"/>
      <c r="D87" s="32"/>
      <c r="E87" s="32"/>
      <c r="F87" s="32"/>
      <c r="G87" s="32"/>
      <c r="H87" s="32"/>
      <c r="I87" s="32"/>
      <c r="J87" s="32"/>
      <c r="K87" s="32"/>
      <c r="L87" s="32"/>
      <c r="M87" s="88"/>
      <c r="N87" s="88"/>
      <c r="O87" s="88"/>
      <c r="P87" s="88"/>
      <c r="Q87" s="88"/>
      <c r="R87" s="88"/>
      <c r="S87" s="88"/>
      <c r="T87" s="88"/>
      <c r="U87" s="88"/>
      <c r="V87" s="88"/>
      <c r="W87" s="88"/>
      <c r="X87" s="88"/>
      <c r="Y87" s="88"/>
      <c r="Z87" s="88"/>
    </row>
    <row r="88" spans="1:26" ht="31.5" x14ac:dyDescent="0.25">
      <c r="A88" s="32"/>
      <c r="B88" s="70"/>
      <c r="C88" s="520" t="s">
        <v>0</v>
      </c>
      <c r="D88" s="520"/>
      <c r="E88" s="520"/>
      <c r="F88" s="74" t="s">
        <v>7</v>
      </c>
      <c r="G88" s="74" t="s">
        <v>8</v>
      </c>
      <c r="H88" s="74" t="s">
        <v>9</v>
      </c>
      <c r="I88" s="412" t="s">
        <v>10</v>
      </c>
      <c r="J88" s="412"/>
      <c r="K88" s="32"/>
      <c r="L88" s="32"/>
      <c r="M88" s="88"/>
      <c r="N88" s="88"/>
      <c r="O88" s="88"/>
      <c r="P88" s="88"/>
      <c r="Q88" s="88"/>
      <c r="R88" s="88"/>
      <c r="S88" s="88"/>
      <c r="T88" s="88"/>
      <c r="U88" s="88"/>
      <c r="V88" s="88"/>
      <c r="W88" s="88"/>
      <c r="X88" s="88"/>
      <c r="Y88" s="88"/>
      <c r="Z88" s="88"/>
    </row>
    <row r="89" spans="1:26" ht="15.75" x14ac:dyDescent="0.25">
      <c r="A89" s="32"/>
      <c r="B89" s="70"/>
      <c r="C89" s="466" t="s">
        <v>79</v>
      </c>
      <c r="D89" s="466"/>
      <c r="E89" s="466"/>
      <c r="F89" s="231">
        <f>'Parts 4 &amp; 5'!G22</f>
        <v>0</v>
      </c>
      <c r="G89" s="231">
        <f>'Parts 4 &amp; 5'!H22</f>
        <v>0</v>
      </c>
      <c r="H89" s="231">
        <f>'Parts 4 &amp; 5'!I22</f>
        <v>0</v>
      </c>
      <c r="I89" s="501">
        <f>'Parts 4 &amp; 5'!J22</f>
        <v>0</v>
      </c>
      <c r="J89" s="502"/>
      <c r="K89" s="32"/>
      <c r="L89" s="32"/>
      <c r="M89" s="88"/>
      <c r="N89" s="88"/>
      <c r="O89" s="88"/>
      <c r="P89" s="88" t="s">
        <v>79</v>
      </c>
      <c r="Q89" s="88"/>
      <c r="R89" s="88"/>
      <c r="S89" s="88"/>
      <c r="T89" s="88"/>
      <c r="U89" s="88"/>
      <c r="V89" s="88"/>
      <c r="W89" s="88"/>
      <c r="X89" s="88"/>
      <c r="Y89" s="88"/>
      <c r="Z89" s="88"/>
    </row>
    <row r="90" spans="1:26" ht="15.75" x14ac:dyDescent="0.25">
      <c r="A90" s="32"/>
      <c r="B90" s="70"/>
      <c r="C90" s="466" t="s">
        <v>13</v>
      </c>
      <c r="D90" s="466"/>
      <c r="E90" s="466"/>
      <c r="F90" s="231">
        <f>SUMIFS('Parts 4 &amp; 5'!G$58:G$77,'Parts 4 &amp; 5'!$M$58:$M$77,'Parts 6 &amp; 7'!$P90)+'Additional Projects'!G216</f>
        <v>0</v>
      </c>
      <c r="G90" s="231">
        <f>SUMIFS('Parts 4 &amp; 5'!H$58:H$77,'Parts 4 &amp; 5'!$M$58:$M$77,'Parts 6 &amp; 7'!$P90)+'Additional Projects'!H216</f>
        <v>0</v>
      </c>
      <c r="H90" s="231">
        <f>SUMIFS('Parts 4 &amp; 5'!I$58:I$77,'Parts 4 &amp; 5'!$M$58:$M$77,'Parts 6 &amp; 7'!$P90)+'Additional Projects'!I216</f>
        <v>0</v>
      </c>
      <c r="I90" s="501">
        <f>SUMIFS('Parts 4 &amp; 5'!J$58:J$77,'Parts 4 &amp; 5'!$M$58:$M$77,'Parts 6 &amp; 7'!$P90)+'Additional Projects'!J216</f>
        <v>0</v>
      </c>
      <c r="J90" s="502"/>
      <c r="K90" s="32"/>
      <c r="L90" s="32"/>
      <c r="M90" s="88"/>
      <c r="N90" s="88"/>
      <c r="O90" s="88"/>
      <c r="P90" s="88" t="s">
        <v>13</v>
      </c>
      <c r="Q90" s="88"/>
      <c r="R90" s="88"/>
      <c r="S90" s="88"/>
      <c r="T90" s="88"/>
      <c r="U90" s="88"/>
      <c r="V90" s="88"/>
      <c r="W90" s="88"/>
      <c r="X90" s="88"/>
      <c r="Y90" s="88"/>
      <c r="Z90" s="88"/>
    </row>
    <row r="91" spans="1:26" ht="15.75" x14ac:dyDescent="0.25">
      <c r="A91" s="32"/>
      <c r="B91" s="70"/>
      <c r="C91" s="466" t="s">
        <v>459</v>
      </c>
      <c r="D91" s="466"/>
      <c r="E91" s="466"/>
      <c r="F91" s="231">
        <f>SUMIFS('Parts 4 &amp; 5'!G$58:G$77,'Parts 4 &amp; 5'!$M$58:$M$77,'Parts 6 &amp; 7'!$P91)+'Additional Projects'!G217</f>
        <v>0</v>
      </c>
      <c r="G91" s="231">
        <f>SUMIFS('Parts 4 &amp; 5'!H$58:H$77,'Parts 4 &amp; 5'!$M$58:$M$77,'Parts 6 &amp; 7'!$P91)+'Additional Projects'!H217</f>
        <v>0</v>
      </c>
      <c r="H91" s="231">
        <f>SUMIFS('Parts 4 &amp; 5'!I$58:I$77,'Parts 4 &amp; 5'!$M$58:$M$77,'Parts 6 &amp; 7'!$P91)+'Additional Projects'!I217</f>
        <v>0</v>
      </c>
      <c r="I91" s="501">
        <f>SUMIFS('Parts 4 &amp; 5'!J$58:J$77,'Parts 4 &amp; 5'!$M$58:$M$77,'Parts 6 &amp; 7'!$P91)+'Additional Projects'!J217</f>
        <v>0</v>
      </c>
      <c r="J91" s="502"/>
      <c r="K91" s="32"/>
      <c r="L91" s="32"/>
      <c r="M91" s="88"/>
      <c r="N91" s="88"/>
      <c r="O91" s="88"/>
      <c r="P91" s="88" t="s">
        <v>459</v>
      </c>
      <c r="Q91" s="88"/>
      <c r="R91" s="88"/>
      <c r="S91" s="88"/>
      <c r="T91" s="88"/>
      <c r="U91" s="88"/>
      <c r="V91" s="88"/>
      <c r="W91" s="88"/>
      <c r="X91" s="88"/>
      <c r="Y91" s="88"/>
      <c r="Z91" s="88"/>
    </row>
    <row r="92" spans="1:26" ht="15.75" x14ac:dyDescent="0.25">
      <c r="A92" s="32"/>
      <c r="B92" s="70"/>
      <c r="C92" s="466" t="s">
        <v>11</v>
      </c>
      <c r="D92" s="466"/>
      <c r="E92" s="466"/>
      <c r="F92" s="231">
        <f>SUM('Parts 4 &amp; 5'!G120:G129)+'Additional Projects'!G218</f>
        <v>0</v>
      </c>
      <c r="G92" s="231">
        <f>SUM('Parts 4 &amp; 5'!H120:H129)+'Additional Projects'!H218</f>
        <v>0</v>
      </c>
      <c r="H92" s="231">
        <f>SUM('Parts 4 &amp; 5'!I120:I129)+'Additional Projects'!I218</f>
        <v>0</v>
      </c>
      <c r="I92" s="501">
        <f>SUM('Parts 4 &amp; 5'!J120:J129)+'Additional Projects'!J218</f>
        <v>0</v>
      </c>
      <c r="J92" s="502"/>
      <c r="K92" s="32"/>
      <c r="L92" s="32"/>
      <c r="M92" s="88"/>
      <c r="N92" s="88"/>
      <c r="O92" s="88"/>
      <c r="P92" s="88" t="s">
        <v>11</v>
      </c>
      <c r="Q92" s="88"/>
      <c r="R92" s="88"/>
      <c r="S92" s="88"/>
      <c r="T92" s="88"/>
      <c r="U92" s="88"/>
      <c r="V92" s="88"/>
      <c r="W92" s="88"/>
      <c r="X92" s="88"/>
      <c r="Y92" s="88"/>
      <c r="Z92" s="88"/>
    </row>
    <row r="93" spans="1:26" ht="15.75" x14ac:dyDescent="0.25">
      <c r="A93" s="32"/>
      <c r="B93" s="70"/>
      <c r="C93" s="466" t="s">
        <v>30</v>
      </c>
      <c r="D93" s="466"/>
      <c r="E93" s="466"/>
      <c r="F93" s="231">
        <f>SUM('Parts 4 &amp; 5'!G152:G161)+'Additional Projects'!G219</f>
        <v>0</v>
      </c>
      <c r="G93" s="231">
        <f>SUM('Parts 4 &amp; 5'!H152:H161)+'Additional Projects'!H219</f>
        <v>0</v>
      </c>
      <c r="H93" s="231">
        <f>SUM('Parts 4 &amp; 5'!I152:I161)+'Additional Projects'!I219</f>
        <v>0</v>
      </c>
      <c r="I93" s="501">
        <f>SUM('Parts 4 &amp; 5'!J152:J161)+'Additional Projects'!J219</f>
        <v>0</v>
      </c>
      <c r="J93" s="502"/>
      <c r="K93" s="32"/>
      <c r="L93" s="32"/>
      <c r="M93" s="88"/>
      <c r="N93" s="88"/>
      <c r="O93" s="88"/>
      <c r="P93" s="88" t="s">
        <v>80</v>
      </c>
      <c r="Q93" s="88"/>
      <c r="R93" s="88"/>
      <c r="S93" s="88"/>
      <c r="T93" s="88"/>
      <c r="U93" s="88"/>
      <c r="V93" s="88"/>
      <c r="W93" s="88"/>
      <c r="X93" s="88"/>
      <c r="Y93" s="88"/>
      <c r="Z93" s="88"/>
    </row>
    <row r="94" spans="1:26" ht="15.75" x14ac:dyDescent="0.25">
      <c r="A94" s="32"/>
      <c r="B94" s="70"/>
      <c r="C94" s="466" t="s">
        <v>81</v>
      </c>
      <c r="D94" s="466"/>
      <c r="E94" s="466"/>
      <c r="F94" s="232">
        <f>SUM('Parts 4 &amp; 5'!G184:G193)+'Additional Projects'!G220</f>
        <v>0</v>
      </c>
      <c r="G94" s="232">
        <f>SUM('Parts 4 &amp; 5'!H184:H193)+'Additional Projects'!H220</f>
        <v>0</v>
      </c>
      <c r="H94" s="232">
        <f>SUM('Parts 4 &amp; 5'!I184:I193)+'Additional Projects'!I220</f>
        <v>0</v>
      </c>
      <c r="I94" s="501">
        <f>SUM('Parts 4 &amp; 5'!J184:J193)+'Additional Projects'!J220</f>
        <v>0</v>
      </c>
      <c r="J94" s="502"/>
      <c r="K94" s="32"/>
      <c r="L94" s="32"/>
      <c r="M94" s="88"/>
      <c r="N94" s="88"/>
      <c r="O94" s="88"/>
      <c r="P94" s="88" t="s">
        <v>81</v>
      </c>
      <c r="Q94" s="88"/>
      <c r="R94" s="88"/>
      <c r="S94" s="88"/>
      <c r="T94" s="88"/>
      <c r="U94" s="88"/>
      <c r="V94" s="88"/>
      <c r="W94" s="88"/>
      <c r="X94" s="88"/>
      <c r="Y94" s="88"/>
      <c r="Z94" s="88"/>
    </row>
    <row r="95" spans="1:26" ht="16.5" thickBot="1" x14ac:dyDescent="0.3">
      <c r="A95" s="32"/>
      <c r="B95" s="70"/>
      <c r="C95" s="503" t="s">
        <v>130</v>
      </c>
      <c r="D95" s="503"/>
      <c r="E95" s="503"/>
      <c r="F95" s="233">
        <f>SUM('Parts 4 &amp; 5'!G216:G225)+'Additional Projects'!G260</f>
        <v>0</v>
      </c>
      <c r="G95" s="233">
        <f>SUM('Parts 4 &amp; 5'!H216:H225)+'Additional Projects'!H260</f>
        <v>0</v>
      </c>
      <c r="H95" s="233">
        <f>SUM('Parts 4 &amp; 5'!I216:I225)+'Additional Projects'!I260</f>
        <v>0</v>
      </c>
      <c r="I95" s="504">
        <f>SUM('Parts 4 &amp; 5'!J216:J225)+'Additional Projects'!J260</f>
        <v>0</v>
      </c>
      <c r="J95" s="505"/>
      <c r="K95" s="32"/>
      <c r="L95" s="32"/>
      <c r="M95" s="88"/>
      <c r="N95" s="88"/>
      <c r="O95" s="88"/>
      <c r="P95" s="88" t="s">
        <v>130</v>
      </c>
      <c r="Q95" s="88"/>
      <c r="R95" s="88"/>
      <c r="S95" s="88"/>
      <c r="T95" s="88"/>
      <c r="U95" s="88"/>
      <c r="V95" s="88"/>
      <c r="W95" s="88"/>
      <c r="X95" s="88"/>
      <c r="Y95" s="88"/>
      <c r="Z95" s="88"/>
    </row>
    <row r="96" spans="1:26" ht="32.25" customHeight="1" thickTop="1" x14ac:dyDescent="0.25">
      <c r="A96" s="32"/>
      <c r="B96" s="70"/>
      <c r="C96" s="506" t="s">
        <v>128</v>
      </c>
      <c r="D96" s="506"/>
      <c r="E96" s="506"/>
      <c r="F96" s="234">
        <f>SUM(F89:F95)</f>
        <v>0</v>
      </c>
      <c r="G96" s="234">
        <f t="shared" ref="G96:H96" si="7">SUM(G89:G95)</f>
        <v>0</v>
      </c>
      <c r="H96" s="234">
        <f t="shared" si="7"/>
        <v>0</v>
      </c>
      <c r="I96" s="507">
        <f>SUM(I89:I95)</f>
        <v>0</v>
      </c>
      <c r="J96" s="507"/>
      <c r="K96" s="32"/>
      <c r="L96" s="32"/>
      <c r="M96" s="88"/>
      <c r="N96" s="88"/>
      <c r="O96" s="88"/>
      <c r="P96" s="88"/>
      <c r="Q96" s="88"/>
      <c r="R96" s="88"/>
      <c r="S96" s="88"/>
      <c r="T96" s="88"/>
      <c r="U96" s="88"/>
      <c r="V96" s="88"/>
      <c r="W96" s="88"/>
      <c r="X96" s="88"/>
      <c r="Y96" s="88"/>
      <c r="Z96" s="88"/>
    </row>
    <row r="97" spans="1:26" ht="15.75" x14ac:dyDescent="0.25">
      <c r="A97" s="32"/>
      <c r="B97" s="70"/>
      <c r="C97" s="32"/>
      <c r="D97" s="32"/>
      <c r="E97" s="32"/>
      <c r="F97" s="32"/>
      <c r="G97" s="32"/>
      <c r="H97" s="32"/>
      <c r="I97" s="434"/>
      <c r="J97" s="434"/>
      <c r="K97" s="32"/>
      <c r="L97" s="32"/>
      <c r="M97" s="88"/>
      <c r="N97" s="88"/>
      <c r="O97" s="88"/>
      <c r="P97" s="88"/>
      <c r="Q97" s="88"/>
      <c r="R97" s="88"/>
      <c r="S97" s="88"/>
      <c r="T97" s="88"/>
      <c r="U97" s="88"/>
      <c r="V97" s="88"/>
      <c r="W97" s="88"/>
      <c r="X97" s="88"/>
      <c r="Y97" s="88"/>
      <c r="Z97" s="88"/>
    </row>
    <row r="98" spans="1:26" ht="31.5" x14ac:dyDescent="0.25">
      <c r="A98" s="32"/>
      <c r="B98" s="70"/>
      <c r="C98" s="520" t="s">
        <v>31</v>
      </c>
      <c r="D98" s="520"/>
      <c r="E98" s="520"/>
      <c r="F98" s="74" t="s">
        <v>7</v>
      </c>
      <c r="G98" s="74" t="s">
        <v>8</v>
      </c>
      <c r="H98" s="74" t="s">
        <v>9</v>
      </c>
      <c r="I98" s="412" t="s">
        <v>10</v>
      </c>
      <c r="J98" s="412"/>
      <c r="K98" s="32"/>
      <c r="L98" s="32"/>
      <c r="M98" s="88"/>
      <c r="N98" s="88"/>
      <c r="O98" s="88"/>
      <c r="P98" s="88"/>
      <c r="Q98" s="88"/>
      <c r="R98" s="88"/>
      <c r="S98" s="88"/>
      <c r="T98" s="88"/>
      <c r="U98" s="88"/>
      <c r="V98" s="88"/>
      <c r="W98" s="88"/>
      <c r="X98" s="88"/>
      <c r="Y98" s="88"/>
      <c r="Z98" s="88"/>
    </row>
    <row r="99" spans="1:26" ht="15.75" x14ac:dyDescent="0.25">
      <c r="A99" s="32"/>
      <c r="B99" s="70"/>
      <c r="C99" s="513" t="s">
        <v>79</v>
      </c>
      <c r="D99" s="513"/>
      <c r="E99" s="513"/>
      <c r="F99" s="235">
        <v>0</v>
      </c>
      <c r="G99" s="235">
        <v>0</v>
      </c>
      <c r="H99" s="235">
        <v>0</v>
      </c>
      <c r="I99" s="494">
        <v>0</v>
      </c>
      <c r="J99" s="495"/>
      <c r="K99" s="32"/>
      <c r="L99" s="32"/>
      <c r="M99" s="88"/>
      <c r="N99" s="88"/>
      <c r="O99" s="88"/>
      <c r="P99" s="88" t="s">
        <v>79</v>
      </c>
      <c r="Q99" s="88"/>
      <c r="R99" s="88"/>
      <c r="S99" s="88"/>
      <c r="T99" s="88"/>
      <c r="U99" s="88"/>
      <c r="V99" s="88"/>
      <c r="W99" s="88"/>
      <c r="X99" s="88"/>
      <c r="Y99" s="88"/>
      <c r="Z99" s="88"/>
    </row>
    <row r="100" spans="1:26" ht="15.75" x14ac:dyDescent="0.25">
      <c r="A100" s="32"/>
      <c r="B100" s="70"/>
      <c r="C100" s="466" t="s">
        <v>13</v>
      </c>
      <c r="D100" s="466"/>
      <c r="E100" s="466"/>
      <c r="F100" s="231">
        <f>SUMIFS('Parts 4 &amp; 5'!G$82:G$101,'Parts 4 &amp; 5'!$M$82:$M$101,'Parts 6 &amp; 7'!$P100)+'Additional Projects'!G222</f>
        <v>0</v>
      </c>
      <c r="G100" s="231">
        <f>SUMIFS('Parts 4 &amp; 5'!H$82:H$101,'Parts 4 &amp; 5'!$M$82:$M$101,'Parts 6 &amp; 7'!$P100)+'Additional Projects'!H222</f>
        <v>0</v>
      </c>
      <c r="H100" s="231">
        <f>SUMIFS('Parts 4 &amp; 5'!I$82:I$101,'Parts 4 &amp; 5'!$M$82:$M$101,'Parts 6 &amp; 7'!$P100)+'Additional Projects'!I222</f>
        <v>0</v>
      </c>
      <c r="I100" s="501">
        <f>SUMIFS('Parts 4 &amp; 5'!J$82:J$101,'Parts 4 &amp; 5'!$M$82:$M$101,'Parts 6 &amp; 7'!$P100)+'Additional Projects'!J222</f>
        <v>0</v>
      </c>
      <c r="J100" s="502"/>
      <c r="K100" s="32"/>
      <c r="L100" s="32"/>
      <c r="M100" s="88"/>
      <c r="N100" s="88"/>
      <c r="O100" s="88"/>
      <c r="P100" s="88" t="s">
        <v>13</v>
      </c>
      <c r="Q100" s="88"/>
      <c r="R100" s="88"/>
      <c r="S100" s="88"/>
      <c r="T100" s="88"/>
      <c r="U100" s="88"/>
      <c r="V100" s="88"/>
      <c r="W100" s="88"/>
      <c r="X100" s="88"/>
      <c r="Y100" s="88"/>
      <c r="Z100" s="88"/>
    </row>
    <row r="101" spans="1:26" ht="15.75" x14ac:dyDescent="0.25">
      <c r="A101" s="32"/>
      <c r="B101" s="70"/>
      <c r="C101" s="466" t="s">
        <v>459</v>
      </c>
      <c r="D101" s="466"/>
      <c r="E101" s="466"/>
      <c r="F101" s="231">
        <f>SUMIFS('Parts 4 &amp; 5'!G$82:G$101,'Parts 4 &amp; 5'!$M$82:$M$101,'Parts 6 &amp; 7'!$P101)+'Additional Projects'!G223</f>
        <v>0</v>
      </c>
      <c r="G101" s="231">
        <f>SUMIFS('Parts 4 &amp; 5'!H$82:H$101,'Parts 4 &amp; 5'!$M$82:$M$101,'Parts 6 &amp; 7'!$P101)+'Additional Projects'!H223</f>
        <v>0</v>
      </c>
      <c r="H101" s="231">
        <f>SUMIFS('Parts 4 &amp; 5'!I$82:I$101,'Parts 4 &amp; 5'!$M$82:$M$101,'Parts 6 &amp; 7'!$P101)+'Additional Projects'!I223</f>
        <v>0</v>
      </c>
      <c r="I101" s="501">
        <f>SUMIFS('Parts 4 &amp; 5'!J$82:J$101,'Parts 4 &amp; 5'!$M$82:$M$101,'Parts 6 &amp; 7'!$P101)+'Additional Projects'!J223</f>
        <v>0</v>
      </c>
      <c r="J101" s="502"/>
      <c r="K101" s="32"/>
      <c r="L101" s="32"/>
      <c r="M101" s="88"/>
      <c r="N101" s="88"/>
      <c r="O101" s="88"/>
      <c r="P101" s="88" t="s">
        <v>459</v>
      </c>
      <c r="Q101" s="88"/>
      <c r="R101" s="88"/>
      <c r="S101" s="88"/>
      <c r="T101" s="88"/>
      <c r="U101" s="88"/>
      <c r="V101" s="88"/>
      <c r="W101" s="88"/>
      <c r="X101" s="88"/>
      <c r="Y101" s="88"/>
      <c r="Z101" s="88"/>
    </row>
    <row r="102" spans="1:26" ht="15.75" x14ac:dyDescent="0.25">
      <c r="A102" s="32"/>
      <c r="B102" s="70"/>
      <c r="C102" s="466" t="s">
        <v>11</v>
      </c>
      <c r="D102" s="466"/>
      <c r="E102" s="466"/>
      <c r="F102" s="231">
        <f>SUM('Parts 4 &amp; 5'!G134:G143)+'Additional Projects'!G224</f>
        <v>0</v>
      </c>
      <c r="G102" s="231">
        <f>SUM('Parts 4 &amp; 5'!H134:H143)+'Additional Projects'!H224</f>
        <v>0</v>
      </c>
      <c r="H102" s="231">
        <f>SUM('Parts 4 &amp; 5'!I134:I143)+'Additional Projects'!I224</f>
        <v>0</v>
      </c>
      <c r="I102" s="501">
        <f>SUM('Parts 4 &amp; 5'!J134:J143)+'Additional Projects'!J224</f>
        <v>0</v>
      </c>
      <c r="J102" s="502"/>
      <c r="K102" s="32"/>
      <c r="L102" s="32"/>
      <c r="M102" s="88"/>
      <c r="N102" s="88"/>
      <c r="O102" s="88"/>
      <c r="P102" s="88" t="s">
        <v>11</v>
      </c>
      <c r="Q102" s="88"/>
      <c r="R102" s="88"/>
      <c r="S102" s="88"/>
      <c r="T102" s="88"/>
      <c r="U102" s="88"/>
      <c r="V102" s="88"/>
      <c r="W102" s="88"/>
      <c r="X102" s="88"/>
      <c r="Y102" s="88"/>
      <c r="Z102" s="88"/>
    </row>
    <row r="103" spans="1:26" ht="15.75" x14ac:dyDescent="0.25">
      <c r="A103" s="32"/>
      <c r="B103" s="70"/>
      <c r="C103" s="466" t="s">
        <v>80</v>
      </c>
      <c r="D103" s="466"/>
      <c r="E103" s="466"/>
      <c r="F103" s="231">
        <f>SUM('Parts 4 &amp; 5'!G166:G175)+'Additional Projects'!G225</f>
        <v>0</v>
      </c>
      <c r="G103" s="231">
        <f>SUM('Parts 4 &amp; 5'!H166:H175)+'Additional Projects'!H225</f>
        <v>0</v>
      </c>
      <c r="H103" s="231">
        <f>SUM('Parts 4 &amp; 5'!I166:I175)+'Additional Projects'!I225</f>
        <v>0</v>
      </c>
      <c r="I103" s="501">
        <f>SUM('Parts 4 &amp; 5'!J166:J175)+'Additional Projects'!J225</f>
        <v>0</v>
      </c>
      <c r="J103" s="502"/>
      <c r="K103" s="32"/>
      <c r="L103" s="32"/>
      <c r="M103" s="88"/>
      <c r="N103" s="88"/>
      <c r="O103" s="88"/>
      <c r="P103" s="88" t="s">
        <v>80</v>
      </c>
      <c r="Q103" s="88"/>
      <c r="R103" s="88"/>
      <c r="S103" s="88"/>
      <c r="T103" s="88"/>
      <c r="U103" s="88"/>
      <c r="V103" s="88"/>
      <c r="W103" s="88"/>
      <c r="X103" s="88"/>
      <c r="Y103" s="88"/>
      <c r="Z103" s="88"/>
    </row>
    <row r="104" spans="1:26" ht="15.75" x14ac:dyDescent="0.25">
      <c r="A104" s="32"/>
      <c r="B104" s="70"/>
      <c r="C104" s="466" t="s">
        <v>81</v>
      </c>
      <c r="D104" s="466"/>
      <c r="E104" s="466"/>
      <c r="F104" s="232">
        <f>SUM('Parts 4 &amp; 5'!G198:G207)+'Additional Projects'!G226</f>
        <v>0</v>
      </c>
      <c r="G104" s="232">
        <f>SUM('Parts 4 &amp; 5'!H198:H207)+'Additional Projects'!H226</f>
        <v>0</v>
      </c>
      <c r="H104" s="232">
        <f>SUM('Parts 4 &amp; 5'!I198:I207)+'Additional Projects'!I226</f>
        <v>0</v>
      </c>
      <c r="I104" s="501">
        <f>SUM('Parts 4 &amp; 5'!J198:J207)+'Additional Projects'!J226</f>
        <v>0</v>
      </c>
      <c r="J104" s="502"/>
      <c r="K104" s="32"/>
      <c r="L104" s="32"/>
      <c r="M104" s="88"/>
      <c r="N104" s="88"/>
      <c r="O104" s="88"/>
      <c r="P104" s="88" t="s">
        <v>81</v>
      </c>
      <c r="Q104" s="88"/>
      <c r="R104" s="88"/>
      <c r="S104" s="88"/>
      <c r="T104" s="88"/>
      <c r="U104" s="88"/>
      <c r="V104" s="88"/>
      <c r="W104" s="88"/>
      <c r="X104" s="88"/>
      <c r="Y104" s="88"/>
      <c r="Z104" s="88"/>
    </row>
    <row r="105" spans="1:26" ht="16.5" thickBot="1" x14ac:dyDescent="0.3">
      <c r="A105" s="32"/>
      <c r="B105" s="70"/>
      <c r="C105" s="503" t="s">
        <v>130</v>
      </c>
      <c r="D105" s="503"/>
      <c r="E105" s="503"/>
      <c r="F105" s="233">
        <f>SUM('Parts 4 &amp; 5'!G230:G239)+'Additional Projects'!G287</f>
        <v>0</v>
      </c>
      <c r="G105" s="233">
        <f>SUM('Parts 4 &amp; 5'!H230:H239)+'Additional Projects'!H287</f>
        <v>0</v>
      </c>
      <c r="H105" s="233">
        <f>SUM('Parts 4 &amp; 5'!I230:I239)+'Additional Projects'!I287</f>
        <v>0</v>
      </c>
      <c r="I105" s="504">
        <f>SUM('Parts 4 &amp; 5'!J230:J239)+'Additional Projects'!J287</f>
        <v>0</v>
      </c>
      <c r="J105" s="505"/>
      <c r="K105" s="32"/>
      <c r="L105" s="32"/>
      <c r="M105" s="88"/>
      <c r="N105" s="88"/>
      <c r="O105" s="88"/>
      <c r="P105" s="88" t="s">
        <v>130</v>
      </c>
      <c r="Q105" s="88"/>
      <c r="R105" s="88"/>
      <c r="S105" s="88"/>
      <c r="T105" s="88"/>
      <c r="U105" s="88"/>
      <c r="V105" s="88"/>
      <c r="W105" s="88"/>
      <c r="X105" s="88"/>
      <c r="Y105" s="88"/>
      <c r="Z105" s="88"/>
    </row>
    <row r="106" spans="1:26" ht="33" customHeight="1" thickTop="1" x14ac:dyDescent="0.25">
      <c r="A106" s="32"/>
      <c r="B106" s="70"/>
      <c r="C106" s="506" t="s">
        <v>129</v>
      </c>
      <c r="D106" s="506"/>
      <c r="E106" s="506"/>
      <c r="F106" s="234">
        <f>SUM(F99:F105)</f>
        <v>0</v>
      </c>
      <c r="G106" s="234">
        <f>SUM(G99:G105)</f>
        <v>0</v>
      </c>
      <c r="H106" s="234">
        <f>SUM(H99:H105)</f>
        <v>0</v>
      </c>
      <c r="I106" s="507">
        <f>SUM(I99:I105)</f>
        <v>0</v>
      </c>
      <c r="J106" s="507"/>
      <c r="K106" s="32"/>
      <c r="L106" s="32"/>
      <c r="M106" s="88"/>
      <c r="N106" s="88"/>
      <c r="O106" s="88"/>
      <c r="P106" s="88"/>
      <c r="Q106" s="88"/>
      <c r="R106" s="88"/>
      <c r="S106" s="88"/>
      <c r="T106" s="88"/>
      <c r="U106" s="88"/>
      <c r="V106" s="88"/>
      <c r="W106" s="88"/>
      <c r="X106" s="88"/>
      <c r="Y106" s="88"/>
      <c r="Z106" s="88"/>
    </row>
    <row r="107" spans="1:26" ht="15.75" x14ac:dyDescent="0.25">
      <c r="A107" s="32"/>
      <c r="B107" s="70"/>
      <c r="C107" s="32"/>
      <c r="D107" s="32"/>
      <c r="E107" s="32"/>
      <c r="F107" s="32"/>
      <c r="G107" s="32"/>
      <c r="H107" s="32"/>
      <c r="I107" s="32"/>
      <c r="J107" s="32"/>
      <c r="K107" s="32"/>
      <c r="L107" s="32"/>
      <c r="M107" s="88"/>
      <c r="N107" s="88"/>
      <c r="O107" s="88"/>
      <c r="P107" s="88"/>
      <c r="Q107" s="88"/>
      <c r="R107" s="88"/>
      <c r="S107" s="88"/>
      <c r="T107" s="88"/>
      <c r="U107" s="88"/>
      <c r="V107" s="88"/>
      <c r="W107" s="88"/>
      <c r="X107" s="88"/>
      <c r="Y107" s="88"/>
      <c r="Z107" s="88"/>
    </row>
    <row r="108" spans="1:26" ht="31.5" customHeight="1" x14ac:dyDescent="0.25">
      <c r="A108" s="32"/>
      <c r="B108" s="510" t="s">
        <v>494</v>
      </c>
      <c r="C108" s="511"/>
      <c r="D108" s="511"/>
      <c r="E108" s="511"/>
      <c r="F108" s="511"/>
      <c r="G108" s="511"/>
      <c r="H108" s="511"/>
      <c r="I108" s="511"/>
      <c r="J108" s="511"/>
      <c r="K108" s="512"/>
      <c r="L108" s="32"/>
      <c r="M108" s="88"/>
      <c r="N108" s="88"/>
      <c r="O108" s="88"/>
      <c r="P108" s="88"/>
      <c r="Q108" s="88"/>
      <c r="R108" s="88"/>
      <c r="S108" s="88"/>
      <c r="T108" s="88"/>
      <c r="U108" s="88"/>
      <c r="V108" s="88"/>
      <c r="W108" s="88"/>
      <c r="X108" s="88"/>
      <c r="Y108" s="88"/>
      <c r="Z108" s="88"/>
    </row>
    <row r="109" spans="1:26" ht="15.75" x14ac:dyDescent="0.25">
      <c r="A109" s="32"/>
      <c r="B109" s="70"/>
      <c r="C109" s="32"/>
      <c r="D109" s="32"/>
      <c r="E109" s="32"/>
      <c r="F109" s="32"/>
      <c r="G109" s="32"/>
      <c r="H109" s="32"/>
      <c r="I109" s="32"/>
      <c r="J109" s="32"/>
      <c r="K109" s="32"/>
      <c r="L109" s="32"/>
      <c r="M109" s="88"/>
      <c r="N109" s="88"/>
      <c r="O109" s="88"/>
      <c r="P109" s="88"/>
      <c r="Q109" s="88"/>
      <c r="R109" s="88"/>
      <c r="S109" s="88"/>
      <c r="T109" s="88"/>
      <c r="U109" s="88"/>
      <c r="V109" s="88"/>
      <c r="W109" s="88"/>
      <c r="X109" s="88"/>
      <c r="Y109" s="88"/>
      <c r="Z109" s="88"/>
    </row>
    <row r="110" spans="1:26" ht="31.5" customHeight="1" x14ac:dyDescent="0.25">
      <c r="A110" s="32"/>
      <c r="B110" s="70"/>
      <c r="C110" s="508" t="s">
        <v>82</v>
      </c>
      <c r="D110" s="509"/>
      <c r="E110" s="116" t="s">
        <v>165</v>
      </c>
      <c r="F110" s="74" t="s">
        <v>7</v>
      </c>
      <c r="G110" s="74" t="s">
        <v>8</v>
      </c>
      <c r="H110" s="74" t="s">
        <v>9</v>
      </c>
      <c r="I110" s="412" t="s">
        <v>10</v>
      </c>
      <c r="J110" s="412"/>
      <c r="K110" s="32"/>
      <c r="L110" s="32"/>
      <c r="M110" s="88"/>
      <c r="N110" s="88"/>
      <c r="O110" s="88"/>
      <c r="P110" s="88"/>
      <c r="Q110" s="88"/>
      <c r="R110" s="88"/>
      <c r="S110" s="88"/>
      <c r="T110" s="88"/>
      <c r="U110" s="88"/>
      <c r="V110" s="88"/>
      <c r="W110" s="88"/>
      <c r="X110" s="88"/>
      <c r="Y110" s="88"/>
      <c r="Z110" s="88"/>
    </row>
    <row r="111" spans="1:26" ht="15.75" x14ac:dyDescent="0.25">
      <c r="A111" s="32"/>
      <c r="B111" s="70"/>
      <c r="C111" s="453"/>
      <c r="D111" s="454"/>
      <c r="E111" s="30"/>
      <c r="F111" s="236"/>
      <c r="G111" s="236"/>
      <c r="H111" s="236"/>
      <c r="I111" s="492"/>
      <c r="J111" s="493"/>
      <c r="K111" s="32"/>
      <c r="L111" s="32"/>
      <c r="M111" s="88"/>
      <c r="N111" s="88"/>
      <c r="O111" s="88"/>
      <c r="P111" s="88"/>
      <c r="Q111" s="88"/>
      <c r="R111" s="88"/>
      <c r="S111" s="88"/>
      <c r="T111" s="88"/>
      <c r="U111" s="88"/>
      <c r="V111" s="88"/>
      <c r="W111" s="88"/>
      <c r="X111" s="88"/>
      <c r="Y111" s="88"/>
      <c r="Z111" s="88"/>
    </row>
    <row r="112" spans="1:26" ht="15.75" x14ac:dyDescent="0.25">
      <c r="A112" s="32"/>
      <c r="B112" s="70"/>
      <c r="C112" s="453"/>
      <c r="D112" s="454"/>
      <c r="E112" s="30"/>
      <c r="F112" s="236"/>
      <c r="G112" s="236"/>
      <c r="H112" s="236"/>
      <c r="I112" s="492"/>
      <c r="J112" s="493"/>
      <c r="K112" s="32"/>
      <c r="L112" s="32"/>
      <c r="M112" s="88"/>
      <c r="N112" s="88"/>
      <c r="O112" s="88"/>
      <c r="P112" s="88"/>
      <c r="Q112" s="88"/>
      <c r="R112" s="88"/>
      <c r="S112" s="88"/>
      <c r="T112" s="88"/>
      <c r="U112" s="88"/>
      <c r="V112" s="88"/>
      <c r="W112" s="88"/>
      <c r="X112" s="88"/>
      <c r="Y112" s="88"/>
      <c r="Z112" s="88"/>
    </row>
    <row r="113" spans="1:26" ht="15.75" x14ac:dyDescent="0.25">
      <c r="A113" s="32"/>
      <c r="B113" s="70"/>
      <c r="C113" s="453"/>
      <c r="D113" s="454"/>
      <c r="E113" s="30"/>
      <c r="F113" s="236"/>
      <c r="G113" s="236"/>
      <c r="H113" s="236"/>
      <c r="I113" s="492"/>
      <c r="J113" s="493"/>
      <c r="K113" s="32"/>
      <c r="L113" s="32"/>
      <c r="M113" s="88"/>
      <c r="N113" s="88"/>
      <c r="O113" s="88"/>
      <c r="P113" s="88"/>
      <c r="Q113" s="88"/>
      <c r="R113" s="88"/>
      <c r="S113" s="88"/>
      <c r="T113" s="88"/>
      <c r="U113" s="88"/>
      <c r="V113" s="88"/>
      <c r="W113" s="88"/>
      <c r="X113" s="88"/>
      <c r="Y113" s="88"/>
      <c r="Z113" s="88"/>
    </row>
    <row r="114" spans="1:26" ht="15.75" x14ac:dyDescent="0.25">
      <c r="A114" s="32"/>
      <c r="B114" s="70"/>
      <c r="C114" s="453"/>
      <c r="D114" s="454"/>
      <c r="E114" s="30"/>
      <c r="F114" s="236"/>
      <c r="G114" s="236"/>
      <c r="H114" s="236"/>
      <c r="I114" s="492"/>
      <c r="J114" s="493"/>
      <c r="K114" s="32"/>
      <c r="L114" s="32"/>
      <c r="M114" s="88"/>
      <c r="N114" s="88"/>
      <c r="O114" s="88"/>
      <c r="P114" s="88"/>
      <c r="Q114" s="88"/>
      <c r="R114" s="88"/>
      <c r="S114" s="88"/>
      <c r="T114" s="88"/>
      <c r="U114" s="88"/>
      <c r="V114" s="88"/>
      <c r="W114" s="88"/>
      <c r="X114" s="88"/>
      <c r="Y114" s="88"/>
      <c r="Z114" s="88"/>
    </row>
    <row r="115" spans="1:26" ht="16.5" thickBot="1" x14ac:dyDescent="0.3">
      <c r="A115" s="32"/>
      <c r="B115" s="70"/>
      <c r="C115" s="496"/>
      <c r="D115" s="497"/>
      <c r="E115" s="7"/>
      <c r="F115" s="237"/>
      <c r="G115" s="237"/>
      <c r="H115" s="237"/>
      <c r="I115" s="518"/>
      <c r="J115" s="519"/>
      <c r="K115" s="32"/>
      <c r="L115" s="32"/>
      <c r="M115" s="88"/>
      <c r="N115" s="88"/>
      <c r="O115" s="88"/>
      <c r="P115" s="88"/>
      <c r="Q115" s="88"/>
      <c r="R115" s="88"/>
      <c r="S115" s="88"/>
      <c r="T115" s="88"/>
      <c r="U115" s="88"/>
      <c r="V115" s="88"/>
      <c r="W115" s="88"/>
      <c r="X115" s="88"/>
      <c r="Y115" s="88"/>
      <c r="Z115" s="88"/>
    </row>
    <row r="116" spans="1:26" ht="16.5" thickTop="1" x14ac:dyDescent="0.25">
      <c r="A116" s="32"/>
      <c r="B116" s="70"/>
      <c r="C116" s="498" t="s">
        <v>63</v>
      </c>
      <c r="D116" s="499"/>
      <c r="E116" s="500"/>
      <c r="F116" s="238">
        <f>SUM(F111:F115)</f>
        <v>0</v>
      </c>
      <c r="G116" s="238">
        <f>SUM(G111:G115)</f>
        <v>0</v>
      </c>
      <c r="H116" s="238">
        <f>SUM(H111:H115)</f>
        <v>0</v>
      </c>
      <c r="I116" s="490">
        <f>SUM(I111:I115)</f>
        <v>0</v>
      </c>
      <c r="J116" s="491"/>
      <c r="K116" s="32"/>
      <c r="L116" s="32"/>
      <c r="M116" s="88"/>
      <c r="N116" s="88"/>
      <c r="O116" s="88"/>
      <c r="P116" s="88"/>
      <c r="Q116" s="88"/>
      <c r="R116" s="88"/>
      <c r="S116" s="88"/>
      <c r="T116" s="88"/>
      <c r="U116" s="88"/>
      <c r="V116" s="88"/>
      <c r="W116" s="88"/>
      <c r="X116" s="88"/>
      <c r="Y116" s="88"/>
      <c r="Z116" s="88"/>
    </row>
    <row r="117" spans="1:26" ht="15.75" x14ac:dyDescent="0.25">
      <c r="A117" s="32"/>
      <c r="B117" s="70"/>
      <c r="C117" s="32"/>
      <c r="D117" s="32"/>
      <c r="E117" s="32"/>
      <c r="F117" s="32"/>
      <c r="G117" s="32"/>
      <c r="H117" s="32"/>
      <c r="I117" s="434"/>
      <c r="J117" s="434"/>
      <c r="K117" s="32"/>
      <c r="L117" s="32"/>
      <c r="M117" s="88"/>
      <c r="N117" s="88"/>
      <c r="O117" s="88"/>
      <c r="P117" s="88"/>
      <c r="Q117" s="88"/>
      <c r="R117" s="88"/>
      <c r="S117" s="88"/>
      <c r="T117" s="88"/>
      <c r="U117" s="88"/>
      <c r="V117" s="88"/>
      <c r="W117" s="88"/>
      <c r="X117" s="88"/>
      <c r="Y117" s="88"/>
      <c r="Z117" s="88"/>
    </row>
    <row r="118" spans="1:26" ht="15.75" x14ac:dyDescent="0.25">
      <c r="A118" s="32"/>
      <c r="B118" s="70"/>
      <c r="C118" s="514" t="s">
        <v>83</v>
      </c>
      <c r="D118" s="514"/>
      <c r="E118" s="514"/>
      <c r="F118" s="231">
        <f>F106-F116</f>
        <v>0</v>
      </c>
      <c r="G118" s="231">
        <f>G106-G116</f>
        <v>0</v>
      </c>
      <c r="H118" s="231">
        <f>H106-H116</f>
        <v>0</v>
      </c>
      <c r="I118" s="501">
        <f>I106-I116</f>
        <v>0</v>
      </c>
      <c r="J118" s="502"/>
      <c r="K118" s="32"/>
      <c r="L118" s="32"/>
      <c r="M118" s="88"/>
      <c r="N118" s="88"/>
      <c r="O118" s="88"/>
      <c r="P118" s="88"/>
      <c r="Q118" s="88"/>
      <c r="R118" s="88"/>
      <c r="S118" s="88"/>
      <c r="T118" s="88"/>
      <c r="U118" s="88"/>
      <c r="V118" s="88"/>
      <c r="W118" s="88"/>
      <c r="X118" s="88"/>
      <c r="Y118" s="88"/>
      <c r="Z118" s="88"/>
    </row>
    <row r="119" spans="1:26" ht="15.75" x14ac:dyDescent="0.25">
      <c r="A119" s="32"/>
      <c r="B119" s="70"/>
      <c r="C119" s="32"/>
      <c r="D119" s="32"/>
      <c r="E119" s="32"/>
      <c r="F119" s="32"/>
      <c r="G119" s="32"/>
      <c r="H119" s="32"/>
      <c r="I119" s="32"/>
      <c r="J119" s="32"/>
      <c r="K119" s="32"/>
      <c r="L119" s="32"/>
      <c r="M119" s="88"/>
      <c r="N119" s="88"/>
      <c r="O119" s="88"/>
      <c r="P119" s="88"/>
      <c r="Q119" s="88"/>
      <c r="R119" s="88"/>
      <c r="S119" s="88"/>
      <c r="T119" s="88"/>
      <c r="U119" s="88"/>
      <c r="V119" s="88"/>
      <c r="W119" s="88"/>
      <c r="X119" s="88"/>
      <c r="Y119" s="88"/>
      <c r="Z119" s="88"/>
    </row>
    <row r="120" spans="1:26" x14ac:dyDescent="0.2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spans="1:26" x14ac:dyDescent="0.2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spans="1:26" x14ac:dyDescent="0.2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spans="1:26" x14ac:dyDescent="0.2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spans="1:26" x14ac:dyDescent="0.25">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spans="1:26" x14ac:dyDescent="0.25">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spans="1:26" x14ac:dyDescent="0.25">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spans="1:26" x14ac:dyDescent="0.25">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spans="1:26" x14ac:dyDescent="0.25">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spans="1:26" x14ac:dyDescent="0.25">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spans="1:26" x14ac:dyDescent="0.25">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spans="1:26" x14ac:dyDescent="0.25">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spans="1:26" x14ac:dyDescent="0.25">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spans="1:26" x14ac:dyDescent="0.25">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spans="1:26" x14ac:dyDescent="0.25">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spans="1:26" x14ac:dyDescent="0.25">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spans="1:26" x14ac:dyDescent="0.25">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spans="1:26" x14ac:dyDescent="0.25">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spans="1:26" x14ac:dyDescent="0.25">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spans="1:26" x14ac:dyDescent="0.25">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spans="1:26" x14ac:dyDescent="0.25">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spans="1:26" x14ac:dyDescent="0.25">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spans="1:26" x14ac:dyDescent="0.25">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spans="1:26" x14ac:dyDescent="0.25">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spans="1:26" x14ac:dyDescent="0.25">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spans="1:26" x14ac:dyDescent="0.25">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row r="146" spans="1:26" x14ac:dyDescent="0.25">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row>
    <row r="147" spans="1:26" x14ac:dyDescent="0.25">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row>
    <row r="148" spans="1:26" x14ac:dyDescent="0.25">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spans="1:26" x14ac:dyDescent="0.25">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row>
    <row r="150" spans="1:26" x14ac:dyDescent="0.25">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row>
    <row r="151" spans="1:26" x14ac:dyDescent="0.25">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spans="1:26" x14ac:dyDescent="0.25">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row>
    <row r="153" spans="1:26" x14ac:dyDescent="0.25">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spans="1:26" x14ac:dyDescent="0.25">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spans="1:26" x14ac:dyDescent="0.25">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spans="1:26" x14ac:dyDescent="0.25">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row>
    <row r="157" spans="1:26" x14ac:dyDescent="0.25">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row>
    <row r="158" spans="1:26" x14ac:dyDescent="0.25">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row>
    <row r="159" spans="1:26" x14ac:dyDescent="0.25">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row>
  </sheetData>
  <sheetProtection algorithmName="SHA-512" hashValue="UoGqdZSJCkVoYozlne84B1J/fgYtiSWDRYxazMhSZTYrkjTStkkNdPwACDZUf0T5F1jo2azxXd/pC27wu71siQ==" saltValue="/uyATybhlnhICACzaC6hNg==" spinCount="100000" sheet="1" formatCells="0" formatColumns="0" formatRows="0"/>
  <dataConsolidate/>
  <mergeCells count="83">
    <mergeCell ref="E40:H40"/>
    <mergeCell ref="E58:H58"/>
    <mergeCell ref="E22:H22"/>
    <mergeCell ref="B21:K21"/>
    <mergeCell ref="C12:K12"/>
    <mergeCell ref="C13:K13"/>
    <mergeCell ref="C14:K14"/>
    <mergeCell ref="C15:K15"/>
    <mergeCell ref="B17:K17"/>
    <mergeCell ref="B19:K19"/>
    <mergeCell ref="B30:K30"/>
    <mergeCell ref="E31:H31"/>
    <mergeCell ref="A2:L2"/>
    <mergeCell ref="B4:K4"/>
    <mergeCell ref="B6:K6"/>
    <mergeCell ref="B10:K10"/>
    <mergeCell ref="C11:K11"/>
    <mergeCell ref="B8:K8"/>
    <mergeCell ref="E76:H76"/>
    <mergeCell ref="A84:L84"/>
    <mergeCell ref="B86:K86"/>
    <mergeCell ref="B48:K48"/>
    <mergeCell ref="E49:H49"/>
    <mergeCell ref="C88:E88"/>
    <mergeCell ref="I88:J88"/>
    <mergeCell ref="C89:E89"/>
    <mergeCell ref="I89:J89"/>
    <mergeCell ref="C90:E90"/>
    <mergeCell ref="I90:J90"/>
    <mergeCell ref="I117:J117"/>
    <mergeCell ref="C118:E118"/>
    <mergeCell ref="I118:J118"/>
    <mergeCell ref="E67:H67"/>
    <mergeCell ref="C94:E94"/>
    <mergeCell ref="C104:E104"/>
    <mergeCell ref="I94:J94"/>
    <mergeCell ref="I104:J104"/>
    <mergeCell ref="I113:J113"/>
    <mergeCell ref="I114:J114"/>
    <mergeCell ref="I115:J115"/>
    <mergeCell ref="I110:J110"/>
    <mergeCell ref="I106:J106"/>
    <mergeCell ref="I97:J97"/>
    <mergeCell ref="C98:E98"/>
    <mergeCell ref="I98:J98"/>
    <mergeCell ref="C91:E91"/>
    <mergeCell ref="C92:E92"/>
    <mergeCell ref="C110:D110"/>
    <mergeCell ref="B39:K39"/>
    <mergeCell ref="B57:K57"/>
    <mergeCell ref="B66:K66"/>
    <mergeCell ref="B75:K75"/>
    <mergeCell ref="B108:K108"/>
    <mergeCell ref="C103:E103"/>
    <mergeCell ref="I103:J103"/>
    <mergeCell ref="C105:E105"/>
    <mergeCell ref="I105:J105"/>
    <mergeCell ref="C106:E106"/>
    <mergeCell ref="C99:E99"/>
    <mergeCell ref="I92:J92"/>
    <mergeCell ref="I91:J91"/>
    <mergeCell ref="C93:E93"/>
    <mergeCell ref="I93:J93"/>
    <mergeCell ref="C95:E95"/>
    <mergeCell ref="I95:J95"/>
    <mergeCell ref="C96:E96"/>
    <mergeCell ref="I96:J96"/>
    <mergeCell ref="I116:J116"/>
    <mergeCell ref="I111:J111"/>
    <mergeCell ref="I112:J112"/>
    <mergeCell ref="I99:J99"/>
    <mergeCell ref="C111:D111"/>
    <mergeCell ref="C112:D112"/>
    <mergeCell ref="C113:D113"/>
    <mergeCell ref="C114:D114"/>
    <mergeCell ref="C115:D115"/>
    <mergeCell ref="C116:E116"/>
    <mergeCell ref="C101:E101"/>
    <mergeCell ref="C102:E102"/>
    <mergeCell ref="I101:J101"/>
    <mergeCell ref="I102:J102"/>
    <mergeCell ref="C100:E100"/>
    <mergeCell ref="I100:J100"/>
  </mergeCells>
  <conditionalFormatting sqref="E47:H47">
    <cfRule type="expression" dxfId="13" priority="23">
      <formula>$P47&lt;&gt;0</formula>
    </cfRule>
  </conditionalFormatting>
  <conditionalFormatting sqref="E65:H65">
    <cfRule type="expression" dxfId="12" priority="21">
      <formula>$P65&lt;&gt;0</formula>
    </cfRule>
  </conditionalFormatting>
  <conditionalFormatting sqref="E78:H82">
    <cfRule type="expression" dxfId="11" priority="9">
      <formula>$P78&lt;&gt;0</formula>
    </cfRule>
  </conditionalFormatting>
  <conditionalFormatting sqref="E69:H73">
    <cfRule type="expression" dxfId="10" priority="8">
      <formula>$P69&lt;&gt;0</formula>
    </cfRule>
  </conditionalFormatting>
  <conditionalFormatting sqref="E60:H64">
    <cfRule type="expression" dxfId="9" priority="7">
      <formula>$P60&lt;&gt;0</formula>
    </cfRule>
  </conditionalFormatting>
  <conditionalFormatting sqref="E42:H46">
    <cfRule type="expression" dxfId="8" priority="5">
      <formula>$P42&lt;&gt;0</formula>
    </cfRule>
  </conditionalFormatting>
  <conditionalFormatting sqref="E33:H37">
    <cfRule type="expression" dxfId="7" priority="4">
      <formula>$P33&lt;&gt;0</formula>
    </cfRule>
  </conditionalFormatting>
  <conditionalFormatting sqref="E24:H28">
    <cfRule type="expression" dxfId="6" priority="3">
      <formula>$P24&lt;&gt;0</formula>
    </cfRule>
  </conditionalFormatting>
  <conditionalFormatting sqref="E51:H55">
    <cfRule type="expression" dxfId="5" priority="1">
      <formula>$P51&lt;&gt;0</formula>
    </cfRule>
  </conditionalFormatting>
  <printOptions headings="1" gridLines="1"/>
  <pageMargins left="0.25" right="0.25" top="0.75" bottom="0.75" header="0.3" footer="0.3"/>
  <pageSetup scale="69" fitToHeight="3" orientation="landscape" r:id="rId1"/>
  <headerFooter>
    <oddFooter>&amp;LWastewater 20-Year Needs Analysis&amp;C&amp;A&amp;R&amp;P of &amp;N</oddFooter>
  </headerFooter>
  <rowBreaks count="3" manualBreakCount="3">
    <brk id="29" max="11" man="1"/>
    <brk id="56" max="11" man="1"/>
    <brk id="83"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'Categories &amp; Subcategories'!$A$1:$G$1</xm:f>
          </x14:formula1>
          <xm:sqref>E111:E115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Z328"/>
  <sheetViews>
    <sheetView zoomScale="110" zoomScaleNormal="110" workbookViewId="0">
      <pane ySplit="9" topLeftCell="A10" activePane="bottomLeft" state="frozen"/>
      <selection pane="bottomLeft" activeCell="A2" sqref="A2"/>
    </sheetView>
  </sheetViews>
  <sheetFormatPr defaultColWidth="9.140625" defaultRowHeight="15.75" x14ac:dyDescent="0.25"/>
  <cols>
    <col min="1" max="1" width="3.85546875" style="71" customWidth="1"/>
    <col min="2" max="2" width="29" style="71" bestFit="1" customWidth="1"/>
    <col min="3" max="3" width="31.5703125" style="71" bestFit="1" customWidth="1"/>
    <col min="4" max="4" width="50.28515625" style="71" customWidth="1"/>
    <col min="5" max="5" width="48.5703125" style="71" customWidth="1"/>
    <col min="6" max="10" width="14.7109375" style="71" customWidth="1"/>
    <col min="11" max="11" width="3.85546875" style="71" customWidth="1"/>
    <col min="12" max="12" width="9.140625" style="71"/>
    <col min="13" max="18" width="0" style="71" hidden="1" customWidth="1"/>
    <col min="19" max="16384" width="9.140625" style="71"/>
  </cols>
  <sheetData>
    <row r="1" spans="1:52" ht="18.75" x14ac:dyDescent="0.3">
      <c r="A1" s="118" t="s">
        <v>140</v>
      </c>
      <c r="B1" s="32"/>
      <c r="C1" s="32"/>
      <c r="D1" s="32"/>
      <c r="E1" s="32"/>
      <c r="F1" s="32"/>
      <c r="G1" s="32"/>
      <c r="H1" s="32"/>
      <c r="I1" s="32"/>
      <c r="J1" s="32"/>
      <c r="K1" s="32"/>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row>
    <row r="2" spans="1:52" x14ac:dyDescent="0.25">
      <c r="A2" s="32"/>
      <c r="B2" s="32"/>
      <c r="C2" s="32"/>
      <c r="D2" s="32"/>
      <c r="E2" s="67"/>
      <c r="F2" s="32"/>
      <c r="G2" s="32"/>
      <c r="H2" s="32"/>
      <c r="I2" s="32"/>
      <c r="J2" s="32"/>
      <c r="K2" s="32"/>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row>
    <row r="3" spans="1:52" x14ac:dyDescent="0.25">
      <c r="A3" s="32"/>
      <c r="B3" s="521" t="s">
        <v>133</v>
      </c>
      <c r="C3" s="521"/>
      <c r="D3" s="521"/>
      <c r="E3" s="521"/>
      <c r="F3" s="521"/>
      <c r="G3" s="521"/>
      <c r="H3" s="521"/>
      <c r="I3" s="521"/>
      <c r="J3" s="521"/>
      <c r="K3" s="32"/>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x14ac:dyDescent="0.25">
      <c r="A4" s="32"/>
      <c r="B4" s="530" t="s">
        <v>139</v>
      </c>
      <c r="C4" s="530"/>
      <c r="D4" s="530"/>
      <c r="E4" s="530"/>
      <c r="F4" s="530"/>
      <c r="G4" s="530"/>
      <c r="H4" s="530"/>
      <c r="I4" s="530"/>
      <c r="J4" s="530"/>
      <c r="K4" s="32"/>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row>
    <row r="5" spans="1:52" x14ac:dyDescent="0.25">
      <c r="A5" s="32"/>
      <c r="B5" s="521" t="s">
        <v>122</v>
      </c>
      <c r="C5" s="521"/>
      <c r="D5" s="521"/>
      <c r="E5" s="521"/>
      <c r="F5" s="521"/>
      <c r="G5" s="521"/>
      <c r="H5" s="521"/>
      <c r="I5" s="521"/>
      <c r="J5" s="521"/>
      <c r="K5" s="32"/>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row>
    <row r="6" spans="1:52" x14ac:dyDescent="0.25">
      <c r="A6" s="32"/>
      <c r="B6" s="522" t="s">
        <v>123</v>
      </c>
      <c r="C6" s="523"/>
      <c r="D6" s="524"/>
      <c r="E6" s="32"/>
      <c r="F6" s="32"/>
      <c r="G6" s="32"/>
      <c r="H6" s="32"/>
      <c r="I6" s="32"/>
      <c r="J6" s="32"/>
      <c r="K6" s="32"/>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row>
    <row r="7" spans="1:52" x14ac:dyDescent="0.25">
      <c r="A7" s="32"/>
      <c r="B7" s="32"/>
      <c r="C7" s="32"/>
      <c r="D7" s="32"/>
      <c r="E7" s="32"/>
      <c r="F7" s="32"/>
      <c r="G7" s="32"/>
      <c r="H7" s="32"/>
      <c r="I7" s="32"/>
      <c r="J7" s="32"/>
      <c r="K7" s="32"/>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row>
    <row r="8" spans="1:52" x14ac:dyDescent="0.25">
      <c r="A8" s="32"/>
      <c r="B8" s="527" t="s">
        <v>103</v>
      </c>
      <c r="C8" s="528"/>
      <c r="D8" s="528"/>
      <c r="E8" s="529"/>
      <c r="F8" s="526" t="s">
        <v>2</v>
      </c>
      <c r="G8" s="443"/>
      <c r="H8" s="443"/>
      <c r="I8" s="443"/>
      <c r="J8" s="444"/>
      <c r="K8" s="32"/>
      <c r="L8" s="34"/>
      <c r="M8" s="525" t="s">
        <v>97</v>
      </c>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row>
    <row r="9" spans="1:52" ht="32.25" thickBot="1" x14ac:dyDescent="0.3">
      <c r="A9" s="32"/>
      <c r="B9" s="119" t="s">
        <v>86</v>
      </c>
      <c r="C9" s="119" t="s">
        <v>3</v>
      </c>
      <c r="D9" s="119" t="s">
        <v>4</v>
      </c>
      <c r="E9" s="119" t="s">
        <v>132</v>
      </c>
      <c r="F9" s="120" t="s">
        <v>89</v>
      </c>
      <c r="G9" s="120" t="s">
        <v>7</v>
      </c>
      <c r="H9" s="120" t="s">
        <v>8</v>
      </c>
      <c r="I9" s="120" t="s">
        <v>9</v>
      </c>
      <c r="J9" s="120" t="s">
        <v>10</v>
      </c>
      <c r="K9" s="32"/>
      <c r="L9" s="34"/>
      <c r="M9" s="525"/>
      <c r="N9" s="88" t="s">
        <v>98</v>
      </c>
      <c r="O9" s="88" t="s">
        <v>99</v>
      </c>
      <c r="P9" s="88" t="s">
        <v>100</v>
      </c>
      <c r="Q9" s="88" t="s">
        <v>101</v>
      </c>
      <c r="R9" s="88" t="s">
        <v>102</v>
      </c>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row>
    <row r="10" spans="1:52" ht="16.5" thickTop="1" x14ac:dyDescent="0.25">
      <c r="A10" s="32"/>
      <c r="B10" s="131"/>
      <c r="C10" s="131"/>
      <c r="D10" s="247"/>
      <c r="E10" s="131"/>
      <c r="F10" s="132"/>
      <c r="G10" s="132"/>
      <c r="H10" s="132"/>
      <c r="I10" s="132"/>
      <c r="J10" s="132"/>
      <c r="K10" s="32"/>
      <c r="L10" s="34"/>
      <c r="M10" s="88">
        <f>IF(OR(AND(SUM(N10:R10)=0,MIN(N10:R10)=0),AND(SUM(N10:R10)&gt;0,MIN(N10:R10)&gt;0)),0,1)</f>
        <v>0</v>
      </c>
      <c r="N10" s="88">
        <f>LEN(B10)</f>
        <v>0</v>
      </c>
      <c r="O10" s="88">
        <f>LEN(C10)</f>
        <v>0</v>
      </c>
      <c r="P10" s="88">
        <f>LEN(D10)</f>
        <v>0</v>
      </c>
      <c r="Q10" s="88">
        <f>LEN(E10)</f>
        <v>0</v>
      </c>
      <c r="R10" s="122">
        <f>SUM(F10:J10)</f>
        <v>0</v>
      </c>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row>
    <row r="11" spans="1:52" x14ac:dyDescent="0.25">
      <c r="A11" s="32"/>
      <c r="B11" s="22"/>
      <c r="C11" s="22"/>
      <c r="D11" s="247"/>
      <c r="E11" s="22"/>
      <c r="F11" s="132"/>
      <c r="G11" s="132"/>
      <c r="H11" s="132"/>
      <c r="I11" s="132"/>
      <c r="J11" s="132"/>
      <c r="K11" s="32"/>
      <c r="L11" s="34"/>
      <c r="M11" s="88">
        <f t="shared" ref="M11:M124" si="0">IF(OR(AND(SUM(N11:R11)=0,MIN(N11:R11)=0),AND(SUM(N11:R11)&gt;0,MIN(N11:R11)&gt;0)),0,1)</f>
        <v>0</v>
      </c>
      <c r="N11" s="88">
        <f t="shared" ref="N11:N124" si="1">LEN(B11)</f>
        <v>0</v>
      </c>
      <c r="O11" s="88">
        <f t="shared" ref="O11:O124" si="2">LEN(C11)</f>
        <v>0</v>
      </c>
      <c r="P11" s="88">
        <f t="shared" ref="P11:P124" si="3">LEN(D11)</f>
        <v>0</v>
      </c>
      <c r="Q11" s="88">
        <f t="shared" ref="Q11:Q124" si="4">LEN(E11)</f>
        <v>0</v>
      </c>
      <c r="R11" s="122">
        <f t="shared" ref="R11:R124" si="5">SUM(F11:J11)</f>
        <v>0</v>
      </c>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row>
    <row r="12" spans="1:52" x14ac:dyDescent="0.25">
      <c r="A12" s="32"/>
      <c r="B12" s="22"/>
      <c r="C12" s="22"/>
      <c r="D12" s="247"/>
      <c r="E12" s="22"/>
      <c r="F12" s="132"/>
      <c r="G12" s="132"/>
      <c r="H12" s="132"/>
      <c r="I12" s="132"/>
      <c r="J12" s="132"/>
      <c r="K12" s="32"/>
      <c r="L12" s="34"/>
      <c r="M12" s="88">
        <f t="shared" si="0"/>
        <v>0</v>
      </c>
      <c r="N12" s="88">
        <f t="shared" si="1"/>
        <v>0</v>
      </c>
      <c r="O12" s="88">
        <f t="shared" si="2"/>
        <v>0</v>
      </c>
      <c r="P12" s="88">
        <f t="shared" si="3"/>
        <v>0</v>
      </c>
      <c r="Q12" s="88">
        <f t="shared" si="4"/>
        <v>0</v>
      </c>
      <c r="R12" s="122">
        <f t="shared" si="5"/>
        <v>0</v>
      </c>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row>
    <row r="13" spans="1:52" x14ac:dyDescent="0.25">
      <c r="A13" s="32"/>
      <c r="B13" s="22"/>
      <c r="C13" s="22"/>
      <c r="D13" s="247"/>
      <c r="E13" s="22"/>
      <c r="F13" s="132"/>
      <c r="G13" s="132"/>
      <c r="H13" s="132"/>
      <c r="I13" s="132"/>
      <c r="J13" s="132"/>
      <c r="K13" s="32"/>
      <c r="L13" s="34"/>
      <c r="M13" s="88">
        <f t="shared" si="0"/>
        <v>0</v>
      </c>
      <c r="N13" s="88">
        <f t="shared" si="1"/>
        <v>0</v>
      </c>
      <c r="O13" s="88">
        <f t="shared" si="2"/>
        <v>0</v>
      </c>
      <c r="P13" s="88">
        <f t="shared" si="3"/>
        <v>0</v>
      </c>
      <c r="Q13" s="88">
        <f t="shared" si="4"/>
        <v>0</v>
      </c>
      <c r="R13" s="122">
        <f t="shared" si="5"/>
        <v>0</v>
      </c>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row>
    <row r="14" spans="1:52" x14ac:dyDescent="0.25">
      <c r="A14" s="32"/>
      <c r="B14" s="22"/>
      <c r="C14" s="22"/>
      <c r="D14" s="247"/>
      <c r="E14" s="22"/>
      <c r="F14" s="132"/>
      <c r="G14" s="132"/>
      <c r="H14" s="132"/>
      <c r="I14" s="132"/>
      <c r="J14" s="132"/>
      <c r="K14" s="32"/>
      <c r="L14" s="34"/>
      <c r="M14" s="88">
        <f t="shared" si="0"/>
        <v>0</v>
      </c>
      <c r="N14" s="88">
        <f t="shared" si="1"/>
        <v>0</v>
      </c>
      <c r="O14" s="88">
        <f t="shared" si="2"/>
        <v>0</v>
      </c>
      <c r="P14" s="88">
        <f t="shared" si="3"/>
        <v>0</v>
      </c>
      <c r="Q14" s="88">
        <f t="shared" si="4"/>
        <v>0</v>
      </c>
      <c r="R14" s="122">
        <f t="shared" si="5"/>
        <v>0</v>
      </c>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row>
    <row r="15" spans="1:52" x14ac:dyDescent="0.25">
      <c r="A15" s="32"/>
      <c r="B15" s="22"/>
      <c r="C15" s="22"/>
      <c r="D15" s="247"/>
      <c r="E15" s="22"/>
      <c r="F15" s="132"/>
      <c r="G15" s="132"/>
      <c r="H15" s="132"/>
      <c r="I15" s="132"/>
      <c r="J15" s="132"/>
      <c r="K15" s="32"/>
      <c r="L15" s="34"/>
      <c r="M15" s="88">
        <f t="shared" si="0"/>
        <v>0</v>
      </c>
      <c r="N15" s="88">
        <f t="shared" si="1"/>
        <v>0</v>
      </c>
      <c r="O15" s="88">
        <f t="shared" si="2"/>
        <v>0</v>
      </c>
      <c r="P15" s="88">
        <f t="shared" si="3"/>
        <v>0</v>
      </c>
      <c r="Q15" s="88">
        <f t="shared" si="4"/>
        <v>0</v>
      </c>
      <c r="R15" s="122">
        <f t="shared" si="5"/>
        <v>0</v>
      </c>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row>
    <row r="16" spans="1:52" x14ac:dyDescent="0.25">
      <c r="A16" s="32"/>
      <c r="B16" s="22"/>
      <c r="C16" s="22"/>
      <c r="D16" s="247"/>
      <c r="E16" s="22"/>
      <c r="F16" s="132"/>
      <c r="G16" s="132"/>
      <c r="H16" s="132"/>
      <c r="I16" s="132"/>
      <c r="J16" s="132"/>
      <c r="K16" s="32"/>
      <c r="L16" s="34"/>
      <c r="M16" s="88">
        <f t="shared" si="0"/>
        <v>0</v>
      </c>
      <c r="N16" s="88">
        <f t="shared" si="1"/>
        <v>0</v>
      </c>
      <c r="O16" s="88">
        <f t="shared" si="2"/>
        <v>0</v>
      </c>
      <c r="P16" s="88">
        <f t="shared" si="3"/>
        <v>0</v>
      </c>
      <c r="Q16" s="88">
        <f t="shared" si="4"/>
        <v>0</v>
      </c>
      <c r="R16" s="122">
        <f t="shared" si="5"/>
        <v>0</v>
      </c>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row>
    <row r="17" spans="1:52" x14ac:dyDescent="0.25">
      <c r="A17" s="32"/>
      <c r="B17" s="22"/>
      <c r="C17" s="22"/>
      <c r="D17" s="247"/>
      <c r="E17" s="22"/>
      <c r="F17" s="132"/>
      <c r="G17" s="132"/>
      <c r="H17" s="132"/>
      <c r="I17" s="132"/>
      <c r="J17" s="132"/>
      <c r="K17" s="32"/>
      <c r="L17" s="34"/>
      <c r="M17" s="88">
        <f t="shared" si="0"/>
        <v>0</v>
      </c>
      <c r="N17" s="88">
        <f t="shared" si="1"/>
        <v>0</v>
      </c>
      <c r="O17" s="88">
        <f t="shared" si="2"/>
        <v>0</v>
      </c>
      <c r="P17" s="88">
        <f t="shared" si="3"/>
        <v>0</v>
      </c>
      <c r="Q17" s="88">
        <f t="shared" si="4"/>
        <v>0</v>
      </c>
      <c r="R17" s="122">
        <f t="shared" si="5"/>
        <v>0</v>
      </c>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row>
    <row r="18" spans="1:52" x14ac:dyDescent="0.25">
      <c r="A18" s="32"/>
      <c r="B18" s="22"/>
      <c r="C18" s="22"/>
      <c r="D18" s="247"/>
      <c r="E18" s="22"/>
      <c r="F18" s="132"/>
      <c r="G18" s="132"/>
      <c r="H18" s="132"/>
      <c r="I18" s="132"/>
      <c r="J18" s="132"/>
      <c r="K18" s="32"/>
      <c r="L18" s="34"/>
      <c r="M18" s="88">
        <f t="shared" si="0"/>
        <v>0</v>
      </c>
      <c r="N18" s="88">
        <f t="shared" si="1"/>
        <v>0</v>
      </c>
      <c r="O18" s="88">
        <f t="shared" si="2"/>
        <v>0</v>
      </c>
      <c r="P18" s="88">
        <f t="shared" si="3"/>
        <v>0</v>
      </c>
      <c r="Q18" s="88">
        <f t="shared" si="4"/>
        <v>0</v>
      </c>
      <c r="R18" s="122">
        <f t="shared" si="5"/>
        <v>0</v>
      </c>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row>
    <row r="19" spans="1:52" x14ac:dyDescent="0.25">
      <c r="A19" s="32"/>
      <c r="B19" s="22"/>
      <c r="C19" s="22"/>
      <c r="D19" s="247"/>
      <c r="E19" s="22"/>
      <c r="F19" s="132"/>
      <c r="G19" s="132"/>
      <c r="H19" s="132"/>
      <c r="I19" s="132"/>
      <c r="J19" s="132"/>
      <c r="K19" s="32"/>
      <c r="L19" s="34"/>
      <c r="M19" s="88">
        <f t="shared" si="0"/>
        <v>0</v>
      </c>
      <c r="N19" s="88">
        <f t="shared" si="1"/>
        <v>0</v>
      </c>
      <c r="O19" s="88">
        <f t="shared" si="2"/>
        <v>0</v>
      </c>
      <c r="P19" s="88">
        <f t="shared" si="3"/>
        <v>0</v>
      </c>
      <c r="Q19" s="88">
        <f t="shared" si="4"/>
        <v>0</v>
      </c>
      <c r="R19" s="122">
        <f t="shared" si="5"/>
        <v>0</v>
      </c>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row>
    <row r="20" spans="1:52" x14ac:dyDescent="0.25">
      <c r="A20" s="32"/>
      <c r="B20" s="22"/>
      <c r="C20" s="22"/>
      <c r="D20" s="247"/>
      <c r="E20" s="22"/>
      <c r="F20" s="132"/>
      <c r="G20" s="132"/>
      <c r="H20" s="132"/>
      <c r="I20" s="132"/>
      <c r="J20" s="132"/>
      <c r="K20" s="32"/>
      <c r="L20" s="34"/>
      <c r="M20" s="88">
        <f t="shared" si="0"/>
        <v>0</v>
      </c>
      <c r="N20" s="88">
        <f t="shared" si="1"/>
        <v>0</v>
      </c>
      <c r="O20" s="88">
        <f t="shared" si="2"/>
        <v>0</v>
      </c>
      <c r="P20" s="88">
        <f t="shared" si="3"/>
        <v>0</v>
      </c>
      <c r="Q20" s="88">
        <f t="shared" si="4"/>
        <v>0</v>
      </c>
      <c r="R20" s="122">
        <f t="shared" si="5"/>
        <v>0</v>
      </c>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row>
    <row r="21" spans="1:52" x14ac:dyDescent="0.25">
      <c r="A21" s="32"/>
      <c r="B21" s="22"/>
      <c r="C21" s="22"/>
      <c r="D21" s="247"/>
      <c r="E21" s="22"/>
      <c r="F21" s="132"/>
      <c r="G21" s="132"/>
      <c r="H21" s="132"/>
      <c r="I21" s="132"/>
      <c r="J21" s="132"/>
      <c r="K21" s="32"/>
      <c r="L21" s="34"/>
      <c r="M21" s="88">
        <f t="shared" si="0"/>
        <v>0</v>
      </c>
      <c r="N21" s="88">
        <f t="shared" si="1"/>
        <v>0</v>
      </c>
      <c r="O21" s="88">
        <f t="shared" si="2"/>
        <v>0</v>
      </c>
      <c r="P21" s="88">
        <f t="shared" si="3"/>
        <v>0</v>
      </c>
      <c r="Q21" s="88">
        <f t="shared" si="4"/>
        <v>0</v>
      </c>
      <c r="R21" s="122">
        <f t="shared" si="5"/>
        <v>0</v>
      </c>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row>
    <row r="22" spans="1:52" x14ac:dyDescent="0.25">
      <c r="A22" s="32"/>
      <c r="B22" s="22"/>
      <c r="C22" s="22"/>
      <c r="D22" s="247"/>
      <c r="E22" s="22"/>
      <c r="F22" s="132"/>
      <c r="G22" s="132"/>
      <c r="H22" s="132"/>
      <c r="I22" s="132"/>
      <c r="J22" s="132"/>
      <c r="K22" s="32"/>
      <c r="L22" s="34"/>
      <c r="M22" s="88">
        <f t="shared" si="0"/>
        <v>0</v>
      </c>
      <c r="N22" s="88">
        <f t="shared" si="1"/>
        <v>0</v>
      </c>
      <c r="O22" s="88">
        <f t="shared" si="2"/>
        <v>0</v>
      </c>
      <c r="P22" s="88">
        <f t="shared" si="3"/>
        <v>0</v>
      </c>
      <c r="Q22" s="88">
        <f t="shared" si="4"/>
        <v>0</v>
      </c>
      <c r="R22" s="122">
        <f t="shared" si="5"/>
        <v>0</v>
      </c>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row>
    <row r="23" spans="1:52" x14ac:dyDescent="0.25">
      <c r="A23" s="32"/>
      <c r="B23" s="22"/>
      <c r="C23" s="22"/>
      <c r="D23" s="247"/>
      <c r="E23" s="22"/>
      <c r="F23" s="132"/>
      <c r="G23" s="132"/>
      <c r="H23" s="132"/>
      <c r="I23" s="132"/>
      <c r="J23" s="132"/>
      <c r="K23" s="32"/>
      <c r="L23" s="34"/>
      <c r="M23" s="88">
        <f t="shared" si="0"/>
        <v>0</v>
      </c>
      <c r="N23" s="88">
        <f t="shared" si="1"/>
        <v>0</v>
      </c>
      <c r="O23" s="88">
        <f t="shared" si="2"/>
        <v>0</v>
      </c>
      <c r="P23" s="88">
        <f t="shared" si="3"/>
        <v>0</v>
      </c>
      <c r="Q23" s="88">
        <f t="shared" si="4"/>
        <v>0</v>
      </c>
      <c r="R23" s="122">
        <f t="shared" si="5"/>
        <v>0</v>
      </c>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row>
    <row r="24" spans="1:52" x14ac:dyDescent="0.25">
      <c r="A24" s="32"/>
      <c r="B24" s="22"/>
      <c r="C24" s="22"/>
      <c r="D24" s="247"/>
      <c r="E24" s="22"/>
      <c r="F24" s="132"/>
      <c r="G24" s="132"/>
      <c r="H24" s="132"/>
      <c r="I24" s="132"/>
      <c r="J24" s="132"/>
      <c r="K24" s="32"/>
      <c r="L24" s="34"/>
      <c r="M24" s="88">
        <f t="shared" si="0"/>
        <v>0</v>
      </c>
      <c r="N24" s="88">
        <f t="shared" si="1"/>
        <v>0</v>
      </c>
      <c r="O24" s="88">
        <f t="shared" si="2"/>
        <v>0</v>
      </c>
      <c r="P24" s="88">
        <f t="shared" si="3"/>
        <v>0</v>
      </c>
      <c r="Q24" s="88">
        <f t="shared" si="4"/>
        <v>0</v>
      </c>
      <c r="R24" s="122">
        <f t="shared" si="5"/>
        <v>0</v>
      </c>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row>
    <row r="25" spans="1:52" x14ac:dyDescent="0.25">
      <c r="A25" s="32"/>
      <c r="B25" s="22"/>
      <c r="C25" s="22"/>
      <c r="D25" s="247"/>
      <c r="E25" s="22"/>
      <c r="F25" s="132"/>
      <c r="G25" s="132"/>
      <c r="H25" s="132"/>
      <c r="I25" s="132"/>
      <c r="J25" s="132"/>
      <c r="K25" s="32"/>
      <c r="L25" s="34"/>
      <c r="M25" s="88">
        <f t="shared" si="0"/>
        <v>0</v>
      </c>
      <c r="N25" s="88">
        <f t="shared" si="1"/>
        <v>0</v>
      </c>
      <c r="O25" s="88">
        <f t="shared" si="2"/>
        <v>0</v>
      </c>
      <c r="P25" s="88">
        <f t="shared" si="3"/>
        <v>0</v>
      </c>
      <c r="Q25" s="88">
        <f t="shared" si="4"/>
        <v>0</v>
      </c>
      <c r="R25" s="122">
        <f t="shared" si="5"/>
        <v>0</v>
      </c>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row>
    <row r="26" spans="1:52" x14ac:dyDescent="0.25">
      <c r="A26" s="32"/>
      <c r="B26" s="22"/>
      <c r="C26" s="22"/>
      <c r="D26" s="247"/>
      <c r="E26" s="22"/>
      <c r="F26" s="132"/>
      <c r="G26" s="132"/>
      <c r="H26" s="132"/>
      <c r="I26" s="132"/>
      <c r="J26" s="132"/>
      <c r="K26" s="32"/>
      <c r="L26" s="34"/>
      <c r="M26" s="88">
        <f t="shared" si="0"/>
        <v>0</v>
      </c>
      <c r="N26" s="88">
        <f t="shared" si="1"/>
        <v>0</v>
      </c>
      <c r="O26" s="88">
        <f t="shared" si="2"/>
        <v>0</v>
      </c>
      <c r="P26" s="88">
        <f t="shared" si="3"/>
        <v>0</v>
      </c>
      <c r="Q26" s="88">
        <f t="shared" si="4"/>
        <v>0</v>
      </c>
      <c r="R26" s="122">
        <f t="shared" si="5"/>
        <v>0</v>
      </c>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row>
    <row r="27" spans="1:52" x14ac:dyDescent="0.25">
      <c r="A27" s="32"/>
      <c r="B27" s="22"/>
      <c r="C27" s="22"/>
      <c r="D27" s="247"/>
      <c r="E27" s="22"/>
      <c r="F27" s="132"/>
      <c r="G27" s="132"/>
      <c r="H27" s="132"/>
      <c r="I27" s="132"/>
      <c r="J27" s="132"/>
      <c r="K27" s="32"/>
      <c r="L27" s="34"/>
      <c r="M27" s="88">
        <f t="shared" si="0"/>
        <v>0</v>
      </c>
      <c r="N27" s="88">
        <f t="shared" si="1"/>
        <v>0</v>
      </c>
      <c r="O27" s="88">
        <f t="shared" si="2"/>
        <v>0</v>
      </c>
      <c r="P27" s="88">
        <f t="shared" si="3"/>
        <v>0</v>
      </c>
      <c r="Q27" s="88">
        <f t="shared" si="4"/>
        <v>0</v>
      </c>
      <c r="R27" s="122">
        <f t="shared" si="5"/>
        <v>0</v>
      </c>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row>
    <row r="28" spans="1:52" x14ac:dyDescent="0.25">
      <c r="A28" s="32"/>
      <c r="B28" s="22"/>
      <c r="C28" s="22"/>
      <c r="D28" s="247"/>
      <c r="E28" s="22"/>
      <c r="F28" s="132"/>
      <c r="G28" s="132"/>
      <c r="H28" s="132"/>
      <c r="I28" s="132"/>
      <c r="J28" s="132"/>
      <c r="K28" s="32"/>
      <c r="L28" s="34"/>
      <c r="M28" s="88">
        <f t="shared" si="0"/>
        <v>0</v>
      </c>
      <c r="N28" s="88">
        <f t="shared" si="1"/>
        <v>0</v>
      </c>
      <c r="O28" s="88">
        <f t="shared" si="2"/>
        <v>0</v>
      </c>
      <c r="P28" s="88">
        <f t="shared" si="3"/>
        <v>0</v>
      </c>
      <c r="Q28" s="88">
        <f t="shared" si="4"/>
        <v>0</v>
      </c>
      <c r="R28" s="122">
        <f t="shared" si="5"/>
        <v>0</v>
      </c>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row>
    <row r="29" spans="1:52" x14ac:dyDescent="0.25">
      <c r="A29" s="32"/>
      <c r="B29" s="22"/>
      <c r="C29" s="22"/>
      <c r="D29" s="247"/>
      <c r="E29" s="22"/>
      <c r="F29" s="132"/>
      <c r="G29" s="132"/>
      <c r="H29" s="132"/>
      <c r="I29" s="132"/>
      <c r="J29" s="132"/>
      <c r="K29" s="32"/>
      <c r="L29" s="34"/>
      <c r="M29" s="88"/>
      <c r="N29" s="88"/>
      <c r="O29" s="88"/>
      <c r="P29" s="88"/>
      <c r="Q29" s="88"/>
      <c r="R29" s="122"/>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row>
    <row r="30" spans="1:52" x14ac:dyDescent="0.25">
      <c r="A30" s="32"/>
      <c r="B30" s="22"/>
      <c r="C30" s="22"/>
      <c r="D30" s="247"/>
      <c r="E30" s="22"/>
      <c r="F30" s="132"/>
      <c r="G30" s="132"/>
      <c r="H30" s="132"/>
      <c r="I30" s="132"/>
      <c r="J30" s="132"/>
      <c r="K30" s="32"/>
      <c r="L30" s="34"/>
      <c r="M30" s="88"/>
      <c r="N30" s="88"/>
      <c r="O30" s="88"/>
      <c r="P30" s="88"/>
      <c r="Q30" s="88"/>
      <c r="R30" s="122"/>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row>
    <row r="31" spans="1:52" x14ac:dyDescent="0.25">
      <c r="A31" s="32"/>
      <c r="B31" s="22"/>
      <c r="C31" s="22"/>
      <c r="D31" s="247"/>
      <c r="E31" s="22"/>
      <c r="F31" s="132"/>
      <c r="G31" s="132"/>
      <c r="H31" s="132"/>
      <c r="I31" s="132"/>
      <c r="J31" s="132"/>
      <c r="K31" s="32"/>
      <c r="L31" s="34"/>
      <c r="M31" s="88"/>
      <c r="N31" s="88"/>
      <c r="O31" s="88"/>
      <c r="P31" s="88"/>
      <c r="Q31" s="88"/>
      <c r="R31" s="122"/>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row>
    <row r="32" spans="1:52" x14ac:dyDescent="0.25">
      <c r="A32" s="32"/>
      <c r="B32" s="22"/>
      <c r="C32" s="22"/>
      <c r="D32" s="247"/>
      <c r="E32" s="22"/>
      <c r="F32" s="132"/>
      <c r="G32" s="132"/>
      <c r="H32" s="132"/>
      <c r="I32" s="132"/>
      <c r="J32" s="132"/>
      <c r="K32" s="32"/>
      <c r="L32" s="34"/>
      <c r="M32" s="88"/>
      <c r="N32" s="88"/>
      <c r="O32" s="88"/>
      <c r="P32" s="88"/>
      <c r="Q32" s="88"/>
      <c r="R32" s="122"/>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row>
    <row r="33" spans="1:52" x14ac:dyDescent="0.25">
      <c r="A33" s="32"/>
      <c r="B33" s="22"/>
      <c r="C33" s="22"/>
      <c r="D33" s="247"/>
      <c r="E33" s="22"/>
      <c r="F33" s="132"/>
      <c r="G33" s="132"/>
      <c r="H33" s="132"/>
      <c r="I33" s="132"/>
      <c r="J33" s="132"/>
      <c r="K33" s="32"/>
      <c r="L33" s="34"/>
      <c r="M33" s="88"/>
      <c r="N33" s="88"/>
      <c r="O33" s="88"/>
      <c r="P33" s="88"/>
      <c r="Q33" s="88"/>
      <c r="R33" s="122"/>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row>
    <row r="34" spans="1:52" x14ac:dyDescent="0.25">
      <c r="A34" s="32"/>
      <c r="B34" s="22"/>
      <c r="C34" s="22"/>
      <c r="D34" s="247"/>
      <c r="E34" s="22"/>
      <c r="F34" s="132"/>
      <c r="G34" s="132"/>
      <c r="H34" s="132"/>
      <c r="I34" s="132"/>
      <c r="J34" s="132"/>
      <c r="K34" s="32"/>
      <c r="L34" s="34"/>
      <c r="M34" s="88"/>
      <c r="N34" s="88"/>
      <c r="O34" s="88"/>
      <c r="P34" s="88"/>
      <c r="Q34" s="88"/>
      <c r="R34" s="122"/>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row>
    <row r="35" spans="1:52" x14ac:dyDescent="0.25">
      <c r="A35" s="32"/>
      <c r="B35" s="22"/>
      <c r="C35" s="22"/>
      <c r="D35" s="247"/>
      <c r="E35" s="22"/>
      <c r="F35" s="132"/>
      <c r="G35" s="132"/>
      <c r="H35" s="132"/>
      <c r="I35" s="132"/>
      <c r="J35" s="132"/>
      <c r="K35" s="32"/>
      <c r="L35" s="34"/>
      <c r="M35" s="88"/>
      <c r="N35" s="88"/>
      <c r="O35" s="88"/>
      <c r="P35" s="88"/>
      <c r="Q35" s="88"/>
      <c r="R35" s="122"/>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row>
    <row r="36" spans="1:52" x14ac:dyDescent="0.25">
      <c r="A36" s="32"/>
      <c r="B36" s="22"/>
      <c r="C36" s="22"/>
      <c r="D36" s="247"/>
      <c r="E36" s="22"/>
      <c r="F36" s="132"/>
      <c r="G36" s="132"/>
      <c r="H36" s="132"/>
      <c r="I36" s="132"/>
      <c r="J36" s="132"/>
      <c r="K36" s="32"/>
      <c r="L36" s="34"/>
      <c r="M36" s="88"/>
      <c r="N36" s="88"/>
      <c r="O36" s="88"/>
      <c r="P36" s="88"/>
      <c r="Q36" s="88"/>
      <c r="R36" s="122"/>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row>
    <row r="37" spans="1:52" x14ac:dyDescent="0.25">
      <c r="A37" s="32"/>
      <c r="B37" s="22"/>
      <c r="C37" s="22"/>
      <c r="D37" s="247"/>
      <c r="E37" s="22"/>
      <c r="F37" s="132"/>
      <c r="G37" s="132"/>
      <c r="H37" s="132"/>
      <c r="I37" s="132"/>
      <c r="J37" s="132"/>
      <c r="K37" s="32"/>
      <c r="L37" s="34"/>
      <c r="M37" s="88"/>
      <c r="N37" s="88"/>
      <c r="O37" s="88"/>
      <c r="P37" s="88"/>
      <c r="Q37" s="88"/>
      <c r="R37" s="122"/>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row>
    <row r="38" spans="1:52" x14ac:dyDescent="0.25">
      <c r="A38" s="32"/>
      <c r="B38" s="22"/>
      <c r="C38" s="22"/>
      <c r="D38" s="247"/>
      <c r="E38" s="22"/>
      <c r="F38" s="132"/>
      <c r="G38" s="132"/>
      <c r="H38" s="132"/>
      <c r="I38" s="132"/>
      <c r="J38" s="132"/>
      <c r="K38" s="32"/>
      <c r="L38" s="34"/>
      <c r="M38" s="88"/>
      <c r="N38" s="88"/>
      <c r="O38" s="88"/>
      <c r="P38" s="88"/>
      <c r="Q38" s="88"/>
      <c r="R38" s="122"/>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row>
    <row r="39" spans="1:52" x14ac:dyDescent="0.25">
      <c r="A39" s="32"/>
      <c r="B39" s="22"/>
      <c r="C39" s="22"/>
      <c r="D39" s="247"/>
      <c r="E39" s="22"/>
      <c r="F39" s="132"/>
      <c r="G39" s="132"/>
      <c r="H39" s="132"/>
      <c r="I39" s="132"/>
      <c r="J39" s="132"/>
      <c r="K39" s="32"/>
      <c r="L39" s="34"/>
      <c r="M39" s="88"/>
      <c r="N39" s="88"/>
      <c r="O39" s="88"/>
      <c r="P39" s="88"/>
      <c r="Q39" s="88"/>
      <c r="R39" s="122"/>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row>
    <row r="40" spans="1:52" x14ac:dyDescent="0.25">
      <c r="A40" s="32"/>
      <c r="B40" s="22"/>
      <c r="C40" s="22"/>
      <c r="D40" s="247"/>
      <c r="E40" s="22"/>
      <c r="F40" s="132"/>
      <c r="G40" s="132"/>
      <c r="H40" s="132"/>
      <c r="I40" s="132"/>
      <c r="J40" s="132"/>
      <c r="K40" s="32"/>
      <c r="L40" s="34"/>
      <c r="M40" s="88"/>
      <c r="N40" s="88"/>
      <c r="O40" s="88"/>
      <c r="P40" s="88"/>
      <c r="Q40" s="88"/>
      <c r="R40" s="122"/>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row>
    <row r="41" spans="1:52" x14ac:dyDescent="0.25">
      <c r="A41" s="32"/>
      <c r="B41" s="22"/>
      <c r="C41" s="22"/>
      <c r="D41" s="247"/>
      <c r="E41" s="22"/>
      <c r="F41" s="132"/>
      <c r="G41" s="132"/>
      <c r="H41" s="132"/>
      <c r="I41" s="132"/>
      <c r="J41" s="132"/>
      <c r="K41" s="32"/>
      <c r="L41" s="34"/>
      <c r="M41" s="88"/>
      <c r="N41" s="88"/>
      <c r="O41" s="88"/>
      <c r="P41" s="88"/>
      <c r="Q41" s="88"/>
      <c r="R41" s="122"/>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row>
    <row r="42" spans="1:52" x14ac:dyDescent="0.25">
      <c r="A42" s="32"/>
      <c r="B42" s="22"/>
      <c r="C42" s="22"/>
      <c r="D42" s="247"/>
      <c r="E42" s="22"/>
      <c r="F42" s="132"/>
      <c r="G42" s="132"/>
      <c r="H42" s="132"/>
      <c r="I42" s="132"/>
      <c r="J42" s="132"/>
      <c r="K42" s="32"/>
      <c r="L42" s="34"/>
      <c r="M42" s="88"/>
      <c r="N42" s="88"/>
      <c r="O42" s="88"/>
      <c r="P42" s="88"/>
      <c r="Q42" s="88"/>
      <c r="R42" s="122"/>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row>
    <row r="43" spans="1:52" x14ac:dyDescent="0.25">
      <c r="A43" s="32"/>
      <c r="B43" s="22"/>
      <c r="C43" s="22"/>
      <c r="D43" s="247"/>
      <c r="E43" s="22"/>
      <c r="F43" s="132"/>
      <c r="G43" s="132"/>
      <c r="H43" s="132"/>
      <c r="I43" s="132"/>
      <c r="J43" s="132"/>
      <c r="K43" s="32"/>
      <c r="L43" s="34"/>
      <c r="M43" s="88"/>
      <c r="N43" s="88"/>
      <c r="O43" s="88"/>
      <c r="P43" s="88"/>
      <c r="Q43" s="88"/>
      <c r="R43" s="122"/>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row>
    <row r="44" spans="1:52" x14ac:dyDescent="0.25">
      <c r="A44" s="32"/>
      <c r="B44" s="22"/>
      <c r="C44" s="22"/>
      <c r="D44" s="247"/>
      <c r="E44" s="22"/>
      <c r="F44" s="132"/>
      <c r="G44" s="132"/>
      <c r="H44" s="132"/>
      <c r="I44" s="132"/>
      <c r="J44" s="132"/>
      <c r="K44" s="32"/>
      <c r="L44" s="34"/>
      <c r="M44" s="88"/>
      <c r="N44" s="88"/>
      <c r="O44" s="88"/>
      <c r="P44" s="88"/>
      <c r="Q44" s="88"/>
      <c r="R44" s="122"/>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row>
    <row r="45" spans="1:52" x14ac:dyDescent="0.25">
      <c r="A45" s="32"/>
      <c r="B45" s="22"/>
      <c r="C45" s="22"/>
      <c r="D45" s="247"/>
      <c r="E45" s="22"/>
      <c r="F45" s="132"/>
      <c r="G45" s="132"/>
      <c r="H45" s="132"/>
      <c r="I45" s="132"/>
      <c r="J45" s="132"/>
      <c r="K45" s="32"/>
      <c r="L45" s="34"/>
      <c r="M45" s="88"/>
      <c r="N45" s="88"/>
      <c r="O45" s="88"/>
      <c r="P45" s="88"/>
      <c r="Q45" s="88"/>
      <c r="R45" s="122"/>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row>
    <row r="46" spans="1:52" x14ac:dyDescent="0.25">
      <c r="A46" s="32"/>
      <c r="B46" s="22"/>
      <c r="C46" s="22"/>
      <c r="D46" s="247"/>
      <c r="E46" s="22"/>
      <c r="F46" s="132"/>
      <c r="G46" s="132"/>
      <c r="H46" s="132"/>
      <c r="I46" s="132"/>
      <c r="J46" s="132"/>
      <c r="K46" s="32"/>
      <c r="L46" s="34"/>
      <c r="M46" s="88"/>
      <c r="N46" s="88"/>
      <c r="O46" s="88"/>
      <c r="P46" s="88"/>
      <c r="Q46" s="88"/>
      <c r="R46" s="122"/>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row>
    <row r="47" spans="1:52" x14ac:dyDescent="0.25">
      <c r="A47" s="32"/>
      <c r="B47" s="22"/>
      <c r="C47" s="22"/>
      <c r="D47" s="247"/>
      <c r="E47" s="22"/>
      <c r="F47" s="132"/>
      <c r="G47" s="132"/>
      <c r="H47" s="132"/>
      <c r="I47" s="132"/>
      <c r="J47" s="132"/>
      <c r="K47" s="32"/>
      <c r="L47" s="34"/>
      <c r="M47" s="88"/>
      <c r="N47" s="88"/>
      <c r="O47" s="88"/>
      <c r="P47" s="88"/>
      <c r="Q47" s="88"/>
      <c r="R47" s="122"/>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row>
    <row r="48" spans="1:52" x14ac:dyDescent="0.25">
      <c r="A48" s="32"/>
      <c r="B48" s="22"/>
      <c r="C48" s="22"/>
      <c r="D48" s="247"/>
      <c r="E48" s="22"/>
      <c r="F48" s="132"/>
      <c r="G48" s="132"/>
      <c r="H48" s="132"/>
      <c r="I48" s="132"/>
      <c r="J48" s="132"/>
      <c r="K48" s="32"/>
      <c r="L48" s="34"/>
      <c r="M48" s="88"/>
      <c r="N48" s="88"/>
      <c r="O48" s="88"/>
      <c r="P48" s="88"/>
      <c r="Q48" s="88"/>
      <c r="R48" s="122"/>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row>
    <row r="49" spans="1:52" x14ac:dyDescent="0.25">
      <c r="A49" s="32"/>
      <c r="B49" s="22"/>
      <c r="C49" s="22"/>
      <c r="D49" s="247"/>
      <c r="E49" s="22"/>
      <c r="F49" s="132"/>
      <c r="G49" s="132"/>
      <c r="H49" s="132"/>
      <c r="I49" s="132"/>
      <c r="J49" s="132"/>
      <c r="K49" s="32"/>
      <c r="L49" s="34"/>
      <c r="M49" s="88"/>
      <c r="N49" s="88"/>
      <c r="O49" s="88"/>
      <c r="P49" s="88"/>
      <c r="Q49" s="88"/>
      <c r="R49" s="122"/>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row>
    <row r="50" spans="1:52" x14ac:dyDescent="0.25">
      <c r="A50" s="32"/>
      <c r="B50" s="22"/>
      <c r="C50" s="22"/>
      <c r="D50" s="247"/>
      <c r="E50" s="22"/>
      <c r="F50" s="132"/>
      <c r="G50" s="132"/>
      <c r="H50" s="132"/>
      <c r="I50" s="132"/>
      <c r="J50" s="132"/>
      <c r="K50" s="32"/>
      <c r="L50" s="34"/>
      <c r="M50" s="88"/>
      <c r="N50" s="88"/>
      <c r="O50" s="88"/>
      <c r="P50" s="88"/>
      <c r="Q50" s="88"/>
      <c r="R50" s="122"/>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row>
    <row r="51" spans="1:52" x14ac:dyDescent="0.25">
      <c r="A51" s="32"/>
      <c r="B51" s="22"/>
      <c r="C51" s="22"/>
      <c r="D51" s="247"/>
      <c r="E51" s="22"/>
      <c r="F51" s="132"/>
      <c r="G51" s="132"/>
      <c r="H51" s="132"/>
      <c r="I51" s="132"/>
      <c r="J51" s="132"/>
      <c r="K51" s="32"/>
      <c r="L51" s="34"/>
      <c r="M51" s="88"/>
      <c r="N51" s="88"/>
      <c r="O51" s="88"/>
      <c r="P51" s="88"/>
      <c r="Q51" s="88"/>
      <c r="R51" s="122"/>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row>
    <row r="52" spans="1:52" x14ac:dyDescent="0.25">
      <c r="A52" s="32"/>
      <c r="B52" s="22"/>
      <c r="C52" s="22"/>
      <c r="D52" s="247"/>
      <c r="E52" s="22"/>
      <c r="F52" s="132"/>
      <c r="G52" s="132"/>
      <c r="H52" s="132"/>
      <c r="I52" s="132"/>
      <c r="J52" s="132"/>
      <c r="K52" s="32"/>
      <c r="L52" s="34"/>
      <c r="M52" s="88"/>
      <c r="N52" s="88"/>
      <c r="O52" s="88"/>
      <c r="P52" s="88"/>
      <c r="Q52" s="88"/>
      <c r="R52" s="122"/>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1:52" x14ac:dyDescent="0.25">
      <c r="A53" s="32"/>
      <c r="B53" s="22"/>
      <c r="C53" s="22"/>
      <c r="D53" s="247"/>
      <c r="E53" s="22"/>
      <c r="F53" s="132"/>
      <c r="G53" s="132"/>
      <c r="H53" s="132"/>
      <c r="I53" s="132"/>
      <c r="J53" s="132"/>
      <c r="K53" s="32"/>
      <c r="L53" s="34"/>
      <c r="M53" s="88"/>
      <c r="N53" s="88"/>
      <c r="O53" s="88"/>
      <c r="P53" s="88"/>
      <c r="Q53" s="88"/>
      <c r="R53" s="122"/>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52" x14ac:dyDescent="0.25">
      <c r="A54" s="32"/>
      <c r="B54" s="22"/>
      <c r="C54" s="22"/>
      <c r="D54" s="247"/>
      <c r="E54" s="22"/>
      <c r="F54" s="132"/>
      <c r="G54" s="132"/>
      <c r="H54" s="132"/>
      <c r="I54" s="132"/>
      <c r="J54" s="132"/>
      <c r="K54" s="32"/>
      <c r="L54" s="34"/>
      <c r="M54" s="88"/>
      <c r="N54" s="88"/>
      <c r="O54" s="88"/>
      <c r="P54" s="88"/>
      <c r="Q54" s="88"/>
      <c r="R54" s="122"/>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52" x14ac:dyDescent="0.25">
      <c r="A55" s="32"/>
      <c r="B55" s="22"/>
      <c r="C55" s="22"/>
      <c r="D55" s="247"/>
      <c r="E55" s="22"/>
      <c r="F55" s="132"/>
      <c r="G55" s="132"/>
      <c r="H55" s="132"/>
      <c r="I55" s="132"/>
      <c r="J55" s="132"/>
      <c r="K55" s="32"/>
      <c r="L55" s="34"/>
      <c r="M55" s="88"/>
      <c r="N55" s="88"/>
      <c r="O55" s="88"/>
      <c r="P55" s="88"/>
      <c r="Q55" s="88"/>
      <c r="R55" s="122"/>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52" x14ac:dyDescent="0.25">
      <c r="A56" s="32"/>
      <c r="B56" s="22"/>
      <c r="C56" s="22"/>
      <c r="D56" s="247"/>
      <c r="E56" s="22"/>
      <c r="F56" s="132"/>
      <c r="G56" s="132"/>
      <c r="H56" s="132"/>
      <c r="I56" s="132"/>
      <c r="J56" s="132"/>
      <c r="K56" s="32"/>
      <c r="L56" s="34"/>
      <c r="M56" s="88"/>
      <c r="N56" s="88"/>
      <c r="O56" s="88"/>
      <c r="P56" s="88"/>
      <c r="Q56" s="88"/>
      <c r="R56" s="122"/>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52" x14ac:dyDescent="0.25">
      <c r="A57" s="32"/>
      <c r="B57" s="22"/>
      <c r="C57" s="22"/>
      <c r="D57" s="247"/>
      <c r="E57" s="22"/>
      <c r="F57" s="132"/>
      <c r="G57" s="132"/>
      <c r="H57" s="132"/>
      <c r="I57" s="132"/>
      <c r="J57" s="132"/>
      <c r="K57" s="32"/>
      <c r="L57" s="34"/>
      <c r="M57" s="88"/>
      <c r="N57" s="88"/>
      <c r="O57" s="88"/>
      <c r="P57" s="88"/>
      <c r="Q57" s="88"/>
      <c r="R57" s="122"/>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52" x14ac:dyDescent="0.25">
      <c r="A58" s="32"/>
      <c r="B58" s="22"/>
      <c r="C58" s="22"/>
      <c r="D58" s="247"/>
      <c r="E58" s="22"/>
      <c r="F58" s="132"/>
      <c r="G58" s="132"/>
      <c r="H58" s="132"/>
      <c r="I58" s="132"/>
      <c r="J58" s="132"/>
      <c r="K58" s="32"/>
      <c r="L58" s="34"/>
      <c r="M58" s="88"/>
      <c r="N58" s="88"/>
      <c r="O58" s="88"/>
      <c r="P58" s="88"/>
      <c r="Q58" s="88"/>
      <c r="R58" s="122"/>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52" x14ac:dyDescent="0.25">
      <c r="A59" s="32"/>
      <c r="B59" s="22"/>
      <c r="C59" s="22"/>
      <c r="D59" s="247"/>
      <c r="E59" s="22"/>
      <c r="F59" s="132"/>
      <c r="G59" s="132"/>
      <c r="H59" s="132"/>
      <c r="I59" s="132"/>
      <c r="J59" s="132"/>
      <c r="K59" s="32"/>
      <c r="L59" s="34"/>
      <c r="M59" s="88"/>
      <c r="N59" s="88"/>
      <c r="O59" s="88"/>
      <c r="P59" s="88"/>
      <c r="Q59" s="88"/>
      <c r="R59" s="122"/>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x14ac:dyDescent="0.25">
      <c r="A60" s="32"/>
      <c r="B60" s="22"/>
      <c r="C60" s="22"/>
      <c r="D60" s="247"/>
      <c r="E60" s="22"/>
      <c r="F60" s="132"/>
      <c r="G60" s="132"/>
      <c r="H60" s="132"/>
      <c r="I60" s="132"/>
      <c r="J60" s="132"/>
      <c r="K60" s="32"/>
      <c r="L60" s="34"/>
      <c r="M60" s="88"/>
      <c r="N60" s="88"/>
      <c r="O60" s="88"/>
      <c r="P60" s="88"/>
      <c r="Q60" s="88"/>
      <c r="R60" s="122"/>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52" x14ac:dyDescent="0.25">
      <c r="A61" s="32"/>
      <c r="B61" s="22"/>
      <c r="C61" s="22"/>
      <c r="D61" s="247"/>
      <c r="E61" s="22"/>
      <c r="F61" s="132"/>
      <c r="G61" s="132"/>
      <c r="H61" s="132"/>
      <c r="I61" s="132"/>
      <c r="J61" s="132"/>
      <c r="K61" s="32"/>
      <c r="L61" s="34"/>
      <c r="M61" s="88"/>
      <c r="N61" s="88"/>
      <c r="O61" s="88"/>
      <c r="P61" s="88"/>
      <c r="Q61" s="88"/>
      <c r="R61" s="122"/>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row>
    <row r="62" spans="1:52" x14ac:dyDescent="0.25">
      <c r="A62" s="32"/>
      <c r="B62" s="22"/>
      <c r="C62" s="22"/>
      <c r="D62" s="247"/>
      <c r="E62" s="22"/>
      <c r="F62" s="132"/>
      <c r="G62" s="132"/>
      <c r="H62" s="132"/>
      <c r="I62" s="132"/>
      <c r="J62" s="132"/>
      <c r="K62" s="32"/>
      <c r="L62" s="34"/>
      <c r="M62" s="88"/>
      <c r="N62" s="88"/>
      <c r="O62" s="88"/>
      <c r="P62" s="88"/>
      <c r="Q62" s="88"/>
      <c r="R62" s="122"/>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row>
    <row r="63" spans="1:52" x14ac:dyDescent="0.25">
      <c r="A63" s="32"/>
      <c r="B63" s="22"/>
      <c r="C63" s="22"/>
      <c r="D63" s="247"/>
      <c r="E63" s="22"/>
      <c r="F63" s="132"/>
      <c r="G63" s="132"/>
      <c r="H63" s="132"/>
      <c r="I63" s="132"/>
      <c r="J63" s="132"/>
      <c r="K63" s="32"/>
      <c r="L63" s="34"/>
      <c r="M63" s="88"/>
      <c r="N63" s="88"/>
      <c r="O63" s="88"/>
      <c r="P63" s="88"/>
      <c r="Q63" s="88"/>
      <c r="R63" s="122"/>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row>
    <row r="64" spans="1:52" x14ac:dyDescent="0.25">
      <c r="A64" s="32"/>
      <c r="B64" s="22"/>
      <c r="C64" s="22"/>
      <c r="D64" s="247"/>
      <c r="E64" s="22"/>
      <c r="F64" s="132"/>
      <c r="G64" s="132"/>
      <c r="H64" s="132"/>
      <c r="I64" s="132"/>
      <c r="J64" s="132"/>
      <c r="K64" s="32"/>
      <c r="L64" s="34"/>
      <c r="M64" s="88"/>
      <c r="N64" s="88"/>
      <c r="O64" s="88"/>
      <c r="P64" s="88"/>
      <c r="Q64" s="88"/>
      <c r="R64" s="122"/>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row r="65" spans="1:52" x14ac:dyDescent="0.25">
      <c r="A65" s="32"/>
      <c r="B65" s="22"/>
      <c r="C65" s="22"/>
      <c r="D65" s="247"/>
      <c r="E65" s="22"/>
      <c r="F65" s="132"/>
      <c r="G65" s="132"/>
      <c r="H65" s="132"/>
      <c r="I65" s="132"/>
      <c r="J65" s="132"/>
      <c r="K65" s="32"/>
      <c r="L65" s="34"/>
      <c r="M65" s="88"/>
      <c r="N65" s="88"/>
      <c r="O65" s="88"/>
      <c r="P65" s="88"/>
      <c r="Q65" s="88"/>
      <c r="R65" s="122"/>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row>
    <row r="66" spans="1:52" x14ac:dyDescent="0.25">
      <c r="A66" s="32"/>
      <c r="B66" s="22"/>
      <c r="C66" s="22"/>
      <c r="D66" s="247"/>
      <c r="E66" s="22"/>
      <c r="F66" s="132"/>
      <c r="G66" s="132"/>
      <c r="H66" s="132"/>
      <c r="I66" s="132"/>
      <c r="J66" s="132"/>
      <c r="K66" s="32"/>
      <c r="L66" s="34"/>
      <c r="M66" s="88"/>
      <c r="N66" s="88"/>
      <c r="O66" s="88"/>
      <c r="P66" s="88"/>
      <c r="Q66" s="88"/>
      <c r="R66" s="122"/>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row>
    <row r="67" spans="1:52" x14ac:dyDescent="0.25">
      <c r="A67" s="32"/>
      <c r="B67" s="22"/>
      <c r="C67" s="22"/>
      <c r="D67" s="247"/>
      <c r="E67" s="22"/>
      <c r="F67" s="132"/>
      <c r="G67" s="132"/>
      <c r="H67" s="132"/>
      <c r="I67" s="132"/>
      <c r="J67" s="132"/>
      <c r="K67" s="32"/>
      <c r="L67" s="34"/>
      <c r="M67" s="88"/>
      <c r="N67" s="88"/>
      <c r="O67" s="88"/>
      <c r="P67" s="88"/>
      <c r="Q67" s="88"/>
      <c r="R67" s="122"/>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row>
    <row r="68" spans="1:52" x14ac:dyDescent="0.25">
      <c r="A68" s="32"/>
      <c r="B68" s="22"/>
      <c r="C68" s="22"/>
      <c r="D68" s="247"/>
      <c r="E68" s="22"/>
      <c r="F68" s="132"/>
      <c r="G68" s="132"/>
      <c r="H68" s="132"/>
      <c r="I68" s="132"/>
      <c r="J68" s="132"/>
      <c r="K68" s="32"/>
      <c r="L68" s="34"/>
      <c r="M68" s="88"/>
      <c r="N68" s="88"/>
      <c r="O68" s="88"/>
      <c r="P68" s="88"/>
      <c r="Q68" s="88"/>
      <c r="R68" s="122"/>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row>
    <row r="69" spans="1:52" x14ac:dyDescent="0.25">
      <c r="A69" s="32"/>
      <c r="B69" s="22"/>
      <c r="C69" s="22"/>
      <c r="D69" s="247"/>
      <c r="E69" s="22"/>
      <c r="F69" s="132"/>
      <c r="G69" s="132"/>
      <c r="H69" s="132"/>
      <c r="I69" s="132"/>
      <c r="J69" s="132"/>
      <c r="K69" s="32"/>
      <c r="L69" s="34"/>
      <c r="M69" s="88"/>
      <c r="N69" s="88"/>
      <c r="O69" s="88"/>
      <c r="P69" s="88"/>
      <c r="Q69" s="88"/>
      <c r="R69" s="122"/>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row>
    <row r="70" spans="1:52" x14ac:dyDescent="0.25">
      <c r="A70" s="32"/>
      <c r="B70" s="22"/>
      <c r="C70" s="22"/>
      <c r="D70" s="247"/>
      <c r="E70" s="22"/>
      <c r="F70" s="132"/>
      <c r="G70" s="132"/>
      <c r="H70" s="132"/>
      <c r="I70" s="132"/>
      <c r="J70" s="132"/>
      <c r="K70" s="32"/>
      <c r="L70" s="34"/>
      <c r="M70" s="88"/>
      <c r="N70" s="88"/>
      <c r="O70" s="88"/>
      <c r="P70" s="88"/>
      <c r="Q70" s="88"/>
      <c r="R70" s="122"/>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row>
    <row r="71" spans="1:52" x14ac:dyDescent="0.25">
      <c r="A71" s="32"/>
      <c r="B71" s="22"/>
      <c r="C71" s="22"/>
      <c r="D71" s="247"/>
      <c r="E71" s="22"/>
      <c r="F71" s="132"/>
      <c r="G71" s="132"/>
      <c r="H71" s="132"/>
      <c r="I71" s="132"/>
      <c r="J71" s="132"/>
      <c r="K71" s="32"/>
      <c r="L71" s="34"/>
      <c r="M71" s="88"/>
      <c r="N71" s="88"/>
      <c r="O71" s="88"/>
      <c r="P71" s="88"/>
      <c r="Q71" s="88"/>
      <c r="R71" s="122"/>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row>
    <row r="72" spans="1:52" x14ac:dyDescent="0.25">
      <c r="A72" s="32"/>
      <c r="B72" s="22"/>
      <c r="C72" s="22"/>
      <c r="D72" s="247"/>
      <c r="E72" s="22"/>
      <c r="F72" s="132"/>
      <c r="G72" s="132"/>
      <c r="H72" s="132"/>
      <c r="I72" s="132"/>
      <c r="J72" s="132"/>
      <c r="K72" s="32"/>
      <c r="L72" s="34"/>
      <c r="M72" s="88"/>
      <c r="N72" s="88"/>
      <c r="O72" s="88"/>
      <c r="P72" s="88"/>
      <c r="Q72" s="88"/>
      <c r="R72" s="122"/>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row>
    <row r="73" spans="1:52" x14ac:dyDescent="0.25">
      <c r="A73" s="32"/>
      <c r="B73" s="22"/>
      <c r="C73" s="22"/>
      <c r="D73" s="247"/>
      <c r="E73" s="22"/>
      <c r="F73" s="132"/>
      <c r="G73" s="132"/>
      <c r="H73" s="132"/>
      <c r="I73" s="132"/>
      <c r="J73" s="132"/>
      <c r="K73" s="32"/>
      <c r="L73" s="34"/>
      <c r="M73" s="88"/>
      <c r="N73" s="88"/>
      <c r="O73" s="88"/>
      <c r="P73" s="88"/>
      <c r="Q73" s="88"/>
      <c r="R73" s="122"/>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row>
    <row r="74" spans="1:52" x14ac:dyDescent="0.25">
      <c r="A74" s="32"/>
      <c r="B74" s="22"/>
      <c r="C74" s="22"/>
      <c r="D74" s="247"/>
      <c r="E74" s="22"/>
      <c r="F74" s="132"/>
      <c r="G74" s="132"/>
      <c r="H74" s="132"/>
      <c r="I74" s="132"/>
      <c r="J74" s="132"/>
      <c r="K74" s="32"/>
      <c r="L74" s="34"/>
      <c r="M74" s="88"/>
      <c r="N74" s="88"/>
      <c r="O74" s="88"/>
      <c r="P74" s="88"/>
      <c r="Q74" s="88"/>
      <c r="R74" s="122"/>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row>
    <row r="75" spans="1:52" x14ac:dyDescent="0.25">
      <c r="A75" s="32"/>
      <c r="B75" s="22"/>
      <c r="C75" s="22"/>
      <c r="D75" s="247"/>
      <c r="E75" s="22"/>
      <c r="F75" s="132"/>
      <c r="G75" s="132"/>
      <c r="H75" s="132"/>
      <c r="I75" s="132"/>
      <c r="J75" s="132"/>
      <c r="K75" s="32"/>
      <c r="L75" s="34"/>
      <c r="M75" s="88"/>
      <c r="N75" s="88"/>
      <c r="O75" s="88"/>
      <c r="P75" s="88"/>
      <c r="Q75" s="88"/>
      <c r="R75" s="122"/>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row>
    <row r="76" spans="1:52" x14ac:dyDescent="0.25">
      <c r="A76" s="32"/>
      <c r="B76" s="22"/>
      <c r="C76" s="22"/>
      <c r="D76" s="247"/>
      <c r="E76" s="22"/>
      <c r="F76" s="132"/>
      <c r="G76" s="132"/>
      <c r="H76" s="132"/>
      <c r="I76" s="132"/>
      <c r="J76" s="132"/>
      <c r="K76" s="32"/>
      <c r="L76" s="34"/>
      <c r="M76" s="88"/>
      <c r="N76" s="88"/>
      <c r="O76" s="88"/>
      <c r="P76" s="88"/>
      <c r="Q76" s="88"/>
      <c r="R76" s="122"/>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row>
    <row r="77" spans="1:52" x14ac:dyDescent="0.25">
      <c r="A77" s="32"/>
      <c r="B77" s="22"/>
      <c r="C77" s="22"/>
      <c r="D77" s="247"/>
      <c r="E77" s="22"/>
      <c r="F77" s="132"/>
      <c r="G77" s="132"/>
      <c r="H77" s="132"/>
      <c r="I77" s="132"/>
      <c r="J77" s="132"/>
      <c r="K77" s="32"/>
      <c r="L77" s="34"/>
      <c r="M77" s="88"/>
      <c r="N77" s="88"/>
      <c r="O77" s="88"/>
      <c r="P77" s="88"/>
      <c r="Q77" s="88"/>
      <c r="R77" s="122"/>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row>
    <row r="78" spans="1:52" x14ac:dyDescent="0.25">
      <c r="A78" s="32"/>
      <c r="B78" s="22"/>
      <c r="C78" s="22"/>
      <c r="D78" s="247"/>
      <c r="E78" s="22"/>
      <c r="F78" s="132"/>
      <c r="G78" s="132"/>
      <c r="H78" s="132"/>
      <c r="I78" s="132"/>
      <c r="J78" s="132"/>
      <c r="K78" s="32"/>
      <c r="L78" s="34"/>
      <c r="M78" s="88"/>
      <c r="N78" s="88"/>
      <c r="O78" s="88"/>
      <c r="P78" s="88"/>
      <c r="Q78" s="88"/>
      <c r="R78" s="122"/>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row>
    <row r="79" spans="1:52" x14ac:dyDescent="0.25">
      <c r="A79" s="32"/>
      <c r="B79" s="22"/>
      <c r="C79" s="22"/>
      <c r="D79" s="247"/>
      <c r="E79" s="22"/>
      <c r="F79" s="132"/>
      <c r="G79" s="132"/>
      <c r="H79" s="132"/>
      <c r="I79" s="132"/>
      <c r="J79" s="132"/>
      <c r="K79" s="32"/>
      <c r="L79" s="34"/>
      <c r="M79" s="88">
        <f t="shared" si="0"/>
        <v>0</v>
      </c>
      <c r="N79" s="88">
        <f t="shared" si="1"/>
        <v>0</v>
      </c>
      <c r="O79" s="88">
        <f t="shared" si="2"/>
        <v>0</v>
      </c>
      <c r="P79" s="88">
        <f t="shared" si="3"/>
        <v>0</v>
      </c>
      <c r="Q79" s="88">
        <f t="shared" si="4"/>
        <v>0</v>
      </c>
      <c r="R79" s="122">
        <f t="shared" si="5"/>
        <v>0</v>
      </c>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row>
    <row r="80" spans="1:52" x14ac:dyDescent="0.25">
      <c r="A80" s="32"/>
      <c r="B80" s="22"/>
      <c r="C80" s="22"/>
      <c r="D80" s="247"/>
      <c r="E80" s="22"/>
      <c r="F80" s="132"/>
      <c r="G80" s="132"/>
      <c r="H80" s="132"/>
      <c r="I80" s="132"/>
      <c r="J80" s="132"/>
      <c r="K80" s="32"/>
      <c r="L80" s="34"/>
      <c r="M80" s="88">
        <f t="shared" si="0"/>
        <v>0</v>
      </c>
      <c r="N80" s="88">
        <f t="shared" si="1"/>
        <v>0</v>
      </c>
      <c r="O80" s="88">
        <f t="shared" si="2"/>
        <v>0</v>
      </c>
      <c r="P80" s="88">
        <f t="shared" si="3"/>
        <v>0</v>
      </c>
      <c r="Q80" s="88">
        <f t="shared" si="4"/>
        <v>0</v>
      </c>
      <c r="R80" s="122">
        <f t="shared" si="5"/>
        <v>0</v>
      </c>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row>
    <row r="81" spans="1:52" x14ac:dyDescent="0.25">
      <c r="A81" s="32"/>
      <c r="B81" s="22"/>
      <c r="C81" s="22"/>
      <c r="D81" s="247"/>
      <c r="E81" s="22"/>
      <c r="F81" s="132"/>
      <c r="G81" s="132"/>
      <c r="H81" s="132"/>
      <c r="I81" s="132"/>
      <c r="J81" s="132"/>
      <c r="K81" s="32"/>
      <c r="L81" s="34"/>
      <c r="M81" s="88">
        <f t="shared" si="0"/>
        <v>0</v>
      </c>
      <c r="N81" s="88">
        <f t="shared" si="1"/>
        <v>0</v>
      </c>
      <c r="O81" s="88">
        <f t="shared" si="2"/>
        <v>0</v>
      </c>
      <c r="P81" s="88">
        <f t="shared" si="3"/>
        <v>0</v>
      </c>
      <c r="Q81" s="88">
        <f t="shared" si="4"/>
        <v>0</v>
      </c>
      <c r="R81" s="122">
        <f t="shared" si="5"/>
        <v>0</v>
      </c>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row>
    <row r="82" spans="1:52" x14ac:dyDescent="0.25">
      <c r="A82" s="32"/>
      <c r="B82" s="22"/>
      <c r="C82" s="22"/>
      <c r="D82" s="247"/>
      <c r="E82" s="22"/>
      <c r="F82" s="132"/>
      <c r="G82" s="132"/>
      <c r="H82" s="132"/>
      <c r="I82" s="132"/>
      <c r="J82" s="132"/>
      <c r="K82" s="32"/>
      <c r="L82" s="34"/>
      <c r="M82" s="88">
        <f t="shared" si="0"/>
        <v>0</v>
      </c>
      <c r="N82" s="88">
        <f t="shared" si="1"/>
        <v>0</v>
      </c>
      <c r="O82" s="88">
        <f t="shared" si="2"/>
        <v>0</v>
      </c>
      <c r="P82" s="88">
        <f t="shared" si="3"/>
        <v>0</v>
      </c>
      <c r="Q82" s="88">
        <f t="shared" si="4"/>
        <v>0</v>
      </c>
      <c r="R82" s="122">
        <f t="shared" si="5"/>
        <v>0</v>
      </c>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row>
    <row r="83" spans="1:52" x14ac:dyDescent="0.25">
      <c r="A83" s="32"/>
      <c r="B83" s="22"/>
      <c r="C83" s="22"/>
      <c r="D83" s="247"/>
      <c r="E83" s="22"/>
      <c r="F83" s="132"/>
      <c r="G83" s="132"/>
      <c r="H83" s="132"/>
      <c r="I83" s="132"/>
      <c r="J83" s="132"/>
      <c r="K83" s="32"/>
      <c r="L83" s="34"/>
      <c r="M83" s="88">
        <f t="shared" si="0"/>
        <v>0</v>
      </c>
      <c r="N83" s="88">
        <f t="shared" si="1"/>
        <v>0</v>
      </c>
      <c r="O83" s="88">
        <f t="shared" si="2"/>
        <v>0</v>
      </c>
      <c r="P83" s="88">
        <f t="shared" si="3"/>
        <v>0</v>
      </c>
      <c r="Q83" s="88">
        <f t="shared" si="4"/>
        <v>0</v>
      </c>
      <c r="R83" s="122">
        <f t="shared" si="5"/>
        <v>0</v>
      </c>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row>
    <row r="84" spans="1:52" x14ac:dyDescent="0.25">
      <c r="A84" s="32"/>
      <c r="B84" s="22"/>
      <c r="C84" s="22"/>
      <c r="D84" s="247"/>
      <c r="E84" s="22"/>
      <c r="F84" s="132"/>
      <c r="G84" s="132"/>
      <c r="H84" s="132"/>
      <c r="I84" s="132"/>
      <c r="J84" s="132"/>
      <c r="K84" s="32"/>
      <c r="L84" s="34"/>
      <c r="M84" s="88">
        <f t="shared" si="0"/>
        <v>0</v>
      </c>
      <c r="N84" s="88">
        <f t="shared" si="1"/>
        <v>0</v>
      </c>
      <c r="O84" s="88">
        <f t="shared" si="2"/>
        <v>0</v>
      </c>
      <c r="P84" s="88">
        <f t="shared" si="3"/>
        <v>0</v>
      </c>
      <c r="Q84" s="88">
        <f t="shared" si="4"/>
        <v>0</v>
      </c>
      <c r="R84" s="122">
        <f t="shared" si="5"/>
        <v>0</v>
      </c>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row>
    <row r="85" spans="1:52" x14ac:dyDescent="0.25">
      <c r="A85" s="32"/>
      <c r="B85" s="22"/>
      <c r="C85" s="22"/>
      <c r="D85" s="247"/>
      <c r="E85" s="22"/>
      <c r="F85" s="132"/>
      <c r="G85" s="132"/>
      <c r="H85" s="132"/>
      <c r="I85" s="132"/>
      <c r="J85" s="132"/>
      <c r="K85" s="32"/>
      <c r="L85" s="34"/>
      <c r="M85" s="88">
        <f t="shared" si="0"/>
        <v>0</v>
      </c>
      <c r="N85" s="88">
        <f t="shared" si="1"/>
        <v>0</v>
      </c>
      <c r="O85" s="88">
        <f t="shared" si="2"/>
        <v>0</v>
      </c>
      <c r="P85" s="88">
        <f t="shared" si="3"/>
        <v>0</v>
      </c>
      <c r="Q85" s="88">
        <f t="shared" si="4"/>
        <v>0</v>
      </c>
      <c r="R85" s="122">
        <f t="shared" si="5"/>
        <v>0</v>
      </c>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row>
    <row r="86" spans="1:52" x14ac:dyDescent="0.25">
      <c r="A86" s="32"/>
      <c r="B86" s="22"/>
      <c r="C86" s="22"/>
      <c r="D86" s="247"/>
      <c r="E86" s="22"/>
      <c r="F86" s="132"/>
      <c r="G86" s="132"/>
      <c r="H86" s="132"/>
      <c r="I86" s="132"/>
      <c r="J86" s="132"/>
      <c r="K86" s="32"/>
      <c r="L86" s="34"/>
      <c r="M86" s="88">
        <f t="shared" si="0"/>
        <v>0</v>
      </c>
      <c r="N86" s="88">
        <f t="shared" si="1"/>
        <v>0</v>
      </c>
      <c r="O86" s="88">
        <f t="shared" si="2"/>
        <v>0</v>
      </c>
      <c r="P86" s="88">
        <f t="shared" si="3"/>
        <v>0</v>
      </c>
      <c r="Q86" s="88">
        <f t="shared" si="4"/>
        <v>0</v>
      </c>
      <c r="R86" s="122">
        <f t="shared" si="5"/>
        <v>0</v>
      </c>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row>
    <row r="87" spans="1:52" x14ac:dyDescent="0.25">
      <c r="A87" s="32"/>
      <c r="B87" s="22"/>
      <c r="C87" s="22"/>
      <c r="D87" s="247"/>
      <c r="E87" s="22"/>
      <c r="F87" s="132"/>
      <c r="G87" s="132"/>
      <c r="H87" s="132"/>
      <c r="I87" s="132"/>
      <c r="J87" s="132"/>
      <c r="K87" s="32"/>
      <c r="L87" s="34"/>
      <c r="M87" s="88">
        <f t="shared" si="0"/>
        <v>0</v>
      </c>
      <c r="N87" s="88">
        <f t="shared" si="1"/>
        <v>0</v>
      </c>
      <c r="O87" s="88">
        <f t="shared" si="2"/>
        <v>0</v>
      </c>
      <c r="P87" s="88">
        <f t="shared" si="3"/>
        <v>0</v>
      </c>
      <c r="Q87" s="88">
        <f t="shared" si="4"/>
        <v>0</v>
      </c>
      <c r="R87" s="122">
        <f t="shared" si="5"/>
        <v>0</v>
      </c>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row>
    <row r="88" spans="1:52" x14ac:dyDescent="0.25">
      <c r="A88" s="32"/>
      <c r="B88" s="22"/>
      <c r="C88" s="22"/>
      <c r="D88" s="247"/>
      <c r="E88" s="22"/>
      <c r="F88" s="132"/>
      <c r="G88" s="132"/>
      <c r="H88" s="132"/>
      <c r="I88" s="132"/>
      <c r="J88" s="132"/>
      <c r="K88" s="32"/>
      <c r="L88" s="34"/>
      <c r="M88" s="88">
        <f t="shared" si="0"/>
        <v>0</v>
      </c>
      <c r="N88" s="88">
        <f t="shared" si="1"/>
        <v>0</v>
      </c>
      <c r="O88" s="88">
        <f t="shared" si="2"/>
        <v>0</v>
      </c>
      <c r="P88" s="88">
        <f t="shared" si="3"/>
        <v>0</v>
      </c>
      <c r="Q88" s="88">
        <f t="shared" si="4"/>
        <v>0</v>
      </c>
      <c r="R88" s="122">
        <f t="shared" si="5"/>
        <v>0</v>
      </c>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row>
    <row r="89" spans="1:52" x14ac:dyDescent="0.25">
      <c r="A89" s="32"/>
      <c r="B89" s="22"/>
      <c r="C89" s="22"/>
      <c r="D89" s="247"/>
      <c r="E89" s="22"/>
      <c r="F89" s="132"/>
      <c r="G89" s="132"/>
      <c r="H89" s="132"/>
      <c r="I89" s="132"/>
      <c r="J89" s="132"/>
      <c r="K89" s="32"/>
      <c r="L89" s="34"/>
      <c r="M89" s="88">
        <f t="shared" si="0"/>
        <v>0</v>
      </c>
      <c r="N89" s="88">
        <f t="shared" si="1"/>
        <v>0</v>
      </c>
      <c r="O89" s="88">
        <f t="shared" si="2"/>
        <v>0</v>
      </c>
      <c r="P89" s="88">
        <f t="shared" si="3"/>
        <v>0</v>
      </c>
      <c r="Q89" s="88">
        <f t="shared" si="4"/>
        <v>0</v>
      </c>
      <c r="R89" s="122">
        <f t="shared" si="5"/>
        <v>0</v>
      </c>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row>
    <row r="90" spans="1:52" x14ac:dyDescent="0.25">
      <c r="A90" s="32"/>
      <c r="B90" s="22"/>
      <c r="C90" s="22"/>
      <c r="D90" s="247"/>
      <c r="E90" s="22"/>
      <c r="F90" s="132"/>
      <c r="G90" s="132"/>
      <c r="H90" s="132"/>
      <c r="I90" s="132"/>
      <c r="J90" s="132"/>
      <c r="K90" s="32"/>
      <c r="L90" s="34"/>
      <c r="M90" s="88">
        <f t="shared" si="0"/>
        <v>0</v>
      </c>
      <c r="N90" s="88">
        <f t="shared" si="1"/>
        <v>0</v>
      </c>
      <c r="O90" s="88">
        <f t="shared" si="2"/>
        <v>0</v>
      </c>
      <c r="P90" s="88">
        <f t="shared" si="3"/>
        <v>0</v>
      </c>
      <c r="Q90" s="88">
        <f t="shared" si="4"/>
        <v>0</v>
      </c>
      <c r="R90" s="122">
        <f t="shared" si="5"/>
        <v>0</v>
      </c>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row>
    <row r="91" spans="1:52" x14ac:dyDescent="0.25">
      <c r="A91" s="32"/>
      <c r="B91" s="22"/>
      <c r="C91" s="22"/>
      <c r="D91" s="247"/>
      <c r="E91" s="22"/>
      <c r="F91" s="132"/>
      <c r="G91" s="132"/>
      <c r="H91" s="132"/>
      <c r="I91" s="132"/>
      <c r="J91" s="132"/>
      <c r="K91" s="32"/>
      <c r="L91" s="34"/>
      <c r="M91" s="88">
        <f t="shared" si="0"/>
        <v>0</v>
      </c>
      <c r="N91" s="88">
        <f t="shared" si="1"/>
        <v>0</v>
      </c>
      <c r="O91" s="88">
        <f t="shared" si="2"/>
        <v>0</v>
      </c>
      <c r="P91" s="88">
        <f t="shared" si="3"/>
        <v>0</v>
      </c>
      <c r="Q91" s="88">
        <f t="shared" si="4"/>
        <v>0</v>
      </c>
      <c r="R91" s="122">
        <f t="shared" si="5"/>
        <v>0</v>
      </c>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row>
    <row r="92" spans="1:52" x14ac:dyDescent="0.25">
      <c r="A92" s="32"/>
      <c r="B92" s="22"/>
      <c r="C92" s="22"/>
      <c r="D92" s="247"/>
      <c r="E92" s="22"/>
      <c r="F92" s="132"/>
      <c r="G92" s="132"/>
      <c r="H92" s="132"/>
      <c r="I92" s="132"/>
      <c r="J92" s="132"/>
      <c r="K92" s="32"/>
      <c r="L92" s="34"/>
      <c r="M92" s="88">
        <f t="shared" si="0"/>
        <v>0</v>
      </c>
      <c r="N92" s="88">
        <f t="shared" si="1"/>
        <v>0</v>
      </c>
      <c r="O92" s="88">
        <f t="shared" si="2"/>
        <v>0</v>
      </c>
      <c r="P92" s="88">
        <f t="shared" si="3"/>
        <v>0</v>
      </c>
      <c r="Q92" s="88">
        <f t="shared" si="4"/>
        <v>0</v>
      </c>
      <c r="R92" s="122">
        <f t="shared" si="5"/>
        <v>0</v>
      </c>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row>
    <row r="93" spans="1:52" x14ac:dyDescent="0.25">
      <c r="A93" s="32"/>
      <c r="B93" s="22"/>
      <c r="C93" s="22"/>
      <c r="D93" s="247"/>
      <c r="E93" s="22"/>
      <c r="F93" s="132"/>
      <c r="G93" s="132"/>
      <c r="H93" s="132"/>
      <c r="I93" s="132"/>
      <c r="J93" s="132"/>
      <c r="K93" s="32"/>
      <c r="L93" s="34"/>
      <c r="M93" s="88">
        <f t="shared" si="0"/>
        <v>0</v>
      </c>
      <c r="N93" s="88">
        <f t="shared" si="1"/>
        <v>0</v>
      </c>
      <c r="O93" s="88">
        <f t="shared" si="2"/>
        <v>0</v>
      </c>
      <c r="P93" s="88">
        <f t="shared" si="3"/>
        <v>0</v>
      </c>
      <c r="Q93" s="88">
        <f t="shared" si="4"/>
        <v>0</v>
      </c>
      <c r="R93" s="122">
        <f t="shared" si="5"/>
        <v>0</v>
      </c>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row>
    <row r="94" spans="1:52" x14ac:dyDescent="0.25">
      <c r="A94" s="32"/>
      <c r="B94" s="22"/>
      <c r="C94" s="22"/>
      <c r="D94" s="247"/>
      <c r="E94" s="22"/>
      <c r="F94" s="132"/>
      <c r="G94" s="132"/>
      <c r="H94" s="132"/>
      <c r="I94" s="132"/>
      <c r="J94" s="132"/>
      <c r="K94" s="32"/>
      <c r="L94" s="34"/>
      <c r="M94" s="88">
        <f t="shared" si="0"/>
        <v>0</v>
      </c>
      <c r="N94" s="88">
        <f t="shared" si="1"/>
        <v>0</v>
      </c>
      <c r="O94" s="88">
        <f t="shared" si="2"/>
        <v>0</v>
      </c>
      <c r="P94" s="88">
        <f t="shared" si="3"/>
        <v>0</v>
      </c>
      <c r="Q94" s="88">
        <f t="shared" si="4"/>
        <v>0</v>
      </c>
      <c r="R94" s="122">
        <f t="shared" si="5"/>
        <v>0</v>
      </c>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row>
    <row r="95" spans="1:52" x14ac:dyDescent="0.25">
      <c r="A95" s="32"/>
      <c r="B95" s="22"/>
      <c r="C95" s="22"/>
      <c r="D95" s="247"/>
      <c r="E95" s="22"/>
      <c r="F95" s="132"/>
      <c r="G95" s="132"/>
      <c r="H95" s="132"/>
      <c r="I95" s="132"/>
      <c r="J95" s="132"/>
      <c r="K95" s="32"/>
      <c r="L95" s="34"/>
      <c r="M95" s="88">
        <f t="shared" si="0"/>
        <v>0</v>
      </c>
      <c r="N95" s="88">
        <f t="shared" si="1"/>
        <v>0</v>
      </c>
      <c r="O95" s="88">
        <f t="shared" si="2"/>
        <v>0</v>
      </c>
      <c r="P95" s="88">
        <f t="shared" si="3"/>
        <v>0</v>
      </c>
      <c r="Q95" s="88">
        <f t="shared" si="4"/>
        <v>0</v>
      </c>
      <c r="R95" s="122">
        <f t="shared" si="5"/>
        <v>0</v>
      </c>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row>
    <row r="96" spans="1:52" x14ac:dyDescent="0.25">
      <c r="A96" s="32"/>
      <c r="B96" s="22"/>
      <c r="C96" s="22"/>
      <c r="D96" s="247"/>
      <c r="E96" s="22"/>
      <c r="F96" s="132"/>
      <c r="G96" s="132"/>
      <c r="H96" s="132"/>
      <c r="I96" s="132"/>
      <c r="J96" s="132"/>
      <c r="K96" s="32"/>
      <c r="L96" s="34"/>
      <c r="M96" s="88">
        <f t="shared" si="0"/>
        <v>0</v>
      </c>
      <c r="N96" s="88">
        <f t="shared" si="1"/>
        <v>0</v>
      </c>
      <c r="O96" s="88">
        <f t="shared" si="2"/>
        <v>0</v>
      </c>
      <c r="P96" s="88">
        <f t="shared" si="3"/>
        <v>0</v>
      </c>
      <c r="Q96" s="88">
        <f t="shared" si="4"/>
        <v>0</v>
      </c>
      <c r="R96" s="122">
        <f t="shared" si="5"/>
        <v>0</v>
      </c>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row>
    <row r="97" spans="1:52" x14ac:dyDescent="0.25">
      <c r="A97" s="32"/>
      <c r="B97" s="22"/>
      <c r="C97" s="22"/>
      <c r="D97" s="247"/>
      <c r="E97" s="22"/>
      <c r="F97" s="132"/>
      <c r="G97" s="132"/>
      <c r="H97" s="132"/>
      <c r="I97" s="132"/>
      <c r="J97" s="132"/>
      <c r="K97" s="32"/>
      <c r="L97" s="34"/>
      <c r="M97" s="88">
        <f t="shared" si="0"/>
        <v>0</v>
      </c>
      <c r="N97" s="88">
        <f t="shared" si="1"/>
        <v>0</v>
      </c>
      <c r="O97" s="88">
        <f t="shared" si="2"/>
        <v>0</v>
      </c>
      <c r="P97" s="88">
        <f t="shared" si="3"/>
        <v>0</v>
      </c>
      <c r="Q97" s="88">
        <f t="shared" si="4"/>
        <v>0</v>
      </c>
      <c r="R97" s="122">
        <f t="shared" si="5"/>
        <v>0</v>
      </c>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row>
    <row r="98" spans="1:52" x14ac:dyDescent="0.25">
      <c r="A98" s="32"/>
      <c r="B98" s="22"/>
      <c r="C98" s="22"/>
      <c r="D98" s="247"/>
      <c r="E98" s="22"/>
      <c r="F98" s="132"/>
      <c r="G98" s="132"/>
      <c r="H98" s="132"/>
      <c r="I98" s="132"/>
      <c r="J98" s="132"/>
      <c r="K98" s="32"/>
      <c r="L98" s="34"/>
      <c r="M98" s="88">
        <f t="shared" si="0"/>
        <v>0</v>
      </c>
      <c r="N98" s="88">
        <f t="shared" si="1"/>
        <v>0</v>
      </c>
      <c r="O98" s="88">
        <f t="shared" si="2"/>
        <v>0</v>
      </c>
      <c r="P98" s="88">
        <f t="shared" si="3"/>
        <v>0</v>
      </c>
      <c r="Q98" s="88">
        <f t="shared" si="4"/>
        <v>0</v>
      </c>
      <c r="R98" s="122">
        <f t="shared" si="5"/>
        <v>0</v>
      </c>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row>
    <row r="99" spans="1:52" x14ac:dyDescent="0.25">
      <c r="A99" s="32"/>
      <c r="B99" s="22"/>
      <c r="C99" s="22"/>
      <c r="D99" s="247"/>
      <c r="E99" s="22"/>
      <c r="F99" s="132"/>
      <c r="G99" s="132"/>
      <c r="H99" s="132"/>
      <c r="I99" s="132"/>
      <c r="J99" s="132"/>
      <c r="K99" s="32"/>
      <c r="L99" s="34"/>
      <c r="M99" s="88">
        <f t="shared" si="0"/>
        <v>0</v>
      </c>
      <c r="N99" s="88">
        <f t="shared" si="1"/>
        <v>0</v>
      </c>
      <c r="O99" s="88">
        <f t="shared" si="2"/>
        <v>0</v>
      </c>
      <c r="P99" s="88">
        <f t="shared" si="3"/>
        <v>0</v>
      </c>
      <c r="Q99" s="88">
        <f t="shared" si="4"/>
        <v>0</v>
      </c>
      <c r="R99" s="122">
        <f t="shared" si="5"/>
        <v>0</v>
      </c>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row>
    <row r="100" spans="1:52" x14ac:dyDescent="0.25">
      <c r="A100" s="32"/>
      <c r="B100" s="22"/>
      <c r="C100" s="22"/>
      <c r="D100" s="247"/>
      <c r="E100" s="22"/>
      <c r="F100" s="132"/>
      <c r="G100" s="132"/>
      <c r="H100" s="132"/>
      <c r="I100" s="132"/>
      <c r="J100" s="132"/>
      <c r="K100" s="32"/>
      <c r="L100" s="34"/>
      <c r="M100" s="88">
        <f t="shared" si="0"/>
        <v>0</v>
      </c>
      <c r="N100" s="88">
        <f t="shared" si="1"/>
        <v>0</v>
      </c>
      <c r="O100" s="88">
        <f t="shared" si="2"/>
        <v>0</v>
      </c>
      <c r="P100" s="88">
        <f t="shared" si="3"/>
        <v>0</v>
      </c>
      <c r="Q100" s="88">
        <f t="shared" si="4"/>
        <v>0</v>
      </c>
      <c r="R100" s="122">
        <f t="shared" si="5"/>
        <v>0</v>
      </c>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row>
    <row r="101" spans="1:52" x14ac:dyDescent="0.25">
      <c r="A101" s="32"/>
      <c r="B101" s="22"/>
      <c r="C101" s="22"/>
      <c r="D101" s="247"/>
      <c r="E101" s="22"/>
      <c r="F101" s="132"/>
      <c r="G101" s="132"/>
      <c r="H101" s="132"/>
      <c r="I101" s="132"/>
      <c r="J101" s="132"/>
      <c r="K101" s="32"/>
      <c r="L101" s="34"/>
      <c r="M101" s="88">
        <f t="shared" si="0"/>
        <v>0</v>
      </c>
      <c r="N101" s="88">
        <f t="shared" si="1"/>
        <v>0</v>
      </c>
      <c r="O101" s="88">
        <f t="shared" si="2"/>
        <v>0</v>
      </c>
      <c r="P101" s="88">
        <f t="shared" si="3"/>
        <v>0</v>
      </c>
      <c r="Q101" s="88">
        <f t="shared" si="4"/>
        <v>0</v>
      </c>
      <c r="R101" s="122">
        <f t="shared" si="5"/>
        <v>0</v>
      </c>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row>
    <row r="102" spans="1:52" x14ac:dyDescent="0.25">
      <c r="A102" s="32"/>
      <c r="B102" s="22"/>
      <c r="C102" s="22"/>
      <c r="D102" s="247"/>
      <c r="E102" s="22"/>
      <c r="F102" s="132"/>
      <c r="G102" s="132"/>
      <c r="H102" s="132"/>
      <c r="I102" s="132"/>
      <c r="J102" s="132"/>
      <c r="K102" s="32"/>
      <c r="L102" s="34"/>
      <c r="M102" s="88">
        <f t="shared" si="0"/>
        <v>0</v>
      </c>
      <c r="N102" s="88">
        <f t="shared" si="1"/>
        <v>0</v>
      </c>
      <c r="O102" s="88">
        <f t="shared" si="2"/>
        <v>0</v>
      </c>
      <c r="P102" s="88">
        <f t="shared" si="3"/>
        <v>0</v>
      </c>
      <c r="Q102" s="88">
        <f t="shared" si="4"/>
        <v>0</v>
      </c>
      <c r="R102" s="122">
        <f t="shared" si="5"/>
        <v>0</v>
      </c>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row>
    <row r="103" spans="1:52" x14ac:dyDescent="0.25">
      <c r="A103" s="32"/>
      <c r="B103" s="22"/>
      <c r="C103" s="22"/>
      <c r="D103" s="247"/>
      <c r="E103" s="22"/>
      <c r="F103" s="132"/>
      <c r="G103" s="132"/>
      <c r="H103" s="132"/>
      <c r="I103" s="132"/>
      <c r="J103" s="132"/>
      <c r="K103" s="32"/>
      <c r="L103" s="34"/>
      <c r="M103" s="88">
        <f t="shared" si="0"/>
        <v>0</v>
      </c>
      <c r="N103" s="88">
        <f t="shared" si="1"/>
        <v>0</v>
      </c>
      <c r="O103" s="88">
        <f t="shared" si="2"/>
        <v>0</v>
      </c>
      <c r="P103" s="88">
        <f t="shared" si="3"/>
        <v>0</v>
      </c>
      <c r="Q103" s="88">
        <f t="shared" si="4"/>
        <v>0</v>
      </c>
      <c r="R103" s="122">
        <f t="shared" si="5"/>
        <v>0</v>
      </c>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row>
    <row r="104" spans="1:52" x14ac:dyDescent="0.25">
      <c r="A104" s="32"/>
      <c r="B104" s="22"/>
      <c r="C104" s="22"/>
      <c r="D104" s="247"/>
      <c r="E104" s="22"/>
      <c r="F104" s="132"/>
      <c r="G104" s="132"/>
      <c r="H104" s="132"/>
      <c r="I104" s="132"/>
      <c r="J104" s="132"/>
      <c r="K104" s="32"/>
      <c r="L104" s="34"/>
      <c r="M104" s="88">
        <f t="shared" si="0"/>
        <v>0</v>
      </c>
      <c r="N104" s="88">
        <f t="shared" si="1"/>
        <v>0</v>
      </c>
      <c r="O104" s="88">
        <f t="shared" si="2"/>
        <v>0</v>
      </c>
      <c r="P104" s="88">
        <f t="shared" si="3"/>
        <v>0</v>
      </c>
      <c r="Q104" s="88">
        <f t="shared" si="4"/>
        <v>0</v>
      </c>
      <c r="R104" s="122">
        <f t="shared" si="5"/>
        <v>0</v>
      </c>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row>
    <row r="105" spans="1:52" x14ac:dyDescent="0.25">
      <c r="A105" s="32"/>
      <c r="B105" s="22"/>
      <c r="C105" s="22"/>
      <c r="D105" s="247"/>
      <c r="E105" s="22"/>
      <c r="F105" s="132"/>
      <c r="G105" s="132"/>
      <c r="H105" s="132"/>
      <c r="I105" s="132"/>
      <c r="J105" s="132"/>
      <c r="K105" s="32"/>
      <c r="L105" s="34"/>
      <c r="M105" s="88">
        <f t="shared" si="0"/>
        <v>0</v>
      </c>
      <c r="N105" s="88">
        <f t="shared" si="1"/>
        <v>0</v>
      </c>
      <c r="O105" s="88">
        <f t="shared" si="2"/>
        <v>0</v>
      </c>
      <c r="P105" s="88">
        <f t="shared" si="3"/>
        <v>0</v>
      </c>
      <c r="Q105" s="88">
        <f t="shared" si="4"/>
        <v>0</v>
      </c>
      <c r="R105" s="122">
        <f t="shared" si="5"/>
        <v>0</v>
      </c>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row>
    <row r="106" spans="1:52" x14ac:dyDescent="0.25">
      <c r="A106" s="32"/>
      <c r="B106" s="22"/>
      <c r="C106" s="22"/>
      <c r="D106" s="247"/>
      <c r="E106" s="22"/>
      <c r="F106" s="132"/>
      <c r="G106" s="132"/>
      <c r="H106" s="132"/>
      <c r="I106" s="132"/>
      <c r="J106" s="132"/>
      <c r="K106" s="32"/>
      <c r="L106" s="34"/>
      <c r="M106" s="88">
        <f t="shared" si="0"/>
        <v>0</v>
      </c>
      <c r="N106" s="88">
        <f t="shared" si="1"/>
        <v>0</v>
      </c>
      <c r="O106" s="88">
        <f t="shared" si="2"/>
        <v>0</v>
      </c>
      <c r="P106" s="88">
        <f t="shared" si="3"/>
        <v>0</v>
      </c>
      <c r="Q106" s="88">
        <f t="shared" si="4"/>
        <v>0</v>
      </c>
      <c r="R106" s="122">
        <f t="shared" si="5"/>
        <v>0</v>
      </c>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row>
    <row r="107" spans="1:52" x14ac:dyDescent="0.25">
      <c r="A107" s="32"/>
      <c r="B107" s="22"/>
      <c r="C107" s="22"/>
      <c r="D107" s="247"/>
      <c r="E107" s="22"/>
      <c r="F107" s="132"/>
      <c r="G107" s="132"/>
      <c r="H107" s="132"/>
      <c r="I107" s="132"/>
      <c r="J107" s="132"/>
      <c r="K107" s="32"/>
      <c r="L107" s="34"/>
      <c r="M107" s="88">
        <f t="shared" si="0"/>
        <v>0</v>
      </c>
      <c r="N107" s="88">
        <f t="shared" si="1"/>
        <v>0</v>
      </c>
      <c r="O107" s="88">
        <f t="shared" si="2"/>
        <v>0</v>
      </c>
      <c r="P107" s="88">
        <f t="shared" si="3"/>
        <v>0</v>
      </c>
      <c r="Q107" s="88">
        <f t="shared" si="4"/>
        <v>0</v>
      </c>
      <c r="R107" s="122">
        <f t="shared" si="5"/>
        <v>0</v>
      </c>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row>
    <row r="108" spans="1:52" x14ac:dyDescent="0.25">
      <c r="A108" s="32"/>
      <c r="B108" s="22"/>
      <c r="C108" s="22"/>
      <c r="D108" s="247"/>
      <c r="E108" s="22"/>
      <c r="F108" s="132"/>
      <c r="G108" s="132"/>
      <c r="H108" s="132"/>
      <c r="I108" s="132"/>
      <c r="J108" s="132"/>
      <c r="K108" s="32"/>
      <c r="L108" s="34"/>
      <c r="M108" s="88">
        <f t="shared" si="0"/>
        <v>0</v>
      </c>
      <c r="N108" s="88">
        <f t="shared" si="1"/>
        <v>0</v>
      </c>
      <c r="O108" s="88">
        <f t="shared" si="2"/>
        <v>0</v>
      </c>
      <c r="P108" s="88">
        <f t="shared" si="3"/>
        <v>0</v>
      </c>
      <c r="Q108" s="88">
        <f t="shared" si="4"/>
        <v>0</v>
      </c>
      <c r="R108" s="122">
        <f t="shared" si="5"/>
        <v>0</v>
      </c>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row>
    <row r="109" spans="1:52" x14ac:dyDescent="0.25">
      <c r="A109" s="32"/>
      <c r="B109" s="22"/>
      <c r="C109" s="22"/>
      <c r="D109" s="247"/>
      <c r="E109" s="22"/>
      <c r="F109" s="132"/>
      <c r="G109" s="132"/>
      <c r="H109" s="132"/>
      <c r="I109" s="132"/>
      <c r="J109" s="132"/>
      <c r="K109" s="32"/>
      <c r="L109" s="34"/>
      <c r="M109" s="88">
        <f t="shared" si="0"/>
        <v>0</v>
      </c>
      <c r="N109" s="88">
        <f t="shared" si="1"/>
        <v>0</v>
      </c>
      <c r="O109" s="88">
        <f t="shared" si="2"/>
        <v>0</v>
      </c>
      <c r="P109" s="88">
        <f t="shared" si="3"/>
        <v>0</v>
      </c>
      <c r="Q109" s="88">
        <f t="shared" si="4"/>
        <v>0</v>
      </c>
      <c r="R109" s="122">
        <f t="shared" si="5"/>
        <v>0</v>
      </c>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row>
    <row r="110" spans="1:52" x14ac:dyDescent="0.25">
      <c r="A110" s="32"/>
      <c r="B110" s="22"/>
      <c r="C110" s="22"/>
      <c r="D110" s="247"/>
      <c r="E110" s="22"/>
      <c r="F110" s="132"/>
      <c r="G110" s="132"/>
      <c r="H110" s="132"/>
      <c r="I110" s="132"/>
      <c r="J110" s="132"/>
      <c r="K110" s="32"/>
      <c r="L110" s="34"/>
      <c r="M110" s="88">
        <f t="shared" si="0"/>
        <v>0</v>
      </c>
      <c r="N110" s="88">
        <f t="shared" si="1"/>
        <v>0</v>
      </c>
      <c r="O110" s="88">
        <f t="shared" si="2"/>
        <v>0</v>
      </c>
      <c r="P110" s="88">
        <f t="shared" si="3"/>
        <v>0</v>
      </c>
      <c r="Q110" s="88">
        <f t="shared" si="4"/>
        <v>0</v>
      </c>
      <c r="R110" s="122">
        <f t="shared" si="5"/>
        <v>0</v>
      </c>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row>
    <row r="111" spans="1:52" x14ac:dyDescent="0.25">
      <c r="A111" s="32"/>
      <c r="B111" s="22"/>
      <c r="C111" s="22"/>
      <c r="D111" s="247"/>
      <c r="E111" s="22"/>
      <c r="F111" s="132"/>
      <c r="G111" s="132"/>
      <c r="H111" s="132"/>
      <c r="I111" s="132"/>
      <c r="J111" s="132"/>
      <c r="K111" s="32"/>
      <c r="L111" s="34"/>
      <c r="M111" s="88">
        <f t="shared" si="0"/>
        <v>0</v>
      </c>
      <c r="N111" s="88">
        <f t="shared" si="1"/>
        <v>0</v>
      </c>
      <c r="O111" s="88">
        <f t="shared" si="2"/>
        <v>0</v>
      </c>
      <c r="P111" s="88">
        <f t="shared" si="3"/>
        <v>0</v>
      </c>
      <c r="Q111" s="88">
        <f t="shared" si="4"/>
        <v>0</v>
      </c>
      <c r="R111" s="122">
        <f t="shared" si="5"/>
        <v>0</v>
      </c>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row>
    <row r="112" spans="1:52" x14ac:dyDescent="0.25">
      <c r="A112" s="32"/>
      <c r="B112" s="22"/>
      <c r="C112" s="22"/>
      <c r="D112" s="247"/>
      <c r="E112" s="22"/>
      <c r="F112" s="132"/>
      <c r="G112" s="132"/>
      <c r="H112" s="132"/>
      <c r="I112" s="132"/>
      <c r="J112" s="132"/>
      <c r="K112" s="32"/>
      <c r="L112" s="34"/>
      <c r="M112" s="88">
        <f t="shared" si="0"/>
        <v>0</v>
      </c>
      <c r="N112" s="88">
        <f t="shared" si="1"/>
        <v>0</v>
      </c>
      <c r="O112" s="88">
        <f t="shared" si="2"/>
        <v>0</v>
      </c>
      <c r="P112" s="88">
        <f t="shared" si="3"/>
        <v>0</v>
      </c>
      <c r="Q112" s="88">
        <f t="shared" si="4"/>
        <v>0</v>
      </c>
      <c r="R112" s="122">
        <f t="shared" si="5"/>
        <v>0</v>
      </c>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row>
    <row r="113" spans="1:52" x14ac:dyDescent="0.25">
      <c r="A113" s="32"/>
      <c r="B113" s="22"/>
      <c r="C113" s="22"/>
      <c r="D113" s="247"/>
      <c r="E113" s="22"/>
      <c r="F113" s="132"/>
      <c r="G113" s="132"/>
      <c r="H113" s="132"/>
      <c r="I113" s="132"/>
      <c r="J113" s="132"/>
      <c r="K113" s="32"/>
      <c r="L113" s="34"/>
      <c r="M113" s="88">
        <f t="shared" si="0"/>
        <v>0</v>
      </c>
      <c r="N113" s="88">
        <f t="shared" si="1"/>
        <v>0</v>
      </c>
      <c r="O113" s="88">
        <f t="shared" si="2"/>
        <v>0</v>
      </c>
      <c r="P113" s="88">
        <f t="shared" si="3"/>
        <v>0</v>
      </c>
      <c r="Q113" s="88">
        <f t="shared" si="4"/>
        <v>0</v>
      </c>
      <c r="R113" s="122">
        <f t="shared" si="5"/>
        <v>0</v>
      </c>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row>
    <row r="114" spans="1:52" x14ac:dyDescent="0.25">
      <c r="A114" s="32"/>
      <c r="B114" s="22"/>
      <c r="C114" s="22"/>
      <c r="D114" s="247"/>
      <c r="E114" s="22"/>
      <c r="F114" s="132"/>
      <c r="G114" s="132"/>
      <c r="H114" s="132"/>
      <c r="I114" s="132"/>
      <c r="J114" s="132"/>
      <c r="K114" s="32"/>
      <c r="L114" s="34"/>
      <c r="M114" s="88">
        <f t="shared" si="0"/>
        <v>0</v>
      </c>
      <c r="N114" s="88">
        <f t="shared" si="1"/>
        <v>0</v>
      </c>
      <c r="O114" s="88">
        <f t="shared" si="2"/>
        <v>0</v>
      </c>
      <c r="P114" s="88">
        <f t="shared" si="3"/>
        <v>0</v>
      </c>
      <c r="Q114" s="88">
        <f t="shared" si="4"/>
        <v>0</v>
      </c>
      <c r="R114" s="122">
        <f t="shared" si="5"/>
        <v>0</v>
      </c>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row>
    <row r="115" spans="1:52" x14ac:dyDescent="0.25">
      <c r="A115" s="32"/>
      <c r="B115" s="22"/>
      <c r="C115" s="22"/>
      <c r="D115" s="247"/>
      <c r="E115" s="22"/>
      <c r="F115" s="132"/>
      <c r="G115" s="132"/>
      <c r="H115" s="132"/>
      <c r="I115" s="132"/>
      <c r="J115" s="132"/>
      <c r="K115" s="32"/>
      <c r="L115" s="34"/>
      <c r="M115" s="88">
        <f t="shared" si="0"/>
        <v>0</v>
      </c>
      <c r="N115" s="88">
        <f t="shared" si="1"/>
        <v>0</v>
      </c>
      <c r="O115" s="88">
        <f t="shared" si="2"/>
        <v>0</v>
      </c>
      <c r="P115" s="88">
        <f t="shared" si="3"/>
        <v>0</v>
      </c>
      <c r="Q115" s="88">
        <f t="shared" si="4"/>
        <v>0</v>
      </c>
      <c r="R115" s="122">
        <f t="shared" si="5"/>
        <v>0</v>
      </c>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row>
    <row r="116" spans="1:52" x14ac:dyDescent="0.25">
      <c r="A116" s="32"/>
      <c r="B116" s="22"/>
      <c r="C116" s="22"/>
      <c r="D116" s="247"/>
      <c r="E116" s="22"/>
      <c r="F116" s="132"/>
      <c r="G116" s="132"/>
      <c r="H116" s="132"/>
      <c r="I116" s="132"/>
      <c r="J116" s="132"/>
      <c r="K116" s="32"/>
      <c r="L116" s="34"/>
      <c r="M116" s="88">
        <f t="shared" si="0"/>
        <v>0</v>
      </c>
      <c r="N116" s="88">
        <f t="shared" si="1"/>
        <v>0</v>
      </c>
      <c r="O116" s="88">
        <f t="shared" si="2"/>
        <v>0</v>
      </c>
      <c r="P116" s="88">
        <f t="shared" si="3"/>
        <v>0</v>
      </c>
      <c r="Q116" s="88">
        <f t="shared" si="4"/>
        <v>0</v>
      </c>
      <c r="R116" s="122">
        <f t="shared" si="5"/>
        <v>0</v>
      </c>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row>
    <row r="117" spans="1:52" x14ac:dyDescent="0.25">
      <c r="A117" s="32"/>
      <c r="B117" s="22"/>
      <c r="C117" s="22"/>
      <c r="D117" s="247"/>
      <c r="E117" s="22"/>
      <c r="F117" s="132"/>
      <c r="G117" s="132"/>
      <c r="H117" s="132"/>
      <c r="I117" s="132"/>
      <c r="J117" s="132"/>
      <c r="K117" s="32"/>
      <c r="L117" s="34"/>
      <c r="M117" s="88">
        <f t="shared" si="0"/>
        <v>0</v>
      </c>
      <c r="N117" s="88">
        <f t="shared" si="1"/>
        <v>0</v>
      </c>
      <c r="O117" s="88">
        <f t="shared" si="2"/>
        <v>0</v>
      </c>
      <c r="P117" s="88">
        <f t="shared" si="3"/>
        <v>0</v>
      </c>
      <c r="Q117" s="88">
        <f t="shared" si="4"/>
        <v>0</v>
      </c>
      <c r="R117" s="122">
        <f t="shared" si="5"/>
        <v>0</v>
      </c>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row>
    <row r="118" spans="1:52" x14ac:dyDescent="0.25">
      <c r="A118" s="32"/>
      <c r="B118" s="22"/>
      <c r="C118" s="22"/>
      <c r="D118" s="247"/>
      <c r="E118" s="22"/>
      <c r="F118" s="132"/>
      <c r="G118" s="132"/>
      <c r="H118" s="132"/>
      <c r="I118" s="132"/>
      <c r="J118" s="132"/>
      <c r="K118" s="32"/>
      <c r="L118" s="34"/>
      <c r="M118" s="88">
        <f t="shared" si="0"/>
        <v>0</v>
      </c>
      <c r="N118" s="88">
        <f t="shared" si="1"/>
        <v>0</v>
      </c>
      <c r="O118" s="88">
        <f t="shared" si="2"/>
        <v>0</v>
      </c>
      <c r="P118" s="88">
        <f t="shared" si="3"/>
        <v>0</v>
      </c>
      <c r="Q118" s="88">
        <f t="shared" si="4"/>
        <v>0</v>
      </c>
      <c r="R118" s="122">
        <f t="shared" si="5"/>
        <v>0</v>
      </c>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row>
    <row r="119" spans="1:52" x14ac:dyDescent="0.25">
      <c r="A119" s="32"/>
      <c r="B119" s="22"/>
      <c r="C119" s="22"/>
      <c r="D119" s="247"/>
      <c r="E119" s="22"/>
      <c r="F119" s="132"/>
      <c r="G119" s="132"/>
      <c r="H119" s="132"/>
      <c r="I119" s="132"/>
      <c r="J119" s="132"/>
      <c r="K119" s="32"/>
      <c r="L119" s="34"/>
      <c r="M119" s="88">
        <f t="shared" si="0"/>
        <v>0</v>
      </c>
      <c r="N119" s="88">
        <f t="shared" si="1"/>
        <v>0</v>
      </c>
      <c r="O119" s="88">
        <f t="shared" si="2"/>
        <v>0</v>
      </c>
      <c r="P119" s="88">
        <f t="shared" si="3"/>
        <v>0</v>
      </c>
      <c r="Q119" s="88">
        <f t="shared" si="4"/>
        <v>0</v>
      </c>
      <c r="R119" s="122">
        <f t="shared" si="5"/>
        <v>0</v>
      </c>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row>
    <row r="120" spans="1:52" x14ac:dyDescent="0.25">
      <c r="A120" s="32"/>
      <c r="B120" s="22"/>
      <c r="C120" s="22"/>
      <c r="D120" s="247"/>
      <c r="E120" s="22"/>
      <c r="F120" s="132"/>
      <c r="G120" s="132"/>
      <c r="H120" s="132"/>
      <c r="I120" s="132"/>
      <c r="J120" s="132"/>
      <c r="K120" s="32"/>
      <c r="L120" s="34"/>
      <c r="M120" s="88">
        <f t="shared" si="0"/>
        <v>0</v>
      </c>
      <c r="N120" s="88">
        <f t="shared" si="1"/>
        <v>0</v>
      </c>
      <c r="O120" s="88">
        <f t="shared" si="2"/>
        <v>0</v>
      </c>
      <c r="P120" s="88">
        <f t="shared" si="3"/>
        <v>0</v>
      </c>
      <c r="Q120" s="88">
        <f t="shared" si="4"/>
        <v>0</v>
      </c>
      <c r="R120" s="122">
        <f t="shared" si="5"/>
        <v>0</v>
      </c>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row>
    <row r="121" spans="1:52" x14ac:dyDescent="0.25">
      <c r="A121" s="32"/>
      <c r="B121" s="22"/>
      <c r="C121" s="22"/>
      <c r="D121" s="247"/>
      <c r="E121" s="22"/>
      <c r="F121" s="132"/>
      <c r="G121" s="132"/>
      <c r="H121" s="132"/>
      <c r="I121" s="132"/>
      <c r="J121" s="132"/>
      <c r="K121" s="32"/>
      <c r="L121" s="34"/>
      <c r="M121" s="88">
        <f t="shared" si="0"/>
        <v>0</v>
      </c>
      <c r="N121" s="88">
        <f t="shared" si="1"/>
        <v>0</v>
      </c>
      <c r="O121" s="88">
        <f t="shared" si="2"/>
        <v>0</v>
      </c>
      <c r="P121" s="88">
        <f t="shared" si="3"/>
        <v>0</v>
      </c>
      <c r="Q121" s="88">
        <f t="shared" si="4"/>
        <v>0</v>
      </c>
      <c r="R121" s="122">
        <f t="shared" si="5"/>
        <v>0</v>
      </c>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row>
    <row r="122" spans="1:52" x14ac:dyDescent="0.25">
      <c r="A122" s="32"/>
      <c r="B122" s="22"/>
      <c r="C122" s="22"/>
      <c r="D122" s="247"/>
      <c r="E122" s="22"/>
      <c r="F122" s="132"/>
      <c r="G122" s="132"/>
      <c r="H122" s="132"/>
      <c r="I122" s="132"/>
      <c r="J122" s="132"/>
      <c r="K122" s="32"/>
      <c r="L122" s="34"/>
      <c r="M122" s="88">
        <f t="shared" si="0"/>
        <v>0</v>
      </c>
      <c r="N122" s="88">
        <f t="shared" si="1"/>
        <v>0</v>
      </c>
      <c r="O122" s="88">
        <f t="shared" si="2"/>
        <v>0</v>
      </c>
      <c r="P122" s="88">
        <f t="shared" si="3"/>
        <v>0</v>
      </c>
      <c r="Q122" s="88">
        <f t="shared" si="4"/>
        <v>0</v>
      </c>
      <c r="R122" s="122">
        <f t="shared" si="5"/>
        <v>0</v>
      </c>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row>
    <row r="123" spans="1:52" x14ac:dyDescent="0.25">
      <c r="A123" s="32"/>
      <c r="B123" s="22"/>
      <c r="C123" s="22"/>
      <c r="D123" s="247"/>
      <c r="E123" s="22"/>
      <c r="F123" s="132"/>
      <c r="G123" s="132"/>
      <c r="H123" s="132"/>
      <c r="I123" s="132"/>
      <c r="J123" s="132"/>
      <c r="K123" s="32"/>
      <c r="L123" s="34"/>
      <c r="M123" s="88">
        <f t="shared" si="0"/>
        <v>0</v>
      </c>
      <c r="N123" s="88">
        <f t="shared" si="1"/>
        <v>0</v>
      </c>
      <c r="O123" s="88">
        <f t="shared" si="2"/>
        <v>0</v>
      </c>
      <c r="P123" s="88">
        <f t="shared" si="3"/>
        <v>0</v>
      </c>
      <c r="Q123" s="88">
        <f t="shared" si="4"/>
        <v>0</v>
      </c>
      <c r="R123" s="122">
        <f t="shared" si="5"/>
        <v>0</v>
      </c>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row>
    <row r="124" spans="1:52" x14ac:dyDescent="0.25">
      <c r="A124" s="32"/>
      <c r="B124" s="22"/>
      <c r="C124" s="22"/>
      <c r="D124" s="247"/>
      <c r="E124" s="22"/>
      <c r="F124" s="132"/>
      <c r="G124" s="132"/>
      <c r="H124" s="132"/>
      <c r="I124" s="132"/>
      <c r="J124" s="132"/>
      <c r="K124" s="32"/>
      <c r="L124" s="34"/>
      <c r="M124" s="88">
        <f t="shared" si="0"/>
        <v>0</v>
      </c>
      <c r="N124" s="88">
        <f t="shared" si="1"/>
        <v>0</v>
      </c>
      <c r="O124" s="88">
        <f t="shared" si="2"/>
        <v>0</v>
      </c>
      <c r="P124" s="88">
        <f t="shared" si="3"/>
        <v>0</v>
      </c>
      <c r="Q124" s="88">
        <f t="shared" si="4"/>
        <v>0</v>
      </c>
      <c r="R124" s="122">
        <f t="shared" si="5"/>
        <v>0</v>
      </c>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row>
    <row r="125" spans="1:52" x14ac:dyDescent="0.25">
      <c r="A125" s="32"/>
      <c r="B125" s="22"/>
      <c r="C125" s="22"/>
      <c r="D125" s="247"/>
      <c r="E125" s="22"/>
      <c r="F125" s="132"/>
      <c r="G125" s="132"/>
      <c r="H125" s="132"/>
      <c r="I125" s="132"/>
      <c r="J125" s="132"/>
      <c r="K125" s="32"/>
      <c r="L125" s="34"/>
      <c r="M125" s="88">
        <f t="shared" ref="M125:M188" si="6">IF(OR(AND(SUM(N125:R125)=0,MIN(N125:R125)=0),AND(SUM(N125:R125)&gt;0,MIN(N125:R125)&gt;0)),0,1)</f>
        <v>0</v>
      </c>
      <c r="N125" s="88">
        <f t="shared" ref="N125:N188" si="7">LEN(B125)</f>
        <v>0</v>
      </c>
      <c r="O125" s="88">
        <f t="shared" ref="O125:O188" si="8">LEN(C125)</f>
        <v>0</v>
      </c>
      <c r="P125" s="88">
        <f t="shared" ref="P125:P188" si="9">LEN(D125)</f>
        <v>0</v>
      </c>
      <c r="Q125" s="88">
        <f t="shared" ref="Q125:Q188" si="10">LEN(E125)</f>
        <v>0</v>
      </c>
      <c r="R125" s="122">
        <f t="shared" ref="R125:R188" si="11">SUM(F125:J125)</f>
        <v>0</v>
      </c>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row>
    <row r="126" spans="1:52" x14ac:dyDescent="0.25">
      <c r="A126" s="32"/>
      <c r="B126" s="22"/>
      <c r="C126" s="22"/>
      <c r="D126" s="247"/>
      <c r="E126" s="22"/>
      <c r="F126" s="132"/>
      <c r="G126" s="132"/>
      <c r="H126" s="132"/>
      <c r="I126" s="132"/>
      <c r="J126" s="132"/>
      <c r="K126" s="32"/>
      <c r="L126" s="34"/>
      <c r="M126" s="88">
        <f t="shared" si="6"/>
        <v>0</v>
      </c>
      <c r="N126" s="88">
        <f t="shared" si="7"/>
        <v>0</v>
      </c>
      <c r="O126" s="88">
        <f t="shared" si="8"/>
        <v>0</v>
      </c>
      <c r="P126" s="88">
        <f t="shared" si="9"/>
        <v>0</v>
      </c>
      <c r="Q126" s="88">
        <f t="shared" si="10"/>
        <v>0</v>
      </c>
      <c r="R126" s="122">
        <f t="shared" si="11"/>
        <v>0</v>
      </c>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row>
    <row r="127" spans="1:52" x14ac:dyDescent="0.25">
      <c r="A127" s="32"/>
      <c r="B127" s="22"/>
      <c r="C127" s="22"/>
      <c r="D127" s="247"/>
      <c r="E127" s="22"/>
      <c r="F127" s="132"/>
      <c r="G127" s="132"/>
      <c r="H127" s="132"/>
      <c r="I127" s="132"/>
      <c r="J127" s="132"/>
      <c r="K127" s="32"/>
      <c r="L127" s="34"/>
      <c r="M127" s="88">
        <f t="shared" si="6"/>
        <v>0</v>
      </c>
      <c r="N127" s="88">
        <f t="shared" si="7"/>
        <v>0</v>
      </c>
      <c r="O127" s="88">
        <f t="shared" si="8"/>
        <v>0</v>
      </c>
      <c r="P127" s="88">
        <f t="shared" si="9"/>
        <v>0</v>
      </c>
      <c r="Q127" s="88">
        <f t="shared" si="10"/>
        <v>0</v>
      </c>
      <c r="R127" s="122">
        <f t="shared" si="11"/>
        <v>0</v>
      </c>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row>
    <row r="128" spans="1:52" x14ac:dyDescent="0.25">
      <c r="A128" s="32"/>
      <c r="B128" s="22"/>
      <c r="C128" s="22"/>
      <c r="D128" s="247"/>
      <c r="E128" s="22"/>
      <c r="F128" s="132"/>
      <c r="G128" s="132"/>
      <c r="H128" s="132"/>
      <c r="I128" s="132"/>
      <c r="J128" s="132"/>
      <c r="K128" s="32"/>
      <c r="L128" s="34"/>
      <c r="M128" s="88">
        <f t="shared" si="6"/>
        <v>0</v>
      </c>
      <c r="N128" s="88">
        <f t="shared" si="7"/>
        <v>0</v>
      </c>
      <c r="O128" s="88">
        <f t="shared" si="8"/>
        <v>0</v>
      </c>
      <c r="P128" s="88">
        <f t="shared" si="9"/>
        <v>0</v>
      </c>
      <c r="Q128" s="88">
        <f t="shared" si="10"/>
        <v>0</v>
      </c>
      <c r="R128" s="122">
        <f t="shared" si="11"/>
        <v>0</v>
      </c>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row>
    <row r="129" spans="1:52" x14ac:dyDescent="0.25">
      <c r="A129" s="32"/>
      <c r="B129" s="22"/>
      <c r="C129" s="22"/>
      <c r="D129" s="247"/>
      <c r="E129" s="22"/>
      <c r="F129" s="132"/>
      <c r="G129" s="132"/>
      <c r="H129" s="132"/>
      <c r="I129" s="132"/>
      <c r="J129" s="132"/>
      <c r="K129" s="32"/>
      <c r="L129" s="34"/>
      <c r="M129" s="88">
        <f t="shared" si="6"/>
        <v>0</v>
      </c>
      <c r="N129" s="88">
        <f t="shared" si="7"/>
        <v>0</v>
      </c>
      <c r="O129" s="88">
        <f t="shared" si="8"/>
        <v>0</v>
      </c>
      <c r="P129" s="88">
        <f t="shared" si="9"/>
        <v>0</v>
      </c>
      <c r="Q129" s="88">
        <f t="shared" si="10"/>
        <v>0</v>
      </c>
      <c r="R129" s="122">
        <f t="shared" si="11"/>
        <v>0</v>
      </c>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row>
    <row r="130" spans="1:52" x14ac:dyDescent="0.25">
      <c r="A130" s="32"/>
      <c r="B130" s="22"/>
      <c r="C130" s="22"/>
      <c r="D130" s="247"/>
      <c r="E130" s="22"/>
      <c r="F130" s="132"/>
      <c r="G130" s="132"/>
      <c r="H130" s="132"/>
      <c r="I130" s="132"/>
      <c r="J130" s="132"/>
      <c r="K130" s="32"/>
      <c r="L130" s="34"/>
      <c r="M130" s="88">
        <f t="shared" si="6"/>
        <v>0</v>
      </c>
      <c r="N130" s="88">
        <f t="shared" si="7"/>
        <v>0</v>
      </c>
      <c r="O130" s="88">
        <f t="shared" si="8"/>
        <v>0</v>
      </c>
      <c r="P130" s="88">
        <f t="shared" si="9"/>
        <v>0</v>
      </c>
      <c r="Q130" s="88">
        <f t="shared" si="10"/>
        <v>0</v>
      </c>
      <c r="R130" s="122">
        <f t="shared" si="11"/>
        <v>0</v>
      </c>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row>
    <row r="131" spans="1:52" x14ac:dyDescent="0.25">
      <c r="A131" s="32"/>
      <c r="B131" s="22"/>
      <c r="C131" s="22"/>
      <c r="D131" s="247"/>
      <c r="E131" s="22"/>
      <c r="F131" s="132"/>
      <c r="G131" s="132"/>
      <c r="H131" s="132"/>
      <c r="I131" s="132"/>
      <c r="J131" s="132"/>
      <c r="K131" s="32"/>
      <c r="L131" s="34"/>
      <c r="M131" s="88">
        <f t="shared" si="6"/>
        <v>0</v>
      </c>
      <c r="N131" s="88">
        <f t="shared" si="7"/>
        <v>0</v>
      </c>
      <c r="O131" s="88">
        <f t="shared" si="8"/>
        <v>0</v>
      </c>
      <c r="P131" s="88">
        <f t="shared" si="9"/>
        <v>0</v>
      </c>
      <c r="Q131" s="88">
        <f t="shared" si="10"/>
        <v>0</v>
      </c>
      <c r="R131" s="122">
        <f t="shared" si="11"/>
        <v>0</v>
      </c>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row>
    <row r="132" spans="1:52" x14ac:dyDescent="0.25">
      <c r="A132" s="32"/>
      <c r="B132" s="22"/>
      <c r="C132" s="22"/>
      <c r="D132" s="247"/>
      <c r="E132" s="22"/>
      <c r="F132" s="132"/>
      <c r="G132" s="132"/>
      <c r="H132" s="132"/>
      <c r="I132" s="132"/>
      <c r="J132" s="132"/>
      <c r="K132" s="32"/>
      <c r="L132" s="34"/>
      <c r="M132" s="88">
        <f t="shared" si="6"/>
        <v>0</v>
      </c>
      <c r="N132" s="88">
        <f t="shared" si="7"/>
        <v>0</v>
      </c>
      <c r="O132" s="88">
        <f t="shared" si="8"/>
        <v>0</v>
      </c>
      <c r="P132" s="88">
        <f t="shared" si="9"/>
        <v>0</v>
      </c>
      <c r="Q132" s="88">
        <f t="shared" si="10"/>
        <v>0</v>
      </c>
      <c r="R132" s="122">
        <f t="shared" si="11"/>
        <v>0</v>
      </c>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row>
    <row r="133" spans="1:52" x14ac:dyDescent="0.25">
      <c r="A133" s="32"/>
      <c r="B133" s="22"/>
      <c r="C133" s="22"/>
      <c r="D133" s="247"/>
      <c r="E133" s="22"/>
      <c r="F133" s="132"/>
      <c r="G133" s="132"/>
      <c r="H133" s="132"/>
      <c r="I133" s="132"/>
      <c r="J133" s="132"/>
      <c r="K133" s="32"/>
      <c r="L133" s="34"/>
      <c r="M133" s="88">
        <f t="shared" si="6"/>
        <v>0</v>
      </c>
      <c r="N133" s="88">
        <f t="shared" si="7"/>
        <v>0</v>
      </c>
      <c r="O133" s="88">
        <f t="shared" si="8"/>
        <v>0</v>
      </c>
      <c r="P133" s="88">
        <f t="shared" si="9"/>
        <v>0</v>
      </c>
      <c r="Q133" s="88">
        <f t="shared" si="10"/>
        <v>0</v>
      </c>
      <c r="R133" s="122">
        <f t="shared" si="11"/>
        <v>0</v>
      </c>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row>
    <row r="134" spans="1:52" x14ac:dyDescent="0.25">
      <c r="A134" s="32"/>
      <c r="B134" s="22"/>
      <c r="C134" s="22"/>
      <c r="D134" s="247"/>
      <c r="E134" s="22"/>
      <c r="F134" s="132"/>
      <c r="G134" s="132"/>
      <c r="H134" s="132"/>
      <c r="I134" s="132"/>
      <c r="J134" s="132"/>
      <c r="K134" s="32"/>
      <c r="L134" s="34"/>
      <c r="M134" s="88">
        <f t="shared" si="6"/>
        <v>0</v>
      </c>
      <c r="N134" s="88">
        <f t="shared" si="7"/>
        <v>0</v>
      </c>
      <c r="O134" s="88">
        <f t="shared" si="8"/>
        <v>0</v>
      </c>
      <c r="P134" s="88">
        <f t="shared" si="9"/>
        <v>0</v>
      </c>
      <c r="Q134" s="88">
        <f t="shared" si="10"/>
        <v>0</v>
      </c>
      <c r="R134" s="122">
        <f t="shared" si="11"/>
        <v>0</v>
      </c>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row>
    <row r="135" spans="1:52" x14ac:dyDescent="0.25">
      <c r="A135" s="32"/>
      <c r="B135" s="22"/>
      <c r="C135" s="22"/>
      <c r="D135" s="247"/>
      <c r="E135" s="22"/>
      <c r="F135" s="132"/>
      <c r="G135" s="132"/>
      <c r="H135" s="132"/>
      <c r="I135" s="132"/>
      <c r="J135" s="132"/>
      <c r="K135" s="32"/>
      <c r="L135" s="34"/>
      <c r="M135" s="88">
        <f t="shared" si="6"/>
        <v>0</v>
      </c>
      <c r="N135" s="88">
        <f t="shared" si="7"/>
        <v>0</v>
      </c>
      <c r="O135" s="88">
        <f t="shared" si="8"/>
        <v>0</v>
      </c>
      <c r="P135" s="88">
        <f t="shared" si="9"/>
        <v>0</v>
      </c>
      <c r="Q135" s="88">
        <f t="shared" si="10"/>
        <v>0</v>
      </c>
      <c r="R135" s="122">
        <f t="shared" si="11"/>
        <v>0</v>
      </c>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row>
    <row r="136" spans="1:52" x14ac:dyDescent="0.25">
      <c r="A136" s="32"/>
      <c r="B136" s="22"/>
      <c r="C136" s="22"/>
      <c r="D136" s="247"/>
      <c r="E136" s="22"/>
      <c r="F136" s="132"/>
      <c r="G136" s="132"/>
      <c r="H136" s="132"/>
      <c r="I136" s="132"/>
      <c r="J136" s="132"/>
      <c r="K136" s="32"/>
      <c r="L136" s="34"/>
      <c r="M136" s="88">
        <f t="shared" si="6"/>
        <v>0</v>
      </c>
      <c r="N136" s="88">
        <f t="shared" si="7"/>
        <v>0</v>
      </c>
      <c r="O136" s="88">
        <f t="shared" si="8"/>
        <v>0</v>
      </c>
      <c r="P136" s="88">
        <f t="shared" si="9"/>
        <v>0</v>
      </c>
      <c r="Q136" s="88">
        <f t="shared" si="10"/>
        <v>0</v>
      </c>
      <c r="R136" s="122">
        <f t="shared" si="11"/>
        <v>0</v>
      </c>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row>
    <row r="137" spans="1:52" x14ac:dyDescent="0.25">
      <c r="A137" s="32"/>
      <c r="B137" s="22"/>
      <c r="C137" s="22"/>
      <c r="D137" s="247"/>
      <c r="E137" s="22"/>
      <c r="F137" s="132"/>
      <c r="G137" s="132"/>
      <c r="H137" s="132"/>
      <c r="I137" s="132"/>
      <c r="J137" s="132"/>
      <c r="K137" s="32"/>
      <c r="L137" s="34"/>
      <c r="M137" s="88">
        <f t="shared" si="6"/>
        <v>0</v>
      </c>
      <c r="N137" s="88">
        <f t="shared" si="7"/>
        <v>0</v>
      </c>
      <c r="O137" s="88">
        <f t="shared" si="8"/>
        <v>0</v>
      </c>
      <c r="P137" s="88">
        <f t="shared" si="9"/>
        <v>0</v>
      </c>
      <c r="Q137" s="88">
        <f t="shared" si="10"/>
        <v>0</v>
      </c>
      <c r="R137" s="122">
        <f t="shared" si="11"/>
        <v>0</v>
      </c>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row>
    <row r="138" spans="1:52" x14ac:dyDescent="0.25">
      <c r="A138" s="32"/>
      <c r="B138" s="22"/>
      <c r="C138" s="22"/>
      <c r="D138" s="247"/>
      <c r="E138" s="22"/>
      <c r="F138" s="132"/>
      <c r="G138" s="132"/>
      <c r="H138" s="132"/>
      <c r="I138" s="132"/>
      <c r="J138" s="132"/>
      <c r="K138" s="32"/>
      <c r="L138" s="34"/>
      <c r="M138" s="88">
        <f t="shared" si="6"/>
        <v>0</v>
      </c>
      <c r="N138" s="88">
        <f t="shared" si="7"/>
        <v>0</v>
      </c>
      <c r="O138" s="88">
        <f t="shared" si="8"/>
        <v>0</v>
      </c>
      <c r="P138" s="88">
        <f t="shared" si="9"/>
        <v>0</v>
      </c>
      <c r="Q138" s="88">
        <f t="shared" si="10"/>
        <v>0</v>
      </c>
      <c r="R138" s="122">
        <f t="shared" si="11"/>
        <v>0</v>
      </c>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row>
    <row r="139" spans="1:52" x14ac:dyDescent="0.25">
      <c r="A139" s="32"/>
      <c r="B139" s="22"/>
      <c r="C139" s="22"/>
      <c r="D139" s="247"/>
      <c r="E139" s="22"/>
      <c r="F139" s="132"/>
      <c r="G139" s="132"/>
      <c r="H139" s="132"/>
      <c r="I139" s="132"/>
      <c r="J139" s="132"/>
      <c r="K139" s="32"/>
      <c r="L139" s="34"/>
      <c r="M139" s="88">
        <f t="shared" si="6"/>
        <v>0</v>
      </c>
      <c r="N139" s="88">
        <f t="shared" si="7"/>
        <v>0</v>
      </c>
      <c r="O139" s="88">
        <f t="shared" si="8"/>
        <v>0</v>
      </c>
      <c r="P139" s="88">
        <f t="shared" si="9"/>
        <v>0</v>
      </c>
      <c r="Q139" s="88">
        <f t="shared" si="10"/>
        <v>0</v>
      </c>
      <c r="R139" s="122">
        <f t="shared" si="11"/>
        <v>0</v>
      </c>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row>
    <row r="140" spans="1:52" x14ac:dyDescent="0.25">
      <c r="A140" s="32"/>
      <c r="B140" s="22"/>
      <c r="C140" s="22"/>
      <c r="D140" s="247"/>
      <c r="E140" s="22"/>
      <c r="F140" s="132"/>
      <c r="G140" s="132"/>
      <c r="H140" s="132"/>
      <c r="I140" s="132"/>
      <c r="J140" s="132"/>
      <c r="K140" s="32"/>
      <c r="L140" s="34"/>
      <c r="M140" s="88">
        <f t="shared" si="6"/>
        <v>0</v>
      </c>
      <c r="N140" s="88">
        <f t="shared" si="7"/>
        <v>0</v>
      </c>
      <c r="O140" s="88">
        <f t="shared" si="8"/>
        <v>0</v>
      </c>
      <c r="P140" s="88">
        <f t="shared" si="9"/>
        <v>0</v>
      </c>
      <c r="Q140" s="88">
        <f t="shared" si="10"/>
        <v>0</v>
      </c>
      <c r="R140" s="122">
        <f t="shared" si="11"/>
        <v>0</v>
      </c>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row>
    <row r="141" spans="1:52" x14ac:dyDescent="0.25">
      <c r="A141" s="32"/>
      <c r="B141" s="22"/>
      <c r="C141" s="22"/>
      <c r="D141" s="247"/>
      <c r="E141" s="22"/>
      <c r="F141" s="132"/>
      <c r="G141" s="132"/>
      <c r="H141" s="132"/>
      <c r="I141" s="132"/>
      <c r="J141" s="132"/>
      <c r="K141" s="32"/>
      <c r="L141" s="34"/>
      <c r="M141" s="88">
        <f t="shared" si="6"/>
        <v>0</v>
      </c>
      <c r="N141" s="88">
        <f t="shared" si="7"/>
        <v>0</v>
      </c>
      <c r="O141" s="88">
        <f t="shared" si="8"/>
        <v>0</v>
      </c>
      <c r="P141" s="88">
        <f t="shared" si="9"/>
        <v>0</v>
      </c>
      <c r="Q141" s="88">
        <f t="shared" si="10"/>
        <v>0</v>
      </c>
      <c r="R141" s="122">
        <f t="shared" si="11"/>
        <v>0</v>
      </c>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row>
    <row r="142" spans="1:52" x14ac:dyDescent="0.25">
      <c r="A142" s="32"/>
      <c r="B142" s="22"/>
      <c r="C142" s="22"/>
      <c r="D142" s="247"/>
      <c r="E142" s="22"/>
      <c r="F142" s="132"/>
      <c r="G142" s="132"/>
      <c r="H142" s="132"/>
      <c r="I142" s="132"/>
      <c r="J142" s="132"/>
      <c r="K142" s="32"/>
      <c r="L142" s="34"/>
      <c r="M142" s="88">
        <f t="shared" si="6"/>
        <v>0</v>
      </c>
      <c r="N142" s="88">
        <f t="shared" si="7"/>
        <v>0</v>
      </c>
      <c r="O142" s="88">
        <f t="shared" si="8"/>
        <v>0</v>
      </c>
      <c r="P142" s="88">
        <f t="shared" si="9"/>
        <v>0</v>
      </c>
      <c r="Q142" s="88">
        <f t="shared" si="10"/>
        <v>0</v>
      </c>
      <c r="R142" s="122">
        <f t="shared" si="11"/>
        <v>0</v>
      </c>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row>
    <row r="143" spans="1:52" x14ac:dyDescent="0.25">
      <c r="A143" s="32"/>
      <c r="B143" s="22"/>
      <c r="C143" s="22"/>
      <c r="D143" s="247"/>
      <c r="E143" s="22"/>
      <c r="F143" s="132"/>
      <c r="G143" s="132"/>
      <c r="H143" s="132"/>
      <c r="I143" s="132"/>
      <c r="J143" s="132"/>
      <c r="K143" s="32"/>
      <c r="L143" s="34"/>
      <c r="M143" s="88">
        <f t="shared" si="6"/>
        <v>0</v>
      </c>
      <c r="N143" s="88">
        <f t="shared" si="7"/>
        <v>0</v>
      </c>
      <c r="O143" s="88">
        <f t="shared" si="8"/>
        <v>0</v>
      </c>
      <c r="P143" s="88">
        <f t="shared" si="9"/>
        <v>0</v>
      </c>
      <c r="Q143" s="88">
        <f t="shared" si="10"/>
        <v>0</v>
      </c>
      <c r="R143" s="122">
        <f t="shared" si="11"/>
        <v>0</v>
      </c>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row>
    <row r="144" spans="1:52" x14ac:dyDescent="0.25">
      <c r="A144" s="32"/>
      <c r="B144" s="22"/>
      <c r="C144" s="22"/>
      <c r="D144" s="247"/>
      <c r="E144" s="22"/>
      <c r="F144" s="132"/>
      <c r="G144" s="132"/>
      <c r="H144" s="132"/>
      <c r="I144" s="132"/>
      <c r="J144" s="132"/>
      <c r="K144" s="32"/>
      <c r="L144" s="34"/>
      <c r="M144" s="88">
        <f t="shared" si="6"/>
        <v>0</v>
      </c>
      <c r="N144" s="88">
        <f t="shared" si="7"/>
        <v>0</v>
      </c>
      <c r="O144" s="88">
        <f t="shared" si="8"/>
        <v>0</v>
      </c>
      <c r="P144" s="88">
        <f t="shared" si="9"/>
        <v>0</v>
      </c>
      <c r="Q144" s="88">
        <f t="shared" si="10"/>
        <v>0</v>
      </c>
      <c r="R144" s="122">
        <f t="shared" si="11"/>
        <v>0</v>
      </c>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row>
    <row r="145" spans="1:52" x14ac:dyDescent="0.25">
      <c r="A145" s="32"/>
      <c r="B145" s="22"/>
      <c r="C145" s="22"/>
      <c r="D145" s="247"/>
      <c r="E145" s="22"/>
      <c r="F145" s="132"/>
      <c r="G145" s="132"/>
      <c r="H145" s="132"/>
      <c r="I145" s="132"/>
      <c r="J145" s="132"/>
      <c r="K145" s="32"/>
      <c r="L145" s="34"/>
      <c r="M145" s="88">
        <f t="shared" si="6"/>
        <v>0</v>
      </c>
      <c r="N145" s="88">
        <f t="shared" si="7"/>
        <v>0</v>
      </c>
      <c r="O145" s="88">
        <f t="shared" si="8"/>
        <v>0</v>
      </c>
      <c r="P145" s="88">
        <f t="shared" si="9"/>
        <v>0</v>
      </c>
      <c r="Q145" s="88">
        <f t="shared" si="10"/>
        <v>0</v>
      </c>
      <c r="R145" s="122">
        <f t="shared" si="11"/>
        <v>0</v>
      </c>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row>
    <row r="146" spans="1:52" x14ac:dyDescent="0.25">
      <c r="A146" s="32"/>
      <c r="B146" s="22"/>
      <c r="C146" s="22"/>
      <c r="D146" s="247"/>
      <c r="E146" s="22"/>
      <c r="F146" s="132"/>
      <c r="G146" s="132"/>
      <c r="H146" s="132"/>
      <c r="I146" s="132"/>
      <c r="J146" s="132"/>
      <c r="K146" s="32"/>
      <c r="L146" s="34"/>
      <c r="M146" s="88">
        <f t="shared" si="6"/>
        <v>0</v>
      </c>
      <c r="N146" s="88">
        <f t="shared" si="7"/>
        <v>0</v>
      </c>
      <c r="O146" s="88">
        <f t="shared" si="8"/>
        <v>0</v>
      </c>
      <c r="P146" s="88">
        <f t="shared" si="9"/>
        <v>0</v>
      </c>
      <c r="Q146" s="88">
        <f t="shared" si="10"/>
        <v>0</v>
      </c>
      <c r="R146" s="122">
        <f t="shared" si="11"/>
        <v>0</v>
      </c>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row>
    <row r="147" spans="1:52" x14ac:dyDescent="0.25">
      <c r="A147" s="32"/>
      <c r="B147" s="22"/>
      <c r="C147" s="22"/>
      <c r="D147" s="247"/>
      <c r="E147" s="22"/>
      <c r="F147" s="132"/>
      <c r="G147" s="132"/>
      <c r="H147" s="132"/>
      <c r="I147" s="132"/>
      <c r="J147" s="132"/>
      <c r="K147" s="32"/>
      <c r="L147" s="34"/>
      <c r="M147" s="88">
        <f t="shared" si="6"/>
        <v>0</v>
      </c>
      <c r="N147" s="88">
        <f t="shared" si="7"/>
        <v>0</v>
      </c>
      <c r="O147" s="88">
        <f t="shared" si="8"/>
        <v>0</v>
      </c>
      <c r="P147" s="88">
        <f t="shared" si="9"/>
        <v>0</v>
      </c>
      <c r="Q147" s="88">
        <f t="shared" si="10"/>
        <v>0</v>
      </c>
      <c r="R147" s="122">
        <f t="shared" si="11"/>
        <v>0</v>
      </c>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row>
    <row r="148" spans="1:52" x14ac:dyDescent="0.25">
      <c r="A148" s="32"/>
      <c r="B148" s="22"/>
      <c r="C148" s="22"/>
      <c r="D148" s="247"/>
      <c r="E148" s="22"/>
      <c r="F148" s="132"/>
      <c r="G148" s="132"/>
      <c r="H148" s="132"/>
      <c r="I148" s="132"/>
      <c r="J148" s="132"/>
      <c r="K148" s="32"/>
      <c r="L148" s="34"/>
      <c r="M148" s="88">
        <f t="shared" si="6"/>
        <v>0</v>
      </c>
      <c r="N148" s="88">
        <f t="shared" si="7"/>
        <v>0</v>
      </c>
      <c r="O148" s="88">
        <f t="shared" si="8"/>
        <v>0</v>
      </c>
      <c r="P148" s="88">
        <f t="shared" si="9"/>
        <v>0</v>
      </c>
      <c r="Q148" s="88">
        <f t="shared" si="10"/>
        <v>0</v>
      </c>
      <c r="R148" s="122">
        <f t="shared" si="11"/>
        <v>0</v>
      </c>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row>
    <row r="149" spans="1:52" x14ac:dyDescent="0.25">
      <c r="A149" s="32"/>
      <c r="B149" s="22"/>
      <c r="C149" s="22"/>
      <c r="D149" s="247"/>
      <c r="E149" s="22"/>
      <c r="F149" s="132"/>
      <c r="G149" s="132"/>
      <c r="H149" s="132"/>
      <c r="I149" s="132"/>
      <c r="J149" s="132"/>
      <c r="K149" s="32"/>
      <c r="L149" s="34"/>
      <c r="M149" s="88">
        <f t="shared" si="6"/>
        <v>0</v>
      </c>
      <c r="N149" s="88">
        <f t="shared" si="7"/>
        <v>0</v>
      </c>
      <c r="O149" s="88">
        <f t="shared" si="8"/>
        <v>0</v>
      </c>
      <c r="P149" s="88">
        <f t="shared" si="9"/>
        <v>0</v>
      </c>
      <c r="Q149" s="88">
        <f t="shared" si="10"/>
        <v>0</v>
      </c>
      <c r="R149" s="122">
        <f t="shared" si="11"/>
        <v>0</v>
      </c>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row>
    <row r="150" spans="1:52" x14ac:dyDescent="0.25">
      <c r="A150" s="32"/>
      <c r="B150" s="22"/>
      <c r="C150" s="22"/>
      <c r="D150" s="247"/>
      <c r="E150" s="22"/>
      <c r="F150" s="132"/>
      <c r="G150" s="132"/>
      <c r="H150" s="132"/>
      <c r="I150" s="132"/>
      <c r="J150" s="132"/>
      <c r="K150" s="32"/>
      <c r="L150" s="34"/>
      <c r="M150" s="88">
        <f t="shared" si="6"/>
        <v>0</v>
      </c>
      <c r="N150" s="88">
        <f t="shared" si="7"/>
        <v>0</v>
      </c>
      <c r="O150" s="88">
        <f t="shared" si="8"/>
        <v>0</v>
      </c>
      <c r="P150" s="88">
        <f t="shared" si="9"/>
        <v>0</v>
      </c>
      <c r="Q150" s="88">
        <f t="shared" si="10"/>
        <v>0</v>
      </c>
      <c r="R150" s="122">
        <f t="shared" si="11"/>
        <v>0</v>
      </c>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row>
    <row r="151" spans="1:52" x14ac:dyDescent="0.25">
      <c r="A151" s="32"/>
      <c r="B151" s="22"/>
      <c r="C151" s="22"/>
      <c r="D151" s="247"/>
      <c r="E151" s="22"/>
      <c r="F151" s="132"/>
      <c r="G151" s="132"/>
      <c r="H151" s="132"/>
      <c r="I151" s="132"/>
      <c r="J151" s="132"/>
      <c r="K151" s="32"/>
      <c r="L151" s="34"/>
      <c r="M151" s="88">
        <f t="shared" si="6"/>
        <v>0</v>
      </c>
      <c r="N151" s="88">
        <f t="shared" si="7"/>
        <v>0</v>
      </c>
      <c r="O151" s="88">
        <f t="shared" si="8"/>
        <v>0</v>
      </c>
      <c r="P151" s="88">
        <f t="shared" si="9"/>
        <v>0</v>
      </c>
      <c r="Q151" s="88">
        <f t="shared" si="10"/>
        <v>0</v>
      </c>
      <c r="R151" s="122">
        <f t="shared" si="11"/>
        <v>0</v>
      </c>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row>
    <row r="152" spans="1:52" x14ac:dyDescent="0.25">
      <c r="A152" s="32"/>
      <c r="B152" s="22"/>
      <c r="C152" s="22"/>
      <c r="D152" s="247"/>
      <c r="E152" s="22"/>
      <c r="F152" s="132"/>
      <c r="G152" s="132"/>
      <c r="H152" s="132"/>
      <c r="I152" s="132"/>
      <c r="J152" s="132"/>
      <c r="K152" s="32"/>
      <c r="L152" s="34"/>
      <c r="M152" s="88">
        <f t="shared" si="6"/>
        <v>0</v>
      </c>
      <c r="N152" s="88">
        <f t="shared" si="7"/>
        <v>0</v>
      </c>
      <c r="O152" s="88">
        <f t="shared" si="8"/>
        <v>0</v>
      </c>
      <c r="P152" s="88">
        <f t="shared" si="9"/>
        <v>0</v>
      </c>
      <c r="Q152" s="88">
        <f t="shared" si="10"/>
        <v>0</v>
      </c>
      <c r="R152" s="122">
        <f t="shared" si="11"/>
        <v>0</v>
      </c>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row>
    <row r="153" spans="1:52" x14ac:dyDescent="0.25">
      <c r="A153" s="32"/>
      <c r="B153" s="22"/>
      <c r="C153" s="22"/>
      <c r="D153" s="247"/>
      <c r="E153" s="22"/>
      <c r="F153" s="132"/>
      <c r="G153" s="132"/>
      <c r="H153" s="132"/>
      <c r="I153" s="132"/>
      <c r="J153" s="132"/>
      <c r="K153" s="32"/>
      <c r="L153" s="34"/>
      <c r="M153" s="88">
        <f t="shared" si="6"/>
        <v>0</v>
      </c>
      <c r="N153" s="88">
        <f t="shared" si="7"/>
        <v>0</v>
      </c>
      <c r="O153" s="88">
        <f t="shared" si="8"/>
        <v>0</v>
      </c>
      <c r="P153" s="88">
        <f t="shared" si="9"/>
        <v>0</v>
      </c>
      <c r="Q153" s="88">
        <f t="shared" si="10"/>
        <v>0</v>
      </c>
      <c r="R153" s="122">
        <f t="shared" si="11"/>
        <v>0</v>
      </c>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row>
    <row r="154" spans="1:52" x14ac:dyDescent="0.25">
      <c r="A154" s="32"/>
      <c r="B154" s="22"/>
      <c r="C154" s="22"/>
      <c r="D154" s="247"/>
      <c r="E154" s="22"/>
      <c r="F154" s="132"/>
      <c r="G154" s="132"/>
      <c r="H154" s="132"/>
      <c r="I154" s="132"/>
      <c r="J154" s="132"/>
      <c r="K154" s="32"/>
      <c r="L154" s="34"/>
      <c r="M154" s="88">
        <f t="shared" si="6"/>
        <v>0</v>
      </c>
      <c r="N154" s="88">
        <f t="shared" si="7"/>
        <v>0</v>
      </c>
      <c r="O154" s="88">
        <f t="shared" si="8"/>
        <v>0</v>
      </c>
      <c r="P154" s="88">
        <f t="shared" si="9"/>
        <v>0</v>
      </c>
      <c r="Q154" s="88">
        <f t="shared" si="10"/>
        <v>0</v>
      </c>
      <c r="R154" s="122">
        <f t="shared" si="11"/>
        <v>0</v>
      </c>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row>
    <row r="155" spans="1:52" x14ac:dyDescent="0.25">
      <c r="A155" s="32"/>
      <c r="B155" s="22"/>
      <c r="C155" s="22"/>
      <c r="D155" s="247"/>
      <c r="E155" s="22"/>
      <c r="F155" s="132"/>
      <c r="G155" s="132"/>
      <c r="H155" s="132"/>
      <c r="I155" s="132"/>
      <c r="J155" s="132"/>
      <c r="K155" s="32"/>
      <c r="L155" s="34"/>
      <c r="M155" s="88">
        <f t="shared" si="6"/>
        <v>0</v>
      </c>
      <c r="N155" s="88">
        <f t="shared" si="7"/>
        <v>0</v>
      </c>
      <c r="O155" s="88">
        <f t="shared" si="8"/>
        <v>0</v>
      </c>
      <c r="P155" s="88">
        <f t="shared" si="9"/>
        <v>0</v>
      </c>
      <c r="Q155" s="88">
        <f t="shared" si="10"/>
        <v>0</v>
      </c>
      <c r="R155" s="122">
        <f t="shared" si="11"/>
        <v>0</v>
      </c>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row>
    <row r="156" spans="1:52" x14ac:dyDescent="0.25">
      <c r="A156" s="32"/>
      <c r="B156" s="22"/>
      <c r="C156" s="22"/>
      <c r="D156" s="247"/>
      <c r="E156" s="22"/>
      <c r="F156" s="132"/>
      <c r="G156" s="132"/>
      <c r="H156" s="132"/>
      <c r="I156" s="132"/>
      <c r="J156" s="132"/>
      <c r="K156" s="32"/>
      <c r="L156" s="34"/>
      <c r="M156" s="88">
        <f t="shared" si="6"/>
        <v>0</v>
      </c>
      <c r="N156" s="88">
        <f t="shared" si="7"/>
        <v>0</v>
      </c>
      <c r="O156" s="88">
        <f t="shared" si="8"/>
        <v>0</v>
      </c>
      <c r="P156" s="88">
        <f t="shared" si="9"/>
        <v>0</v>
      </c>
      <c r="Q156" s="88">
        <f t="shared" si="10"/>
        <v>0</v>
      </c>
      <c r="R156" s="122">
        <f t="shared" si="11"/>
        <v>0</v>
      </c>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row>
    <row r="157" spans="1:52" x14ac:dyDescent="0.25">
      <c r="A157" s="32"/>
      <c r="B157" s="22"/>
      <c r="C157" s="22"/>
      <c r="D157" s="247"/>
      <c r="E157" s="22"/>
      <c r="F157" s="132"/>
      <c r="G157" s="132"/>
      <c r="H157" s="132"/>
      <c r="I157" s="132"/>
      <c r="J157" s="132"/>
      <c r="K157" s="32"/>
      <c r="L157" s="34"/>
      <c r="M157" s="88">
        <f t="shared" si="6"/>
        <v>0</v>
      </c>
      <c r="N157" s="88">
        <f t="shared" si="7"/>
        <v>0</v>
      </c>
      <c r="O157" s="88">
        <f t="shared" si="8"/>
        <v>0</v>
      </c>
      <c r="P157" s="88">
        <f t="shared" si="9"/>
        <v>0</v>
      </c>
      <c r="Q157" s="88">
        <f t="shared" si="10"/>
        <v>0</v>
      </c>
      <c r="R157" s="122">
        <f t="shared" si="11"/>
        <v>0</v>
      </c>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row>
    <row r="158" spans="1:52" x14ac:dyDescent="0.25">
      <c r="A158" s="32"/>
      <c r="B158" s="22"/>
      <c r="C158" s="22"/>
      <c r="D158" s="247"/>
      <c r="E158" s="22"/>
      <c r="F158" s="132"/>
      <c r="G158" s="132"/>
      <c r="H158" s="132"/>
      <c r="I158" s="132"/>
      <c r="J158" s="132"/>
      <c r="K158" s="32"/>
      <c r="L158" s="34"/>
      <c r="M158" s="88">
        <f t="shared" si="6"/>
        <v>0</v>
      </c>
      <c r="N158" s="88">
        <f t="shared" si="7"/>
        <v>0</v>
      </c>
      <c r="O158" s="88">
        <f t="shared" si="8"/>
        <v>0</v>
      </c>
      <c r="P158" s="88">
        <f t="shared" si="9"/>
        <v>0</v>
      </c>
      <c r="Q158" s="88">
        <f t="shared" si="10"/>
        <v>0</v>
      </c>
      <c r="R158" s="122">
        <f t="shared" si="11"/>
        <v>0</v>
      </c>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row>
    <row r="159" spans="1:52" x14ac:dyDescent="0.25">
      <c r="A159" s="32"/>
      <c r="B159" s="22"/>
      <c r="C159" s="22"/>
      <c r="D159" s="247"/>
      <c r="E159" s="22"/>
      <c r="F159" s="132"/>
      <c r="G159" s="132"/>
      <c r="H159" s="132"/>
      <c r="I159" s="132"/>
      <c r="J159" s="132"/>
      <c r="K159" s="32"/>
      <c r="L159" s="34"/>
      <c r="M159" s="88">
        <f t="shared" si="6"/>
        <v>0</v>
      </c>
      <c r="N159" s="88">
        <f t="shared" si="7"/>
        <v>0</v>
      </c>
      <c r="O159" s="88">
        <f t="shared" si="8"/>
        <v>0</v>
      </c>
      <c r="P159" s="88">
        <f t="shared" si="9"/>
        <v>0</v>
      </c>
      <c r="Q159" s="88">
        <f t="shared" si="10"/>
        <v>0</v>
      </c>
      <c r="R159" s="122">
        <f t="shared" si="11"/>
        <v>0</v>
      </c>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row>
    <row r="160" spans="1:52" x14ac:dyDescent="0.25">
      <c r="A160" s="32"/>
      <c r="B160" s="22"/>
      <c r="C160" s="22"/>
      <c r="D160" s="247"/>
      <c r="E160" s="22"/>
      <c r="F160" s="132"/>
      <c r="G160" s="132"/>
      <c r="H160" s="132"/>
      <c r="I160" s="132"/>
      <c r="J160" s="132"/>
      <c r="K160" s="32"/>
      <c r="L160" s="34"/>
      <c r="M160" s="88">
        <f t="shared" si="6"/>
        <v>0</v>
      </c>
      <c r="N160" s="88">
        <f t="shared" si="7"/>
        <v>0</v>
      </c>
      <c r="O160" s="88">
        <f t="shared" si="8"/>
        <v>0</v>
      </c>
      <c r="P160" s="88">
        <f t="shared" si="9"/>
        <v>0</v>
      </c>
      <c r="Q160" s="88">
        <f t="shared" si="10"/>
        <v>0</v>
      </c>
      <c r="R160" s="122">
        <f t="shared" si="11"/>
        <v>0</v>
      </c>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row>
    <row r="161" spans="1:52" x14ac:dyDescent="0.25">
      <c r="A161" s="32"/>
      <c r="B161" s="22"/>
      <c r="C161" s="22"/>
      <c r="D161" s="247"/>
      <c r="E161" s="22"/>
      <c r="F161" s="132"/>
      <c r="G161" s="132"/>
      <c r="H161" s="132"/>
      <c r="I161" s="132"/>
      <c r="J161" s="132"/>
      <c r="K161" s="32"/>
      <c r="L161" s="34"/>
      <c r="M161" s="88">
        <f t="shared" si="6"/>
        <v>0</v>
      </c>
      <c r="N161" s="88">
        <f t="shared" si="7"/>
        <v>0</v>
      </c>
      <c r="O161" s="88">
        <f t="shared" si="8"/>
        <v>0</v>
      </c>
      <c r="P161" s="88">
        <f t="shared" si="9"/>
        <v>0</v>
      </c>
      <c r="Q161" s="88">
        <f t="shared" si="10"/>
        <v>0</v>
      </c>
      <c r="R161" s="122">
        <f t="shared" si="11"/>
        <v>0</v>
      </c>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row>
    <row r="162" spans="1:52" x14ac:dyDescent="0.25">
      <c r="A162" s="32"/>
      <c r="B162" s="22"/>
      <c r="C162" s="22"/>
      <c r="D162" s="247"/>
      <c r="E162" s="22"/>
      <c r="F162" s="132"/>
      <c r="G162" s="132"/>
      <c r="H162" s="132"/>
      <c r="I162" s="132"/>
      <c r="J162" s="132"/>
      <c r="K162" s="32"/>
      <c r="L162" s="34"/>
      <c r="M162" s="88">
        <f t="shared" si="6"/>
        <v>0</v>
      </c>
      <c r="N162" s="88">
        <f t="shared" si="7"/>
        <v>0</v>
      </c>
      <c r="O162" s="88">
        <f t="shared" si="8"/>
        <v>0</v>
      </c>
      <c r="P162" s="88">
        <f t="shared" si="9"/>
        <v>0</v>
      </c>
      <c r="Q162" s="88">
        <f t="shared" si="10"/>
        <v>0</v>
      </c>
      <c r="R162" s="122">
        <f t="shared" si="11"/>
        <v>0</v>
      </c>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row>
    <row r="163" spans="1:52" x14ac:dyDescent="0.25">
      <c r="A163" s="32"/>
      <c r="B163" s="22"/>
      <c r="C163" s="22"/>
      <c r="D163" s="247"/>
      <c r="E163" s="22"/>
      <c r="F163" s="132"/>
      <c r="G163" s="132"/>
      <c r="H163" s="132"/>
      <c r="I163" s="132"/>
      <c r="J163" s="132"/>
      <c r="K163" s="32"/>
      <c r="L163" s="34"/>
      <c r="M163" s="88">
        <f t="shared" si="6"/>
        <v>0</v>
      </c>
      <c r="N163" s="88">
        <f t="shared" si="7"/>
        <v>0</v>
      </c>
      <c r="O163" s="88">
        <f t="shared" si="8"/>
        <v>0</v>
      </c>
      <c r="P163" s="88">
        <f t="shared" si="9"/>
        <v>0</v>
      </c>
      <c r="Q163" s="88">
        <f t="shared" si="10"/>
        <v>0</v>
      </c>
      <c r="R163" s="122">
        <f t="shared" si="11"/>
        <v>0</v>
      </c>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row>
    <row r="164" spans="1:52" x14ac:dyDescent="0.25">
      <c r="A164" s="32"/>
      <c r="B164" s="22"/>
      <c r="C164" s="22"/>
      <c r="D164" s="247"/>
      <c r="E164" s="22"/>
      <c r="F164" s="132"/>
      <c r="G164" s="132"/>
      <c r="H164" s="132"/>
      <c r="I164" s="132"/>
      <c r="J164" s="132"/>
      <c r="K164" s="32"/>
      <c r="L164" s="34"/>
      <c r="M164" s="88">
        <f t="shared" si="6"/>
        <v>0</v>
      </c>
      <c r="N164" s="88">
        <f t="shared" si="7"/>
        <v>0</v>
      </c>
      <c r="O164" s="88">
        <f t="shared" si="8"/>
        <v>0</v>
      </c>
      <c r="P164" s="88">
        <f t="shared" si="9"/>
        <v>0</v>
      </c>
      <c r="Q164" s="88">
        <f t="shared" si="10"/>
        <v>0</v>
      </c>
      <c r="R164" s="122">
        <f t="shared" si="11"/>
        <v>0</v>
      </c>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row>
    <row r="165" spans="1:52" x14ac:dyDescent="0.25">
      <c r="A165" s="32"/>
      <c r="B165" s="22"/>
      <c r="C165" s="22"/>
      <c r="D165" s="247"/>
      <c r="E165" s="22"/>
      <c r="F165" s="132"/>
      <c r="G165" s="132"/>
      <c r="H165" s="132"/>
      <c r="I165" s="132"/>
      <c r="J165" s="132"/>
      <c r="K165" s="32"/>
      <c r="L165" s="34"/>
      <c r="M165" s="88">
        <f t="shared" si="6"/>
        <v>0</v>
      </c>
      <c r="N165" s="88">
        <f t="shared" si="7"/>
        <v>0</v>
      </c>
      <c r="O165" s="88">
        <f t="shared" si="8"/>
        <v>0</v>
      </c>
      <c r="P165" s="88">
        <f t="shared" si="9"/>
        <v>0</v>
      </c>
      <c r="Q165" s="88">
        <f t="shared" si="10"/>
        <v>0</v>
      </c>
      <c r="R165" s="122">
        <f t="shared" si="11"/>
        <v>0</v>
      </c>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row>
    <row r="166" spans="1:52" x14ac:dyDescent="0.25">
      <c r="A166" s="32"/>
      <c r="B166" s="22"/>
      <c r="C166" s="22"/>
      <c r="D166" s="247"/>
      <c r="E166" s="22"/>
      <c r="F166" s="132"/>
      <c r="G166" s="132"/>
      <c r="H166" s="132"/>
      <c r="I166" s="132"/>
      <c r="J166" s="132"/>
      <c r="K166" s="32"/>
      <c r="L166" s="34"/>
      <c r="M166" s="88">
        <f t="shared" si="6"/>
        <v>0</v>
      </c>
      <c r="N166" s="88">
        <f t="shared" si="7"/>
        <v>0</v>
      </c>
      <c r="O166" s="88">
        <f t="shared" si="8"/>
        <v>0</v>
      </c>
      <c r="P166" s="88">
        <f t="shared" si="9"/>
        <v>0</v>
      </c>
      <c r="Q166" s="88">
        <f t="shared" si="10"/>
        <v>0</v>
      </c>
      <c r="R166" s="122">
        <f t="shared" si="11"/>
        <v>0</v>
      </c>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row>
    <row r="167" spans="1:52" x14ac:dyDescent="0.25">
      <c r="A167" s="32"/>
      <c r="B167" s="22"/>
      <c r="C167" s="22"/>
      <c r="D167" s="247"/>
      <c r="E167" s="22"/>
      <c r="F167" s="132"/>
      <c r="G167" s="132"/>
      <c r="H167" s="132"/>
      <c r="I167" s="132"/>
      <c r="J167" s="132"/>
      <c r="K167" s="32"/>
      <c r="L167" s="34"/>
      <c r="M167" s="88">
        <f t="shared" si="6"/>
        <v>0</v>
      </c>
      <c r="N167" s="88">
        <f t="shared" si="7"/>
        <v>0</v>
      </c>
      <c r="O167" s="88">
        <f t="shared" si="8"/>
        <v>0</v>
      </c>
      <c r="P167" s="88">
        <f t="shared" si="9"/>
        <v>0</v>
      </c>
      <c r="Q167" s="88">
        <f t="shared" si="10"/>
        <v>0</v>
      </c>
      <c r="R167" s="122">
        <f t="shared" si="11"/>
        <v>0</v>
      </c>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row>
    <row r="168" spans="1:52" x14ac:dyDescent="0.25">
      <c r="A168" s="32"/>
      <c r="B168" s="22"/>
      <c r="C168" s="22"/>
      <c r="D168" s="247"/>
      <c r="E168" s="22"/>
      <c r="F168" s="132"/>
      <c r="G168" s="132"/>
      <c r="H168" s="132"/>
      <c r="I168" s="132"/>
      <c r="J168" s="132"/>
      <c r="K168" s="32"/>
      <c r="L168" s="34"/>
      <c r="M168" s="88">
        <f t="shared" si="6"/>
        <v>0</v>
      </c>
      <c r="N168" s="88">
        <f t="shared" si="7"/>
        <v>0</v>
      </c>
      <c r="O168" s="88">
        <f t="shared" si="8"/>
        <v>0</v>
      </c>
      <c r="P168" s="88">
        <f t="shared" si="9"/>
        <v>0</v>
      </c>
      <c r="Q168" s="88">
        <f t="shared" si="10"/>
        <v>0</v>
      </c>
      <c r="R168" s="122">
        <f t="shared" si="11"/>
        <v>0</v>
      </c>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row>
    <row r="169" spans="1:52" x14ac:dyDescent="0.25">
      <c r="A169" s="32"/>
      <c r="B169" s="22"/>
      <c r="C169" s="22"/>
      <c r="D169" s="247"/>
      <c r="E169" s="22"/>
      <c r="F169" s="132"/>
      <c r="G169" s="132"/>
      <c r="H169" s="132"/>
      <c r="I169" s="132"/>
      <c r="J169" s="132"/>
      <c r="K169" s="32"/>
      <c r="L169" s="34"/>
      <c r="M169" s="88">
        <f t="shared" si="6"/>
        <v>0</v>
      </c>
      <c r="N169" s="88">
        <f t="shared" si="7"/>
        <v>0</v>
      </c>
      <c r="O169" s="88">
        <f t="shared" si="8"/>
        <v>0</v>
      </c>
      <c r="P169" s="88">
        <f t="shared" si="9"/>
        <v>0</v>
      </c>
      <c r="Q169" s="88">
        <f t="shared" si="10"/>
        <v>0</v>
      </c>
      <c r="R169" s="122">
        <f t="shared" si="11"/>
        <v>0</v>
      </c>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row>
    <row r="170" spans="1:52" x14ac:dyDescent="0.25">
      <c r="A170" s="32"/>
      <c r="B170" s="22"/>
      <c r="C170" s="22"/>
      <c r="D170" s="247"/>
      <c r="E170" s="22"/>
      <c r="F170" s="132"/>
      <c r="G170" s="132"/>
      <c r="H170" s="132"/>
      <c r="I170" s="132"/>
      <c r="J170" s="132"/>
      <c r="K170" s="32"/>
      <c r="L170" s="34"/>
      <c r="M170" s="88">
        <f t="shared" si="6"/>
        <v>0</v>
      </c>
      <c r="N170" s="88">
        <f t="shared" si="7"/>
        <v>0</v>
      </c>
      <c r="O170" s="88">
        <f t="shared" si="8"/>
        <v>0</v>
      </c>
      <c r="P170" s="88">
        <f t="shared" si="9"/>
        <v>0</v>
      </c>
      <c r="Q170" s="88">
        <f t="shared" si="10"/>
        <v>0</v>
      </c>
      <c r="R170" s="122">
        <f t="shared" si="11"/>
        <v>0</v>
      </c>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row>
    <row r="171" spans="1:52" x14ac:dyDescent="0.25">
      <c r="A171" s="32"/>
      <c r="B171" s="22"/>
      <c r="C171" s="22"/>
      <c r="D171" s="247"/>
      <c r="E171" s="22"/>
      <c r="F171" s="132"/>
      <c r="G171" s="132"/>
      <c r="H171" s="132"/>
      <c r="I171" s="132"/>
      <c r="J171" s="132"/>
      <c r="K171" s="32"/>
      <c r="L171" s="34"/>
      <c r="M171" s="88">
        <f t="shared" si="6"/>
        <v>0</v>
      </c>
      <c r="N171" s="88">
        <f t="shared" si="7"/>
        <v>0</v>
      </c>
      <c r="O171" s="88">
        <f t="shared" si="8"/>
        <v>0</v>
      </c>
      <c r="P171" s="88">
        <f t="shared" si="9"/>
        <v>0</v>
      </c>
      <c r="Q171" s="88">
        <f t="shared" si="10"/>
        <v>0</v>
      </c>
      <c r="R171" s="122">
        <f t="shared" si="11"/>
        <v>0</v>
      </c>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row>
    <row r="172" spans="1:52" x14ac:dyDescent="0.25">
      <c r="A172" s="32"/>
      <c r="B172" s="22"/>
      <c r="C172" s="22"/>
      <c r="D172" s="247"/>
      <c r="E172" s="22"/>
      <c r="F172" s="132"/>
      <c r="G172" s="132"/>
      <c r="H172" s="132"/>
      <c r="I172" s="132"/>
      <c r="J172" s="132"/>
      <c r="K172" s="32"/>
      <c r="L172" s="34"/>
      <c r="M172" s="88">
        <f t="shared" si="6"/>
        <v>0</v>
      </c>
      <c r="N172" s="88">
        <f t="shared" si="7"/>
        <v>0</v>
      </c>
      <c r="O172" s="88">
        <f t="shared" si="8"/>
        <v>0</v>
      </c>
      <c r="P172" s="88">
        <f t="shared" si="9"/>
        <v>0</v>
      </c>
      <c r="Q172" s="88">
        <f t="shared" si="10"/>
        <v>0</v>
      </c>
      <c r="R172" s="122">
        <f t="shared" si="11"/>
        <v>0</v>
      </c>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row>
    <row r="173" spans="1:52" x14ac:dyDescent="0.25">
      <c r="A173" s="32"/>
      <c r="B173" s="22"/>
      <c r="C173" s="22"/>
      <c r="D173" s="247"/>
      <c r="E173" s="22"/>
      <c r="F173" s="132"/>
      <c r="G173" s="132"/>
      <c r="H173" s="132"/>
      <c r="I173" s="132"/>
      <c r="J173" s="132"/>
      <c r="K173" s="32"/>
      <c r="L173" s="34"/>
      <c r="M173" s="88">
        <f t="shared" si="6"/>
        <v>0</v>
      </c>
      <c r="N173" s="88">
        <f t="shared" si="7"/>
        <v>0</v>
      </c>
      <c r="O173" s="88">
        <f t="shared" si="8"/>
        <v>0</v>
      </c>
      <c r="P173" s="88">
        <f t="shared" si="9"/>
        <v>0</v>
      </c>
      <c r="Q173" s="88">
        <f t="shared" si="10"/>
        <v>0</v>
      </c>
      <c r="R173" s="122">
        <f t="shared" si="11"/>
        <v>0</v>
      </c>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row>
    <row r="174" spans="1:52" x14ac:dyDescent="0.25">
      <c r="A174" s="32"/>
      <c r="B174" s="22"/>
      <c r="C174" s="22"/>
      <c r="D174" s="247"/>
      <c r="E174" s="22"/>
      <c r="F174" s="132"/>
      <c r="G174" s="132"/>
      <c r="H174" s="132"/>
      <c r="I174" s="132"/>
      <c r="J174" s="132"/>
      <c r="K174" s="32"/>
      <c r="L174" s="34"/>
      <c r="M174" s="88">
        <f t="shared" si="6"/>
        <v>0</v>
      </c>
      <c r="N174" s="88">
        <f t="shared" si="7"/>
        <v>0</v>
      </c>
      <c r="O174" s="88">
        <f t="shared" si="8"/>
        <v>0</v>
      </c>
      <c r="P174" s="88">
        <f t="shared" si="9"/>
        <v>0</v>
      </c>
      <c r="Q174" s="88">
        <f t="shared" si="10"/>
        <v>0</v>
      </c>
      <c r="R174" s="122">
        <f t="shared" si="11"/>
        <v>0</v>
      </c>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row>
    <row r="175" spans="1:52" x14ac:dyDescent="0.25">
      <c r="A175" s="32"/>
      <c r="B175" s="22"/>
      <c r="C175" s="22"/>
      <c r="D175" s="247"/>
      <c r="E175" s="22"/>
      <c r="F175" s="132"/>
      <c r="G175" s="132"/>
      <c r="H175" s="132"/>
      <c r="I175" s="132"/>
      <c r="J175" s="132"/>
      <c r="K175" s="32"/>
      <c r="L175" s="34"/>
      <c r="M175" s="88">
        <f t="shared" si="6"/>
        <v>0</v>
      </c>
      <c r="N175" s="88">
        <f t="shared" si="7"/>
        <v>0</v>
      </c>
      <c r="O175" s="88">
        <f t="shared" si="8"/>
        <v>0</v>
      </c>
      <c r="P175" s="88">
        <f t="shared" si="9"/>
        <v>0</v>
      </c>
      <c r="Q175" s="88">
        <f t="shared" si="10"/>
        <v>0</v>
      </c>
      <c r="R175" s="122">
        <f t="shared" si="11"/>
        <v>0</v>
      </c>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row>
    <row r="176" spans="1:52" x14ac:dyDescent="0.25">
      <c r="A176" s="32"/>
      <c r="B176" s="22"/>
      <c r="C176" s="22"/>
      <c r="D176" s="247"/>
      <c r="E176" s="22"/>
      <c r="F176" s="132"/>
      <c r="G176" s="132"/>
      <c r="H176" s="132"/>
      <c r="I176" s="132"/>
      <c r="J176" s="132"/>
      <c r="K176" s="32"/>
      <c r="L176" s="34"/>
      <c r="M176" s="88">
        <f t="shared" si="6"/>
        <v>0</v>
      </c>
      <c r="N176" s="88">
        <f t="shared" si="7"/>
        <v>0</v>
      </c>
      <c r="O176" s="88">
        <f t="shared" si="8"/>
        <v>0</v>
      </c>
      <c r="P176" s="88">
        <f t="shared" si="9"/>
        <v>0</v>
      </c>
      <c r="Q176" s="88">
        <f t="shared" si="10"/>
        <v>0</v>
      </c>
      <c r="R176" s="122">
        <f t="shared" si="11"/>
        <v>0</v>
      </c>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row>
    <row r="177" spans="1:52" x14ac:dyDescent="0.25">
      <c r="A177" s="32"/>
      <c r="B177" s="22"/>
      <c r="C177" s="22"/>
      <c r="D177" s="247"/>
      <c r="E177" s="22"/>
      <c r="F177" s="132"/>
      <c r="G177" s="132"/>
      <c r="H177" s="132"/>
      <c r="I177" s="132"/>
      <c r="J177" s="132"/>
      <c r="K177" s="32"/>
      <c r="L177" s="34"/>
      <c r="M177" s="88">
        <f t="shared" si="6"/>
        <v>0</v>
      </c>
      <c r="N177" s="88">
        <f t="shared" si="7"/>
        <v>0</v>
      </c>
      <c r="O177" s="88">
        <f t="shared" si="8"/>
        <v>0</v>
      </c>
      <c r="P177" s="88">
        <f t="shared" si="9"/>
        <v>0</v>
      </c>
      <c r="Q177" s="88">
        <f t="shared" si="10"/>
        <v>0</v>
      </c>
      <c r="R177" s="122">
        <f t="shared" si="11"/>
        <v>0</v>
      </c>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row>
    <row r="178" spans="1:52" x14ac:dyDescent="0.25">
      <c r="A178" s="32"/>
      <c r="B178" s="22"/>
      <c r="C178" s="22"/>
      <c r="D178" s="247"/>
      <c r="E178" s="22"/>
      <c r="F178" s="132"/>
      <c r="G178" s="132"/>
      <c r="H178" s="132"/>
      <c r="I178" s="132"/>
      <c r="J178" s="132"/>
      <c r="K178" s="32"/>
      <c r="L178" s="34"/>
      <c r="M178" s="88">
        <f t="shared" si="6"/>
        <v>0</v>
      </c>
      <c r="N178" s="88">
        <f t="shared" si="7"/>
        <v>0</v>
      </c>
      <c r="O178" s="88">
        <f t="shared" si="8"/>
        <v>0</v>
      </c>
      <c r="P178" s="88">
        <f t="shared" si="9"/>
        <v>0</v>
      </c>
      <c r="Q178" s="88">
        <f t="shared" si="10"/>
        <v>0</v>
      </c>
      <c r="R178" s="122">
        <f t="shared" si="11"/>
        <v>0</v>
      </c>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row>
    <row r="179" spans="1:52" x14ac:dyDescent="0.25">
      <c r="A179" s="32"/>
      <c r="B179" s="22"/>
      <c r="C179" s="22"/>
      <c r="D179" s="247"/>
      <c r="E179" s="22"/>
      <c r="F179" s="132"/>
      <c r="G179" s="132"/>
      <c r="H179" s="132"/>
      <c r="I179" s="132"/>
      <c r="J179" s="132"/>
      <c r="K179" s="32"/>
      <c r="L179" s="34"/>
      <c r="M179" s="88">
        <f t="shared" si="6"/>
        <v>0</v>
      </c>
      <c r="N179" s="88">
        <f t="shared" si="7"/>
        <v>0</v>
      </c>
      <c r="O179" s="88">
        <f t="shared" si="8"/>
        <v>0</v>
      </c>
      <c r="P179" s="88">
        <f t="shared" si="9"/>
        <v>0</v>
      </c>
      <c r="Q179" s="88">
        <f t="shared" si="10"/>
        <v>0</v>
      </c>
      <c r="R179" s="122">
        <f t="shared" si="11"/>
        <v>0</v>
      </c>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row>
    <row r="180" spans="1:52" x14ac:dyDescent="0.25">
      <c r="A180" s="32"/>
      <c r="B180" s="22"/>
      <c r="C180" s="22"/>
      <c r="D180" s="247"/>
      <c r="E180" s="22"/>
      <c r="F180" s="132"/>
      <c r="G180" s="132"/>
      <c r="H180" s="132"/>
      <c r="I180" s="132"/>
      <c r="J180" s="132"/>
      <c r="K180" s="32"/>
      <c r="L180" s="34"/>
      <c r="M180" s="88">
        <f t="shared" si="6"/>
        <v>0</v>
      </c>
      <c r="N180" s="88">
        <f t="shared" si="7"/>
        <v>0</v>
      </c>
      <c r="O180" s="88">
        <f t="shared" si="8"/>
        <v>0</v>
      </c>
      <c r="P180" s="88">
        <f t="shared" si="9"/>
        <v>0</v>
      </c>
      <c r="Q180" s="88">
        <f t="shared" si="10"/>
        <v>0</v>
      </c>
      <c r="R180" s="122">
        <f t="shared" si="11"/>
        <v>0</v>
      </c>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row>
    <row r="181" spans="1:52" x14ac:dyDescent="0.25">
      <c r="A181" s="32"/>
      <c r="B181" s="22"/>
      <c r="C181" s="22"/>
      <c r="D181" s="247"/>
      <c r="E181" s="22"/>
      <c r="F181" s="132"/>
      <c r="G181" s="132"/>
      <c r="H181" s="132"/>
      <c r="I181" s="132"/>
      <c r="J181" s="132"/>
      <c r="K181" s="32"/>
      <c r="L181" s="34"/>
      <c r="M181" s="88">
        <f t="shared" si="6"/>
        <v>0</v>
      </c>
      <c r="N181" s="88">
        <f t="shared" si="7"/>
        <v>0</v>
      </c>
      <c r="O181" s="88">
        <f t="shared" si="8"/>
        <v>0</v>
      </c>
      <c r="P181" s="88">
        <f t="shared" si="9"/>
        <v>0</v>
      </c>
      <c r="Q181" s="88">
        <f t="shared" si="10"/>
        <v>0</v>
      </c>
      <c r="R181" s="122">
        <f t="shared" si="11"/>
        <v>0</v>
      </c>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row>
    <row r="182" spans="1:52" x14ac:dyDescent="0.25">
      <c r="A182" s="32"/>
      <c r="B182" s="22"/>
      <c r="C182" s="22"/>
      <c r="D182" s="247"/>
      <c r="E182" s="22"/>
      <c r="F182" s="132"/>
      <c r="G182" s="132"/>
      <c r="H182" s="132"/>
      <c r="I182" s="132"/>
      <c r="J182" s="132"/>
      <c r="K182" s="32"/>
      <c r="L182" s="34"/>
      <c r="M182" s="88">
        <f t="shared" si="6"/>
        <v>0</v>
      </c>
      <c r="N182" s="88">
        <f t="shared" si="7"/>
        <v>0</v>
      </c>
      <c r="O182" s="88">
        <f t="shared" si="8"/>
        <v>0</v>
      </c>
      <c r="P182" s="88">
        <f t="shared" si="9"/>
        <v>0</v>
      </c>
      <c r="Q182" s="88">
        <f t="shared" si="10"/>
        <v>0</v>
      </c>
      <c r="R182" s="122">
        <f t="shared" si="11"/>
        <v>0</v>
      </c>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row>
    <row r="183" spans="1:52" x14ac:dyDescent="0.25">
      <c r="A183" s="32"/>
      <c r="B183" s="22"/>
      <c r="C183" s="22"/>
      <c r="D183" s="247"/>
      <c r="E183" s="22"/>
      <c r="F183" s="132"/>
      <c r="G183" s="132"/>
      <c r="H183" s="132"/>
      <c r="I183" s="132"/>
      <c r="J183" s="132"/>
      <c r="K183" s="32"/>
      <c r="L183" s="34"/>
      <c r="M183" s="88">
        <f t="shared" si="6"/>
        <v>0</v>
      </c>
      <c r="N183" s="88">
        <f t="shared" si="7"/>
        <v>0</v>
      </c>
      <c r="O183" s="88">
        <f t="shared" si="8"/>
        <v>0</v>
      </c>
      <c r="P183" s="88">
        <f t="shared" si="9"/>
        <v>0</v>
      </c>
      <c r="Q183" s="88">
        <f t="shared" si="10"/>
        <v>0</v>
      </c>
      <c r="R183" s="122">
        <f t="shared" si="11"/>
        <v>0</v>
      </c>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row>
    <row r="184" spans="1:52" x14ac:dyDescent="0.25">
      <c r="A184" s="32"/>
      <c r="B184" s="22"/>
      <c r="C184" s="22"/>
      <c r="D184" s="247"/>
      <c r="E184" s="22"/>
      <c r="F184" s="132"/>
      <c r="G184" s="132"/>
      <c r="H184" s="132"/>
      <c r="I184" s="132"/>
      <c r="J184" s="132"/>
      <c r="K184" s="32"/>
      <c r="L184" s="34"/>
      <c r="M184" s="88">
        <f t="shared" si="6"/>
        <v>0</v>
      </c>
      <c r="N184" s="88">
        <f t="shared" si="7"/>
        <v>0</v>
      </c>
      <c r="O184" s="88">
        <f t="shared" si="8"/>
        <v>0</v>
      </c>
      <c r="P184" s="88">
        <f t="shared" si="9"/>
        <v>0</v>
      </c>
      <c r="Q184" s="88">
        <f t="shared" si="10"/>
        <v>0</v>
      </c>
      <c r="R184" s="122">
        <f t="shared" si="11"/>
        <v>0</v>
      </c>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row>
    <row r="185" spans="1:52" x14ac:dyDescent="0.25">
      <c r="A185" s="32"/>
      <c r="B185" s="22"/>
      <c r="C185" s="22"/>
      <c r="D185" s="247"/>
      <c r="E185" s="22"/>
      <c r="F185" s="132"/>
      <c r="G185" s="132"/>
      <c r="H185" s="132"/>
      <c r="I185" s="132"/>
      <c r="J185" s="132"/>
      <c r="K185" s="32"/>
      <c r="L185" s="34"/>
      <c r="M185" s="88">
        <f t="shared" si="6"/>
        <v>0</v>
      </c>
      <c r="N185" s="88">
        <f t="shared" si="7"/>
        <v>0</v>
      </c>
      <c r="O185" s="88">
        <f t="shared" si="8"/>
        <v>0</v>
      </c>
      <c r="P185" s="88">
        <f t="shared" si="9"/>
        <v>0</v>
      </c>
      <c r="Q185" s="88">
        <f t="shared" si="10"/>
        <v>0</v>
      </c>
      <c r="R185" s="122">
        <f t="shared" si="11"/>
        <v>0</v>
      </c>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row>
    <row r="186" spans="1:52" x14ac:dyDescent="0.25">
      <c r="A186" s="32"/>
      <c r="B186" s="22"/>
      <c r="C186" s="22"/>
      <c r="D186" s="247"/>
      <c r="E186" s="22"/>
      <c r="F186" s="132"/>
      <c r="G186" s="132"/>
      <c r="H186" s="132"/>
      <c r="I186" s="132"/>
      <c r="J186" s="132"/>
      <c r="K186" s="32"/>
      <c r="L186" s="34"/>
      <c r="M186" s="88">
        <f t="shared" si="6"/>
        <v>0</v>
      </c>
      <c r="N186" s="88">
        <f t="shared" si="7"/>
        <v>0</v>
      </c>
      <c r="O186" s="88">
        <f t="shared" si="8"/>
        <v>0</v>
      </c>
      <c r="P186" s="88">
        <f t="shared" si="9"/>
        <v>0</v>
      </c>
      <c r="Q186" s="88">
        <f t="shared" si="10"/>
        <v>0</v>
      </c>
      <c r="R186" s="122">
        <f t="shared" si="11"/>
        <v>0</v>
      </c>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row>
    <row r="187" spans="1:52" x14ac:dyDescent="0.25">
      <c r="A187" s="32"/>
      <c r="B187" s="22"/>
      <c r="C187" s="22"/>
      <c r="D187" s="247"/>
      <c r="E187" s="22"/>
      <c r="F187" s="132"/>
      <c r="G187" s="132"/>
      <c r="H187" s="132"/>
      <c r="I187" s="132"/>
      <c r="J187" s="132"/>
      <c r="K187" s="32"/>
      <c r="L187" s="34"/>
      <c r="M187" s="88">
        <f t="shared" si="6"/>
        <v>0</v>
      </c>
      <c r="N187" s="88">
        <f t="shared" si="7"/>
        <v>0</v>
      </c>
      <c r="O187" s="88">
        <f t="shared" si="8"/>
        <v>0</v>
      </c>
      <c r="P187" s="88">
        <f t="shared" si="9"/>
        <v>0</v>
      </c>
      <c r="Q187" s="88">
        <f t="shared" si="10"/>
        <v>0</v>
      </c>
      <c r="R187" s="122">
        <f t="shared" si="11"/>
        <v>0</v>
      </c>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row>
    <row r="188" spans="1:52" x14ac:dyDescent="0.25">
      <c r="A188" s="32"/>
      <c r="B188" s="22"/>
      <c r="C188" s="22"/>
      <c r="D188" s="247"/>
      <c r="E188" s="22"/>
      <c r="F188" s="132"/>
      <c r="G188" s="132"/>
      <c r="H188" s="132"/>
      <c r="I188" s="132"/>
      <c r="J188" s="132"/>
      <c r="K188" s="32"/>
      <c r="L188" s="34"/>
      <c r="M188" s="88">
        <f t="shared" si="6"/>
        <v>0</v>
      </c>
      <c r="N188" s="88">
        <f t="shared" si="7"/>
        <v>0</v>
      </c>
      <c r="O188" s="88">
        <f t="shared" si="8"/>
        <v>0</v>
      </c>
      <c r="P188" s="88">
        <f t="shared" si="9"/>
        <v>0</v>
      </c>
      <c r="Q188" s="88">
        <f t="shared" si="10"/>
        <v>0</v>
      </c>
      <c r="R188" s="122">
        <f t="shared" si="11"/>
        <v>0</v>
      </c>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row>
    <row r="189" spans="1:52" x14ac:dyDescent="0.25">
      <c r="A189" s="32"/>
      <c r="B189" s="22"/>
      <c r="C189" s="22"/>
      <c r="D189" s="247"/>
      <c r="E189" s="22"/>
      <c r="F189" s="132"/>
      <c r="G189" s="132"/>
      <c r="H189" s="132"/>
      <c r="I189" s="132"/>
      <c r="J189" s="132"/>
      <c r="K189" s="32"/>
      <c r="L189" s="34"/>
      <c r="M189" s="88">
        <f t="shared" ref="M189:M210" si="12">IF(OR(AND(SUM(N189:R189)=0,MIN(N189:R189)=0),AND(SUM(N189:R189)&gt;0,MIN(N189:R189)&gt;0)),0,1)</f>
        <v>0</v>
      </c>
      <c r="N189" s="88">
        <f t="shared" ref="N189:N210" si="13">LEN(B189)</f>
        <v>0</v>
      </c>
      <c r="O189" s="88">
        <f t="shared" ref="O189:O210" si="14">LEN(C189)</f>
        <v>0</v>
      </c>
      <c r="P189" s="88">
        <f t="shared" ref="P189:P210" si="15">LEN(D189)</f>
        <v>0</v>
      </c>
      <c r="Q189" s="88">
        <f t="shared" ref="Q189:Q210" si="16">LEN(E189)</f>
        <v>0</v>
      </c>
      <c r="R189" s="122">
        <f t="shared" ref="R189:R210" si="17">SUM(F189:J189)</f>
        <v>0</v>
      </c>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row>
    <row r="190" spans="1:52" x14ac:dyDescent="0.25">
      <c r="A190" s="32"/>
      <c r="B190" s="22"/>
      <c r="C190" s="22"/>
      <c r="D190" s="247"/>
      <c r="E190" s="22"/>
      <c r="F190" s="132"/>
      <c r="G190" s="132"/>
      <c r="H190" s="132"/>
      <c r="I190" s="132"/>
      <c r="J190" s="132"/>
      <c r="K190" s="32"/>
      <c r="L190" s="34"/>
      <c r="M190" s="88">
        <f t="shared" si="12"/>
        <v>0</v>
      </c>
      <c r="N190" s="88">
        <f t="shared" si="13"/>
        <v>0</v>
      </c>
      <c r="O190" s="88">
        <f t="shared" si="14"/>
        <v>0</v>
      </c>
      <c r="P190" s="88">
        <f t="shared" si="15"/>
        <v>0</v>
      </c>
      <c r="Q190" s="88">
        <f t="shared" si="16"/>
        <v>0</v>
      </c>
      <c r="R190" s="122">
        <f t="shared" si="17"/>
        <v>0</v>
      </c>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row>
    <row r="191" spans="1:52" x14ac:dyDescent="0.25">
      <c r="A191" s="32"/>
      <c r="B191" s="22"/>
      <c r="C191" s="22"/>
      <c r="D191" s="247"/>
      <c r="E191" s="22"/>
      <c r="F191" s="132"/>
      <c r="G191" s="132"/>
      <c r="H191" s="132"/>
      <c r="I191" s="132"/>
      <c r="J191" s="132"/>
      <c r="K191" s="32"/>
      <c r="L191" s="34"/>
      <c r="M191" s="88">
        <f t="shared" si="12"/>
        <v>0</v>
      </c>
      <c r="N191" s="88">
        <f t="shared" si="13"/>
        <v>0</v>
      </c>
      <c r="O191" s="88">
        <f t="shared" si="14"/>
        <v>0</v>
      </c>
      <c r="P191" s="88">
        <f t="shared" si="15"/>
        <v>0</v>
      </c>
      <c r="Q191" s="88">
        <f t="shared" si="16"/>
        <v>0</v>
      </c>
      <c r="R191" s="122">
        <f t="shared" si="17"/>
        <v>0</v>
      </c>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row>
    <row r="192" spans="1:52" x14ac:dyDescent="0.25">
      <c r="A192" s="32"/>
      <c r="B192" s="22"/>
      <c r="C192" s="22"/>
      <c r="D192" s="247"/>
      <c r="E192" s="22"/>
      <c r="F192" s="132"/>
      <c r="G192" s="132"/>
      <c r="H192" s="132"/>
      <c r="I192" s="132"/>
      <c r="J192" s="132"/>
      <c r="K192" s="32"/>
      <c r="L192" s="34"/>
      <c r="M192" s="88">
        <f t="shared" si="12"/>
        <v>0</v>
      </c>
      <c r="N192" s="88">
        <f t="shared" si="13"/>
        <v>0</v>
      </c>
      <c r="O192" s="88">
        <f t="shared" si="14"/>
        <v>0</v>
      </c>
      <c r="P192" s="88">
        <f t="shared" si="15"/>
        <v>0</v>
      </c>
      <c r="Q192" s="88">
        <f t="shared" si="16"/>
        <v>0</v>
      </c>
      <c r="R192" s="122">
        <f t="shared" si="17"/>
        <v>0</v>
      </c>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row>
    <row r="193" spans="1:52" x14ac:dyDescent="0.25">
      <c r="A193" s="32"/>
      <c r="B193" s="22"/>
      <c r="C193" s="22"/>
      <c r="D193" s="247"/>
      <c r="E193" s="22"/>
      <c r="F193" s="132"/>
      <c r="G193" s="132"/>
      <c r="H193" s="132"/>
      <c r="I193" s="132"/>
      <c r="J193" s="132"/>
      <c r="K193" s="32"/>
      <c r="L193" s="34"/>
      <c r="M193" s="88">
        <f t="shared" si="12"/>
        <v>0</v>
      </c>
      <c r="N193" s="88">
        <f t="shared" si="13"/>
        <v>0</v>
      </c>
      <c r="O193" s="88">
        <f t="shared" si="14"/>
        <v>0</v>
      </c>
      <c r="P193" s="88">
        <f t="shared" si="15"/>
        <v>0</v>
      </c>
      <c r="Q193" s="88">
        <f t="shared" si="16"/>
        <v>0</v>
      </c>
      <c r="R193" s="122">
        <f t="shared" si="17"/>
        <v>0</v>
      </c>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row>
    <row r="194" spans="1:52" x14ac:dyDescent="0.25">
      <c r="A194" s="32"/>
      <c r="B194" s="22"/>
      <c r="C194" s="22"/>
      <c r="D194" s="247"/>
      <c r="E194" s="22"/>
      <c r="F194" s="132"/>
      <c r="G194" s="132"/>
      <c r="H194" s="132"/>
      <c r="I194" s="132"/>
      <c r="J194" s="132"/>
      <c r="K194" s="32"/>
      <c r="L194" s="34"/>
      <c r="M194" s="88">
        <f t="shared" si="12"/>
        <v>0</v>
      </c>
      <c r="N194" s="88">
        <f t="shared" si="13"/>
        <v>0</v>
      </c>
      <c r="O194" s="88">
        <f t="shared" si="14"/>
        <v>0</v>
      </c>
      <c r="P194" s="88">
        <f t="shared" si="15"/>
        <v>0</v>
      </c>
      <c r="Q194" s="88">
        <f t="shared" si="16"/>
        <v>0</v>
      </c>
      <c r="R194" s="122">
        <f t="shared" si="17"/>
        <v>0</v>
      </c>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row>
    <row r="195" spans="1:52" x14ac:dyDescent="0.25">
      <c r="A195" s="32"/>
      <c r="B195" s="22"/>
      <c r="C195" s="22"/>
      <c r="D195" s="247"/>
      <c r="E195" s="22"/>
      <c r="F195" s="132"/>
      <c r="G195" s="132"/>
      <c r="H195" s="132"/>
      <c r="I195" s="132"/>
      <c r="J195" s="132"/>
      <c r="K195" s="32"/>
      <c r="L195" s="34"/>
      <c r="M195" s="88">
        <f t="shared" si="12"/>
        <v>0</v>
      </c>
      <c r="N195" s="88">
        <f t="shared" si="13"/>
        <v>0</v>
      </c>
      <c r="O195" s="88">
        <f t="shared" si="14"/>
        <v>0</v>
      </c>
      <c r="P195" s="88">
        <f t="shared" si="15"/>
        <v>0</v>
      </c>
      <c r="Q195" s="88">
        <f t="shared" si="16"/>
        <v>0</v>
      </c>
      <c r="R195" s="122">
        <f t="shared" si="17"/>
        <v>0</v>
      </c>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row>
    <row r="196" spans="1:52" x14ac:dyDescent="0.25">
      <c r="A196" s="32"/>
      <c r="B196" s="22"/>
      <c r="C196" s="22"/>
      <c r="D196" s="247"/>
      <c r="E196" s="22"/>
      <c r="F196" s="132"/>
      <c r="G196" s="132"/>
      <c r="H196" s="132"/>
      <c r="I196" s="132"/>
      <c r="J196" s="132"/>
      <c r="K196" s="32"/>
      <c r="L196" s="34"/>
      <c r="M196" s="88">
        <f t="shared" si="12"/>
        <v>0</v>
      </c>
      <c r="N196" s="88">
        <f t="shared" si="13"/>
        <v>0</v>
      </c>
      <c r="O196" s="88">
        <f t="shared" si="14"/>
        <v>0</v>
      </c>
      <c r="P196" s="88">
        <f t="shared" si="15"/>
        <v>0</v>
      </c>
      <c r="Q196" s="88">
        <f t="shared" si="16"/>
        <v>0</v>
      </c>
      <c r="R196" s="122">
        <f t="shared" si="17"/>
        <v>0</v>
      </c>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row>
    <row r="197" spans="1:52" x14ac:dyDescent="0.25">
      <c r="A197" s="32"/>
      <c r="B197" s="22"/>
      <c r="C197" s="22"/>
      <c r="D197" s="247"/>
      <c r="E197" s="22"/>
      <c r="F197" s="132"/>
      <c r="G197" s="132"/>
      <c r="H197" s="132"/>
      <c r="I197" s="132"/>
      <c r="J197" s="132"/>
      <c r="K197" s="32"/>
      <c r="L197" s="34"/>
      <c r="M197" s="88">
        <f t="shared" si="12"/>
        <v>0</v>
      </c>
      <c r="N197" s="88">
        <f t="shared" si="13"/>
        <v>0</v>
      </c>
      <c r="O197" s="88">
        <f t="shared" si="14"/>
        <v>0</v>
      </c>
      <c r="P197" s="88">
        <f t="shared" si="15"/>
        <v>0</v>
      </c>
      <c r="Q197" s="88">
        <f t="shared" si="16"/>
        <v>0</v>
      </c>
      <c r="R197" s="122">
        <f t="shared" si="17"/>
        <v>0</v>
      </c>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row>
    <row r="198" spans="1:52" x14ac:dyDescent="0.25">
      <c r="A198" s="32"/>
      <c r="B198" s="22"/>
      <c r="C198" s="22"/>
      <c r="D198" s="247"/>
      <c r="E198" s="22"/>
      <c r="F198" s="132"/>
      <c r="G198" s="132"/>
      <c r="H198" s="132"/>
      <c r="I198" s="132"/>
      <c r="J198" s="132"/>
      <c r="K198" s="32"/>
      <c r="L198" s="34"/>
      <c r="M198" s="88">
        <f t="shared" si="12"/>
        <v>0</v>
      </c>
      <c r="N198" s="88">
        <f t="shared" si="13"/>
        <v>0</v>
      </c>
      <c r="O198" s="88">
        <f t="shared" si="14"/>
        <v>0</v>
      </c>
      <c r="P198" s="88">
        <f t="shared" si="15"/>
        <v>0</v>
      </c>
      <c r="Q198" s="88">
        <f t="shared" si="16"/>
        <v>0</v>
      </c>
      <c r="R198" s="122">
        <f t="shared" si="17"/>
        <v>0</v>
      </c>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row>
    <row r="199" spans="1:52" x14ac:dyDescent="0.25">
      <c r="A199" s="32"/>
      <c r="B199" s="22"/>
      <c r="C199" s="22"/>
      <c r="D199" s="247"/>
      <c r="E199" s="22"/>
      <c r="F199" s="132"/>
      <c r="G199" s="132"/>
      <c r="H199" s="132"/>
      <c r="I199" s="132"/>
      <c r="J199" s="132"/>
      <c r="K199" s="32"/>
      <c r="L199" s="34"/>
      <c r="M199" s="88">
        <f t="shared" si="12"/>
        <v>0</v>
      </c>
      <c r="N199" s="88">
        <f t="shared" si="13"/>
        <v>0</v>
      </c>
      <c r="O199" s="88">
        <f t="shared" si="14"/>
        <v>0</v>
      </c>
      <c r="P199" s="88">
        <f t="shared" si="15"/>
        <v>0</v>
      </c>
      <c r="Q199" s="88">
        <f t="shared" si="16"/>
        <v>0</v>
      </c>
      <c r="R199" s="122">
        <f t="shared" si="17"/>
        <v>0</v>
      </c>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row>
    <row r="200" spans="1:52" x14ac:dyDescent="0.25">
      <c r="A200" s="32"/>
      <c r="B200" s="22"/>
      <c r="C200" s="22"/>
      <c r="D200" s="247"/>
      <c r="E200" s="22"/>
      <c r="F200" s="132"/>
      <c r="G200" s="132"/>
      <c r="H200" s="132"/>
      <c r="I200" s="132"/>
      <c r="J200" s="132"/>
      <c r="K200" s="32"/>
      <c r="L200" s="34"/>
      <c r="M200" s="88">
        <f t="shared" si="12"/>
        <v>0</v>
      </c>
      <c r="N200" s="88">
        <f t="shared" si="13"/>
        <v>0</v>
      </c>
      <c r="O200" s="88">
        <f t="shared" si="14"/>
        <v>0</v>
      </c>
      <c r="P200" s="88">
        <f t="shared" si="15"/>
        <v>0</v>
      </c>
      <c r="Q200" s="88">
        <f t="shared" si="16"/>
        <v>0</v>
      </c>
      <c r="R200" s="122">
        <f t="shared" si="17"/>
        <v>0</v>
      </c>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row>
    <row r="201" spans="1:52" x14ac:dyDescent="0.25">
      <c r="A201" s="32"/>
      <c r="B201" s="22"/>
      <c r="C201" s="22"/>
      <c r="D201" s="247"/>
      <c r="E201" s="22"/>
      <c r="F201" s="132"/>
      <c r="G201" s="132"/>
      <c r="H201" s="132"/>
      <c r="I201" s="132"/>
      <c r="J201" s="132"/>
      <c r="K201" s="32"/>
      <c r="L201" s="34"/>
      <c r="M201" s="88">
        <f t="shared" si="12"/>
        <v>0</v>
      </c>
      <c r="N201" s="88">
        <f t="shared" si="13"/>
        <v>0</v>
      </c>
      <c r="O201" s="88">
        <f t="shared" si="14"/>
        <v>0</v>
      </c>
      <c r="P201" s="88">
        <f t="shared" si="15"/>
        <v>0</v>
      </c>
      <c r="Q201" s="88">
        <f t="shared" si="16"/>
        <v>0</v>
      </c>
      <c r="R201" s="122">
        <f t="shared" si="17"/>
        <v>0</v>
      </c>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row>
    <row r="202" spans="1:52" x14ac:dyDescent="0.25">
      <c r="A202" s="32"/>
      <c r="B202" s="22"/>
      <c r="C202" s="22"/>
      <c r="D202" s="247"/>
      <c r="E202" s="22"/>
      <c r="F202" s="132"/>
      <c r="G202" s="132"/>
      <c r="H202" s="132"/>
      <c r="I202" s="132"/>
      <c r="J202" s="132"/>
      <c r="K202" s="32"/>
      <c r="L202" s="34"/>
      <c r="M202" s="88">
        <f t="shared" si="12"/>
        <v>0</v>
      </c>
      <c r="N202" s="88">
        <f t="shared" si="13"/>
        <v>0</v>
      </c>
      <c r="O202" s="88">
        <f t="shared" si="14"/>
        <v>0</v>
      </c>
      <c r="P202" s="88">
        <f t="shared" si="15"/>
        <v>0</v>
      </c>
      <c r="Q202" s="88">
        <f t="shared" si="16"/>
        <v>0</v>
      </c>
      <c r="R202" s="122">
        <f t="shared" si="17"/>
        <v>0</v>
      </c>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row>
    <row r="203" spans="1:52" x14ac:dyDescent="0.25">
      <c r="A203" s="32"/>
      <c r="B203" s="22"/>
      <c r="C203" s="22"/>
      <c r="D203" s="247"/>
      <c r="E203" s="22"/>
      <c r="F203" s="132"/>
      <c r="G203" s="132"/>
      <c r="H203" s="132"/>
      <c r="I203" s="132"/>
      <c r="J203" s="132"/>
      <c r="K203" s="32"/>
      <c r="L203" s="34"/>
      <c r="M203" s="88">
        <f t="shared" si="12"/>
        <v>0</v>
      </c>
      <c r="N203" s="88">
        <f t="shared" si="13"/>
        <v>0</v>
      </c>
      <c r="O203" s="88">
        <f t="shared" si="14"/>
        <v>0</v>
      </c>
      <c r="P203" s="88">
        <f t="shared" si="15"/>
        <v>0</v>
      </c>
      <c r="Q203" s="88">
        <f t="shared" si="16"/>
        <v>0</v>
      </c>
      <c r="R203" s="122">
        <f t="shared" si="17"/>
        <v>0</v>
      </c>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row>
    <row r="204" spans="1:52" x14ac:dyDescent="0.25">
      <c r="A204" s="32"/>
      <c r="B204" s="22"/>
      <c r="C204" s="22"/>
      <c r="D204" s="247"/>
      <c r="E204" s="22"/>
      <c r="F204" s="132"/>
      <c r="G204" s="132"/>
      <c r="H204" s="132"/>
      <c r="I204" s="132"/>
      <c r="J204" s="132"/>
      <c r="K204" s="32"/>
      <c r="L204" s="34"/>
      <c r="M204" s="88">
        <f t="shared" si="12"/>
        <v>0</v>
      </c>
      <c r="N204" s="88">
        <f t="shared" si="13"/>
        <v>0</v>
      </c>
      <c r="O204" s="88">
        <f t="shared" si="14"/>
        <v>0</v>
      </c>
      <c r="P204" s="88">
        <f t="shared" si="15"/>
        <v>0</v>
      </c>
      <c r="Q204" s="88">
        <f t="shared" si="16"/>
        <v>0</v>
      </c>
      <c r="R204" s="122">
        <f t="shared" si="17"/>
        <v>0</v>
      </c>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row>
    <row r="205" spans="1:52" x14ac:dyDescent="0.25">
      <c r="A205" s="32"/>
      <c r="B205" s="22"/>
      <c r="C205" s="22"/>
      <c r="D205" s="247"/>
      <c r="E205" s="22"/>
      <c r="F205" s="132"/>
      <c r="G205" s="132"/>
      <c r="H205" s="132"/>
      <c r="I205" s="132"/>
      <c r="J205" s="132"/>
      <c r="K205" s="32"/>
      <c r="L205" s="34"/>
      <c r="M205" s="88">
        <f t="shared" si="12"/>
        <v>0</v>
      </c>
      <c r="N205" s="88">
        <f t="shared" si="13"/>
        <v>0</v>
      </c>
      <c r="O205" s="88">
        <f t="shared" si="14"/>
        <v>0</v>
      </c>
      <c r="P205" s="88">
        <f t="shared" si="15"/>
        <v>0</v>
      </c>
      <c r="Q205" s="88">
        <f t="shared" si="16"/>
        <v>0</v>
      </c>
      <c r="R205" s="122">
        <f t="shared" si="17"/>
        <v>0</v>
      </c>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row>
    <row r="206" spans="1:52" x14ac:dyDescent="0.25">
      <c r="A206" s="32"/>
      <c r="B206" s="22"/>
      <c r="C206" s="22"/>
      <c r="D206" s="247"/>
      <c r="E206" s="22"/>
      <c r="F206" s="132"/>
      <c r="G206" s="132"/>
      <c r="H206" s="132"/>
      <c r="I206" s="132"/>
      <c r="J206" s="132"/>
      <c r="K206" s="32"/>
      <c r="L206" s="34"/>
      <c r="M206" s="88">
        <f t="shared" si="12"/>
        <v>0</v>
      </c>
      <c r="N206" s="88">
        <f t="shared" si="13"/>
        <v>0</v>
      </c>
      <c r="O206" s="88">
        <f t="shared" si="14"/>
        <v>0</v>
      </c>
      <c r="P206" s="88">
        <f t="shared" si="15"/>
        <v>0</v>
      </c>
      <c r="Q206" s="88">
        <f t="shared" si="16"/>
        <v>0</v>
      </c>
      <c r="R206" s="122">
        <f t="shared" si="17"/>
        <v>0</v>
      </c>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row>
    <row r="207" spans="1:52" x14ac:dyDescent="0.25">
      <c r="A207" s="32"/>
      <c r="B207" s="22"/>
      <c r="C207" s="22"/>
      <c r="D207" s="247"/>
      <c r="E207" s="22"/>
      <c r="F207" s="132"/>
      <c r="G207" s="132"/>
      <c r="H207" s="132"/>
      <c r="I207" s="132"/>
      <c r="J207" s="132"/>
      <c r="K207" s="32"/>
      <c r="L207" s="34"/>
      <c r="M207" s="88">
        <f t="shared" si="12"/>
        <v>0</v>
      </c>
      <c r="N207" s="88">
        <f t="shared" si="13"/>
        <v>0</v>
      </c>
      <c r="O207" s="88">
        <f t="shared" si="14"/>
        <v>0</v>
      </c>
      <c r="P207" s="88">
        <f t="shared" si="15"/>
        <v>0</v>
      </c>
      <c r="Q207" s="88">
        <f t="shared" si="16"/>
        <v>0</v>
      </c>
      <c r="R207" s="122">
        <f t="shared" si="17"/>
        <v>0</v>
      </c>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row>
    <row r="208" spans="1:52" x14ac:dyDescent="0.25">
      <c r="A208" s="32"/>
      <c r="B208" s="22"/>
      <c r="C208" s="22"/>
      <c r="D208" s="247"/>
      <c r="E208" s="22"/>
      <c r="F208" s="132"/>
      <c r="G208" s="132"/>
      <c r="H208" s="132"/>
      <c r="I208" s="132"/>
      <c r="J208" s="132"/>
      <c r="K208" s="32"/>
      <c r="L208" s="34"/>
      <c r="M208" s="88">
        <f t="shared" si="12"/>
        <v>0</v>
      </c>
      <c r="N208" s="88">
        <f t="shared" si="13"/>
        <v>0</v>
      </c>
      <c r="O208" s="88">
        <f t="shared" si="14"/>
        <v>0</v>
      </c>
      <c r="P208" s="88">
        <f t="shared" si="15"/>
        <v>0</v>
      </c>
      <c r="Q208" s="88">
        <f t="shared" si="16"/>
        <v>0</v>
      </c>
      <c r="R208" s="122">
        <f t="shared" si="17"/>
        <v>0</v>
      </c>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row>
    <row r="209" spans="1:52" x14ac:dyDescent="0.25">
      <c r="A209" s="32"/>
      <c r="B209" s="22"/>
      <c r="C209" s="22"/>
      <c r="D209" s="247"/>
      <c r="E209" s="22"/>
      <c r="F209" s="132"/>
      <c r="G209" s="132"/>
      <c r="H209" s="132"/>
      <c r="I209" s="132"/>
      <c r="J209" s="132"/>
      <c r="K209" s="32"/>
      <c r="L209" s="34"/>
      <c r="M209" s="88">
        <f t="shared" si="12"/>
        <v>0</v>
      </c>
      <c r="N209" s="88">
        <f t="shared" si="13"/>
        <v>0</v>
      </c>
      <c r="O209" s="88">
        <f t="shared" si="14"/>
        <v>0</v>
      </c>
      <c r="P209" s="88">
        <f t="shared" si="15"/>
        <v>0</v>
      </c>
      <c r="Q209" s="88">
        <f t="shared" si="16"/>
        <v>0</v>
      </c>
      <c r="R209" s="122">
        <f t="shared" si="17"/>
        <v>0</v>
      </c>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row>
    <row r="210" spans="1:52" x14ac:dyDescent="0.25">
      <c r="A210" s="32"/>
      <c r="B210" s="22"/>
      <c r="C210" s="22"/>
      <c r="D210" s="247"/>
      <c r="E210" s="22"/>
      <c r="F210" s="132"/>
      <c r="G210" s="132"/>
      <c r="H210" s="132"/>
      <c r="I210" s="132"/>
      <c r="J210" s="132"/>
      <c r="K210" s="32"/>
      <c r="L210" s="34"/>
      <c r="M210" s="88">
        <f t="shared" si="12"/>
        <v>0</v>
      </c>
      <c r="N210" s="88">
        <f t="shared" si="13"/>
        <v>0</v>
      </c>
      <c r="O210" s="88">
        <f t="shared" si="14"/>
        <v>0</v>
      </c>
      <c r="P210" s="88">
        <f t="shared" si="15"/>
        <v>0</v>
      </c>
      <c r="Q210" s="88">
        <f t="shared" si="16"/>
        <v>0</v>
      </c>
      <c r="R210" s="122">
        <f t="shared" si="17"/>
        <v>0</v>
      </c>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row>
    <row r="211" spans="1:52" x14ac:dyDescent="0.25">
      <c r="A211" s="32"/>
      <c r="B211" s="32"/>
      <c r="C211" s="32"/>
      <c r="D211" s="32"/>
      <c r="E211" s="32"/>
      <c r="F211" s="32"/>
      <c r="G211" s="32"/>
      <c r="H211" s="32"/>
      <c r="I211" s="32"/>
      <c r="J211" s="32"/>
      <c r="K211" s="32"/>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row>
    <row r="212" spans="1:52" x14ac:dyDescent="0.25">
      <c r="A212" s="123" t="s">
        <v>125</v>
      </c>
      <c r="B212" s="32"/>
      <c r="C212" s="32"/>
      <c r="D212" s="32"/>
      <c r="E212" s="32"/>
      <c r="F212" s="32"/>
      <c r="G212" s="32"/>
      <c r="H212" s="32"/>
      <c r="I212" s="32"/>
      <c r="J212" s="32"/>
      <c r="K212" s="32"/>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row>
    <row r="213" spans="1:52" ht="16.5" thickBot="1" x14ac:dyDescent="0.3">
      <c r="A213" s="32"/>
      <c r="B213" s="32"/>
      <c r="C213" s="32"/>
      <c r="D213" s="32"/>
      <c r="E213" s="32"/>
      <c r="F213" s="32"/>
      <c r="G213" s="32"/>
      <c r="H213" s="32"/>
      <c r="I213" s="32"/>
      <c r="J213" s="32"/>
      <c r="K213" s="32"/>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row>
    <row r="214" spans="1:52" x14ac:dyDescent="0.25">
      <c r="A214" s="32"/>
      <c r="B214" s="531" t="s">
        <v>103</v>
      </c>
      <c r="C214" s="532"/>
      <c r="D214" s="532"/>
      <c r="E214" s="533"/>
      <c r="F214" s="534" t="s">
        <v>2</v>
      </c>
      <c r="G214" s="535"/>
      <c r="H214" s="535"/>
      <c r="I214" s="535"/>
      <c r="J214" s="536"/>
      <c r="K214" s="32"/>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row>
    <row r="215" spans="1:52" ht="32.25" thickBot="1" x14ac:dyDescent="0.3">
      <c r="A215" s="32"/>
      <c r="B215" s="133" t="s">
        <v>86</v>
      </c>
      <c r="C215" s="134" t="s">
        <v>3</v>
      </c>
      <c r="D215" s="134" t="s">
        <v>4</v>
      </c>
      <c r="E215" s="134" t="s">
        <v>87</v>
      </c>
      <c r="F215" s="135" t="s">
        <v>89</v>
      </c>
      <c r="G215" s="135" t="s">
        <v>7</v>
      </c>
      <c r="H215" s="135" t="s">
        <v>8</v>
      </c>
      <c r="I215" s="135" t="s">
        <v>9</v>
      </c>
      <c r="J215" s="136" t="s">
        <v>10</v>
      </c>
      <c r="K215" s="32"/>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row>
    <row r="216" spans="1:52" x14ac:dyDescent="0.25">
      <c r="A216" s="32"/>
      <c r="B216" s="124" t="s">
        <v>0</v>
      </c>
      <c r="C216" s="125" t="s">
        <v>13</v>
      </c>
      <c r="D216" s="126" t="s">
        <v>120</v>
      </c>
      <c r="E216" s="126" t="s">
        <v>120</v>
      </c>
      <c r="F216" s="239">
        <f t="shared" ref="F216:J227" si="18">SUMIFS(F$10:F$210,$B$10:$B$210,$B216,$C$10:$C$210,$C216)</f>
        <v>0</v>
      </c>
      <c r="G216" s="239">
        <f t="shared" si="18"/>
        <v>0</v>
      </c>
      <c r="H216" s="239">
        <f t="shared" si="18"/>
        <v>0</v>
      </c>
      <c r="I216" s="239">
        <f t="shared" si="18"/>
        <v>0</v>
      </c>
      <c r="J216" s="240">
        <f t="shared" si="18"/>
        <v>0</v>
      </c>
      <c r="K216" s="32"/>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row>
    <row r="217" spans="1:52" x14ac:dyDescent="0.25">
      <c r="A217" s="32"/>
      <c r="B217" s="330" t="s">
        <v>0</v>
      </c>
      <c r="C217" s="331" t="s">
        <v>459</v>
      </c>
      <c r="D217" s="332" t="s">
        <v>120</v>
      </c>
      <c r="E217" s="332" t="s">
        <v>120</v>
      </c>
      <c r="F217" s="333">
        <f>SUMIFS(F$10:F$210,$B$10:$B$210,$B217,$C$10:$C$210,$C217)</f>
        <v>0</v>
      </c>
      <c r="G217" s="333">
        <f>SUMIFS(G$10:G$210,$B$10:$B$210,$B217,$C$10:$C$210,$C217)</f>
        <v>0</v>
      </c>
      <c r="H217" s="333">
        <f>SUMIFS(H$10:H$210,$B$10:$B$210,$B217,$C$10:$C$210,$C217)</f>
        <v>0</v>
      </c>
      <c r="I217" s="333">
        <f>SUMIFS(I$10:I$210,$B$10:$B$210,$B217,$C$10:$C$210,$C217)</f>
        <v>0</v>
      </c>
      <c r="J217" s="334">
        <f>SUMIFS(J$10:J$210,$B$10:$B$210,$B217,$C$10:$C$210,$C217)</f>
        <v>0</v>
      </c>
      <c r="K217" s="32"/>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row>
    <row r="218" spans="1:52" x14ac:dyDescent="0.25">
      <c r="A218" s="32"/>
      <c r="B218" s="127" t="s">
        <v>0</v>
      </c>
      <c r="C218" s="44" t="s">
        <v>11</v>
      </c>
      <c r="D218" s="128" t="s">
        <v>120</v>
      </c>
      <c r="E218" s="128" t="s">
        <v>120</v>
      </c>
      <c r="F218" s="241">
        <f t="shared" si="18"/>
        <v>0</v>
      </c>
      <c r="G218" s="241">
        <f t="shared" si="18"/>
        <v>0</v>
      </c>
      <c r="H218" s="241">
        <f t="shared" si="18"/>
        <v>0</v>
      </c>
      <c r="I218" s="241">
        <f t="shared" si="18"/>
        <v>0</v>
      </c>
      <c r="J218" s="242">
        <f t="shared" si="18"/>
        <v>0</v>
      </c>
      <c r="K218" s="32"/>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row>
    <row r="219" spans="1:52" x14ac:dyDescent="0.25">
      <c r="A219" s="32"/>
      <c r="B219" s="330" t="s">
        <v>0</v>
      </c>
      <c r="C219" s="331" t="s">
        <v>30</v>
      </c>
      <c r="D219" s="332" t="s">
        <v>120</v>
      </c>
      <c r="E219" s="332" t="s">
        <v>120</v>
      </c>
      <c r="F219" s="333">
        <f t="shared" si="18"/>
        <v>0</v>
      </c>
      <c r="G219" s="333">
        <f t="shared" si="18"/>
        <v>0</v>
      </c>
      <c r="H219" s="333">
        <f t="shared" si="18"/>
        <v>0</v>
      </c>
      <c r="I219" s="333">
        <f t="shared" si="18"/>
        <v>0</v>
      </c>
      <c r="J219" s="334">
        <f t="shared" si="18"/>
        <v>0</v>
      </c>
      <c r="K219" s="32"/>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row>
    <row r="220" spans="1:52" x14ac:dyDescent="0.25">
      <c r="A220" s="32"/>
      <c r="B220" s="127" t="s">
        <v>0</v>
      </c>
      <c r="C220" s="44" t="s">
        <v>29</v>
      </c>
      <c r="D220" s="128" t="s">
        <v>120</v>
      </c>
      <c r="E220" s="128" t="s">
        <v>120</v>
      </c>
      <c r="F220" s="241">
        <f t="shared" si="18"/>
        <v>0</v>
      </c>
      <c r="G220" s="241">
        <f t="shared" si="18"/>
        <v>0</v>
      </c>
      <c r="H220" s="241">
        <f t="shared" si="18"/>
        <v>0</v>
      </c>
      <c r="I220" s="241">
        <f t="shared" si="18"/>
        <v>0</v>
      </c>
      <c r="J220" s="242">
        <f t="shared" si="18"/>
        <v>0</v>
      </c>
      <c r="K220" s="32"/>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row>
    <row r="221" spans="1:52" ht="16.5" thickBot="1" x14ac:dyDescent="0.3">
      <c r="A221" s="32"/>
      <c r="B221" s="335" t="s">
        <v>0</v>
      </c>
      <c r="C221" s="336" t="s">
        <v>22</v>
      </c>
      <c r="D221" s="337" t="s">
        <v>120</v>
      </c>
      <c r="E221" s="337" t="s">
        <v>120</v>
      </c>
      <c r="F221" s="338">
        <f t="shared" si="18"/>
        <v>0</v>
      </c>
      <c r="G221" s="338">
        <f t="shared" si="18"/>
        <v>0</v>
      </c>
      <c r="H221" s="338">
        <f t="shared" si="18"/>
        <v>0</v>
      </c>
      <c r="I221" s="338">
        <f t="shared" si="18"/>
        <v>0</v>
      </c>
      <c r="J221" s="339">
        <f t="shared" si="18"/>
        <v>0</v>
      </c>
      <c r="K221" s="32"/>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row>
    <row r="222" spans="1:52" x14ac:dyDescent="0.25">
      <c r="A222" s="32"/>
      <c r="B222" s="124" t="s">
        <v>31</v>
      </c>
      <c r="C222" s="125" t="s">
        <v>13</v>
      </c>
      <c r="D222" s="126" t="s">
        <v>120</v>
      </c>
      <c r="E222" s="126" t="s">
        <v>120</v>
      </c>
      <c r="F222" s="239">
        <f t="shared" si="18"/>
        <v>0</v>
      </c>
      <c r="G222" s="239">
        <f t="shared" si="18"/>
        <v>0</v>
      </c>
      <c r="H222" s="239">
        <f t="shared" si="18"/>
        <v>0</v>
      </c>
      <c r="I222" s="239">
        <f t="shared" si="18"/>
        <v>0</v>
      </c>
      <c r="J222" s="240">
        <f t="shared" si="18"/>
        <v>0</v>
      </c>
      <c r="K222" s="32"/>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row>
    <row r="223" spans="1:52" x14ac:dyDescent="0.25">
      <c r="A223" s="32"/>
      <c r="B223" s="330" t="s">
        <v>31</v>
      </c>
      <c r="C223" s="331" t="s">
        <v>459</v>
      </c>
      <c r="D223" s="332" t="s">
        <v>120</v>
      </c>
      <c r="E223" s="332" t="s">
        <v>120</v>
      </c>
      <c r="F223" s="333">
        <f>SUMIFS(F$10:F$210,$B$10:$B$210,$B223,$C$10:$C$210,$C223)</f>
        <v>0</v>
      </c>
      <c r="G223" s="333">
        <f>SUMIFS(G$10:G$210,$B$10:$B$210,$B223,$C$10:$C$210,$C223)</f>
        <v>0</v>
      </c>
      <c r="H223" s="333">
        <f>SUMIFS(H$10:H$210,$B$10:$B$210,$B223,$C$10:$C$210,$C223)</f>
        <v>0</v>
      </c>
      <c r="I223" s="333">
        <f>SUMIFS(I$10:I$210,$B$10:$B$210,$B223,$C$10:$C$210,$C223)</f>
        <v>0</v>
      </c>
      <c r="J223" s="334">
        <f>SUMIFS(J$10:J$210,$B$10:$B$210,$B223,$C$10:$C$210,$C223)</f>
        <v>0</v>
      </c>
      <c r="K223" s="32"/>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row>
    <row r="224" spans="1:52" x14ac:dyDescent="0.25">
      <c r="A224" s="32"/>
      <c r="B224" s="127" t="s">
        <v>31</v>
      </c>
      <c r="C224" s="44" t="s">
        <v>11</v>
      </c>
      <c r="D224" s="128" t="s">
        <v>120</v>
      </c>
      <c r="E224" s="128" t="s">
        <v>120</v>
      </c>
      <c r="F224" s="241">
        <f t="shared" si="18"/>
        <v>0</v>
      </c>
      <c r="G224" s="241">
        <f t="shared" si="18"/>
        <v>0</v>
      </c>
      <c r="H224" s="241">
        <f t="shared" si="18"/>
        <v>0</v>
      </c>
      <c r="I224" s="241">
        <f t="shared" si="18"/>
        <v>0</v>
      </c>
      <c r="J224" s="242">
        <f t="shared" si="18"/>
        <v>0</v>
      </c>
      <c r="K224" s="32"/>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row>
    <row r="225" spans="1:52" x14ac:dyDescent="0.25">
      <c r="A225" s="32"/>
      <c r="B225" s="330" t="s">
        <v>31</v>
      </c>
      <c r="C225" s="331" t="s">
        <v>30</v>
      </c>
      <c r="D225" s="332" t="s">
        <v>120</v>
      </c>
      <c r="E225" s="332" t="s">
        <v>120</v>
      </c>
      <c r="F225" s="333">
        <f t="shared" si="18"/>
        <v>0</v>
      </c>
      <c r="G225" s="333">
        <f t="shared" si="18"/>
        <v>0</v>
      </c>
      <c r="H225" s="333">
        <f t="shared" si="18"/>
        <v>0</v>
      </c>
      <c r="I225" s="333">
        <f t="shared" si="18"/>
        <v>0</v>
      </c>
      <c r="J225" s="334">
        <f t="shared" si="18"/>
        <v>0</v>
      </c>
      <c r="K225" s="32"/>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row>
    <row r="226" spans="1:52" x14ac:dyDescent="0.25">
      <c r="A226" s="32"/>
      <c r="B226" s="127" t="s">
        <v>31</v>
      </c>
      <c r="C226" s="44" t="s">
        <v>29</v>
      </c>
      <c r="D226" s="128" t="s">
        <v>120</v>
      </c>
      <c r="E226" s="128" t="s">
        <v>120</v>
      </c>
      <c r="F226" s="241">
        <f t="shared" si="18"/>
        <v>0</v>
      </c>
      <c r="G226" s="241">
        <f t="shared" si="18"/>
        <v>0</v>
      </c>
      <c r="H226" s="241">
        <f t="shared" si="18"/>
        <v>0</v>
      </c>
      <c r="I226" s="241">
        <f t="shared" si="18"/>
        <v>0</v>
      </c>
      <c r="J226" s="242">
        <f t="shared" si="18"/>
        <v>0</v>
      </c>
      <c r="K226" s="32"/>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row>
    <row r="227" spans="1:52" ht="16.5" thickBot="1" x14ac:dyDescent="0.3">
      <c r="A227" s="32"/>
      <c r="B227" s="340" t="s">
        <v>31</v>
      </c>
      <c r="C227" s="341" t="s">
        <v>22</v>
      </c>
      <c r="D227" s="342" t="s">
        <v>120</v>
      </c>
      <c r="E227" s="342" t="s">
        <v>120</v>
      </c>
      <c r="F227" s="343">
        <f t="shared" si="18"/>
        <v>0</v>
      </c>
      <c r="G227" s="343">
        <f t="shared" si="18"/>
        <v>0</v>
      </c>
      <c r="H227" s="343">
        <f t="shared" si="18"/>
        <v>0</v>
      </c>
      <c r="I227" s="343">
        <f t="shared" si="18"/>
        <v>0</v>
      </c>
      <c r="J227" s="344">
        <f t="shared" si="18"/>
        <v>0</v>
      </c>
      <c r="K227" s="32"/>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row>
    <row r="228" spans="1:52" ht="16.5" thickBot="1" x14ac:dyDescent="0.3">
      <c r="A228" s="32"/>
      <c r="B228" s="32"/>
      <c r="C228" s="32"/>
      <c r="D228" s="32"/>
      <c r="E228" s="32"/>
      <c r="F228" s="32"/>
      <c r="G228" s="32"/>
      <c r="H228" s="32"/>
      <c r="I228" s="32"/>
      <c r="J228" s="32"/>
      <c r="K228" s="32"/>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row>
    <row r="229" spans="1:52" ht="16.5" thickBot="1" x14ac:dyDescent="0.3">
      <c r="A229" s="32"/>
      <c r="B229" s="537" t="s">
        <v>121</v>
      </c>
      <c r="C229" s="538"/>
      <c r="D229" s="538"/>
      <c r="E229" s="538"/>
      <c r="F229" s="243">
        <f>SUM(F10:F210)-SUM(F216:F227)</f>
        <v>0</v>
      </c>
      <c r="G229" s="243">
        <f>SUM(G10:G210)-SUM(G216:G227)</f>
        <v>0</v>
      </c>
      <c r="H229" s="243">
        <f>SUM(H10:H210)-SUM(H216:H227)</f>
        <v>0</v>
      </c>
      <c r="I229" s="243">
        <f>SUM(I10:I210)-SUM(I216:I227)</f>
        <v>0</v>
      </c>
      <c r="J229" s="244">
        <f>SUM(J10:J210)-SUM(J216:J227)</f>
        <v>0</v>
      </c>
      <c r="K229" s="32"/>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row>
    <row r="230" spans="1:52" x14ac:dyDescent="0.25">
      <c r="A230" s="32"/>
      <c r="B230" s="32"/>
      <c r="C230" s="32"/>
      <c r="D230" s="32"/>
      <c r="E230" s="32"/>
      <c r="F230" s="32"/>
      <c r="G230" s="32"/>
      <c r="H230" s="32"/>
      <c r="I230" s="32"/>
      <c r="J230" s="32"/>
      <c r="K230" s="32"/>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row>
    <row r="231" spans="1:52" x14ac:dyDescent="0.25">
      <c r="A231" s="123" t="s">
        <v>126</v>
      </c>
      <c r="B231" s="32"/>
      <c r="C231" s="32"/>
      <c r="D231" s="32"/>
      <c r="E231" s="32"/>
      <c r="F231" s="32"/>
      <c r="G231" s="32"/>
      <c r="H231" s="32"/>
      <c r="I231" s="32"/>
      <c r="J231" s="32"/>
      <c r="K231" s="32"/>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row>
    <row r="232" spans="1:52" ht="16.5" thickBot="1" x14ac:dyDescent="0.3">
      <c r="A232" s="32"/>
      <c r="B232" s="32"/>
      <c r="C232" s="32"/>
      <c r="D232" s="32"/>
      <c r="E232" s="32"/>
      <c r="F232" s="32"/>
      <c r="G232" s="32"/>
      <c r="H232" s="32"/>
      <c r="I232" s="32"/>
      <c r="J232" s="32"/>
      <c r="K232" s="32"/>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row>
    <row r="233" spans="1:52" x14ac:dyDescent="0.25">
      <c r="A233" s="32"/>
      <c r="B233" s="531" t="s">
        <v>103</v>
      </c>
      <c r="C233" s="532"/>
      <c r="D233" s="532"/>
      <c r="E233" s="533"/>
      <c r="F233" s="534" t="s">
        <v>2</v>
      </c>
      <c r="G233" s="535"/>
      <c r="H233" s="535"/>
      <c r="I233" s="535"/>
      <c r="J233" s="536"/>
      <c r="K233" s="32"/>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row>
    <row r="234" spans="1:52" ht="32.25" thickBot="1" x14ac:dyDescent="0.3">
      <c r="A234" s="32"/>
      <c r="B234" s="133" t="s">
        <v>86</v>
      </c>
      <c r="C234" s="134" t="s">
        <v>3</v>
      </c>
      <c r="D234" s="134" t="s">
        <v>4</v>
      </c>
      <c r="E234" s="134" t="s">
        <v>87</v>
      </c>
      <c r="F234" s="135" t="s">
        <v>89</v>
      </c>
      <c r="G234" s="135" t="s">
        <v>7</v>
      </c>
      <c r="H234" s="135" t="s">
        <v>8</v>
      </c>
      <c r="I234" s="135" t="s">
        <v>9</v>
      </c>
      <c r="J234" s="136" t="s">
        <v>10</v>
      </c>
      <c r="K234" s="32"/>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row>
    <row r="235" spans="1:52" x14ac:dyDescent="0.25">
      <c r="A235" s="32"/>
      <c r="B235" s="124" t="s">
        <v>0</v>
      </c>
      <c r="C235" s="125" t="s">
        <v>13</v>
      </c>
      <c r="D235" s="248" t="s">
        <v>246</v>
      </c>
      <c r="E235" s="126" t="s">
        <v>120</v>
      </c>
      <c r="F235" s="239">
        <f t="shared" ref="F235:J249" si="19">SUMIFS(F$10:F$210,$B$10:$B$210,$B235,$C$10:$C$210,$C235,$D$10:$D$210,$D235)</f>
        <v>0</v>
      </c>
      <c r="G235" s="239">
        <f t="shared" si="19"/>
        <v>0</v>
      </c>
      <c r="H235" s="239">
        <f t="shared" si="19"/>
        <v>0</v>
      </c>
      <c r="I235" s="239">
        <f t="shared" si="19"/>
        <v>0</v>
      </c>
      <c r="J235" s="240">
        <f t="shared" si="19"/>
        <v>0</v>
      </c>
      <c r="K235" s="32"/>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row>
    <row r="236" spans="1:52" x14ac:dyDescent="0.25">
      <c r="A236" s="32"/>
      <c r="B236" s="127" t="s">
        <v>0</v>
      </c>
      <c r="C236" s="44" t="s">
        <v>13</v>
      </c>
      <c r="D236" s="44" t="s">
        <v>245</v>
      </c>
      <c r="E236" s="128" t="s">
        <v>120</v>
      </c>
      <c r="F236" s="241">
        <f t="shared" si="19"/>
        <v>0</v>
      </c>
      <c r="G236" s="241">
        <f t="shared" si="19"/>
        <v>0</v>
      </c>
      <c r="H236" s="241">
        <f t="shared" si="19"/>
        <v>0</v>
      </c>
      <c r="I236" s="241">
        <f t="shared" si="19"/>
        <v>0</v>
      </c>
      <c r="J236" s="242">
        <f t="shared" si="19"/>
        <v>0</v>
      </c>
      <c r="K236" s="32"/>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row>
    <row r="237" spans="1:52" x14ac:dyDescent="0.25">
      <c r="A237" s="32"/>
      <c r="B237" s="127" t="s">
        <v>0</v>
      </c>
      <c r="C237" s="44" t="s">
        <v>13</v>
      </c>
      <c r="D237" s="44" t="s">
        <v>247</v>
      </c>
      <c r="E237" s="128" t="s">
        <v>120</v>
      </c>
      <c r="F237" s="241">
        <f t="shared" si="19"/>
        <v>0</v>
      </c>
      <c r="G237" s="241">
        <f t="shared" si="19"/>
        <v>0</v>
      </c>
      <c r="H237" s="241">
        <f t="shared" si="19"/>
        <v>0</v>
      </c>
      <c r="I237" s="241">
        <f t="shared" si="19"/>
        <v>0</v>
      </c>
      <c r="J237" s="242">
        <f t="shared" si="19"/>
        <v>0</v>
      </c>
      <c r="K237" s="32"/>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row>
    <row r="238" spans="1:52" x14ac:dyDescent="0.25">
      <c r="A238" s="32"/>
      <c r="B238" s="127" t="s">
        <v>0</v>
      </c>
      <c r="C238" s="44" t="s">
        <v>13</v>
      </c>
      <c r="D238" s="44" t="s">
        <v>248</v>
      </c>
      <c r="E238" s="128" t="s">
        <v>120</v>
      </c>
      <c r="F238" s="241">
        <f t="shared" si="19"/>
        <v>0</v>
      </c>
      <c r="G238" s="241">
        <f t="shared" si="19"/>
        <v>0</v>
      </c>
      <c r="H238" s="241">
        <f t="shared" si="19"/>
        <v>0</v>
      </c>
      <c r="I238" s="241">
        <f t="shared" si="19"/>
        <v>0</v>
      </c>
      <c r="J238" s="242">
        <f t="shared" si="19"/>
        <v>0</v>
      </c>
      <c r="K238" s="32"/>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row>
    <row r="239" spans="1:52" x14ac:dyDescent="0.25">
      <c r="A239" s="32"/>
      <c r="B239" s="127" t="s">
        <v>0</v>
      </c>
      <c r="C239" s="44" t="s">
        <v>13</v>
      </c>
      <c r="D239" s="44" t="s">
        <v>104</v>
      </c>
      <c r="E239" s="128" t="s">
        <v>120</v>
      </c>
      <c r="F239" s="241">
        <f t="shared" si="19"/>
        <v>0</v>
      </c>
      <c r="G239" s="241">
        <f t="shared" si="19"/>
        <v>0</v>
      </c>
      <c r="H239" s="241">
        <f t="shared" si="19"/>
        <v>0</v>
      </c>
      <c r="I239" s="241">
        <f t="shared" si="19"/>
        <v>0</v>
      </c>
      <c r="J239" s="242">
        <f t="shared" si="19"/>
        <v>0</v>
      </c>
      <c r="K239" s="32"/>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row>
    <row r="240" spans="1:52" x14ac:dyDescent="0.25">
      <c r="A240" s="32"/>
      <c r="B240" s="330" t="s">
        <v>0</v>
      </c>
      <c r="C240" s="331" t="s">
        <v>459</v>
      </c>
      <c r="D240" s="331" t="s">
        <v>107</v>
      </c>
      <c r="E240" s="332" t="s">
        <v>120</v>
      </c>
      <c r="F240" s="333">
        <f t="shared" ref="F240:J244" si="20">SUMIFS(F$10:F$210,$B$10:$B$210,$B240,$C$10:$C$210,$C240,$D$10:$D$210,$D240)</f>
        <v>0</v>
      </c>
      <c r="G240" s="333">
        <f t="shared" si="20"/>
        <v>0</v>
      </c>
      <c r="H240" s="333">
        <f t="shared" si="20"/>
        <v>0</v>
      </c>
      <c r="I240" s="333">
        <f t="shared" si="20"/>
        <v>0</v>
      </c>
      <c r="J240" s="334">
        <f t="shared" si="20"/>
        <v>0</v>
      </c>
      <c r="K240" s="32"/>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row>
    <row r="241" spans="1:52" x14ac:dyDescent="0.25">
      <c r="A241" s="32"/>
      <c r="B241" s="330" t="s">
        <v>0</v>
      </c>
      <c r="C241" s="331" t="s">
        <v>459</v>
      </c>
      <c r="D241" s="331" t="s">
        <v>108</v>
      </c>
      <c r="E241" s="332" t="s">
        <v>120</v>
      </c>
      <c r="F241" s="333">
        <f t="shared" si="20"/>
        <v>0</v>
      </c>
      <c r="G241" s="333">
        <f t="shared" si="20"/>
        <v>0</v>
      </c>
      <c r="H241" s="333">
        <f t="shared" si="20"/>
        <v>0</v>
      </c>
      <c r="I241" s="333">
        <f t="shared" si="20"/>
        <v>0</v>
      </c>
      <c r="J241" s="334">
        <f t="shared" si="20"/>
        <v>0</v>
      </c>
      <c r="K241" s="32"/>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row>
    <row r="242" spans="1:52" x14ac:dyDescent="0.25">
      <c r="A242" s="32"/>
      <c r="B242" s="330" t="s">
        <v>0</v>
      </c>
      <c r="C242" s="331" t="s">
        <v>459</v>
      </c>
      <c r="D242" s="331" t="s">
        <v>109</v>
      </c>
      <c r="E242" s="332" t="s">
        <v>120</v>
      </c>
      <c r="F242" s="333">
        <f t="shared" si="20"/>
        <v>0</v>
      </c>
      <c r="G242" s="333">
        <f t="shared" si="20"/>
        <v>0</v>
      </c>
      <c r="H242" s="333">
        <f t="shared" si="20"/>
        <v>0</v>
      </c>
      <c r="I242" s="333">
        <f t="shared" si="20"/>
        <v>0</v>
      </c>
      <c r="J242" s="334">
        <f t="shared" si="20"/>
        <v>0</v>
      </c>
      <c r="K242" s="32"/>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row>
    <row r="243" spans="1:52" x14ac:dyDescent="0.25">
      <c r="A243" s="227"/>
      <c r="B243" s="330" t="s">
        <v>0</v>
      </c>
      <c r="C243" s="331" t="s">
        <v>459</v>
      </c>
      <c r="D243" s="331" t="s">
        <v>461</v>
      </c>
      <c r="E243" s="332" t="s">
        <v>120</v>
      </c>
      <c r="F243" s="333">
        <f t="shared" si="20"/>
        <v>0</v>
      </c>
      <c r="G243" s="333">
        <f t="shared" si="20"/>
        <v>0</v>
      </c>
      <c r="H243" s="333">
        <f t="shared" si="20"/>
        <v>0</v>
      </c>
      <c r="I243" s="333">
        <f t="shared" si="20"/>
        <v>0</v>
      </c>
      <c r="J243" s="334">
        <f t="shared" si="20"/>
        <v>0</v>
      </c>
      <c r="K243" s="227"/>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row>
    <row r="244" spans="1:52" x14ac:dyDescent="0.25">
      <c r="A244" s="32"/>
      <c r="B244" s="330" t="s">
        <v>0</v>
      </c>
      <c r="C244" s="331" t="s">
        <v>459</v>
      </c>
      <c r="D244" s="331" t="s">
        <v>104</v>
      </c>
      <c r="E244" s="332" t="s">
        <v>120</v>
      </c>
      <c r="F244" s="333">
        <f t="shared" si="20"/>
        <v>0</v>
      </c>
      <c r="G244" s="333">
        <f t="shared" si="20"/>
        <v>0</v>
      </c>
      <c r="H244" s="333">
        <f t="shared" si="20"/>
        <v>0</v>
      </c>
      <c r="I244" s="333">
        <f t="shared" si="20"/>
        <v>0</v>
      </c>
      <c r="J244" s="334">
        <f t="shared" si="20"/>
        <v>0</v>
      </c>
      <c r="K244" s="32"/>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row>
    <row r="245" spans="1:52" x14ac:dyDescent="0.25">
      <c r="A245" s="32"/>
      <c r="B245" s="127" t="s">
        <v>0</v>
      </c>
      <c r="C245" s="44" t="s">
        <v>11</v>
      </c>
      <c r="D245" s="44" t="s">
        <v>105</v>
      </c>
      <c r="E245" s="128" t="s">
        <v>120</v>
      </c>
      <c r="F245" s="241">
        <f t="shared" si="19"/>
        <v>0</v>
      </c>
      <c r="G245" s="241">
        <f t="shared" si="19"/>
        <v>0</v>
      </c>
      <c r="H245" s="241">
        <f t="shared" si="19"/>
        <v>0</v>
      </c>
      <c r="I245" s="241">
        <f t="shared" si="19"/>
        <v>0</v>
      </c>
      <c r="J245" s="242">
        <f t="shared" si="19"/>
        <v>0</v>
      </c>
      <c r="K245" s="32"/>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row>
    <row r="246" spans="1:52" x14ac:dyDescent="0.25">
      <c r="A246" s="32"/>
      <c r="B246" s="127" t="s">
        <v>0</v>
      </c>
      <c r="C246" s="44" t="s">
        <v>11</v>
      </c>
      <c r="D246" s="44" t="s">
        <v>118</v>
      </c>
      <c r="E246" s="128" t="s">
        <v>120</v>
      </c>
      <c r="F246" s="241">
        <f t="shared" si="19"/>
        <v>0</v>
      </c>
      <c r="G246" s="241">
        <f t="shared" si="19"/>
        <v>0</v>
      </c>
      <c r="H246" s="241">
        <f t="shared" si="19"/>
        <v>0</v>
      </c>
      <c r="I246" s="241">
        <f t="shared" si="19"/>
        <v>0</v>
      </c>
      <c r="J246" s="242">
        <f t="shared" si="19"/>
        <v>0</v>
      </c>
      <c r="K246" s="32"/>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row>
    <row r="247" spans="1:52" x14ac:dyDescent="0.25">
      <c r="A247" s="32"/>
      <c r="B247" s="127" t="s">
        <v>0</v>
      </c>
      <c r="C247" s="44" t="s">
        <v>11</v>
      </c>
      <c r="D247" s="44" t="s">
        <v>119</v>
      </c>
      <c r="E247" s="128" t="s">
        <v>120</v>
      </c>
      <c r="F247" s="241">
        <f t="shared" si="19"/>
        <v>0</v>
      </c>
      <c r="G247" s="241">
        <f t="shared" si="19"/>
        <v>0</v>
      </c>
      <c r="H247" s="241">
        <f t="shared" si="19"/>
        <v>0</v>
      </c>
      <c r="I247" s="241">
        <f t="shared" si="19"/>
        <v>0</v>
      </c>
      <c r="J247" s="242">
        <f t="shared" si="19"/>
        <v>0</v>
      </c>
      <c r="K247" s="32"/>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row>
    <row r="248" spans="1:52" x14ac:dyDescent="0.25">
      <c r="A248" s="32"/>
      <c r="B248" s="127" t="s">
        <v>0</v>
      </c>
      <c r="C248" s="44" t="s">
        <v>11</v>
      </c>
      <c r="D248" s="44" t="s">
        <v>106</v>
      </c>
      <c r="E248" s="128" t="s">
        <v>120</v>
      </c>
      <c r="F248" s="241">
        <f t="shared" si="19"/>
        <v>0</v>
      </c>
      <c r="G248" s="241">
        <f t="shared" si="19"/>
        <v>0</v>
      </c>
      <c r="H248" s="241">
        <f t="shared" si="19"/>
        <v>0</v>
      </c>
      <c r="I248" s="241">
        <f t="shared" si="19"/>
        <v>0</v>
      </c>
      <c r="J248" s="242">
        <f t="shared" si="19"/>
        <v>0</v>
      </c>
      <c r="K248" s="32"/>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row>
    <row r="249" spans="1:52" x14ac:dyDescent="0.25">
      <c r="A249" s="32"/>
      <c r="B249" s="127" t="s">
        <v>0</v>
      </c>
      <c r="C249" s="44" t="s">
        <v>11</v>
      </c>
      <c r="D249" s="44" t="s">
        <v>104</v>
      </c>
      <c r="E249" s="128" t="s">
        <v>120</v>
      </c>
      <c r="F249" s="241">
        <f t="shared" si="19"/>
        <v>0</v>
      </c>
      <c r="G249" s="241">
        <f t="shared" si="19"/>
        <v>0</v>
      </c>
      <c r="H249" s="241">
        <f t="shared" si="19"/>
        <v>0</v>
      </c>
      <c r="I249" s="241">
        <f t="shared" si="19"/>
        <v>0</v>
      </c>
      <c r="J249" s="242">
        <f t="shared" si="19"/>
        <v>0</v>
      </c>
      <c r="K249" s="32"/>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row>
    <row r="250" spans="1:52" x14ac:dyDescent="0.25">
      <c r="A250" s="32"/>
      <c r="B250" s="330" t="s">
        <v>0</v>
      </c>
      <c r="C250" s="331" t="s">
        <v>30</v>
      </c>
      <c r="D250" s="331" t="s">
        <v>110</v>
      </c>
      <c r="E250" s="332" t="s">
        <v>120</v>
      </c>
      <c r="F250" s="333">
        <f t="shared" ref="F250:J258" si="21">SUMIFS(F$10:F$210,$B$10:$B$210,$B250,$C$10:$C$210,$C250,$D$10:$D$210,$D250)</f>
        <v>0</v>
      </c>
      <c r="G250" s="333">
        <f t="shared" si="21"/>
        <v>0</v>
      </c>
      <c r="H250" s="333">
        <f t="shared" si="21"/>
        <v>0</v>
      </c>
      <c r="I250" s="333">
        <f t="shared" si="21"/>
        <v>0</v>
      </c>
      <c r="J250" s="334">
        <f t="shared" si="21"/>
        <v>0</v>
      </c>
      <c r="K250" s="32"/>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row>
    <row r="251" spans="1:52" x14ac:dyDescent="0.25">
      <c r="A251" s="32"/>
      <c r="B251" s="330" t="s">
        <v>0</v>
      </c>
      <c r="C251" s="331" t="s">
        <v>30</v>
      </c>
      <c r="D251" s="331" t="s">
        <v>111</v>
      </c>
      <c r="E251" s="332" t="s">
        <v>120</v>
      </c>
      <c r="F251" s="333">
        <f t="shared" si="21"/>
        <v>0</v>
      </c>
      <c r="G251" s="333">
        <f t="shared" si="21"/>
        <v>0</v>
      </c>
      <c r="H251" s="333">
        <f t="shared" si="21"/>
        <v>0</v>
      </c>
      <c r="I251" s="333">
        <f t="shared" si="21"/>
        <v>0</v>
      </c>
      <c r="J251" s="334">
        <f t="shared" si="21"/>
        <v>0</v>
      </c>
      <c r="K251" s="32"/>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row>
    <row r="252" spans="1:52" x14ac:dyDescent="0.25">
      <c r="A252" s="32"/>
      <c r="B252" s="330" t="s">
        <v>0</v>
      </c>
      <c r="C252" s="331" t="s">
        <v>30</v>
      </c>
      <c r="D252" s="331" t="s">
        <v>112</v>
      </c>
      <c r="E252" s="332" t="s">
        <v>120</v>
      </c>
      <c r="F252" s="333">
        <f t="shared" si="21"/>
        <v>0</v>
      </c>
      <c r="G252" s="333">
        <f t="shared" si="21"/>
        <v>0</v>
      </c>
      <c r="H252" s="333">
        <f t="shared" si="21"/>
        <v>0</v>
      </c>
      <c r="I252" s="333">
        <f t="shared" si="21"/>
        <v>0</v>
      </c>
      <c r="J252" s="334">
        <f t="shared" si="21"/>
        <v>0</v>
      </c>
      <c r="K252" s="32"/>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row>
    <row r="253" spans="1:52" x14ac:dyDescent="0.25">
      <c r="A253" s="227"/>
      <c r="B253" s="330" t="s">
        <v>0</v>
      </c>
      <c r="C253" s="331" t="s">
        <v>30</v>
      </c>
      <c r="D253" s="331" t="s">
        <v>462</v>
      </c>
      <c r="E253" s="332" t="s">
        <v>120</v>
      </c>
      <c r="F253" s="333">
        <f t="shared" si="21"/>
        <v>0</v>
      </c>
      <c r="G253" s="333">
        <f t="shared" si="21"/>
        <v>0</v>
      </c>
      <c r="H253" s="333">
        <f t="shared" si="21"/>
        <v>0</v>
      </c>
      <c r="I253" s="333">
        <f t="shared" si="21"/>
        <v>0</v>
      </c>
      <c r="J253" s="334">
        <f t="shared" si="21"/>
        <v>0</v>
      </c>
      <c r="K253" s="227"/>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row>
    <row r="254" spans="1:52" x14ac:dyDescent="0.25">
      <c r="A254" s="227"/>
      <c r="B254" s="330" t="s">
        <v>0</v>
      </c>
      <c r="C254" s="331" t="s">
        <v>30</v>
      </c>
      <c r="D254" s="331" t="s">
        <v>463</v>
      </c>
      <c r="E254" s="332" t="s">
        <v>120</v>
      </c>
      <c r="F254" s="333">
        <f t="shared" si="21"/>
        <v>0</v>
      </c>
      <c r="G254" s="333">
        <f t="shared" si="21"/>
        <v>0</v>
      </c>
      <c r="H254" s="333">
        <f t="shared" si="21"/>
        <v>0</v>
      </c>
      <c r="I254" s="333">
        <f t="shared" si="21"/>
        <v>0</v>
      </c>
      <c r="J254" s="334">
        <f t="shared" si="21"/>
        <v>0</v>
      </c>
      <c r="K254" s="227"/>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row>
    <row r="255" spans="1:52" x14ac:dyDescent="0.25">
      <c r="A255" s="32"/>
      <c r="B255" s="330" t="s">
        <v>0</v>
      </c>
      <c r="C255" s="331" t="s">
        <v>30</v>
      </c>
      <c r="D255" s="331" t="s">
        <v>104</v>
      </c>
      <c r="E255" s="332" t="s">
        <v>120</v>
      </c>
      <c r="F255" s="333">
        <f t="shared" si="21"/>
        <v>0</v>
      </c>
      <c r="G255" s="333">
        <f t="shared" si="21"/>
        <v>0</v>
      </c>
      <c r="H255" s="333">
        <f t="shared" si="21"/>
        <v>0</v>
      </c>
      <c r="I255" s="333">
        <f t="shared" si="21"/>
        <v>0</v>
      </c>
      <c r="J255" s="334">
        <f t="shared" si="21"/>
        <v>0</v>
      </c>
      <c r="K255" s="32"/>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row>
    <row r="256" spans="1:52" x14ac:dyDescent="0.25">
      <c r="A256" s="32"/>
      <c r="B256" s="127" t="s">
        <v>0</v>
      </c>
      <c r="C256" s="44" t="s">
        <v>29</v>
      </c>
      <c r="D256" s="44" t="s">
        <v>113</v>
      </c>
      <c r="E256" s="128" t="s">
        <v>120</v>
      </c>
      <c r="F256" s="241">
        <f t="shared" si="21"/>
        <v>0</v>
      </c>
      <c r="G256" s="241">
        <f t="shared" si="21"/>
        <v>0</v>
      </c>
      <c r="H256" s="241">
        <f t="shared" si="21"/>
        <v>0</v>
      </c>
      <c r="I256" s="241">
        <f t="shared" si="21"/>
        <v>0</v>
      </c>
      <c r="J256" s="242">
        <f t="shared" si="21"/>
        <v>0</v>
      </c>
      <c r="K256" s="32"/>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row>
    <row r="257" spans="1:52" x14ac:dyDescent="0.25">
      <c r="A257" s="32"/>
      <c r="B257" s="127" t="s">
        <v>0</v>
      </c>
      <c r="C257" s="44" t="s">
        <v>29</v>
      </c>
      <c r="D257" s="44" t="s">
        <v>114</v>
      </c>
      <c r="E257" s="128" t="s">
        <v>120</v>
      </c>
      <c r="F257" s="241">
        <f t="shared" si="21"/>
        <v>0</v>
      </c>
      <c r="G257" s="241">
        <f t="shared" si="21"/>
        <v>0</v>
      </c>
      <c r="H257" s="241">
        <f t="shared" si="21"/>
        <v>0</v>
      </c>
      <c r="I257" s="241">
        <f t="shared" si="21"/>
        <v>0</v>
      </c>
      <c r="J257" s="242">
        <f t="shared" si="21"/>
        <v>0</v>
      </c>
      <c r="K257" s="32"/>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row>
    <row r="258" spans="1:52" x14ac:dyDescent="0.25">
      <c r="A258" s="32"/>
      <c r="B258" s="127" t="s">
        <v>0</v>
      </c>
      <c r="C258" s="44" t="s">
        <v>29</v>
      </c>
      <c r="D258" s="44" t="s">
        <v>115</v>
      </c>
      <c r="E258" s="128" t="s">
        <v>120</v>
      </c>
      <c r="F258" s="241">
        <f t="shared" si="21"/>
        <v>0</v>
      </c>
      <c r="G258" s="241">
        <f t="shared" si="21"/>
        <v>0</v>
      </c>
      <c r="H258" s="241">
        <f t="shared" si="21"/>
        <v>0</v>
      </c>
      <c r="I258" s="241">
        <f t="shared" si="21"/>
        <v>0</v>
      </c>
      <c r="J258" s="242">
        <f t="shared" si="21"/>
        <v>0</v>
      </c>
      <c r="K258" s="32"/>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row>
    <row r="259" spans="1:52" x14ac:dyDescent="0.25">
      <c r="A259" s="32"/>
      <c r="B259" s="127" t="s">
        <v>0</v>
      </c>
      <c r="C259" s="44" t="s">
        <v>29</v>
      </c>
      <c r="D259" s="44" t="s">
        <v>104</v>
      </c>
      <c r="E259" s="128" t="s">
        <v>120</v>
      </c>
      <c r="F259" s="241">
        <f t="shared" ref="F259:J288" si="22">SUMIFS(F$10:F$210,$B$10:$B$210,$B259,$C$10:$C$210,$C259,$D$10:$D$210,$D259)</f>
        <v>0</v>
      </c>
      <c r="G259" s="241">
        <f t="shared" si="22"/>
        <v>0</v>
      </c>
      <c r="H259" s="241">
        <f t="shared" si="22"/>
        <v>0</v>
      </c>
      <c r="I259" s="241">
        <f t="shared" si="22"/>
        <v>0</v>
      </c>
      <c r="J259" s="242">
        <f t="shared" si="22"/>
        <v>0</v>
      </c>
      <c r="K259" s="32"/>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row>
    <row r="260" spans="1:52" x14ac:dyDescent="0.25">
      <c r="A260" s="32"/>
      <c r="B260" s="330" t="s">
        <v>0</v>
      </c>
      <c r="C260" s="331" t="s">
        <v>22</v>
      </c>
      <c r="D260" s="331" t="s">
        <v>116</v>
      </c>
      <c r="E260" s="332" t="s">
        <v>120</v>
      </c>
      <c r="F260" s="333">
        <f t="shared" si="22"/>
        <v>0</v>
      </c>
      <c r="G260" s="333">
        <f t="shared" si="22"/>
        <v>0</v>
      </c>
      <c r="H260" s="333">
        <f t="shared" si="22"/>
        <v>0</v>
      </c>
      <c r="I260" s="333">
        <f t="shared" si="22"/>
        <v>0</v>
      </c>
      <c r="J260" s="334">
        <f t="shared" si="22"/>
        <v>0</v>
      </c>
      <c r="K260" s="32"/>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row>
    <row r="261" spans="1:52" ht="16.5" thickBot="1" x14ac:dyDescent="0.3">
      <c r="A261" s="32"/>
      <c r="B261" s="340" t="s">
        <v>0</v>
      </c>
      <c r="C261" s="341" t="s">
        <v>22</v>
      </c>
      <c r="D261" s="341" t="s">
        <v>117</v>
      </c>
      <c r="E261" s="342" t="s">
        <v>120</v>
      </c>
      <c r="F261" s="343">
        <f t="shared" si="22"/>
        <v>0</v>
      </c>
      <c r="G261" s="343">
        <f t="shared" si="22"/>
        <v>0</v>
      </c>
      <c r="H261" s="343">
        <f t="shared" si="22"/>
        <v>0</v>
      </c>
      <c r="I261" s="343">
        <f t="shared" si="22"/>
        <v>0</v>
      </c>
      <c r="J261" s="344">
        <f t="shared" si="22"/>
        <v>0</v>
      </c>
      <c r="K261" s="32"/>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row>
    <row r="262" spans="1:52" x14ac:dyDescent="0.25">
      <c r="A262" s="32"/>
      <c r="B262" s="129" t="s">
        <v>31</v>
      </c>
      <c r="C262" s="121" t="s">
        <v>13</v>
      </c>
      <c r="D262" s="249" t="s">
        <v>246</v>
      </c>
      <c r="E262" s="130" t="s">
        <v>120</v>
      </c>
      <c r="F262" s="245">
        <f t="shared" si="22"/>
        <v>0</v>
      </c>
      <c r="G262" s="245">
        <f t="shared" si="22"/>
        <v>0</v>
      </c>
      <c r="H262" s="245">
        <f t="shared" si="22"/>
        <v>0</v>
      </c>
      <c r="I262" s="245">
        <f t="shared" si="22"/>
        <v>0</v>
      </c>
      <c r="J262" s="246">
        <f t="shared" si="22"/>
        <v>0</v>
      </c>
      <c r="K262" s="32"/>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row>
    <row r="263" spans="1:52" x14ac:dyDescent="0.25">
      <c r="A263" s="32"/>
      <c r="B263" s="127" t="s">
        <v>31</v>
      </c>
      <c r="C263" s="44" t="s">
        <v>13</v>
      </c>
      <c r="D263" s="44" t="s">
        <v>245</v>
      </c>
      <c r="E263" s="128" t="s">
        <v>120</v>
      </c>
      <c r="F263" s="241">
        <f t="shared" si="22"/>
        <v>0</v>
      </c>
      <c r="G263" s="241">
        <f t="shared" si="22"/>
        <v>0</v>
      </c>
      <c r="H263" s="241">
        <f t="shared" si="22"/>
        <v>0</v>
      </c>
      <c r="I263" s="241">
        <f t="shared" si="22"/>
        <v>0</v>
      </c>
      <c r="J263" s="242">
        <f t="shared" si="22"/>
        <v>0</v>
      </c>
      <c r="K263" s="32"/>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row>
    <row r="264" spans="1:52" x14ac:dyDescent="0.25">
      <c r="A264" s="32"/>
      <c r="B264" s="127" t="s">
        <v>31</v>
      </c>
      <c r="C264" s="44" t="s">
        <v>13</v>
      </c>
      <c r="D264" s="44" t="s">
        <v>247</v>
      </c>
      <c r="E264" s="128" t="s">
        <v>120</v>
      </c>
      <c r="F264" s="241">
        <f t="shared" si="22"/>
        <v>0</v>
      </c>
      <c r="G264" s="241">
        <f t="shared" si="22"/>
        <v>0</v>
      </c>
      <c r="H264" s="241">
        <f t="shared" si="22"/>
        <v>0</v>
      </c>
      <c r="I264" s="241">
        <f t="shared" si="22"/>
        <v>0</v>
      </c>
      <c r="J264" s="242">
        <f t="shared" si="22"/>
        <v>0</v>
      </c>
      <c r="K264" s="32"/>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row>
    <row r="265" spans="1:52" x14ac:dyDescent="0.25">
      <c r="A265" s="32"/>
      <c r="B265" s="127" t="s">
        <v>31</v>
      </c>
      <c r="C265" s="44" t="s">
        <v>13</v>
      </c>
      <c r="D265" s="44" t="s">
        <v>248</v>
      </c>
      <c r="E265" s="128" t="s">
        <v>120</v>
      </c>
      <c r="F265" s="241">
        <f t="shared" si="22"/>
        <v>0</v>
      </c>
      <c r="G265" s="241">
        <f t="shared" si="22"/>
        <v>0</v>
      </c>
      <c r="H265" s="241">
        <f t="shared" si="22"/>
        <v>0</v>
      </c>
      <c r="I265" s="241">
        <f t="shared" si="22"/>
        <v>0</v>
      </c>
      <c r="J265" s="242">
        <f t="shared" si="22"/>
        <v>0</v>
      </c>
      <c r="K265" s="32"/>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row>
    <row r="266" spans="1:52" x14ac:dyDescent="0.25">
      <c r="A266" s="32"/>
      <c r="B266" s="127" t="s">
        <v>31</v>
      </c>
      <c r="C266" s="44" t="s">
        <v>13</v>
      </c>
      <c r="D266" s="44" t="s">
        <v>104</v>
      </c>
      <c r="E266" s="128" t="s">
        <v>120</v>
      </c>
      <c r="F266" s="241">
        <f t="shared" si="22"/>
        <v>0</v>
      </c>
      <c r="G266" s="241">
        <f t="shared" si="22"/>
        <v>0</v>
      </c>
      <c r="H266" s="241">
        <f t="shared" si="22"/>
        <v>0</v>
      </c>
      <c r="I266" s="241">
        <f t="shared" si="22"/>
        <v>0</v>
      </c>
      <c r="J266" s="242">
        <f t="shared" si="22"/>
        <v>0</v>
      </c>
      <c r="K266" s="32"/>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row>
    <row r="267" spans="1:52" x14ac:dyDescent="0.25">
      <c r="A267" s="32"/>
      <c r="B267" s="330" t="s">
        <v>31</v>
      </c>
      <c r="C267" s="331" t="s">
        <v>459</v>
      </c>
      <c r="D267" s="331" t="s">
        <v>107</v>
      </c>
      <c r="E267" s="332" t="s">
        <v>120</v>
      </c>
      <c r="F267" s="333">
        <f t="shared" ref="F267:J271" si="23">SUMIFS(F$10:F$210,$B$10:$B$210,$B267,$C$10:$C$210,$C267,$D$10:$D$210,$D267)</f>
        <v>0</v>
      </c>
      <c r="G267" s="333">
        <f t="shared" si="23"/>
        <v>0</v>
      </c>
      <c r="H267" s="333">
        <f t="shared" si="23"/>
        <v>0</v>
      </c>
      <c r="I267" s="333">
        <f t="shared" si="23"/>
        <v>0</v>
      </c>
      <c r="J267" s="334">
        <f t="shared" si="23"/>
        <v>0</v>
      </c>
      <c r="K267" s="32"/>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row>
    <row r="268" spans="1:52" x14ac:dyDescent="0.25">
      <c r="A268" s="32"/>
      <c r="B268" s="330" t="s">
        <v>31</v>
      </c>
      <c r="C268" s="331" t="s">
        <v>459</v>
      </c>
      <c r="D268" s="331" t="s">
        <v>108</v>
      </c>
      <c r="E268" s="332" t="s">
        <v>120</v>
      </c>
      <c r="F268" s="333">
        <f t="shared" si="23"/>
        <v>0</v>
      </c>
      <c r="G268" s="333">
        <f t="shared" si="23"/>
        <v>0</v>
      </c>
      <c r="H268" s="333">
        <f t="shared" si="23"/>
        <v>0</v>
      </c>
      <c r="I268" s="333">
        <f t="shared" si="23"/>
        <v>0</v>
      </c>
      <c r="J268" s="334">
        <f t="shared" si="23"/>
        <v>0</v>
      </c>
      <c r="K268" s="32"/>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row>
    <row r="269" spans="1:52" x14ac:dyDescent="0.25">
      <c r="A269" s="32"/>
      <c r="B269" s="330" t="s">
        <v>31</v>
      </c>
      <c r="C269" s="331" t="s">
        <v>459</v>
      </c>
      <c r="D269" s="331" t="s">
        <v>109</v>
      </c>
      <c r="E269" s="332" t="s">
        <v>120</v>
      </c>
      <c r="F269" s="333">
        <f t="shared" si="23"/>
        <v>0</v>
      </c>
      <c r="G269" s="333">
        <f t="shared" si="23"/>
        <v>0</v>
      </c>
      <c r="H269" s="333">
        <f t="shared" si="23"/>
        <v>0</v>
      </c>
      <c r="I269" s="333">
        <f t="shared" si="23"/>
        <v>0</v>
      </c>
      <c r="J269" s="334">
        <f t="shared" si="23"/>
        <v>0</v>
      </c>
      <c r="K269" s="32"/>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row>
    <row r="270" spans="1:52" x14ac:dyDescent="0.25">
      <c r="A270" s="227"/>
      <c r="B270" s="330" t="s">
        <v>31</v>
      </c>
      <c r="C270" s="331" t="s">
        <v>459</v>
      </c>
      <c r="D270" s="331" t="s">
        <v>461</v>
      </c>
      <c r="E270" s="332" t="s">
        <v>120</v>
      </c>
      <c r="F270" s="333">
        <f t="shared" si="23"/>
        <v>0</v>
      </c>
      <c r="G270" s="333">
        <f t="shared" si="23"/>
        <v>0</v>
      </c>
      <c r="H270" s="333">
        <f t="shared" si="23"/>
        <v>0</v>
      </c>
      <c r="I270" s="333">
        <f t="shared" si="23"/>
        <v>0</v>
      </c>
      <c r="J270" s="334">
        <f t="shared" si="23"/>
        <v>0</v>
      </c>
      <c r="K270" s="227"/>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row>
    <row r="271" spans="1:52" x14ac:dyDescent="0.25">
      <c r="A271" s="32"/>
      <c r="B271" s="330" t="s">
        <v>31</v>
      </c>
      <c r="C271" s="331" t="s">
        <v>459</v>
      </c>
      <c r="D271" s="331" t="s">
        <v>104</v>
      </c>
      <c r="E271" s="332" t="s">
        <v>120</v>
      </c>
      <c r="F271" s="333">
        <f t="shared" si="23"/>
        <v>0</v>
      </c>
      <c r="G271" s="333">
        <f t="shared" si="23"/>
        <v>0</v>
      </c>
      <c r="H271" s="333">
        <f t="shared" si="23"/>
        <v>0</v>
      </c>
      <c r="I271" s="333">
        <f t="shared" si="23"/>
        <v>0</v>
      </c>
      <c r="J271" s="334">
        <f t="shared" si="23"/>
        <v>0</v>
      </c>
      <c r="K271" s="32"/>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row>
    <row r="272" spans="1:52" x14ac:dyDescent="0.25">
      <c r="A272" s="32"/>
      <c r="B272" s="127" t="s">
        <v>31</v>
      </c>
      <c r="C272" s="44" t="s">
        <v>11</v>
      </c>
      <c r="D272" s="44" t="s">
        <v>105</v>
      </c>
      <c r="E272" s="128" t="s">
        <v>120</v>
      </c>
      <c r="F272" s="241">
        <f t="shared" si="22"/>
        <v>0</v>
      </c>
      <c r="G272" s="241">
        <f t="shared" si="22"/>
        <v>0</v>
      </c>
      <c r="H272" s="241">
        <f t="shared" si="22"/>
        <v>0</v>
      </c>
      <c r="I272" s="241">
        <f t="shared" si="22"/>
        <v>0</v>
      </c>
      <c r="J272" s="242">
        <f t="shared" si="22"/>
        <v>0</v>
      </c>
      <c r="K272" s="32"/>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row>
    <row r="273" spans="1:52" x14ac:dyDescent="0.25">
      <c r="A273" s="32"/>
      <c r="B273" s="127" t="s">
        <v>31</v>
      </c>
      <c r="C273" s="44" t="s">
        <v>11</v>
      </c>
      <c r="D273" s="44" t="s">
        <v>118</v>
      </c>
      <c r="E273" s="128" t="s">
        <v>120</v>
      </c>
      <c r="F273" s="241">
        <f t="shared" si="22"/>
        <v>0</v>
      </c>
      <c r="G273" s="241">
        <f t="shared" si="22"/>
        <v>0</v>
      </c>
      <c r="H273" s="241">
        <f t="shared" si="22"/>
        <v>0</v>
      </c>
      <c r="I273" s="241">
        <f t="shared" si="22"/>
        <v>0</v>
      </c>
      <c r="J273" s="242">
        <f t="shared" si="22"/>
        <v>0</v>
      </c>
      <c r="K273" s="32"/>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row>
    <row r="274" spans="1:52" x14ac:dyDescent="0.25">
      <c r="A274" s="32"/>
      <c r="B274" s="127" t="s">
        <v>31</v>
      </c>
      <c r="C274" s="44" t="s">
        <v>11</v>
      </c>
      <c r="D274" s="44" t="s">
        <v>119</v>
      </c>
      <c r="E274" s="128" t="s">
        <v>120</v>
      </c>
      <c r="F274" s="241">
        <f t="shared" si="22"/>
        <v>0</v>
      </c>
      <c r="G274" s="241">
        <f t="shared" si="22"/>
        <v>0</v>
      </c>
      <c r="H274" s="241">
        <f t="shared" si="22"/>
        <v>0</v>
      </c>
      <c r="I274" s="241">
        <f t="shared" si="22"/>
        <v>0</v>
      </c>
      <c r="J274" s="242">
        <f t="shared" si="22"/>
        <v>0</v>
      </c>
      <c r="K274" s="32"/>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row>
    <row r="275" spans="1:52" x14ac:dyDescent="0.25">
      <c r="A275" s="32"/>
      <c r="B275" s="127" t="s">
        <v>31</v>
      </c>
      <c r="C275" s="44" t="s">
        <v>11</v>
      </c>
      <c r="D275" s="44" t="s">
        <v>106</v>
      </c>
      <c r="E275" s="128" t="s">
        <v>120</v>
      </c>
      <c r="F275" s="241">
        <f t="shared" si="22"/>
        <v>0</v>
      </c>
      <c r="G275" s="241">
        <f t="shared" si="22"/>
        <v>0</v>
      </c>
      <c r="H275" s="241">
        <f t="shared" si="22"/>
        <v>0</v>
      </c>
      <c r="I275" s="241">
        <f t="shared" si="22"/>
        <v>0</v>
      </c>
      <c r="J275" s="242">
        <f t="shared" si="22"/>
        <v>0</v>
      </c>
      <c r="K275" s="32"/>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row>
    <row r="276" spans="1:52" x14ac:dyDescent="0.25">
      <c r="A276" s="32"/>
      <c r="B276" s="127" t="s">
        <v>31</v>
      </c>
      <c r="C276" s="44" t="s">
        <v>11</v>
      </c>
      <c r="D276" s="44" t="s">
        <v>104</v>
      </c>
      <c r="E276" s="128" t="s">
        <v>120</v>
      </c>
      <c r="F276" s="241">
        <f t="shared" si="22"/>
        <v>0</v>
      </c>
      <c r="G276" s="241">
        <f t="shared" si="22"/>
        <v>0</v>
      </c>
      <c r="H276" s="241">
        <f t="shared" si="22"/>
        <v>0</v>
      </c>
      <c r="I276" s="241">
        <f t="shared" si="22"/>
        <v>0</v>
      </c>
      <c r="J276" s="242">
        <f t="shared" si="22"/>
        <v>0</v>
      </c>
      <c r="K276" s="32"/>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row>
    <row r="277" spans="1:52" x14ac:dyDescent="0.25">
      <c r="A277" s="32"/>
      <c r="B277" s="330" t="s">
        <v>31</v>
      </c>
      <c r="C277" s="331" t="s">
        <v>30</v>
      </c>
      <c r="D277" s="331" t="s">
        <v>110</v>
      </c>
      <c r="E277" s="332" t="s">
        <v>120</v>
      </c>
      <c r="F277" s="333">
        <f t="shared" si="22"/>
        <v>0</v>
      </c>
      <c r="G277" s="333">
        <f t="shared" si="22"/>
        <v>0</v>
      </c>
      <c r="H277" s="333">
        <f t="shared" si="22"/>
        <v>0</v>
      </c>
      <c r="I277" s="333">
        <f t="shared" si="22"/>
        <v>0</v>
      </c>
      <c r="J277" s="334">
        <f t="shared" si="22"/>
        <v>0</v>
      </c>
      <c r="K277" s="32"/>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row>
    <row r="278" spans="1:52" x14ac:dyDescent="0.25">
      <c r="A278" s="32"/>
      <c r="B278" s="330" t="s">
        <v>31</v>
      </c>
      <c r="C278" s="331" t="s">
        <v>30</v>
      </c>
      <c r="D278" s="331" t="s">
        <v>111</v>
      </c>
      <c r="E278" s="332" t="s">
        <v>120</v>
      </c>
      <c r="F278" s="333">
        <f t="shared" si="22"/>
        <v>0</v>
      </c>
      <c r="G278" s="333">
        <f t="shared" si="22"/>
        <v>0</v>
      </c>
      <c r="H278" s="333">
        <f t="shared" si="22"/>
        <v>0</v>
      </c>
      <c r="I278" s="333">
        <f t="shared" si="22"/>
        <v>0</v>
      </c>
      <c r="J278" s="334">
        <f t="shared" si="22"/>
        <v>0</v>
      </c>
      <c r="K278" s="32"/>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row>
    <row r="279" spans="1:52" x14ac:dyDescent="0.25">
      <c r="A279" s="32"/>
      <c r="B279" s="330" t="s">
        <v>31</v>
      </c>
      <c r="C279" s="331" t="s">
        <v>30</v>
      </c>
      <c r="D279" s="331" t="s">
        <v>112</v>
      </c>
      <c r="E279" s="332" t="s">
        <v>120</v>
      </c>
      <c r="F279" s="333">
        <f t="shared" si="22"/>
        <v>0</v>
      </c>
      <c r="G279" s="333">
        <f t="shared" si="22"/>
        <v>0</v>
      </c>
      <c r="H279" s="333">
        <f t="shared" si="22"/>
        <v>0</v>
      </c>
      <c r="I279" s="333">
        <f t="shared" si="22"/>
        <v>0</v>
      </c>
      <c r="J279" s="334">
        <f t="shared" si="22"/>
        <v>0</v>
      </c>
      <c r="K279" s="32"/>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row>
    <row r="280" spans="1:52" x14ac:dyDescent="0.25">
      <c r="A280" s="227"/>
      <c r="B280" s="330" t="s">
        <v>31</v>
      </c>
      <c r="C280" s="331" t="s">
        <v>30</v>
      </c>
      <c r="D280" s="331" t="s">
        <v>462</v>
      </c>
      <c r="E280" s="332" t="s">
        <v>120</v>
      </c>
      <c r="F280" s="333">
        <f t="shared" si="22"/>
        <v>0</v>
      </c>
      <c r="G280" s="333">
        <f t="shared" si="22"/>
        <v>0</v>
      </c>
      <c r="H280" s="333">
        <f t="shared" si="22"/>
        <v>0</v>
      </c>
      <c r="I280" s="333">
        <f t="shared" si="22"/>
        <v>0</v>
      </c>
      <c r="J280" s="334">
        <f t="shared" si="22"/>
        <v>0</v>
      </c>
      <c r="K280" s="227"/>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row>
    <row r="281" spans="1:52" x14ac:dyDescent="0.25">
      <c r="A281" s="227"/>
      <c r="B281" s="330" t="s">
        <v>31</v>
      </c>
      <c r="C281" s="331" t="s">
        <v>30</v>
      </c>
      <c r="D281" s="331" t="s">
        <v>463</v>
      </c>
      <c r="E281" s="332" t="s">
        <v>120</v>
      </c>
      <c r="F281" s="333">
        <f t="shared" si="22"/>
        <v>0</v>
      </c>
      <c r="G281" s="333">
        <f t="shared" si="22"/>
        <v>0</v>
      </c>
      <c r="H281" s="333">
        <f t="shared" si="22"/>
        <v>0</v>
      </c>
      <c r="I281" s="333">
        <f t="shared" si="22"/>
        <v>0</v>
      </c>
      <c r="J281" s="334">
        <f t="shared" si="22"/>
        <v>0</v>
      </c>
      <c r="K281" s="227"/>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row>
    <row r="282" spans="1:52" x14ac:dyDescent="0.25">
      <c r="A282" s="32"/>
      <c r="B282" s="330" t="s">
        <v>31</v>
      </c>
      <c r="C282" s="331" t="s">
        <v>30</v>
      </c>
      <c r="D282" s="331" t="s">
        <v>104</v>
      </c>
      <c r="E282" s="332" t="s">
        <v>120</v>
      </c>
      <c r="F282" s="333">
        <f t="shared" si="22"/>
        <v>0</v>
      </c>
      <c r="G282" s="333">
        <f t="shared" si="22"/>
        <v>0</v>
      </c>
      <c r="H282" s="333">
        <f t="shared" si="22"/>
        <v>0</v>
      </c>
      <c r="I282" s="333">
        <f t="shared" si="22"/>
        <v>0</v>
      </c>
      <c r="J282" s="334">
        <f t="shared" si="22"/>
        <v>0</v>
      </c>
      <c r="K282" s="32"/>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row>
    <row r="283" spans="1:52" x14ac:dyDescent="0.25">
      <c r="A283" s="32"/>
      <c r="B283" s="127" t="s">
        <v>31</v>
      </c>
      <c r="C283" s="44" t="s">
        <v>29</v>
      </c>
      <c r="D283" s="44" t="s">
        <v>113</v>
      </c>
      <c r="E283" s="128" t="s">
        <v>120</v>
      </c>
      <c r="F283" s="241">
        <f t="shared" si="22"/>
        <v>0</v>
      </c>
      <c r="G283" s="241">
        <f t="shared" si="22"/>
        <v>0</v>
      </c>
      <c r="H283" s="241">
        <f t="shared" si="22"/>
        <v>0</v>
      </c>
      <c r="I283" s="241">
        <f t="shared" si="22"/>
        <v>0</v>
      </c>
      <c r="J283" s="242">
        <f t="shared" si="22"/>
        <v>0</v>
      </c>
      <c r="K283" s="32"/>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row>
    <row r="284" spans="1:52" x14ac:dyDescent="0.25">
      <c r="A284" s="32"/>
      <c r="B284" s="127" t="s">
        <v>31</v>
      </c>
      <c r="C284" s="44" t="s">
        <v>29</v>
      </c>
      <c r="D284" s="44" t="s">
        <v>114</v>
      </c>
      <c r="E284" s="128" t="s">
        <v>120</v>
      </c>
      <c r="F284" s="241">
        <f t="shared" si="22"/>
        <v>0</v>
      </c>
      <c r="G284" s="241">
        <f t="shared" si="22"/>
        <v>0</v>
      </c>
      <c r="H284" s="241">
        <f t="shared" si="22"/>
        <v>0</v>
      </c>
      <c r="I284" s="241">
        <f t="shared" si="22"/>
        <v>0</v>
      </c>
      <c r="J284" s="242">
        <f t="shared" si="22"/>
        <v>0</v>
      </c>
      <c r="K284" s="32"/>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row>
    <row r="285" spans="1:52" x14ac:dyDescent="0.25">
      <c r="A285" s="32"/>
      <c r="B285" s="127" t="s">
        <v>31</v>
      </c>
      <c r="C285" s="44" t="s">
        <v>29</v>
      </c>
      <c r="D285" s="44" t="s">
        <v>115</v>
      </c>
      <c r="E285" s="128" t="s">
        <v>120</v>
      </c>
      <c r="F285" s="241">
        <f t="shared" si="22"/>
        <v>0</v>
      </c>
      <c r="G285" s="241">
        <f t="shared" si="22"/>
        <v>0</v>
      </c>
      <c r="H285" s="241">
        <f t="shared" si="22"/>
        <v>0</v>
      </c>
      <c r="I285" s="241">
        <f t="shared" si="22"/>
        <v>0</v>
      </c>
      <c r="J285" s="242">
        <f t="shared" si="22"/>
        <v>0</v>
      </c>
      <c r="K285" s="32"/>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row>
    <row r="286" spans="1:52" x14ac:dyDescent="0.25">
      <c r="A286" s="32"/>
      <c r="B286" s="127" t="s">
        <v>31</v>
      </c>
      <c r="C286" s="44" t="s">
        <v>29</v>
      </c>
      <c r="D286" s="44" t="s">
        <v>104</v>
      </c>
      <c r="E286" s="128" t="s">
        <v>120</v>
      </c>
      <c r="F286" s="241">
        <f t="shared" si="22"/>
        <v>0</v>
      </c>
      <c r="G286" s="241">
        <f t="shared" si="22"/>
        <v>0</v>
      </c>
      <c r="H286" s="241">
        <f t="shared" si="22"/>
        <v>0</v>
      </c>
      <c r="I286" s="241">
        <f t="shared" si="22"/>
        <v>0</v>
      </c>
      <c r="J286" s="242">
        <f t="shared" si="22"/>
        <v>0</v>
      </c>
      <c r="K286" s="32"/>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row>
    <row r="287" spans="1:52" x14ac:dyDescent="0.25">
      <c r="A287" s="32"/>
      <c r="B287" s="330" t="s">
        <v>31</v>
      </c>
      <c r="C287" s="331" t="s">
        <v>22</v>
      </c>
      <c r="D287" s="331" t="s">
        <v>116</v>
      </c>
      <c r="E287" s="332" t="s">
        <v>120</v>
      </c>
      <c r="F287" s="333">
        <f t="shared" si="22"/>
        <v>0</v>
      </c>
      <c r="G287" s="333">
        <f t="shared" si="22"/>
        <v>0</v>
      </c>
      <c r="H287" s="333">
        <f t="shared" si="22"/>
        <v>0</v>
      </c>
      <c r="I287" s="333">
        <f t="shared" si="22"/>
        <v>0</v>
      </c>
      <c r="J287" s="334">
        <f t="shared" si="22"/>
        <v>0</v>
      </c>
      <c r="K287" s="32"/>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row>
    <row r="288" spans="1:52" ht="16.5" thickBot="1" x14ac:dyDescent="0.3">
      <c r="A288" s="32"/>
      <c r="B288" s="340" t="s">
        <v>31</v>
      </c>
      <c r="C288" s="341" t="s">
        <v>22</v>
      </c>
      <c r="D288" s="341" t="s">
        <v>117</v>
      </c>
      <c r="E288" s="342" t="s">
        <v>120</v>
      </c>
      <c r="F288" s="343">
        <f t="shared" si="22"/>
        <v>0</v>
      </c>
      <c r="G288" s="343">
        <f t="shared" si="22"/>
        <v>0</v>
      </c>
      <c r="H288" s="343">
        <f t="shared" si="22"/>
        <v>0</v>
      </c>
      <c r="I288" s="343">
        <f t="shared" si="22"/>
        <v>0</v>
      </c>
      <c r="J288" s="344">
        <f t="shared" si="22"/>
        <v>0</v>
      </c>
      <c r="K288" s="32"/>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row>
    <row r="289" spans="1:52" x14ac:dyDescent="0.25">
      <c r="A289" s="32"/>
      <c r="B289" s="32"/>
      <c r="C289" s="32"/>
      <c r="D289" s="32"/>
      <c r="E289" s="32"/>
      <c r="F289" s="32"/>
      <c r="G289" s="32"/>
      <c r="H289" s="32"/>
      <c r="I289" s="32"/>
      <c r="J289" s="32"/>
      <c r="K289" s="32"/>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row>
    <row r="290" spans="1:52" x14ac:dyDescent="0.25">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row>
    <row r="291" spans="1:52" x14ac:dyDescent="0.25">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row>
    <row r="292" spans="1:52" x14ac:dyDescent="0.25">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row>
    <row r="293" spans="1:52" x14ac:dyDescent="0.25">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row>
    <row r="294" spans="1:52" x14ac:dyDescent="0.25">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row>
    <row r="295" spans="1:52" x14ac:dyDescent="0.2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row>
    <row r="296" spans="1:52" x14ac:dyDescent="0.2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row>
    <row r="297" spans="1:52" x14ac:dyDescent="0.25">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row>
    <row r="298" spans="1:52" x14ac:dyDescent="0.25">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row>
    <row r="299" spans="1:52" x14ac:dyDescent="0.2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row>
    <row r="300" spans="1:52" x14ac:dyDescent="0.25">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row>
    <row r="301" spans="1:52" x14ac:dyDescent="0.25">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row>
    <row r="302" spans="1:52" x14ac:dyDescent="0.25">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row>
    <row r="303" spans="1:52" x14ac:dyDescent="0.25">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row>
    <row r="304" spans="1:52" x14ac:dyDescent="0.25">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row>
    <row r="305" spans="1:52" x14ac:dyDescent="0.2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row>
    <row r="306" spans="1:52" x14ac:dyDescent="0.25">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row>
    <row r="307" spans="1:52" x14ac:dyDescent="0.25">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row>
    <row r="308" spans="1:52" x14ac:dyDescent="0.25">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row>
    <row r="309" spans="1:52" x14ac:dyDescent="0.25">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row>
    <row r="310" spans="1:52" x14ac:dyDescent="0.25">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row>
    <row r="311" spans="1:52" x14ac:dyDescent="0.2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row>
    <row r="312" spans="1:52" x14ac:dyDescent="0.25">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row>
    <row r="313" spans="1:52" x14ac:dyDescent="0.25">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row>
    <row r="314" spans="1:52" x14ac:dyDescent="0.25">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row>
    <row r="315" spans="1:52" x14ac:dyDescent="0.2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row>
    <row r="316" spans="1:52" x14ac:dyDescent="0.25">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row>
    <row r="317" spans="1:52" x14ac:dyDescent="0.25">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row>
    <row r="318" spans="1:52" x14ac:dyDescent="0.25">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row>
    <row r="319" spans="1:52" x14ac:dyDescent="0.25">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row>
    <row r="320" spans="1:52" x14ac:dyDescent="0.25">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row>
    <row r="321" spans="1:52" x14ac:dyDescent="0.25">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row>
    <row r="322" spans="1:52" x14ac:dyDescent="0.25">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row>
    <row r="323" spans="1:52" x14ac:dyDescent="0.25">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row>
    <row r="324" spans="1:52" x14ac:dyDescent="0.25">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row>
    <row r="325" spans="1:52" x14ac:dyDescent="0.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row>
    <row r="326" spans="1:52" x14ac:dyDescent="0.25">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row>
    <row r="327" spans="1:52" x14ac:dyDescent="0.25">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row>
    <row r="328" spans="1:52" x14ac:dyDescent="0.25">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row>
  </sheetData>
  <sheetProtection algorithmName="SHA-512" hashValue="jLz32vVBmNAmLuUw6o0uI1AiBNiYgwjkaMsTwLK4Fcz/dnhDE0yDNchCqFzjs7yDqYl/1dlJUtkTFJcf5hWNYQ==" saltValue="sWwCi2StStFzzSUvpCofpg==" spinCount="100000" sheet="1" objects="1" scenarios="1" formatCells="0" formatColumns="0" formatRows="0"/>
  <mergeCells count="12">
    <mergeCell ref="B233:E233"/>
    <mergeCell ref="F233:J233"/>
    <mergeCell ref="B214:E214"/>
    <mergeCell ref="F214:J214"/>
    <mergeCell ref="B229:E229"/>
    <mergeCell ref="B3:J3"/>
    <mergeCell ref="B5:J5"/>
    <mergeCell ref="B6:D6"/>
    <mergeCell ref="M8:M9"/>
    <mergeCell ref="F8:J8"/>
    <mergeCell ref="B8:E8"/>
    <mergeCell ref="B4:J4"/>
  </mergeCells>
  <conditionalFormatting sqref="B10:J210">
    <cfRule type="expression" dxfId="4" priority="7">
      <formula>IF($M10=1,TRUE,FALSE)</formula>
    </cfRule>
  </conditionalFormatting>
  <conditionalFormatting sqref="F229:J229">
    <cfRule type="cellIs" dxfId="3" priority="6" operator="notEqual">
      <formula>0</formula>
    </cfRule>
  </conditionalFormatting>
  <conditionalFormatting sqref="F216:J221">
    <cfRule type="expression" dxfId="2" priority="5">
      <formula>IF($M216=1,TRUE,FALSE)</formula>
    </cfRule>
  </conditionalFormatting>
  <conditionalFormatting sqref="F222:J227">
    <cfRule type="expression" dxfId="1" priority="4">
      <formula>IF($M222=1,TRUE,FALSE)</formula>
    </cfRule>
  </conditionalFormatting>
  <conditionalFormatting sqref="F235:J288">
    <cfRule type="expression" dxfId="0" priority="2">
      <formula>IF($M235=1,TRUE,FALSE)</formula>
    </cfRule>
  </conditionalFormatting>
  <dataValidations count="1">
    <dataValidation type="list" allowBlank="1" showInputMessage="1" showErrorMessage="1" sqref="D10:D210">
      <formula1>INDIRECT(SUBSTITUTE(C10," ","_"))</formula1>
    </dataValidation>
  </dataValidations>
  <hyperlinks>
    <hyperlink ref="B6:D6" location="'Additional Projects'!A213" display="Link to aggregated table to crosscheck for missing Project &amp; Type Information."/>
  </hyperlinks>
  <printOptions headings="1" gridLines="1"/>
  <pageMargins left="0.25" right="0.25" top="0.75" bottom="0.75" header="0.3" footer="0.3"/>
  <pageSetup scale="55" fitToHeight="0" orientation="landscape" r:id="rId1"/>
  <headerFooter>
    <oddFooter>&amp;LWastewater 20-Year Needs Analysis&amp;C&amp;A&amp;R&amp;P of &amp;N</oddFooter>
  </headerFooter>
  <rowBreaks count="3" manualBreakCount="3">
    <brk id="211" max="10" man="1"/>
    <brk id="230" max="10" man="1"/>
    <brk id="261"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'Categories &amp; Subcategories'!$A$14:$A$15</xm:f>
          </x14:formula1>
          <xm:sqref>B10:B210</xm:sqref>
        </x14:dataValidation>
        <x14:dataValidation type="list" allowBlank="1" showInputMessage="1" showErrorMessage="1">
          <x14:formula1>
            <xm:f>'Categories &amp; Subcategories'!$A$1:$F$1</xm:f>
          </x14:formula1>
          <xm:sqref>C10:C210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6"/>
  <sheetViews>
    <sheetView zoomScale="85" zoomScaleNormal="85" workbookViewId="0">
      <selection activeCell="A2" sqref="A2"/>
    </sheetView>
  </sheetViews>
  <sheetFormatPr defaultColWidth="9.140625" defaultRowHeight="15.75" x14ac:dyDescent="0.25"/>
  <cols>
    <col min="1" max="3" width="9.140625" style="71"/>
    <col min="4" max="4" width="31.7109375" style="71" customWidth="1"/>
    <col min="5" max="5" width="40" style="71" customWidth="1"/>
    <col min="6" max="8" width="23.5703125" style="71" customWidth="1"/>
    <col min="9" max="9" width="21.5703125" style="71" bestFit="1" customWidth="1"/>
    <col min="10" max="10" width="18.5703125" style="71" customWidth="1"/>
    <col min="11" max="12" width="21" style="71" bestFit="1" customWidth="1"/>
    <col min="13" max="13" width="18.5703125" style="71" customWidth="1"/>
    <col min="14" max="14" width="16.5703125" style="71" customWidth="1"/>
    <col min="15" max="15" width="21.85546875" style="71" bestFit="1" customWidth="1"/>
    <col min="16" max="20" width="9.140625" style="71"/>
    <col min="21" max="23" width="12.7109375" style="71" customWidth="1"/>
    <col min="24" max="24" width="17.42578125" style="71" customWidth="1"/>
    <col min="25" max="16384" width="9.140625" style="71"/>
  </cols>
  <sheetData>
    <row r="1" spans="1:26" x14ac:dyDescent="0.25">
      <c r="A1" s="71" t="s">
        <v>497</v>
      </c>
    </row>
    <row r="3" spans="1:26" x14ac:dyDescent="0.25">
      <c r="A3" s="71" t="s">
        <v>418</v>
      </c>
      <c r="B3" s="71" t="s">
        <v>419</v>
      </c>
      <c r="D3" s="71" t="s">
        <v>420</v>
      </c>
      <c r="E3" s="71" t="s">
        <v>421</v>
      </c>
      <c r="F3" s="71" t="s">
        <v>422</v>
      </c>
      <c r="G3" s="71" t="s">
        <v>423</v>
      </c>
      <c r="H3" s="71" t="s">
        <v>424</v>
      </c>
      <c r="I3" s="71" t="s">
        <v>425</v>
      </c>
      <c r="J3" s="71" t="s">
        <v>426</v>
      </c>
      <c r="K3" s="71" t="s">
        <v>427</v>
      </c>
      <c r="L3" s="71" t="s">
        <v>428</v>
      </c>
      <c r="M3" s="71" t="s">
        <v>430</v>
      </c>
      <c r="N3" s="71" t="s">
        <v>429</v>
      </c>
      <c r="O3" s="71" t="s">
        <v>431</v>
      </c>
    </row>
    <row r="4" spans="1:26" x14ac:dyDescent="0.25">
      <c r="A4" s="71" t="s">
        <v>266</v>
      </c>
    </row>
    <row r="5" spans="1:26" x14ac:dyDescent="0.25">
      <c r="A5" s="71" t="s">
        <v>268</v>
      </c>
      <c r="B5" s="71">
        <v>7</v>
      </c>
      <c r="D5" s="288" t="s">
        <v>477</v>
      </c>
      <c r="H5" s="208" t="b">
        <v>0</v>
      </c>
      <c r="R5" s="288"/>
      <c r="Z5" s="71">
        <v>7</v>
      </c>
    </row>
    <row r="6" spans="1:26" x14ac:dyDescent="0.25">
      <c r="A6" s="71" t="s">
        <v>268</v>
      </c>
      <c r="B6" s="71">
        <v>7</v>
      </c>
      <c r="D6" s="288" t="s">
        <v>211</v>
      </c>
      <c r="H6" s="208" t="b">
        <v>0</v>
      </c>
      <c r="R6" s="288"/>
      <c r="Z6" s="71">
        <v>7</v>
      </c>
    </row>
    <row r="7" spans="1:26" x14ac:dyDescent="0.25">
      <c r="A7" s="71" t="s">
        <v>268</v>
      </c>
      <c r="B7" s="71">
        <v>9</v>
      </c>
      <c r="D7" s="71" t="s">
        <v>269</v>
      </c>
      <c r="H7" s="71">
        <f>'Background through Part 3'!H10</f>
        <v>0</v>
      </c>
      <c r="Z7" s="71">
        <v>9</v>
      </c>
    </row>
    <row r="8" spans="1:26" x14ac:dyDescent="0.25">
      <c r="A8" s="71" t="s">
        <v>268</v>
      </c>
      <c r="B8" s="71">
        <v>10</v>
      </c>
      <c r="D8" s="71" t="s">
        <v>281</v>
      </c>
      <c r="H8" s="71">
        <f>'Background through Part 3'!H11</f>
        <v>0</v>
      </c>
      <c r="Z8" s="71">
        <v>10</v>
      </c>
    </row>
    <row r="9" spans="1:26" x14ac:dyDescent="0.25">
      <c r="A9" s="71" t="s">
        <v>268</v>
      </c>
      <c r="B9" s="71">
        <v>12</v>
      </c>
      <c r="D9" s="71" t="s">
        <v>270</v>
      </c>
      <c r="E9" s="71" t="s">
        <v>144</v>
      </c>
      <c r="H9" s="71">
        <f>'Background through Part 3'!H13</f>
        <v>0</v>
      </c>
      <c r="Z9" s="71">
        <f>Z8+2</f>
        <v>12</v>
      </c>
    </row>
    <row r="10" spans="1:26" x14ac:dyDescent="0.25">
      <c r="A10" s="71" t="s">
        <v>268</v>
      </c>
      <c r="B10" s="71">
        <v>13</v>
      </c>
      <c r="D10" s="71" t="s">
        <v>270</v>
      </c>
      <c r="E10" s="71" t="s">
        <v>271</v>
      </c>
      <c r="H10" s="71">
        <f>'Background through Part 3'!H14</f>
        <v>0</v>
      </c>
      <c r="Z10" s="71">
        <f>Z9+1</f>
        <v>13</v>
      </c>
    </row>
    <row r="11" spans="1:26" x14ac:dyDescent="0.25">
      <c r="A11" s="71" t="s">
        <v>268</v>
      </c>
      <c r="B11" s="71">
        <v>14</v>
      </c>
      <c r="D11" s="71" t="s">
        <v>270</v>
      </c>
      <c r="E11" s="71" t="s">
        <v>272</v>
      </c>
      <c r="H11" s="71">
        <f>'Background through Part 3'!H15</f>
        <v>0</v>
      </c>
      <c r="Z11" s="71">
        <f>Z10+1</f>
        <v>14</v>
      </c>
    </row>
    <row r="12" spans="1:26" x14ac:dyDescent="0.25">
      <c r="A12" s="71" t="s">
        <v>268</v>
      </c>
      <c r="B12" s="71">
        <v>15</v>
      </c>
      <c r="D12" s="71" t="s">
        <v>270</v>
      </c>
      <c r="E12" s="71" t="s">
        <v>273</v>
      </c>
      <c r="H12" s="71">
        <f>'Background through Part 3'!H16</f>
        <v>0</v>
      </c>
      <c r="Z12" s="71">
        <f>Z11+1</f>
        <v>15</v>
      </c>
    </row>
    <row r="13" spans="1:26" x14ac:dyDescent="0.25">
      <c r="A13" s="71" t="s">
        <v>268</v>
      </c>
      <c r="B13" s="71">
        <v>18</v>
      </c>
      <c r="D13" s="71" t="s">
        <v>274</v>
      </c>
      <c r="E13" s="71" t="s">
        <v>275</v>
      </c>
      <c r="H13" s="208" t="b">
        <v>0</v>
      </c>
      <c r="Z13" s="71">
        <f>Z12+3</f>
        <v>18</v>
      </c>
    </row>
    <row r="14" spans="1:26" x14ac:dyDescent="0.25">
      <c r="A14" s="71" t="s">
        <v>268</v>
      </c>
      <c r="B14" s="71">
        <v>19</v>
      </c>
      <c r="D14" s="71" t="s">
        <v>274</v>
      </c>
      <c r="E14" s="71" t="s">
        <v>276</v>
      </c>
      <c r="H14" s="208" t="b">
        <v>0</v>
      </c>
      <c r="Z14" s="71">
        <f>Z13+1</f>
        <v>19</v>
      </c>
    </row>
    <row r="15" spans="1:26" x14ac:dyDescent="0.25">
      <c r="A15" s="71" t="s">
        <v>268</v>
      </c>
      <c r="B15" s="71">
        <v>20</v>
      </c>
      <c r="D15" s="71" t="s">
        <v>274</v>
      </c>
      <c r="E15" s="71" t="s">
        <v>277</v>
      </c>
      <c r="H15" s="208" t="b">
        <v>0</v>
      </c>
      <c r="Z15" s="71">
        <f>Z14+1</f>
        <v>20</v>
      </c>
    </row>
    <row r="16" spans="1:26" x14ac:dyDescent="0.25">
      <c r="A16" s="71" t="s">
        <v>268</v>
      </c>
      <c r="B16" s="71">
        <v>21</v>
      </c>
      <c r="D16" s="71" t="s">
        <v>274</v>
      </c>
      <c r="E16" s="71" t="s">
        <v>278</v>
      </c>
      <c r="H16" s="208" t="b">
        <v>0</v>
      </c>
      <c r="Z16" s="71">
        <f>Z15+1</f>
        <v>21</v>
      </c>
    </row>
    <row r="17" spans="1:26" x14ac:dyDescent="0.25">
      <c r="A17" s="71" t="s">
        <v>268</v>
      </c>
      <c r="B17" s="71">
        <v>22</v>
      </c>
      <c r="D17" s="71" t="s">
        <v>274</v>
      </c>
      <c r="E17" s="71" t="s">
        <v>279</v>
      </c>
      <c r="H17" s="208" t="b">
        <v>0</v>
      </c>
      <c r="Z17" s="71">
        <f>Z16+1</f>
        <v>22</v>
      </c>
    </row>
    <row r="18" spans="1:26" x14ac:dyDescent="0.25">
      <c r="A18" s="71" t="s">
        <v>268</v>
      </c>
      <c r="B18" s="71">
        <v>25</v>
      </c>
      <c r="D18" s="71" t="s">
        <v>282</v>
      </c>
      <c r="E18" s="71" t="s">
        <v>214</v>
      </c>
      <c r="H18" s="208" t="b">
        <v>0</v>
      </c>
      <c r="Z18" s="71">
        <f>Z17+3</f>
        <v>25</v>
      </c>
    </row>
    <row r="19" spans="1:26" x14ac:dyDescent="0.25">
      <c r="A19" s="71" t="s">
        <v>268</v>
      </c>
      <c r="B19" s="71">
        <v>26</v>
      </c>
      <c r="D19" s="71" t="s">
        <v>282</v>
      </c>
      <c r="E19" s="71" t="s">
        <v>215</v>
      </c>
      <c r="H19" s="208" t="b">
        <v>0</v>
      </c>
      <c r="Z19" s="71">
        <f>Z18+1</f>
        <v>26</v>
      </c>
    </row>
    <row r="20" spans="1:26" x14ac:dyDescent="0.25">
      <c r="A20" s="71" t="s">
        <v>268</v>
      </c>
      <c r="B20" s="71">
        <v>27</v>
      </c>
      <c r="D20" s="71" t="s">
        <v>282</v>
      </c>
      <c r="E20" s="71" t="s">
        <v>216</v>
      </c>
      <c r="H20" s="208" t="b">
        <v>0</v>
      </c>
      <c r="Z20" s="71">
        <f>Z19+1</f>
        <v>27</v>
      </c>
    </row>
    <row r="21" spans="1:26" x14ac:dyDescent="0.25">
      <c r="A21" s="71" t="s">
        <v>268</v>
      </c>
      <c r="B21" s="71">
        <v>28</v>
      </c>
      <c r="D21" s="71" t="s">
        <v>282</v>
      </c>
      <c r="E21" s="71" t="s">
        <v>217</v>
      </c>
      <c r="H21" s="208" t="b">
        <v>0</v>
      </c>
      <c r="Z21" s="71">
        <f>Z20+1</f>
        <v>28</v>
      </c>
    </row>
    <row r="22" spans="1:26" x14ac:dyDescent="0.25">
      <c r="A22" s="71" t="s">
        <v>268</v>
      </c>
      <c r="B22" s="71">
        <v>29</v>
      </c>
      <c r="D22" s="71" t="s">
        <v>282</v>
      </c>
      <c r="E22" s="71" t="s">
        <v>218</v>
      </c>
      <c r="H22" s="208" t="b">
        <v>0</v>
      </c>
      <c r="Z22" s="71">
        <f>Z21+1</f>
        <v>29</v>
      </c>
    </row>
    <row r="23" spans="1:26" x14ac:dyDescent="0.25">
      <c r="A23" s="71" t="s">
        <v>268</v>
      </c>
      <c r="B23" s="71">
        <v>30</v>
      </c>
      <c r="D23" s="71" t="s">
        <v>282</v>
      </c>
      <c r="E23" s="71" t="s">
        <v>219</v>
      </c>
      <c r="H23" s="208" t="b">
        <v>0</v>
      </c>
      <c r="Z23" s="71">
        <f>Z22+1</f>
        <v>30</v>
      </c>
    </row>
    <row r="24" spans="1:26" x14ac:dyDescent="0.25">
      <c r="A24" s="71" t="s">
        <v>268</v>
      </c>
      <c r="B24" s="71">
        <v>33</v>
      </c>
      <c r="D24" s="71" t="s">
        <v>280</v>
      </c>
      <c r="E24" s="71" t="s">
        <v>220</v>
      </c>
      <c r="H24" s="208" t="b">
        <v>0</v>
      </c>
      <c r="Z24" s="71">
        <f>Z23+3</f>
        <v>33</v>
      </c>
    </row>
    <row r="25" spans="1:26" x14ac:dyDescent="0.25">
      <c r="A25" s="71" t="s">
        <v>268</v>
      </c>
      <c r="B25" s="71">
        <v>34</v>
      </c>
      <c r="D25" s="71" t="s">
        <v>280</v>
      </c>
      <c r="E25" s="71" t="s">
        <v>192</v>
      </c>
      <c r="H25" s="208" t="b">
        <v>0</v>
      </c>
      <c r="Z25" s="71">
        <v>34</v>
      </c>
    </row>
    <row r="26" spans="1:26" x14ac:dyDescent="0.25">
      <c r="A26" s="71" t="s">
        <v>268</v>
      </c>
      <c r="B26" s="71">
        <v>35</v>
      </c>
      <c r="D26" s="71" t="s">
        <v>280</v>
      </c>
      <c r="E26" s="71" t="s">
        <v>221</v>
      </c>
      <c r="H26" s="208" t="b">
        <v>0</v>
      </c>
      <c r="Z26" s="71">
        <v>35</v>
      </c>
    </row>
    <row r="27" spans="1:26" x14ac:dyDescent="0.25">
      <c r="A27" s="71" t="s">
        <v>268</v>
      </c>
      <c r="B27" s="71">
        <v>37</v>
      </c>
      <c r="D27" s="71" t="s">
        <v>283</v>
      </c>
      <c r="E27" s="71" t="s">
        <v>284</v>
      </c>
      <c r="H27" s="71">
        <f>'Background through Part 3'!J38</f>
        <v>0</v>
      </c>
      <c r="Z27" s="71">
        <v>37</v>
      </c>
    </row>
    <row r="28" spans="1:26" x14ac:dyDescent="0.25">
      <c r="A28" s="71" t="s">
        <v>268</v>
      </c>
      <c r="B28" s="71">
        <v>40</v>
      </c>
      <c r="E28" s="71" t="s">
        <v>285</v>
      </c>
      <c r="H28" s="71">
        <f>'Background through Part 3'!C41</f>
        <v>0</v>
      </c>
      <c r="Z28" s="71">
        <v>40</v>
      </c>
    </row>
    <row r="29" spans="1:26" x14ac:dyDescent="0.25">
      <c r="A29" s="71" t="s">
        <v>268</v>
      </c>
      <c r="B29" s="71">
        <v>42</v>
      </c>
      <c r="E29" s="71" t="s">
        <v>286</v>
      </c>
      <c r="H29" s="71">
        <f>'Background through Part 3'!J43</f>
        <v>0</v>
      </c>
      <c r="Z29" s="71">
        <v>42</v>
      </c>
    </row>
    <row r="30" spans="1:26" x14ac:dyDescent="0.25">
      <c r="A30" s="71" t="s">
        <v>268</v>
      </c>
      <c r="B30" s="71">
        <v>45</v>
      </c>
      <c r="E30" s="71" t="s">
        <v>287</v>
      </c>
      <c r="H30" s="71">
        <f>'Background through Part 3'!C46</f>
        <v>0</v>
      </c>
      <c r="Z30" s="71">
        <v>45</v>
      </c>
    </row>
    <row r="31" spans="1:26" x14ac:dyDescent="0.25">
      <c r="A31" s="71" t="s">
        <v>288</v>
      </c>
      <c r="D31" s="71" t="s">
        <v>250</v>
      </c>
    </row>
    <row r="32" spans="1:26" x14ac:dyDescent="0.25">
      <c r="A32" s="71">
        <v>1</v>
      </c>
      <c r="B32" s="71">
        <v>54</v>
      </c>
      <c r="D32" s="71" t="s">
        <v>302</v>
      </c>
      <c r="E32" s="71" t="s">
        <v>291</v>
      </c>
      <c r="H32" s="141">
        <f>'Background through Part 3'!J55</f>
        <v>0</v>
      </c>
      <c r="P32" s="71" t="s">
        <v>228</v>
      </c>
      <c r="Z32" s="71">
        <v>54</v>
      </c>
    </row>
    <row r="33" spans="1:26" x14ac:dyDescent="0.25">
      <c r="A33" s="71">
        <v>1</v>
      </c>
      <c r="B33" s="71">
        <v>55</v>
      </c>
      <c r="D33" s="71" t="s">
        <v>302</v>
      </c>
      <c r="E33" s="71" t="s">
        <v>292</v>
      </c>
      <c r="H33" s="141">
        <f>'Background through Part 3'!J56</f>
        <v>0</v>
      </c>
      <c r="P33" s="71" t="s">
        <v>229</v>
      </c>
      <c r="Z33" s="71">
        <v>55</v>
      </c>
    </row>
    <row r="34" spans="1:26" x14ac:dyDescent="0.25">
      <c r="A34" s="71">
        <v>1</v>
      </c>
      <c r="B34" s="71">
        <v>56</v>
      </c>
      <c r="D34" s="71" t="s">
        <v>302</v>
      </c>
      <c r="E34" s="71" t="s">
        <v>293</v>
      </c>
      <c r="H34" s="141">
        <f>'Background through Part 3'!J57</f>
        <v>0</v>
      </c>
      <c r="P34" s="71" t="s">
        <v>289</v>
      </c>
      <c r="Z34" s="71">
        <v>56</v>
      </c>
    </row>
    <row r="35" spans="1:26" x14ac:dyDescent="0.25">
      <c r="A35" s="71">
        <v>1</v>
      </c>
      <c r="B35" s="71">
        <v>57</v>
      </c>
      <c r="D35" s="71" t="s">
        <v>302</v>
      </c>
      <c r="E35" s="71" t="s">
        <v>294</v>
      </c>
      <c r="H35" s="141">
        <f>'Background through Part 3'!J58</f>
        <v>0</v>
      </c>
      <c r="P35" s="71" t="s">
        <v>290</v>
      </c>
      <c r="Z35" s="71">
        <v>57</v>
      </c>
    </row>
    <row r="36" spans="1:26" x14ac:dyDescent="0.25">
      <c r="A36" s="71">
        <v>1</v>
      </c>
      <c r="B36" s="71">
        <v>58</v>
      </c>
      <c r="D36" s="71" t="s">
        <v>302</v>
      </c>
      <c r="E36" s="71" t="s">
        <v>295</v>
      </c>
      <c r="H36" s="141">
        <f>'Background through Part 3'!J59</f>
        <v>0</v>
      </c>
      <c r="P36" s="71" t="s">
        <v>233</v>
      </c>
      <c r="Z36" s="71">
        <v>58</v>
      </c>
    </row>
    <row r="37" spans="1:26" x14ac:dyDescent="0.25">
      <c r="A37" s="71">
        <v>1</v>
      </c>
      <c r="D37" s="71" t="s">
        <v>302</v>
      </c>
      <c r="E37" s="71" t="s">
        <v>296</v>
      </c>
      <c r="P37" s="71" t="s">
        <v>234</v>
      </c>
    </row>
    <row r="38" spans="1:26" x14ac:dyDescent="0.25">
      <c r="A38" s="71">
        <v>1</v>
      </c>
      <c r="B38" s="71">
        <v>60</v>
      </c>
      <c r="D38" s="71" t="s">
        <v>302</v>
      </c>
      <c r="E38" s="71" t="s">
        <v>296</v>
      </c>
      <c r="F38" s="71" t="s">
        <v>297</v>
      </c>
      <c r="H38" s="214">
        <f>'Background through Part 3'!J61</f>
        <v>0</v>
      </c>
      <c r="P38" s="71" t="s">
        <v>235</v>
      </c>
      <c r="Z38" s="71">
        <v>60</v>
      </c>
    </row>
    <row r="39" spans="1:26" x14ac:dyDescent="0.25">
      <c r="A39" s="71">
        <v>1</v>
      </c>
      <c r="B39" s="71">
        <v>61</v>
      </c>
      <c r="D39" s="71" t="s">
        <v>302</v>
      </c>
      <c r="E39" s="71" t="s">
        <v>296</v>
      </c>
      <c r="F39" s="71" t="s">
        <v>298</v>
      </c>
      <c r="H39" s="215">
        <f>'Background through Part 3'!J62</f>
        <v>0</v>
      </c>
      <c r="P39" s="71" t="s">
        <v>236</v>
      </c>
      <c r="Z39" s="71">
        <v>61</v>
      </c>
    </row>
    <row r="40" spans="1:26" x14ac:dyDescent="0.25">
      <c r="A40" s="71">
        <v>1</v>
      </c>
      <c r="B40" s="71">
        <v>62</v>
      </c>
      <c r="D40" s="71" t="s">
        <v>302</v>
      </c>
      <c r="E40" s="71" t="s">
        <v>296</v>
      </c>
      <c r="F40" s="71" t="s">
        <v>299</v>
      </c>
      <c r="H40" s="216">
        <f>'Background through Part 3'!J63</f>
        <v>0</v>
      </c>
      <c r="P40" s="71" t="s">
        <v>237</v>
      </c>
      <c r="Z40" s="71">
        <v>62</v>
      </c>
    </row>
    <row r="41" spans="1:26" x14ac:dyDescent="0.25">
      <c r="A41" s="71">
        <v>1</v>
      </c>
      <c r="B41" s="71">
        <v>63</v>
      </c>
      <c r="D41" s="71" t="s">
        <v>302</v>
      </c>
      <c r="E41" s="71" t="s">
        <v>296</v>
      </c>
      <c r="F41" s="71" t="s">
        <v>300</v>
      </c>
      <c r="H41" s="214">
        <f>'Background through Part 3'!J64</f>
        <v>0</v>
      </c>
      <c r="P41" s="71" t="s">
        <v>244</v>
      </c>
      <c r="Z41" s="71">
        <v>63</v>
      </c>
    </row>
    <row r="42" spans="1:26" x14ac:dyDescent="0.25">
      <c r="A42" s="71">
        <v>1</v>
      </c>
      <c r="B42" s="71">
        <v>64</v>
      </c>
      <c r="D42" s="71" t="s">
        <v>302</v>
      </c>
      <c r="E42" s="71" t="s">
        <v>296</v>
      </c>
      <c r="F42" s="71" t="s">
        <v>301</v>
      </c>
      <c r="H42" s="216">
        <f>'Background through Part 3'!J65</f>
        <v>1</v>
      </c>
      <c r="P42" s="71" t="s">
        <v>251</v>
      </c>
      <c r="Z42" s="71">
        <v>64</v>
      </c>
    </row>
    <row r="43" spans="1:26" x14ac:dyDescent="0.25">
      <c r="A43" s="71">
        <v>1</v>
      </c>
      <c r="B43" s="71">
        <v>65</v>
      </c>
      <c r="D43" s="71" t="s">
        <v>302</v>
      </c>
      <c r="E43" s="71" t="s">
        <v>303</v>
      </c>
      <c r="H43" s="141">
        <f>'Background through Part 3'!J66</f>
        <v>0</v>
      </c>
      <c r="P43" s="71" t="s">
        <v>238</v>
      </c>
      <c r="Z43" s="71">
        <v>65</v>
      </c>
    </row>
    <row r="44" spans="1:26" x14ac:dyDescent="0.25">
      <c r="A44" s="71">
        <v>1</v>
      </c>
      <c r="B44" s="71">
        <v>66</v>
      </c>
      <c r="D44" s="71" t="s">
        <v>302</v>
      </c>
      <c r="E44" s="71" t="s">
        <v>304</v>
      </c>
      <c r="H44" s="141">
        <f>'Background through Part 3'!J67</f>
        <v>0</v>
      </c>
      <c r="P44" s="71" t="s">
        <v>239</v>
      </c>
      <c r="Z44" s="71">
        <v>66</v>
      </c>
    </row>
    <row r="45" spans="1:26" x14ac:dyDescent="0.25">
      <c r="A45" s="71">
        <v>1</v>
      </c>
      <c r="B45" s="71">
        <v>67</v>
      </c>
      <c r="D45" s="71" t="s">
        <v>302</v>
      </c>
      <c r="E45" s="71" t="s">
        <v>305</v>
      </c>
      <c r="H45" s="141">
        <f>'Background through Part 3'!J68</f>
        <v>0</v>
      </c>
      <c r="P45" s="71" t="s">
        <v>240</v>
      </c>
      <c r="Z45" s="71">
        <v>67</v>
      </c>
    </row>
    <row r="46" spans="1:26" x14ac:dyDescent="0.25">
      <c r="A46" s="71">
        <v>1</v>
      </c>
      <c r="B46" s="71">
        <v>68</v>
      </c>
      <c r="D46" s="71" t="s">
        <v>302</v>
      </c>
      <c r="E46" s="71" t="s">
        <v>306</v>
      </c>
      <c r="H46" s="141">
        <f>'Background through Part 3'!J69</f>
        <v>0</v>
      </c>
      <c r="P46" s="71" t="s">
        <v>241</v>
      </c>
      <c r="Z46" s="71">
        <v>68</v>
      </c>
    </row>
    <row r="47" spans="1:26" x14ac:dyDescent="0.25">
      <c r="A47" s="71">
        <v>1</v>
      </c>
      <c r="B47" s="71">
        <v>70</v>
      </c>
      <c r="D47" s="71" t="s">
        <v>302</v>
      </c>
      <c r="E47" s="71" t="s">
        <v>307</v>
      </c>
      <c r="H47" s="141">
        <f>'Background through Part 3'!J70</f>
        <v>0</v>
      </c>
      <c r="P47" s="71" t="s">
        <v>242</v>
      </c>
      <c r="Z47" s="71">
        <v>69</v>
      </c>
    </row>
    <row r="48" spans="1:26" x14ac:dyDescent="0.25">
      <c r="A48" s="71">
        <v>1</v>
      </c>
      <c r="B48" s="71">
        <v>71</v>
      </c>
      <c r="D48" s="71" t="s">
        <v>302</v>
      </c>
      <c r="E48" s="71" t="s">
        <v>308</v>
      </c>
      <c r="H48" s="141">
        <f>'Background through Part 3'!J71</f>
        <v>0</v>
      </c>
      <c r="P48" s="71" t="s">
        <v>243</v>
      </c>
      <c r="Z48" s="71">
        <v>70</v>
      </c>
    </row>
    <row r="49" spans="1:26" x14ac:dyDescent="0.25">
      <c r="A49" s="71">
        <v>1</v>
      </c>
      <c r="B49" s="71">
        <v>72</v>
      </c>
      <c r="D49" s="71" t="s">
        <v>302</v>
      </c>
      <c r="E49" s="71" t="s">
        <v>317</v>
      </c>
      <c r="G49" s="141">
        <f>'Background through Part 3'!D73</f>
        <v>0</v>
      </c>
      <c r="H49" s="141">
        <f>'Background through Part 3'!J73</f>
        <v>0</v>
      </c>
      <c r="P49" s="71" t="s">
        <v>194</v>
      </c>
      <c r="Z49" s="71">
        <v>72</v>
      </c>
    </row>
    <row r="50" spans="1:26" x14ac:dyDescent="0.25">
      <c r="A50" s="71">
        <v>1</v>
      </c>
      <c r="B50" s="71">
        <v>73</v>
      </c>
      <c r="D50" s="71" t="s">
        <v>302</v>
      </c>
      <c r="E50" s="71" t="s">
        <v>318</v>
      </c>
      <c r="G50" s="141">
        <f>'Background through Part 3'!D74</f>
        <v>0</v>
      </c>
      <c r="H50" s="141">
        <f>'Background through Part 3'!J74</f>
        <v>0</v>
      </c>
      <c r="Z50" s="71">
        <v>73</v>
      </c>
    </row>
    <row r="51" spans="1:26" x14ac:dyDescent="0.25">
      <c r="A51" s="71">
        <v>1</v>
      </c>
      <c r="B51" s="71">
        <v>74</v>
      </c>
      <c r="D51" s="71" t="s">
        <v>302</v>
      </c>
      <c r="E51" s="71" t="s">
        <v>319</v>
      </c>
      <c r="G51" s="141">
        <f>'Background through Part 3'!D75</f>
        <v>0</v>
      </c>
      <c r="H51" s="141">
        <f>'Background through Part 3'!J75</f>
        <v>0</v>
      </c>
      <c r="Z51" s="71">
        <v>74</v>
      </c>
    </row>
    <row r="52" spans="1:26" x14ac:dyDescent="0.25">
      <c r="A52" s="71">
        <v>1</v>
      </c>
      <c r="B52" s="71">
        <v>75</v>
      </c>
      <c r="D52" s="71" t="s">
        <v>302</v>
      </c>
      <c r="E52" s="71" t="s">
        <v>320</v>
      </c>
      <c r="G52" s="141">
        <f>'Background through Part 3'!D76</f>
        <v>0</v>
      </c>
      <c r="H52" s="141">
        <f>'Background through Part 3'!J76</f>
        <v>0</v>
      </c>
      <c r="Z52" s="71">
        <v>75</v>
      </c>
    </row>
    <row r="53" spans="1:26" x14ac:dyDescent="0.25">
      <c r="A53" s="71">
        <v>1</v>
      </c>
      <c r="B53" s="71">
        <v>76</v>
      </c>
      <c r="D53" s="71" t="s">
        <v>302</v>
      </c>
      <c r="E53" s="71" t="s">
        <v>321</v>
      </c>
      <c r="G53" s="141">
        <f>'Background through Part 3'!D77</f>
        <v>0</v>
      </c>
      <c r="H53" s="141">
        <f>'Background through Part 3'!J77</f>
        <v>0</v>
      </c>
      <c r="Z53" s="71">
        <f>Z52+1</f>
        <v>76</v>
      </c>
    </row>
    <row r="54" spans="1:26" x14ac:dyDescent="0.25">
      <c r="A54" s="71">
        <v>1</v>
      </c>
      <c r="B54" s="71">
        <v>77</v>
      </c>
      <c r="D54" s="71" t="s">
        <v>302</v>
      </c>
      <c r="E54" s="71" t="s">
        <v>322</v>
      </c>
      <c r="G54" s="141">
        <f>'Background through Part 3'!D78</f>
        <v>0</v>
      </c>
      <c r="H54" s="141">
        <f>'Background through Part 3'!J78</f>
        <v>0</v>
      </c>
      <c r="Z54" s="71">
        <f>Z53+1</f>
        <v>77</v>
      </c>
    </row>
    <row r="55" spans="1:26" x14ac:dyDescent="0.25">
      <c r="A55" s="71">
        <v>1</v>
      </c>
      <c r="B55" s="71">
        <v>80</v>
      </c>
      <c r="D55" s="71" t="s">
        <v>302</v>
      </c>
      <c r="E55" s="71" t="s">
        <v>309</v>
      </c>
      <c r="H55" s="71">
        <f>'Background through Part 3'!E81</f>
        <v>0</v>
      </c>
      <c r="Z55" s="71">
        <f>Z54+3</f>
        <v>80</v>
      </c>
    </row>
    <row r="56" spans="1:26" x14ac:dyDescent="0.25">
      <c r="A56" s="71">
        <v>1</v>
      </c>
      <c r="D56" s="71" t="s">
        <v>302</v>
      </c>
      <c r="E56" s="71" t="s">
        <v>310</v>
      </c>
      <c r="G56" s="157" t="s">
        <v>325</v>
      </c>
      <c r="H56" s="157" t="s">
        <v>324</v>
      </c>
      <c r="P56" s="71" t="s">
        <v>198</v>
      </c>
    </row>
    <row r="57" spans="1:26" x14ac:dyDescent="0.25">
      <c r="A57" s="71">
        <v>1</v>
      </c>
      <c r="B57" s="71">
        <v>85</v>
      </c>
      <c r="D57" s="71" t="s">
        <v>302</v>
      </c>
      <c r="E57" s="71" t="s">
        <v>310</v>
      </c>
      <c r="F57" s="71" t="s">
        <v>311</v>
      </c>
      <c r="G57" s="144">
        <f>'Background through Part 3'!I86</f>
        <v>0</v>
      </c>
      <c r="H57" s="146">
        <f>'Background through Part 3'!J86</f>
        <v>0</v>
      </c>
      <c r="P57" s="71" t="s">
        <v>253</v>
      </c>
      <c r="Z57" s="71">
        <f>Z55+5</f>
        <v>85</v>
      </c>
    </row>
    <row r="58" spans="1:26" x14ac:dyDescent="0.25">
      <c r="A58" s="71">
        <v>1</v>
      </c>
      <c r="B58" s="71">
        <v>86</v>
      </c>
      <c r="D58" s="71" t="s">
        <v>302</v>
      </c>
      <c r="E58" s="71" t="s">
        <v>310</v>
      </c>
      <c r="F58" s="71" t="s">
        <v>312</v>
      </c>
      <c r="G58" s="144">
        <f>'Background through Part 3'!I87</f>
        <v>0</v>
      </c>
      <c r="H58" s="146">
        <f>'Background through Part 3'!J87</f>
        <v>0</v>
      </c>
      <c r="P58" s="71" t="s">
        <v>254</v>
      </c>
      <c r="Z58" s="71">
        <f>Z57+1</f>
        <v>86</v>
      </c>
    </row>
    <row r="59" spans="1:26" x14ac:dyDescent="0.25">
      <c r="A59" s="71">
        <v>1</v>
      </c>
      <c r="B59" s="71">
        <v>87</v>
      </c>
      <c r="D59" s="71" t="s">
        <v>302</v>
      </c>
      <c r="E59" s="71" t="s">
        <v>310</v>
      </c>
      <c r="F59" s="71" t="s">
        <v>316</v>
      </c>
      <c r="G59" s="144">
        <f>'Background through Part 3'!I88</f>
        <v>0</v>
      </c>
      <c r="H59" s="146">
        <f>'Background through Part 3'!J88</f>
        <v>0</v>
      </c>
      <c r="P59" s="71" t="s">
        <v>255</v>
      </c>
      <c r="Z59" s="71">
        <f>Z58+1</f>
        <v>87</v>
      </c>
    </row>
    <row r="60" spans="1:26" x14ac:dyDescent="0.25">
      <c r="A60" s="71">
        <v>1</v>
      </c>
      <c r="B60" s="71">
        <v>88</v>
      </c>
      <c r="D60" s="71" t="s">
        <v>302</v>
      </c>
      <c r="E60" s="71" t="s">
        <v>310</v>
      </c>
      <c r="F60" s="71" t="s">
        <v>313</v>
      </c>
      <c r="G60" s="144">
        <f>'Background through Part 3'!I89</f>
        <v>0</v>
      </c>
      <c r="H60" s="146">
        <f>'Background through Part 3'!J89</f>
        <v>0</v>
      </c>
      <c r="P60" s="71" t="s">
        <v>256</v>
      </c>
      <c r="Z60" s="71">
        <f>Z59+1</f>
        <v>88</v>
      </c>
    </row>
    <row r="61" spans="1:26" x14ac:dyDescent="0.25">
      <c r="A61" s="71">
        <v>1</v>
      </c>
      <c r="B61" s="71">
        <v>89</v>
      </c>
      <c r="D61" s="71" t="s">
        <v>302</v>
      </c>
      <c r="E61" s="71" t="s">
        <v>310</v>
      </c>
      <c r="F61" s="71" t="s">
        <v>314</v>
      </c>
      <c r="G61" s="144">
        <f>'Background through Part 3'!I90</f>
        <v>0</v>
      </c>
      <c r="H61" s="146">
        <f>'Background through Part 3'!J90</f>
        <v>0</v>
      </c>
      <c r="P61" s="71" t="s">
        <v>257</v>
      </c>
      <c r="Z61" s="71">
        <f>Z60+1</f>
        <v>89</v>
      </c>
    </row>
    <row r="62" spans="1:26" x14ac:dyDescent="0.25">
      <c r="A62" s="71">
        <v>1</v>
      </c>
      <c r="B62" s="71">
        <v>90</v>
      </c>
      <c r="D62" s="71" t="s">
        <v>302</v>
      </c>
      <c r="E62" s="71" t="s">
        <v>310</v>
      </c>
      <c r="F62" s="71" t="s">
        <v>315</v>
      </c>
      <c r="G62" s="147">
        <f>'Background through Part 3'!I91</f>
        <v>0</v>
      </c>
      <c r="H62" s="149">
        <f>'Background through Part 3'!J91</f>
        <v>0</v>
      </c>
      <c r="P62" s="71" t="s">
        <v>258</v>
      </c>
      <c r="Z62" s="71">
        <f>Z61+1</f>
        <v>90</v>
      </c>
    </row>
    <row r="63" spans="1:26" x14ac:dyDescent="0.25">
      <c r="A63" s="71">
        <v>1</v>
      </c>
      <c r="B63" s="71">
        <v>92</v>
      </c>
      <c r="D63" s="71" t="s">
        <v>302</v>
      </c>
      <c r="E63" s="71" t="s">
        <v>310</v>
      </c>
      <c r="F63" s="71" t="s">
        <v>323</v>
      </c>
      <c r="G63" s="144">
        <f>'Background through Part 3'!I93</f>
        <v>0</v>
      </c>
      <c r="H63" s="146">
        <f>'Background through Part 3'!J93</f>
        <v>0</v>
      </c>
      <c r="P63" s="71" t="s">
        <v>330</v>
      </c>
      <c r="Z63" s="71">
        <f>Z62+2</f>
        <v>92</v>
      </c>
    </row>
    <row r="64" spans="1:26" x14ac:dyDescent="0.25">
      <c r="A64" s="71">
        <v>1</v>
      </c>
      <c r="B64" s="71">
        <v>93</v>
      </c>
      <c r="D64" s="71" t="s">
        <v>302</v>
      </c>
      <c r="E64" s="71" t="s">
        <v>310</v>
      </c>
      <c r="F64" s="71" t="s">
        <v>326</v>
      </c>
      <c r="G64" s="144">
        <f>'Background through Part 3'!I94</f>
        <v>0</v>
      </c>
      <c r="H64" s="146">
        <f>'Background through Part 3'!J94</f>
        <v>0</v>
      </c>
      <c r="Z64" s="71">
        <f>Z63+1</f>
        <v>93</v>
      </c>
    </row>
    <row r="65" spans="1:26" x14ac:dyDescent="0.25">
      <c r="A65" s="71">
        <v>1</v>
      </c>
      <c r="B65" s="71">
        <v>94</v>
      </c>
      <c r="D65" s="71" t="s">
        <v>302</v>
      </c>
      <c r="E65" s="71" t="s">
        <v>310</v>
      </c>
      <c r="F65" s="71" t="s">
        <v>327</v>
      </c>
      <c r="G65" s="144">
        <f>'Background through Part 3'!I95</f>
        <v>0</v>
      </c>
      <c r="H65" s="146">
        <f>'Background through Part 3'!J95</f>
        <v>0</v>
      </c>
      <c r="Z65" s="71">
        <f>Z64+1</f>
        <v>94</v>
      </c>
    </row>
    <row r="66" spans="1:26" x14ac:dyDescent="0.25">
      <c r="A66" s="71">
        <v>1</v>
      </c>
      <c r="B66" s="71">
        <v>95</v>
      </c>
      <c r="D66" s="71" t="s">
        <v>302</v>
      </c>
      <c r="E66" s="71" t="s">
        <v>310</v>
      </c>
      <c r="F66" s="71" t="s">
        <v>328</v>
      </c>
      <c r="G66" s="144">
        <f>'Background through Part 3'!I96</f>
        <v>0</v>
      </c>
      <c r="H66" s="146">
        <f>'Background through Part 3'!J96</f>
        <v>0</v>
      </c>
      <c r="Z66" s="71">
        <f>Z65+1</f>
        <v>95</v>
      </c>
    </row>
    <row r="67" spans="1:26" x14ac:dyDescent="0.25">
      <c r="A67" s="71">
        <v>1</v>
      </c>
      <c r="B67" s="71">
        <v>96</v>
      </c>
      <c r="D67" s="71" t="s">
        <v>302</v>
      </c>
      <c r="E67" s="71" t="s">
        <v>310</v>
      </c>
      <c r="F67" s="71" t="s">
        <v>329</v>
      </c>
      <c r="G67" s="147">
        <f>'Background through Part 3'!I97</f>
        <v>0</v>
      </c>
      <c r="H67" s="149">
        <f>'Background through Part 3'!J97</f>
        <v>0</v>
      </c>
      <c r="Z67" s="71">
        <f>Z66+1</f>
        <v>96</v>
      </c>
    </row>
    <row r="68" spans="1:26" x14ac:dyDescent="0.25">
      <c r="A68" s="71">
        <v>1</v>
      </c>
      <c r="B68" s="71">
        <v>100</v>
      </c>
      <c r="D68" s="71" t="s">
        <v>302</v>
      </c>
      <c r="E68" s="71" t="s">
        <v>331</v>
      </c>
      <c r="F68" s="37" t="s">
        <v>332</v>
      </c>
      <c r="H68" s="208" t="b">
        <v>0</v>
      </c>
      <c r="Z68" s="71">
        <f>Z67+4</f>
        <v>100</v>
      </c>
    </row>
    <row r="69" spans="1:26" x14ac:dyDescent="0.25">
      <c r="A69" s="71">
        <v>1</v>
      </c>
      <c r="B69" s="71">
        <v>101</v>
      </c>
      <c r="D69" s="71" t="s">
        <v>302</v>
      </c>
      <c r="E69" s="71" t="s">
        <v>331</v>
      </c>
      <c r="F69" s="37" t="s">
        <v>333</v>
      </c>
      <c r="H69" s="208" t="b">
        <v>0</v>
      </c>
      <c r="Z69" s="71">
        <f>Z68+1</f>
        <v>101</v>
      </c>
    </row>
    <row r="70" spans="1:26" x14ac:dyDescent="0.25">
      <c r="A70" s="71">
        <v>1</v>
      </c>
      <c r="B70" s="71">
        <v>102</v>
      </c>
      <c r="D70" s="71" t="s">
        <v>302</v>
      </c>
      <c r="E70" s="71" t="s">
        <v>331</v>
      </c>
      <c r="F70" s="37" t="s">
        <v>334</v>
      </c>
      <c r="H70" s="208" t="b">
        <v>0</v>
      </c>
      <c r="Z70" s="71">
        <f>Z69+1</f>
        <v>102</v>
      </c>
    </row>
    <row r="71" spans="1:26" x14ac:dyDescent="0.25">
      <c r="A71" s="71">
        <v>1</v>
      </c>
      <c r="B71" s="71">
        <v>103</v>
      </c>
      <c r="D71" s="71" t="s">
        <v>302</v>
      </c>
      <c r="E71" s="71" t="s">
        <v>331</v>
      </c>
      <c r="F71" s="37" t="s">
        <v>335</v>
      </c>
      <c r="H71" s="208" t="b">
        <v>0</v>
      </c>
      <c r="Z71" s="71">
        <f>Z70+1</f>
        <v>103</v>
      </c>
    </row>
    <row r="72" spans="1:26" x14ac:dyDescent="0.25">
      <c r="A72" s="71">
        <v>1</v>
      </c>
      <c r="B72" s="71">
        <v>104</v>
      </c>
      <c r="D72" s="71" t="s">
        <v>302</v>
      </c>
      <c r="E72" s="71" t="s">
        <v>331</v>
      </c>
      <c r="F72" s="37" t="s">
        <v>336</v>
      </c>
      <c r="H72" s="208" t="b">
        <v>0</v>
      </c>
      <c r="J72" s="288"/>
      <c r="Z72" s="71">
        <f>Z71+1</f>
        <v>104</v>
      </c>
    </row>
    <row r="73" spans="1:26" x14ac:dyDescent="0.25">
      <c r="A73" s="71">
        <v>1</v>
      </c>
      <c r="B73" s="71">
        <v>105</v>
      </c>
      <c r="D73" s="71" t="s">
        <v>302</v>
      </c>
      <c r="E73" s="71" t="s">
        <v>331</v>
      </c>
      <c r="F73" s="37" t="s">
        <v>337</v>
      </c>
      <c r="H73" s="208" t="b">
        <v>0</v>
      </c>
      <c r="J73" s="288"/>
      <c r="Z73" s="71">
        <f>Z72+1</f>
        <v>105</v>
      </c>
    </row>
    <row r="74" spans="1:26" x14ac:dyDescent="0.25">
      <c r="A74" s="71">
        <v>1</v>
      </c>
      <c r="B74" s="71">
        <v>107</v>
      </c>
      <c r="D74" s="71" t="s">
        <v>302</v>
      </c>
      <c r="E74" s="71" t="s">
        <v>331</v>
      </c>
      <c r="F74" s="37" t="s">
        <v>338</v>
      </c>
      <c r="H74" s="71">
        <f>'Background through Part 3'!E108</f>
        <v>0</v>
      </c>
      <c r="J74" s="288"/>
      <c r="Z74" s="71">
        <f>Z73+2</f>
        <v>107</v>
      </c>
    </row>
    <row r="75" spans="1:26" x14ac:dyDescent="0.25">
      <c r="A75" s="71" t="s">
        <v>339</v>
      </c>
      <c r="D75" s="71" t="s">
        <v>340</v>
      </c>
    </row>
    <row r="76" spans="1:26" x14ac:dyDescent="0.25">
      <c r="A76" s="71">
        <v>2</v>
      </c>
      <c r="B76" s="71">
        <v>117</v>
      </c>
      <c r="D76" s="71" t="s">
        <v>341</v>
      </c>
      <c r="E76" s="71" t="s">
        <v>342</v>
      </c>
      <c r="F76" s="71">
        <v>2022</v>
      </c>
      <c r="H76" s="141">
        <f>'Background through Part 3'!F117</f>
        <v>0</v>
      </c>
      <c r="P76" s="71" t="s">
        <v>149</v>
      </c>
      <c r="Z76" s="71">
        <f>Z74+7</f>
        <v>114</v>
      </c>
    </row>
    <row r="77" spans="1:26" x14ac:dyDescent="0.25">
      <c r="A77" s="71">
        <v>2</v>
      </c>
      <c r="B77" s="71">
        <v>118</v>
      </c>
      <c r="D77" s="71" t="s">
        <v>343</v>
      </c>
      <c r="E77" s="71" t="s">
        <v>346</v>
      </c>
      <c r="F77" s="71">
        <v>2027</v>
      </c>
      <c r="H77" s="141">
        <f>'Background through Part 3'!F118</f>
        <v>0</v>
      </c>
      <c r="Z77" s="71">
        <f>Z86+3</f>
        <v>119</v>
      </c>
    </row>
    <row r="78" spans="1:26" x14ac:dyDescent="0.25">
      <c r="A78" s="71">
        <v>2</v>
      </c>
      <c r="B78" s="71">
        <v>119</v>
      </c>
      <c r="D78" s="71" t="s">
        <v>343</v>
      </c>
      <c r="E78" s="71" t="s">
        <v>346</v>
      </c>
      <c r="F78" s="71">
        <v>2032</v>
      </c>
      <c r="H78" s="141">
        <f>'Background through Part 3'!F119</f>
        <v>0</v>
      </c>
      <c r="Z78" s="71">
        <f>Z77+3</f>
        <v>122</v>
      </c>
    </row>
    <row r="79" spans="1:26" x14ac:dyDescent="0.25">
      <c r="A79" s="71">
        <v>2</v>
      </c>
      <c r="B79" s="71">
        <v>120</v>
      </c>
      <c r="D79" s="71" t="s">
        <v>343</v>
      </c>
      <c r="E79" s="71" t="s">
        <v>346</v>
      </c>
      <c r="F79" s="71">
        <v>2037</v>
      </c>
      <c r="H79" s="141">
        <f>'Background through Part 3'!F120</f>
        <v>0</v>
      </c>
      <c r="Z79" s="71">
        <f>Z78+3</f>
        <v>125</v>
      </c>
    </row>
    <row r="80" spans="1:26" x14ac:dyDescent="0.25">
      <c r="A80" s="71">
        <v>2</v>
      </c>
      <c r="B80" s="71">
        <v>121</v>
      </c>
      <c r="D80" s="71" t="s">
        <v>343</v>
      </c>
      <c r="E80" s="71" t="s">
        <v>346</v>
      </c>
      <c r="F80" s="71">
        <v>2042</v>
      </c>
      <c r="H80" s="141">
        <f>'Background through Part 3'!F121</f>
        <v>0</v>
      </c>
      <c r="Z80" s="71">
        <f>Z79+3</f>
        <v>128</v>
      </c>
    </row>
    <row r="81" spans="1:26" x14ac:dyDescent="0.25">
      <c r="A81" s="71">
        <v>2</v>
      </c>
      <c r="B81" s="71">
        <v>117</v>
      </c>
      <c r="D81" s="71" t="s">
        <v>341</v>
      </c>
      <c r="E81" s="71" t="s">
        <v>344</v>
      </c>
      <c r="F81" s="71">
        <v>2022</v>
      </c>
      <c r="H81" s="141">
        <f>'Background through Part 3'!H117</f>
        <v>0</v>
      </c>
      <c r="P81" s="71" t="s">
        <v>150</v>
      </c>
      <c r="Z81" s="71">
        <f>Z76+1</f>
        <v>115</v>
      </c>
    </row>
    <row r="82" spans="1:26" x14ac:dyDescent="0.25">
      <c r="A82" s="71">
        <v>2</v>
      </c>
      <c r="B82" s="71">
        <v>118</v>
      </c>
      <c r="D82" s="71" t="s">
        <v>343</v>
      </c>
      <c r="E82" s="71" t="s">
        <v>347</v>
      </c>
      <c r="F82" s="71">
        <v>2027</v>
      </c>
      <c r="H82" s="141">
        <f>'Background through Part 3'!H118</f>
        <v>0</v>
      </c>
      <c r="Z82" s="71">
        <f>Z77</f>
        <v>119</v>
      </c>
    </row>
    <row r="83" spans="1:26" x14ac:dyDescent="0.25">
      <c r="A83" s="71">
        <v>2</v>
      </c>
      <c r="B83" s="71">
        <v>119</v>
      </c>
      <c r="D83" s="71" t="s">
        <v>343</v>
      </c>
      <c r="E83" s="71" t="s">
        <v>347</v>
      </c>
      <c r="F83" s="71">
        <v>2032</v>
      </c>
      <c r="H83" s="141">
        <f>'Background through Part 3'!H119</f>
        <v>0</v>
      </c>
      <c r="Z83" s="71">
        <f>Z82+1</f>
        <v>120</v>
      </c>
    </row>
    <row r="84" spans="1:26" x14ac:dyDescent="0.25">
      <c r="A84" s="71">
        <v>2</v>
      </c>
      <c r="B84" s="71">
        <v>120</v>
      </c>
      <c r="D84" s="71" t="s">
        <v>343</v>
      </c>
      <c r="E84" s="71" t="s">
        <v>347</v>
      </c>
      <c r="F84" s="71">
        <v>2037</v>
      </c>
      <c r="H84" s="141">
        <f>'Background through Part 3'!H120</f>
        <v>0</v>
      </c>
      <c r="Z84" s="71">
        <f>Z83+1</f>
        <v>121</v>
      </c>
    </row>
    <row r="85" spans="1:26" x14ac:dyDescent="0.25">
      <c r="A85" s="71">
        <v>2</v>
      </c>
      <c r="B85" s="71">
        <v>121</v>
      </c>
      <c r="D85" s="71" t="s">
        <v>343</v>
      </c>
      <c r="E85" s="71" t="s">
        <v>347</v>
      </c>
      <c r="F85" s="71">
        <v>2042</v>
      </c>
      <c r="H85" s="141">
        <f>'Background through Part 3'!H121</f>
        <v>0</v>
      </c>
      <c r="Z85" s="71">
        <f>Z84+1</f>
        <v>122</v>
      </c>
    </row>
    <row r="86" spans="1:26" x14ac:dyDescent="0.25">
      <c r="A86" s="71">
        <v>2</v>
      </c>
      <c r="B86" s="71">
        <v>117</v>
      </c>
      <c r="D86" s="71" t="s">
        <v>341</v>
      </c>
      <c r="E86" s="71" t="s">
        <v>345</v>
      </c>
      <c r="F86" s="71">
        <v>2022</v>
      </c>
      <c r="H86" s="141">
        <f>'Background through Part 3'!I117</f>
        <v>0</v>
      </c>
      <c r="P86" s="71" t="s">
        <v>151</v>
      </c>
      <c r="Z86" s="71">
        <f>Z81+1</f>
        <v>116</v>
      </c>
    </row>
    <row r="87" spans="1:26" x14ac:dyDescent="0.25">
      <c r="A87" s="71">
        <v>2</v>
      </c>
      <c r="B87" s="71">
        <v>118</v>
      </c>
      <c r="D87" s="71" t="s">
        <v>343</v>
      </c>
      <c r="E87" s="71" t="s">
        <v>348</v>
      </c>
      <c r="F87" s="71">
        <v>2027</v>
      </c>
      <c r="H87" s="141">
        <f>'Background through Part 3'!I118</f>
        <v>0</v>
      </c>
      <c r="Z87" s="71">
        <f>Z82</f>
        <v>119</v>
      </c>
    </row>
    <row r="88" spans="1:26" x14ac:dyDescent="0.25">
      <c r="A88" s="71">
        <v>2</v>
      </c>
      <c r="B88" s="71">
        <v>119</v>
      </c>
      <c r="D88" s="71" t="s">
        <v>343</v>
      </c>
      <c r="E88" s="71" t="s">
        <v>348</v>
      </c>
      <c r="F88" s="71">
        <v>2032</v>
      </c>
      <c r="H88" s="141">
        <f>'Background through Part 3'!I119</f>
        <v>0</v>
      </c>
      <c r="Z88" s="71">
        <f>Z83</f>
        <v>120</v>
      </c>
    </row>
    <row r="89" spans="1:26" x14ac:dyDescent="0.25">
      <c r="A89" s="71">
        <v>2</v>
      </c>
      <c r="B89" s="71">
        <v>120</v>
      </c>
      <c r="D89" s="71" t="s">
        <v>343</v>
      </c>
      <c r="E89" s="71" t="s">
        <v>348</v>
      </c>
      <c r="F89" s="71">
        <v>2037</v>
      </c>
      <c r="H89" s="141">
        <f>'Background through Part 3'!I120</f>
        <v>0</v>
      </c>
      <c r="Z89" s="71">
        <f>Z84</f>
        <v>121</v>
      </c>
    </row>
    <row r="90" spans="1:26" x14ac:dyDescent="0.25">
      <c r="A90" s="71">
        <v>2</v>
      </c>
      <c r="B90" s="71">
        <v>121</v>
      </c>
      <c r="D90" s="71" t="s">
        <v>343</v>
      </c>
      <c r="E90" s="71" t="s">
        <v>348</v>
      </c>
      <c r="F90" s="71">
        <v>2042</v>
      </c>
      <c r="H90" s="141">
        <f>'Background through Part 3'!I121</f>
        <v>0</v>
      </c>
      <c r="Z90" s="71">
        <f>Z85</f>
        <v>122</v>
      </c>
    </row>
    <row r="91" spans="1:26" x14ac:dyDescent="0.25">
      <c r="A91" s="71" t="s">
        <v>349</v>
      </c>
    </row>
    <row r="92" spans="1:26" x14ac:dyDescent="0.25">
      <c r="A92" s="71">
        <v>3</v>
      </c>
      <c r="D92" s="71" t="s">
        <v>262</v>
      </c>
    </row>
    <row r="93" spans="1:26" x14ac:dyDescent="0.25">
      <c r="A93" s="71">
        <v>3</v>
      </c>
      <c r="B93" s="71">
        <v>131</v>
      </c>
      <c r="D93" s="71" t="s">
        <v>350</v>
      </c>
      <c r="E93" s="71" t="s">
        <v>351</v>
      </c>
      <c r="H93" s="71">
        <f>'Background through Part 3'!H131</f>
        <v>0</v>
      </c>
      <c r="Z93" s="71">
        <f>Z90+10</f>
        <v>132</v>
      </c>
    </row>
    <row r="94" spans="1:26" x14ac:dyDescent="0.25">
      <c r="A94" s="71">
        <v>3</v>
      </c>
      <c r="B94" s="71">
        <v>132</v>
      </c>
      <c r="D94" s="71" t="s">
        <v>350</v>
      </c>
      <c r="E94" s="71" t="s">
        <v>352</v>
      </c>
      <c r="H94" s="71">
        <f>'Background through Part 3'!H132</f>
        <v>0</v>
      </c>
      <c r="Z94" s="71">
        <f>Z93+1</f>
        <v>133</v>
      </c>
    </row>
    <row r="95" spans="1:26" x14ac:dyDescent="0.25">
      <c r="A95" s="71">
        <v>3</v>
      </c>
      <c r="D95" s="71" t="s">
        <v>263</v>
      </c>
      <c r="F95" s="303" t="s">
        <v>249</v>
      </c>
      <c r="G95" s="304"/>
      <c r="H95" s="305"/>
      <c r="I95" s="305" t="s">
        <v>156</v>
      </c>
      <c r="J95" s="306"/>
    </row>
    <row r="96" spans="1:26" ht="31.5" x14ac:dyDescent="0.25">
      <c r="A96" s="71">
        <v>3</v>
      </c>
      <c r="F96" s="209" t="s">
        <v>408</v>
      </c>
      <c r="G96" s="210" t="s">
        <v>354</v>
      </c>
      <c r="H96" s="210" t="s">
        <v>355</v>
      </c>
      <c r="I96" s="211" t="s">
        <v>356</v>
      </c>
      <c r="J96" s="210" t="s">
        <v>357</v>
      </c>
    </row>
    <row r="97" spans="1:26" x14ac:dyDescent="0.25">
      <c r="A97" s="71">
        <v>3</v>
      </c>
      <c r="B97" s="71">
        <v>139</v>
      </c>
      <c r="D97" s="71" t="s">
        <v>353</v>
      </c>
      <c r="E97" s="71" t="s">
        <v>351</v>
      </c>
      <c r="F97" s="144">
        <f>'Background through Part 3'!C139</f>
        <v>0</v>
      </c>
      <c r="G97" s="145">
        <f>'Background through Part 3'!E139</f>
        <v>0</v>
      </c>
      <c r="H97" s="146">
        <f>'Background through Part 3'!H139</f>
        <v>0</v>
      </c>
      <c r="I97" s="145">
        <f>'Background through Part 3'!I139</f>
        <v>0</v>
      </c>
      <c r="J97" s="146" t="str">
        <f>'Background through Part 3'!J139</f>
        <v/>
      </c>
      <c r="Z97" s="71">
        <v>140</v>
      </c>
    </row>
    <row r="98" spans="1:26" x14ac:dyDescent="0.25">
      <c r="A98" s="71">
        <v>3</v>
      </c>
      <c r="B98" s="71">
        <v>140</v>
      </c>
      <c r="D98" s="71" t="s">
        <v>353</v>
      </c>
      <c r="E98" s="71" t="s">
        <v>351</v>
      </c>
      <c r="F98" s="144">
        <f>'Background through Part 3'!C140</f>
        <v>0</v>
      </c>
      <c r="G98" s="145">
        <f>'Background through Part 3'!E140</f>
        <v>0</v>
      </c>
      <c r="H98" s="146">
        <f>'Background through Part 3'!H140</f>
        <v>0</v>
      </c>
      <c r="I98" s="145">
        <f>'Background through Part 3'!I140</f>
        <v>0</v>
      </c>
      <c r="J98" s="146" t="str">
        <f>'Background through Part 3'!J140</f>
        <v/>
      </c>
      <c r="Z98" s="71">
        <v>141</v>
      </c>
    </row>
    <row r="99" spans="1:26" x14ac:dyDescent="0.25">
      <c r="A99" s="71">
        <v>3</v>
      </c>
      <c r="B99" s="71">
        <v>141</v>
      </c>
      <c r="D99" s="71" t="s">
        <v>353</v>
      </c>
      <c r="E99" s="71" t="s">
        <v>351</v>
      </c>
      <c r="F99" s="144">
        <f>'Background through Part 3'!C141</f>
        <v>0</v>
      </c>
      <c r="G99" s="145">
        <f>'Background through Part 3'!E141</f>
        <v>0</v>
      </c>
      <c r="H99" s="146">
        <f>'Background through Part 3'!H141</f>
        <v>0</v>
      </c>
      <c r="I99" s="145">
        <f>'Background through Part 3'!I141</f>
        <v>0</v>
      </c>
      <c r="J99" s="146" t="str">
        <f>'Background through Part 3'!J141</f>
        <v/>
      </c>
    </row>
    <row r="100" spans="1:26" x14ac:dyDescent="0.25">
      <c r="A100" s="71">
        <v>3</v>
      </c>
      <c r="B100" s="71">
        <v>142</v>
      </c>
      <c r="D100" s="71" t="s">
        <v>353</v>
      </c>
      <c r="E100" s="71" t="s">
        <v>351</v>
      </c>
      <c r="F100" s="144">
        <f>'Background through Part 3'!C142</f>
        <v>0</v>
      </c>
      <c r="G100" s="145">
        <f>'Background through Part 3'!E142</f>
        <v>0</v>
      </c>
      <c r="H100" s="146">
        <f>'Background through Part 3'!H142</f>
        <v>0</v>
      </c>
      <c r="I100" s="145">
        <f>'Background through Part 3'!I142</f>
        <v>0</v>
      </c>
      <c r="J100" s="146" t="str">
        <f>'Background through Part 3'!J142</f>
        <v/>
      </c>
    </row>
    <row r="101" spans="1:26" x14ac:dyDescent="0.25">
      <c r="A101" s="71">
        <v>3</v>
      </c>
      <c r="B101" s="71">
        <v>143</v>
      </c>
      <c r="D101" s="71" t="s">
        <v>353</v>
      </c>
      <c r="E101" s="71" t="s">
        <v>351</v>
      </c>
      <c r="F101" s="144">
        <f>'Background through Part 3'!C143</f>
        <v>0</v>
      </c>
      <c r="G101" s="145">
        <f>'Background through Part 3'!E143</f>
        <v>0</v>
      </c>
      <c r="H101" s="146">
        <f>'Background through Part 3'!H143</f>
        <v>0</v>
      </c>
      <c r="I101" s="145">
        <f>'Background through Part 3'!I143</f>
        <v>0</v>
      </c>
      <c r="J101" s="146" t="str">
        <f>'Background through Part 3'!J143</f>
        <v/>
      </c>
    </row>
    <row r="102" spans="1:26" x14ac:dyDescent="0.25">
      <c r="A102" s="71">
        <v>3</v>
      </c>
      <c r="B102" s="71">
        <v>144</v>
      </c>
      <c r="D102" s="71" t="s">
        <v>353</v>
      </c>
      <c r="E102" s="71" t="s">
        <v>351</v>
      </c>
      <c r="F102" s="144">
        <f>'Background through Part 3'!C144</f>
        <v>0</v>
      </c>
      <c r="G102" s="145">
        <f>'Background through Part 3'!E144</f>
        <v>0</v>
      </c>
      <c r="H102" s="146">
        <f>'Background through Part 3'!H144</f>
        <v>0</v>
      </c>
      <c r="I102" s="145">
        <f>'Background through Part 3'!I144</f>
        <v>0</v>
      </c>
      <c r="J102" s="146" t="str">
        <f>'Background through Part 3'!J144</f>
        <v/>
      </c>
    </row>
    <row r="103" spans="1:26" x14ac:dyDescent="0.25">
      <c r="A103" s="71">
        <v>3</v>
      </c>
      <c r="B103" s="71">
        <v>145</v>
      </c>
      <c r="D103" s="71" t="s">
        <v>353</v>
      </c>
      <c r="E103" s="71" t="s">
        <v>351</v>
      </c>
      <c r="F103" s="144">
        <f>'Background through Part 3'!C145</f>
        <v>0</v>
      </c>
      <c r="G103" s="145">
        <f>'Background through Part 3'!E145</f>
        <v>0</v>
      </c>
      <c r="H103" s="146">
        <f>'Background through Part 3'!H145</f>
        <v>0</v>
      </c>
      <c r="I103" s="145">
        <f>'Background through Part 3'!I145</f>
        <v>0</v>
      </c>
      <c r="J103" s="146" t="str">
        <f>'Background through Part 3'!J145</f>
        <v/>
      </c>
    </row>
    <row r="104" spans="1:26" x14ac:dyDescent="0.25">
      <c r="A104" s="71">
        <v>3</v>
      </c>
      <c r="B104" s="71">
        <v>146</v>
      </c>
      <c r="D104" s="71" t="s">
        <v>353</v>
      </c>
      <c r="E104" s="71" t="s">
        <v>351</v>
      </c>
      <c r="F104" s="144">
        <f>'Background through Part 3'!C146</f>
        <v>0</v>
      </c>
      <c r="G104" s="145">
        <f>'Background through Part 3'!E146</f>
        <v>0</v>
      </c>
      <c r="H104" s="146">
        <f>'Background through Part 3'!H146</f>
        <v>0</v>
      </c>
      <c r="I104" s="145">
        <f>'Background through Part 3'!I146</f>
        <v>0</v>
      </c>
      <c r="J104" s="146" t="str">
        <f>'Background through Part 3'!J146</f>
        <v/>
      </c>
    </row>
    <row r="105" spans="1:26" x14ac:dyDescent="0.25">
      <c r="A105" s="71">
        <v>3</v>
      </c>
      <c r="B105" s="71">
        <v>147</v>
      </c>
      <c r="D105" s="71" t="s">
        <v>353</v>
      </c>
      <c r="E105" s="71" t="s">
        <v>351</v>
      </c>
      <c r="F105" s="144">
        <f>'Background through Part 3'!C147</f>
        <v>0</v>
      </c>
      <c r="G105" s="145">
        <f>'Background through Part 3'!E147</f>
        <v>0</v>
      </c>
      <c r="H105" s="146">
        <f>'Background through Part 3'!H147</f>
        <v>0</v>
      </c>
      <c r="I105" s="145">
        <f>'Background through Part 3'!I147</f>
        <v>0</v>
      </c>
      <c r="J105" s="146" t="str">
        <f>'Background through Part 3'!J147</f>
        <v/>
      </c>
    </row>
    <row r="106" spans="1:26" x14ac:dyDescent="0.25">
      <c r="A106" s="71">
        <v>3</v>
      </c>
      <c r="B106" s="71">
        <v>148</v>
      </c>
      <c r="D106" s="71" t="s">
        <v>353</v>
      </c>
      <c r="E106" s="71" t="s">
        <v>351</v>
      </c>
      <c r="F106" s="144">
        <f>'Background through Part 3'!C148</f>
        <v>0</v>
      </c>
      <c r="G106" s="145">
        <f>'Background through Part 3'!E148</f>
        <v>0</v>
      </c>
      <c r="H106" s="146">
        <f>'Background through Part 3'!H148</f>
        <v>0</v>
      </c>
      <c r="I106" s="145">
        <f>'Background through Part 3'!I148</f>
        <v>0</v>
      </c>
      <c r="J106" s="146" t="str">
        <f>'Background through Part 3'!J148</f>
        <v/>
      </c>
    </row>
    <row r="107" spans="1:26" x14ac:dyDescent="0.25">
      <c r="A107" s="71">
        <v>3</v>
      </c>
      <c r="B107" s="71">
        <v>149</v>
      </c>
      <c r="D107" s="71" t="s">
        <v>353</v>
      </c>
      <c r="E107" s="71" t="s">
        <v>351</v>
      </c>
      <c r="F107" s="144">
        <f>'Background through Part 3'!C149</f>
        <v>0</v>
      </c>
      <c r="G107" s="145">
        <f>'Background through Part 3'!E149</f>
        <v>0</v>
      </c>
      <c r="H107" s="146">
        <f>'Background through Part 3'!H149</f>
        <v>0</v>
      </c>
      <c r="I107" s="145">
        <f>'Background through Part 3'!I149</f>
        <v>0</v>
      </c>
      <c r="J107" s="146" t="str">
        <f>'Background through Part 3'!J149</f>
        <v/>
      </c>
    </row>
    <row r="108" spans="1:26" x14ac:dyDescent="0.25">
      <c r="A108" s="71">
        <v>3</v>
      </c>
      <c r="B108" s="71">
        <v>150</v>
      </c>
      <c r="D108" s="71" t="s">
        <v>353</v>
      </c>
      <c r="E108" s="71" t="s">
        <v>351</v>
      </c>
      <c r="F108" s="144">
        <f>'Background through Part 3'!C150</f>
        <v>0</v>
      </c>
      <c r="G108" s="145">
        <f>'Background through Part 3'!E150</f>
        <v>0</v>
      </c>
      <c r="H108" s="146">
        <f>'Background through Part 3'!H150</f>
        <v>0</v>
      </c>
      <c r="I108" s="145">
        <f>'Background through Part 3'!I150</f>
        <v>0</v>
      </c>
      <c r="J108" s="146" t="str">
        <f>'Background through Part 3'!J150</f>
        <v/>
      </c>
    </row>
    <row r="109" spans="1:26" x14ac:dyDescent="0.25">
      <c r="A109" s="71">
        <v>3</v>
      </c>
      <c r="B109" s="71">
        <v>151</v>
      </c>
      <c r="D109" s="71" t="s">
        <v>353</v>
      </c>
      <c r="E109" s="71" t="s">
        <v>351</v>
      </c>
      <c r="F109" s="144">
        <f>'Background through Part 3'!C151</f>
        <v>0</v>
      </c>
      <c r="G109" s="145">
        <f>'Background through Part 3'!E151</f>
        <v>0</v>
      </c>
      <c r="H109" s="146">
        <f>'Background through Part 3'!H151</f>
        <v>0</v>
      </c>
      <c r="I109" s="145">
        <f>'Background through Part 3'!I151</f>
        <v>0</v>
      </c>
      <c r="J109" s="146" t="str">
        <f>'Background through Part 3'!J151</f>
        <v/>
      </c>
    </row>
    <row r="110" spans="1:26" x14ac:dyDescent="0.25">
      <c r="A110" s="71">
        <v>3</v>
      </c>
      <c r="B110" s="71">
        <v>152</v>
      </c>
      <c r="D110" s="71" t="s">
        <v>353</v>
      </c>
      <c r="E110" s="71" t="s">
        <v>351</v>
      </c>
      <c r="F110" s="144">
        <f>'Background through Part 3'!C152</f>
        <v>0</v>
      </c>
      <c r="G110" s="145">
        <f>'Background through Part 3'!E152</f>
        <v>0</v>
      </c>
      <c r="H110" s="146">
        <f>'Background through Part 3'!H152</f>
        <v>0</v>
      </c>
      <c r="I110" s="145">
        <f>'Background through Part 3'!I152</f>
        <v>0</v>
      </c>
      <c r="J110" s="146" t="str">
        <f>'Background through Part 3'!J152</f>
        <v/>
      </c>
    </row>
    <row r="111" spans="1:26" x14ac:dyDescent="0.25">
      <c r="A111" s="71">
        <v>3</v>
      </c>
      <c r="B111" s="71">
        <v>153</v>
      </c>
      <c r="D111" s="71" t="s">
        <v>353</v>
      </c>
      <c r="E111" s="71" t="s">
        <v>351</v>
      </c>
      <c r="F111" s="144">
        <f>'Background through Part 3'!C153</f>
        <v>0</v>
      </c>
      <c r="G111" s="145">
        <f>'Background through Part 3'!E153</f>
        <v>0</v>
      </c>
      <c r="H111" s="146">
        <f>'Background through Part 3'!H153</f>
        <v>0</v>
      </c>
      <c r="I111" s="145">
        <f>'Background through Part 3'!I153</f>
        <v>0</v>
      </c>
      <c r="J111" s="146" t="str">
        <f>'Background through Part 3'!J153</f>
        <v/>
      </c>
    </row>
    <row r="112" spans="1:26" x14ac:dyDescent="0.25">
      <c r="A112" s="71">
        <v>3</v>
      </c>
      <c r="B112" s="71">
        <v>154</v>
      </c>
      <c r="D112" s="71" t="s">
        <v>353</v>
      </c>
      <c r="E112" s="71" t="s">
        <v>351</v>
      </c>
      <c r="F112" s="144">
        <f>'Background through Part 3'!C154</f>
        <v>0</v>
      </c>
      <c r="G112" s="145">
        <f>'Background through Part 3'!E154</f>
        <v>0</v>
      </c>
      <c r="H112" s="146">
        <f>'Background through Part 3'!H154</f>
        <v>0</v>
      </c>
      <c r="I112" s="145">
        <f>'Background through Part 3'!I154</f>
        <v>0</v>
      </c>
      <c r="J112" s="146" t="str">
        <f>'Background through Part 3'!J154</f>
        <v/>
      </c>
    </row>
    <row r="113" spans="1:26" x14ac:dyDescent="0.25">
      <c r="A113" s="71">
        <v>3</v>
      </c>
      <c r="B113" s="71">
        <v>155</v>
      </c>
      <c r="D113" s="71" t="s">
        <v>353</v>
      </c>
      <c r="E113" s="71" t="s">
        <v>351</v>
      </c>
      <c r="F113" s="144">
        <f>'Background through Part 3'!C155</f>
        <v>0</v>
      </c>
      <c r="G113" s="145">
        <f>'Background through Part 3'!E155</f>
        <v>0</v>
      </c>
      <c r="H113" s="146">
        <f>'Background through Part 3'!H155</f>
        <v>0</v>
      </c>
      <c r="I113" s="145">
        <f>'Background through Part 3'!I155</f>
        <v>0</v>
      </c>
      <c r="J113" s="146" t="str">
        <f>'Background through Part 3'!J155</f>
        <v/>
      </c>
    </row>
    <row r="114" spans="1:26" x14ac:dyDescent="0.25">
      <c r="A114" s="71">
        <v>3</v>
      </c>
      <c r="B114" s="71">
        <v>156</v>
      </c>
      <c r="D114" s="71" t="s">
        <v>353</v>
      </c>
      <c r="E114" s="71" t="s">
        <v>351</v>
      </c>
      <c r="F114" s="144">
        <f>'Background through Part 3'!C156</f>
        <v>0</v>
      </c>
      <c r="G114" s="145">
        <f>'Background through Part 3'!E156</f>
        <v>0</v>
      </c>
      <c r="H114" s="146">
        <f>'Background through Part 3'!H156</f>
        <v>0</v>
      </c>
      <c r="I114" s="145">
        <f>'Background through Part 3'!I156</f>
        <v>0</v>
      </c>
      <c r="J114" s="146" t="str">
        <f>'Background through Part 3'!J156</f>
        <v/>
      </c>
    </row>
    <row r="115" spans="1:26" x14ac:dyDescent="0.25">
      <c r="A115" s="71">
        <v>3</v>
      </c>
      <c r="B115" s="71">
        <v>157</v>
      </c>
      <c r="D115" s="71" t="s">
        <v>353</v>
      </c>
      <c r="E115" s="71" t="s">
        <v>351</v>
      </c>
      <c r="F115" s="144">
        <f>'Background through Part 3'!C157</f>
        <v>0</v>
      </c>
      <c r="G115" s="145">
        <f>'Background through Part 3'!E157</f>
        <v>0</v>
      </c>
      <c r="H115" s="146">
        <f>'Background through Part 3'!H157</f>
        <v>0</v>
      </c>
      <c r="I115" s="145">
        <f>'Background through Part 3'!I157</f>
        <v>0</v>
      </c>
      <c r="J115" s="146" t="str">
        <f>'Background through Part 3'!J157</f>
        <v/>
      </c>
    </row>
    <row r="116" spans="1:26" x14ac:dyDescent="0.25">
      <c r="A116" s="71">
        <v>3</v>
      </c>
      <c r="B116" s="71">
        <v>158</v>
      </c>
      <c r="D116" s="71" t="s">
        <v>353</v>
      </c>
      <c r="E116" s="71" t="s">
        <v>351</v>
      </c>
      <c r="F116" s="144">
        <f>'Background through Part 3'!C158</f>
        <v>0</v>
      </c>
      <c r="G116" s="145">
        <f>'Background through Part 3'!E158</f>
        <v>0</v>
      </c>
      <c r="H116" s="146">
        <f>'Background through Part 3'!H158</f>
        <v>0</v>
      </c>
      <c r="I116" s="145">
        <f>'Background through Part 3'!I158</f>
        <v>0</v>
      </c>
      <c r="J116" s="146" t="str">
        <f>'Background through Part 3'!J158</f>
        <v/>
      </c>
    </row>
    <row r="117" spans="1:26" x14ac:dyDescent="0.25">
      <c r="A117" s="71">
        <v>3</v>
      </c>
      <c r="B117" s="71">
        <v>159</v>
      </c>
      <c r="D117" s="71" t="s">
        <v>353</v>
      </c>
      <c r="E117" s="71" t="s">
        <v>351</v>
      </c>
      <c r="F117" s="144">
        <f>'Background through Part 3'!C159</f>
        <v>0</v>
      </c>
      <c r="G117" s="145">
        <f>'Background through Part 3'!E159</f>
        <v>0</v>
      </c>
      <c r="H117" s="146">
        <f>'Background through Part 3'!H159</f>
        <v>0</v>
      </c>
      <c r="I117" s="145">
        <f>'Background through Part 3'!I159</f>
        <v>0</v>
      </c>
      <c r="J117" s="146" t="str">
        <f>'Background through Part 3'!J159</f>
        <v/>
      </c>
    </row>
    <row r="118" spans="1:26" x14ac:dyDescent="0.25">
      <c r="A118" s="71">
        <v>3</v>
      </c>
      <c r="B118" s="71">
        <v>160</v>
      </c>
      <c r="D118" s="71" t="s">
        <v>353</v>
      </c>
      <c r="E118" s="71" t="s">
        <v>351</v>
      </c>
      <c r="F118" s="144">
        <f>'Background through Part 3'!C160</f>
        <v>0</v>
      </c>
      <c r="G118" s="145">
        <f>'Background through Part 3'!E160</f>
        <v>0</v>
      </c>
      <c r="H118" s="146">
        <f>'Background through Part 3'!H160</f>
        <v>0</v>
      </c>
      <c r="I118" s="145">
        <f>'Background through Part 3'!I160</f>
        <v>0</v>
      </c>
      <c r="J118" s="146" t="str">
        <f>'Background through Part 3'!J160</f>
        <v/>
      </c>
    </row>
    <row r="119" spans="1:26" x14ac:dyDescent="0.25">
      <c r="A119" s="71">
        <v>3</v>
      </c>
      <c r="B119" s="71">
        <v>161</v>
      </c>
      <c r="D119" s="71" t="s">
        <v>353</v>
      </c>
      <c r="E119" s="71" t="s">
        <v>351</v>
      </c>
      <c r="F119" s="144">
        <f>'Background through Part 3'!C161</f>
        <v>0</v>
      </c>
      <c r="G119" s="145">
        <f>'Background through Part 3'!E161</f>
        <v>0</v>
      </c>
      <c r="H119" s="146">
        <f>'Background through Part 3'!H161</f>
        <v>0</v>
      </c>
      <c r="I119" s="145">
        <f>'Background through Part 3'!I161</f>
        <v>0</v>
      </c>
      <c r="J119" s="146" t="str">
        <f>'Background through Part 3'!J161</f>
        <v/>
      </c>
      <c r="Z119" s="71">
        <f>Z98+1</f>
        <v>142</v>
      </c>
    </row>
    <row r="120" spans="1:26" x14ac:dyDescent="0.25">
      <c r="A120" s="71">
        <v>3</v>
      </c>
      <c r="B120" s="71">
        <v>162</v>
      </c>
      <c r="D120" s="71" t="s">
        <v>353</v>
      </c>
      <c r="E120" s="71" t="s">
        <v>351</v>
      </c>
      <c r="F120" s="144">
        <f>'Background through Part 3'!C162</f>
        <v>0</v>
      </c>
      <c r="G120" s="145">
        <f>'Background through Part 3'!E162</f>
        <v>0</v>
      </c>
      <c r="H120" s="146">
        <f>'Background through Part 3'!H162</f>
        <v>0</v>
      </c>
      <c r="I120" s="145">
        <f>'Background through Part 3'!I162</f>
        <v>0</v>
      </c>
      <c r="J120" s="146" t="str">
        <f>'Background through Part 3'!J162</f>
        <v/>
      </c>
      <c r="Z120" s="71">
        <f>Z119+1</f>
        <v>143</v>
      </c>
    </row>
    <row r="121" spans="1:26" x14ac:dyDescent="0.25">
      <c r="A121" s="71">
        <v>3</v>
      </c>
      <c r="B121" s="71">
        <v>163</v>
      </c>
      <c r="D121" s="71" t="s">
        <v>353</v>
      </c>
      <c r="E121" s="71" t="s">
        <v>351</v>
      </c>
      <c r="F121" s="144">
        <f>'Background through Part 3'!C163</f>
        <v>0</v>
      </c>
      <c r="G121" s="145">
        <f>'Background through Part 3'!E163</f>
        <v>0</v>
      </c>
      <c r="H121" s="146">
        <f>'Background through Part 3'!H163</f>
        <v>0</v>
      </c>
      <c r="I121" s="145">
        <f>'Background through Part 3'!I163</f>
        <v>0</v>
      </c>
      <c r="J121" s="146" t="str">
        <f>'Background through Part 3'!J163</f>
        <v/>
      </c>
      <c r="Z121" s="71">
        <f>Z120+1</f>
        <v>144</v>
      </c>
    </row>
    <row r="122" spans="1:26" x14ac:dyDescent="0.25">
      <c r="A122" s="71">
        <v>3</v>
      </c>
      <c r="B122" s="71">
        <v>164</v>
      </c>
      <c r="D122" s="71" t="s">
        <v>353</v>
      </c>
      <c r="E122" s="71" t="s">
        <v>351</v>
      </c>
      <c r="F122" s="147">
        <f>'Background through Part 3'!C164</f>
        <v>0</v>
      </c>
      <c r="G122" s="148">
        <f>'Background through Part 3'!E164</f>
        <v>0</v>
      </c>
      <c r="H122" s="149">
        <f>'Background through Part 3'!H164</f>
        <v>0</v>
      </c>
      <c r="I122" s="148">
        <f>'Background through Part 3'!I164</f>
        <v>0</v>
      </c>
      <c r="J122" s="149" t="str">
        <f>'Background through Part 3'!J164</f>
        <v/>
      </c>
      <c r="Z122" s="71">
        <f>Z121+1</f>
        <v>145</v>
      </c>
    </row>
    <row r="123" spans="1:26" x14ac:dyDescent="0.25">
      <c r="A123" s="71">
        <v>3</v>
      </c>
      <c r="D123" s="71" t="s">
        <v>353</v>
      </c>
      <c r="E123" s="71" t="s">
        <v>352</v>
      </c>
      <c r="F123" s="303" t="s">
        <v>249</v>
      </c>
      <c r="G123" s="304"/>
      <c r="H123" s="305"/>
      <c r="I123" s="305" t="s">
        <v>156</v>
      </c>
      <c r="J123" s="306"/>
    </row>
    <row r="124" spans="1:26" ht="31.5" x14ac:dyDescent="0.25">
      <c r="A124" s="71">
        <v>3</v>
      </c>
      <c r="D124" s="71" t="s">
        <v>353</v>
      </c>
      <c r="E124" s="71" t="s">
        <v>352</v>
      </c>
      <c r="F124" s="209" t="s">
        <v>408</v>
      </c>
      <c r="G124" s="210" t="s">
        <v>354</v>
      </c>
      <c r="H124" s="210" t="s">
        <v>355</v>
      </c>
      <c r="I124" s="211" t="s">
        <v>356</v>
      </c>
      <c r="J124" s="210" t="s">
        <v>357</v>
      </c>
    </row>
    <row r="125" spans="1:26" x14ac:dyDescent="0.25">
      <c r="A125" s="71">
        <v>3</v>
      </c>
      <c r="B125" s="71">
        <v>170</v>
      </c>
      <c r="D125" s="71" t="s">
        <v>353</v>
      </c>
      <c r="E125" s="71" t="s">
        <v>352</v>
      </c>
      <c r="F125" s="200">
        <f>'Background through Part 3'!C170</f>
        <v>0</v>
      </c>
      <c r="G125" s="201">
        <f>'Background through Part 3'!E170</f>
        <v>0</v>
      </c>
      <c r="H125" s="202">
        <f>'Background through Part 3'!H170</f>
        <v>0</v>
      </c>
      <c r="I125" s="201">
        <f>'Background through Part 3'!I170</f>
        <v>0</v>
      </c>
      <c r="J125" s="202" t="str">
        <f>'Background through Part 3'!J170</f>
        <v/>
      </c>
      <c r="Z125" s="71">
        <f>Z122+5</f>
        <v>150</v>
      </c>
    </row>
    <row r="126" spans="1:26" x14ac:dyDescent="0.25">
      <c r="A126" s="71">
        <v>3</v>
      </c>
      <c r="B126" s="71">
        <v>171</v>
      </c>
      <c r="D126" s="71" t="s">
        <v>353</v>
      </c>
      <c r="E126" s="71" t="s">
        <v>352</v>
      </c>
      <c r="F126" s="144">
        <f>'Background through Part 3'!C171</f>
        <v>0</v>
      </c>
      <c r="G126" s="145">
        <f>'Background through Part 3'!E171</f>
        <v>0</v>
      </c>
      <c r="H126" s="146">
        <f>'Background through Part 3'!H171</f>
        <v>0</v>
      </c>
      <c r="I126" s="145">
        <f>'Background through Part 3'!I171</f>
        <v>0</v>
      </c>
      <c r="J126" s="146" t="str">
        <f>'Background through Part 3'!J171</f>
        <v/>
      </c>
      <c r="Z126" s="71">
        <f>Z125+1</f>
        <v>151</v>
      </c>
    </row>
    <row r="127" spans="1:26" x14ac:dyDescent="0.25">
      <c r="A127" s="71">
        <v>3</v>
      </c>
      <c r="B127" s="71">
        <v>172</v>
      </c>
      <c r="D127" s="71" t="s">
        <v>353</v>
      </c>
      <c r="E127" s="71" t="s">
        <v>352</v>
      </c>
      <c r="F127" s="144">
        <f>'Background through Part 3'!C172</f>
        <v>0</v>
      </c>
      <c r="G127" s="145">
        <f>'Background through Part 3'!E172</f>
        <v>0</v>
      </c>
      <c r="H127" s="146">
        <f>'Background through Part 3'!H172</f>
        <v>0</v>
      </c>
      <c r="I127" s="145">
        <f>'Background through Part 3'!I172</f>
        <v>0</v>
      </c>
      <c r="J127" s="146" t="str">
        <f>'Background through Part 3'!J172</f>
        <v/>
      </c>
      <c r="Z127" s="71">
        <f>Z126+1</f>
        <v>152</v>
      </c>
    </row>
    <row r="128" spans="1:26" x14ac:dyDescent="0.25">
      <c r="A128" s="71">
        <v>3</v>
      </c>
      <c r="B128" s="71">
        <v>173</v>
      </c>
      <c r="D128" s="71" t="s">
        <v>353</v>
      </c>
      <c r="E128" s="71" t="s">
        <v>352</v>
      </c>
      <c r="F128" s="144">
        <f>'Background through Part 3'!C173</f>
        <v>0</v>
      </c>
      <c r="G128" s="145">
        <f>'Background through Part 3'!E173</f>
        <v>0</v>
      </c>
      <c r="H128" s="146">
        <f>'Background through Part 3'!H173</f>
        <v>0</v>
      </c>
      <c r="I128" s="145">
        <f>'Background through Part 3'!I173</f>
        <v>0</v>
      </c>
      <c r="J128" s="146" t="str">
        <f>'Background through Part 3'!J173</f>
        <v/>
      </c>
      <c r="Z128" s="71">
        <f>Z127+1</f>
        <v>153</v>
      </c>
    </row>
    <row r="129" spans="1:26" x14ac:dyDescent="0.25">
      <c r="A129" s="71">
        <v>3</v>
      </c>
      <c r="B129" s="71">
        <v>174</v>
      </c>
      <c r="D129" s="71" t="s">
        <v>353</v>
      </c>
      <c r="E129" s="71" t="s">
        <v>352</v>
      </c>
      <c r="F129" s="144">
        <f>'Background through Part 3'!C174</f>
        <v>0</v>
      </c>
      <c r="G129" s="145">
        <f>'Background through Part 3'!E174</f>
        <v>0</v>
      </c>
      <c r="H129" s="146">
        <f>'Background through Part 3'!H174</f>
        <v>0</v>
      </c>
      <c r="I129" s="145">
        <f>'Background through Part 3'!I174</f>
        <v>0</v>
      </c>
      <c r="J129" s="146" t="str">
        <f>'Background through Part 3'!J174</f>
        <v/>
      </c>
      <c r="Z129" s="71">
        <f>Z128+1</f>
        <v>154</v>
      </c>
    </row>
    <row r="130" spans="1:26" x14ac:dyDescent="0.25">
      <c r="A130" s="71">
        <v>3</v>
      </c>
      <c r="B130" s="71">
        <v>175</v>
      </c>
      <c r="D130" s="71" t="s">
        <v>353</v>
      </c>
      <c r="E130" s="71" t="s">
        <v>352</v>
      </c>
      <c r="F130" s="147">
        <f>'Background through Part 3'!C175</f>
        <v>0</v>
      </c>
      <c r="G130" s="148">
        <f>'Background through Part 3'!E175</f>
        <v>0</v>
      </c>
      <c r="H130" s="149">
        <f>'Background through Part 3'!H175</f>
        <v>0</v>
      </c>
      <c r="I130" s="148">
        <f>'Background through Part 3'!I175</f>
        <v>0</v>
      </c>
      <c r="J130" s="149" t="str">
        <f>'Background through Part 3'!J175</f>
        <v/>
      </c>
      <c r="Z130" s="71">
        <f>Z129+1</f>
        <v>155</v>
      </c>
    </row>
    <row r="131" spans="1:26" x14ac:dyDescent="0.25">
      <c r="A131" s="71">
        <v>3</v>
      </c>
      <c r="D131" s="71" t="s">
        <v>353</v>
      </c>
      <c r="E131" s="71" t="s">
        <v>358</v>
      </c>
      <c r="F131" s="303" t="s">
        <v>249</v>
      </c>
      <c r="G131" s="304"/>
      <c r="H131" s="305"/>
    </row>
    <row r="132" spans="1:26" ht="31.5" x14ac:dyDescent="0.25">
      <c r="A132" s="71">
        <v>3</v>
      </c>
      <c r="D132" s="71" t="s">
        <v>353</v>
      </c>
      <c r="E132" s="71" t="s">
        <v>358</v>
      </c>
      <c r="F132" s="209" t="s">
        <v>408</v>
      </c>
      <c r="G132" s="210" t="s">
        <v>354</v>
      </c>
      <c r="H132" s="210" t="s">
        <v>355</v>
      </c>
    </row>
    <row r="133" spans="1:26" x14ac:dyDescent="0.25">
      <c r="A133" s="71">
        <v>3</v>
      </c>
      <c r="B133" s="71">
        <v>181</v>
      </c>
      <c r="D133" s="71" t="s">
        <v>353</v>
      </c>
      <c r="E133" s="71" t="s">
        <v>358</v>
      </c>
      <c r="F133" s="144">
        <f>'Background through Part 3'!C181</f>
        <v>0</v>
      </c>
      <c r="G133" s="145">
        <f>'Background through Part 3'!E181</f>
        <v>0</v>
      </c>
      <c r="H133" s="146">
        <f>'Background through Part 3'!H181</f>
        <v>0</v>
      </c>
      <c r="Z133" s="71">
        <f>Z130+5</f>
        <v>160</v>
      </c>
    </row>
    <row r="134" spans="1:26" x14ac:dyDescent="0.25">
      <c r="A134" s="71">
        <v>3</v>
      </c>
      <c r="B134" s="71">
        <v>182</v>
      </c>
      <c r="D134" s="71" t="s">
        <v>353</v>
      </c>
      <c r="E134" s="71" t="s">
        <v>358</v>
      </c>
      <c r="F134" s="144">
        <f>'Background through Part 3'!C182</f>
        <v>0</v>
      </c>
      <c r="G134" s="145">
        <f>'Background through Part 3'!E182</f>
        <v>0</v>
      </c>
      <c r="H134" s="146">
        <f>'Background through Part 3'!H182</f>
        <v>0</v>
      </c>
      <c r="Z134" s="71">
        <f>Z133+1</f>
        <v>161</v>
      </c>
    </row>
    <row r="135" spans="1:26" x14ac:dyDescent="0.25">
      <c r="A135" s="71">
        <v>3</v>
      </c>
      <c r="B135" s="71">
        <v>183</v>
      </c>
      <c r="D135" s="71" t="s">
        <v>353</v>
      </c>
      <c r="E135" s="71" t="s">
        <v>358</v>
      </c>
      <c r="F135" s="144">
        <f>'Background through Part 3'!C183</f>
        <v>0</v>
      </c>
      <c r="G135" s="145">
        <f>'Background through Part 3'!E183</f>
        <v>0</v>
      </c>
      <c r="H135" s="146">
        <f>'Background through Part 3'!H183</f>
        <v>0</v>
      </c>
      <c r="Z135" s="71">
        <f>Z134+1</f>
        <v>162</v>
      </c>
    </row>
    <row r="136" spans="1:26" x14ac:dyDescent="0.25">
      <c r="A136" s="71">
        <v>3</v>
      </c>
      <c r="B136" s="71">
        <v>184</v>
      </c>
      <c r="D136" s="71" t="s">
        <v>353</v>
      </c>
      <c r="E136" s="71" t="s">
        <v>358</v>
      </c>
      <c r="F136" s="144">
        <f>'Background through Part 3'!C184</f>
        <v>0</v>
      </c>
      <c r="G136" s="145">
        <f>'Background through Part 3'!E184</f>
        <v>0</v>
      </c>
      <c r="H136" s="146">
        <f>'Background through Part 3'!H184</f>
        <v>0</v>
      </c>
      <c r="Z136" s="71">
        <f>Z135+1</f>
        <v>163</v>
      </c>
    </row>
    <row r="137" spans="1:26" x14ac:dyDescent="0.25">
      <c r="A137" s="71">
        <v>3</v>
      </c>
      <c r="B137" s="71">
        <v>185</v>
      </c>
      <c r="D137" s="71" t="s">
        <v>353</v>
      </c>
      <c r="E137" s="71" t="s">
        <v>358</v>
      </c>
      <c r="F137" s="144">
        <f>'Background through Part 3'!C185</f>
        <v>0</v>
      </c>
      <c r="G137" s="145">
        <f>'Background through Part 3'!E185</f>
        <v>0</v>
      </c>
      <c r="H137" s="146">
        <f>'Background through Part 3'!H185</f>
        <v>0</v>
      </c>
      <c r="Z137" s="71">
        <f>Z136+1</f>
        <v>164</v>
      </c>
    </row>
    <row r="138" spans="1:26" x14ac:dyDescent="0.25">
      <c r="A138" s="71">
        <v>3</v>
      </c>
      <c r="B138" s="71">
        <v>186</v>
      </c>
      <c r="D138" s="71" t="s">
        <v>353</v>
      </c>
      <c r="E138" s="71" t="s">
        <v>358</v>
      </c>
      <c r="F138" s="144">
        <f>'Background through Part 3'!C186</f>
        <v>0</v>
      </c>
      <c r="G138" s="145">
        <f>'Background through Part 3'!E186</f>
        <v>0</v>
      </c>
      <c r="H138" s="146">
        <f>'Background through Part 3'!H186</f>
        <v>0</v>
      </c>
      <c r="Z138" s="71">
        <f>Z137+1</f>
        <v>165</v>
      </c>
    </row>
    <row r="139" spans="1:26" x14ac:dyDescent="0.25">
      <c r="A139" s="71">
        <v>3</v>
      </c>
      <c r="B139" s="71">
        <v>187</v>
      </c>
      <c r="D139" s="71" t="s">
        <v>353</v>
      </c>
      <c r="E139" s="71" t="s">
        <v>358</v>
      </c>
      <c r="F139" s="144">
        <f>'Background through Part 3'!C187</f>
        <v>0</v>
      </c>
      <c r="G139" s="145">
        <f>'Background through Part 3'!E187</f>
        <v>0</v>
      </c>
      <c r="H139" s="146">
        <f>'Background through Part 3'!H187</f>
        <v>0</v>
      </c>
      <c r="Z139" s="71">
        <f t="shared" ref="Z139:Z146" si="0">Z138+1</f>
        <v>166</v>
      </c>
    </row>
    <row r="140" spans="1:26" x14ac:dyDescent="0.25">
      <c r="A140" s="71">
        <v>3</v>
      </c>
      <c r="B140" s="71">
        <v>188</v>
      </c>
      <c r="D140" s="71" t="s">
        <v>353</v>
      </c>
      <c r="E140" s="71" t="s">
        <v>358</v>
      </c>
      <c r="F140" s="144">
        <f>'Background through Part 3'!C188</f>
        <v>0</v>
      </c>
      <c r="G140" s="145">
        <f>'Background through Part 3'!E188</f>
        <v>0</v>
      </c>
      <c r="H140" s="146">
        <f>'Background through Part 3'!H188</f>
        <v>0</v>
      </c>
      <c r="Z140" s="71">
        <f t="shared" si="0"/>
        <v>167</v>
      </c>
    </row>
    <row r="141" spans="1:26" x14ac:dyDescent="0.25">
      <c r="A141" s="71">
        <v>3</v>
      </c>
      <c r="B141" s="71">
        <v>189</v>
      </c>
      <c r="D141" s="71" t="s">
        <v>353</v>
      </c>
      <c r="E141" s="71" t="s">
        <v>358</v>
      </c>
      <c r="F141" s="144">
        <f>'Background through Part 3'!C189</f>
        <v>0</v>
      </c>
      <c r="G141" s="145">
        <f>'Background through Part 3'!E189</f>
        <v>0</v>
      </c>
      <c r="H141" s="146">
        <f>'Background through Part 3'!H189</f>
        <v>0</v>
      </c>
      <c r="Z141" s="71">
        <f t="shared" si="0"/>
        <v>168</v>
      </c>
    </row>
    <row r="142" spans="1:26" x14ac:dyDescent="0.25">
      <c r="A142" s="71">
        <v>3</v>
      </c>
      <c r="B142" s="71">
        <v>190</v>
      </c>
      <c r="D142" s="71" t="s">
        <v>353</v>
      </c>
      <c r="E142" s="71" t="s">
        <v>358</v>
      </c>
      <c r="F142" s="144">
        <f>'Background through Part 3'!C190</f>
        <v>0</v>
      </c>
      <c r="G142" s="145">
        <f>'Background through Part 3'!E190</f>
        <v>0</v>
      </c>
      <c r="H142" s="146">
        <f>'Background through Part 3'!H190</f>
        <v>0</v>
      </c>
      <c r="Z142" s="71">
        <f t="shared" si="0"/>
        <v>169</v>
      </c>
    </row>
    <row r="143" spans="1:26" x14ac:dyDescent="0.25">
      <c r="A143" s="71">
        <v>3</v>
      </c>
      <c r="B143" s="71">
        <v>191</v>
      </c>
      <c r="D143" s="71" t="s">
        <v>353</v>
      </c>
      <c r="E143" s="71" t="s">
        <v>358</v>
      </c>
      <c r="F143" s="144">
        <f>'Background through Part 3'!C191</f>
        <v>0</v>
      </c>
      <c r="G143" s="145">
        <f>'Background through Part 3'!E191</f>
        <v>0</v>
      </c>
      <c r="H143" s="146">
        <f>'Background through Part 3'!H191</f>
        <v>0</v>
      </c>
      <c r="Z143" s="71">
        <f t="shared" si="0"/>
        <v>170</v>
      </c>
    </row>
    <row r="144" spans="1:26" x14ac:dyDescent="0.25">
      <c r="A144" s="71">
        <v>3</v>
      </c>
      <c r="B144" s="71">
        <v>192</v>
      </c>
      <c r="D144" s="71" t="s">
        <v>353</v>
      </c>
      <c r="E144" s="71" t="s">
        <v>358</v>
      </c>
      <c r="F144" s="144">
        <f>'Background through Part 3'!C192</f>
        <v>0</v>
      </c>
      <c r="G144" s="145">
        <f>'Background through Part 3'!E192</f>
        <v>0</v>
      </c>
      <c r="H144" s="146">
        <f>'Background through Part 3'!H192</f>
        <v>0</v>
      </c>
      <c r="Z144" s="71">
        <f t="shared" si="0"/>
        <v>171</v>
      </c>
    </row>
    <row r="145" spans="1:26" x14ac:dyDescent="0.25">
      <c r="A145" s="71">
        <v>3</v>
      </c>
      <c r="B145" s="71">
        <v>193</v>
      </c>
      <c r="D145" s="71" t="s">
        <v>353</v>
      </c>
      <c r="E145" s="71" t="s">
        <v>358</v>
      </c>
      <c r="F145" s="144">
        <f>'Background through Part 3'!C193</f>
        <v>0</v>
      </c>
      <c r="G145" s="145">
        <f>'Background through Part 3'!E193</f>
        <v>0</v>
      </c>
      <c r="H145" s="146">
        <f>'Background through Part 3'!H193</f>
        <v>0</v>
      </c>
      <c r="Z145" s="71">
        <f t="shared" si="0"/>
        <v>172</v>
      </c>
    </row>
    <row r="146" spans="1:26" x14ac:dyDescent="0.25">
      <c r="A146" s="71">
        <v>3</v>
      </c>
      <c r="B146" s="71">
        <v>194</v>
      </c>
      <c r="D146" s="71" t="s">
        <v>353</v>
      </c>
      <c r="E146" s="71" t="s">
        <v>358</v>
      </c>
      <c r="F146" s="147">
        <f>'Background through Part 3'!C194</f>
        <v>0</v>
      </c>
      <c r="G146" s="148">
        <f>'Background through Part 3'!E194</f>
        <v>0</v>
      </c>
      <c r="H146" s="149">
        <f>'Background through Part 3'!H194</f>
        <v>0</v>
      </c>
      <c r="Z146" s="71">
        <f t="shared" si="0"/>
        <v>173</v>
      </c>
    </row>
    <row r="147" spans="1:26" x14ac:dyDescent="0.25">
      <c r="A147" s="71">
        <v>3</v>
      </c>
      <c r="B147" s="71">
        <v>197</v>
      </c>
      <c r="D147" s="71" t="s">
        <v>353</v>
      </c>
      <c r="E147" s="71" t="s">
        <v>359</v>
      </c>
      <c r="H147" s="71">
        <f>'Background through Part 3'!E197</f>
        <v>0</v>
      </c>
      <c r="Z147" s="71">
        <f>Z146+3</f>
        <v>176</v>
      </c>
    </row>
    <row r="148" spans="1:26" x14ac:dyDescent="0.25">
      <c r="A148" s="71" t="s">
        <v>360</v>
      </c>
      <c r="D148" s="71" t="s">
        <v>361</v>
      </c>
    </row>
    <row r="149" spans="1:26" x14ac:dyDescent="0.25">
      <c r="A149" s="71">
        <v>4.0999999999999996</v>
      </c>
      <c r="B149" s="71">
        <v>22</v>
      </c>
      <c r="D149" s="71" t="s">
        <v>362</v>
      </c>
      <c r="E149" s="62" t="s">
        <v>6</v>
      </c>
      <c r="H149" s="212">
        <f>'Parts 4 &amp; 5'!F22</f>
        <v>0</v>
      </c>
      <c r="K149" s="141"/>
      <c r="L149" s="141"/>
      <c r="Z149" s="71">
        <v>22</v>
      </c>
    </row>
    <row r="150" spans="1:26" x14ac:dyDescent="0.25">
      <c r="A150" s="71">
        <v>4.0999999999999996</v>
      </c>
      <c r="B150" s="71">
        <v>22</v>
      </c>
      <c r="D150" s="71" t="s">
        <v>362</v>
      </c>
      <c r="E150" s="62" t="s">
        <v>363</v>
      </c>
      <c r="H150" s="213">
        <f>'Parts 4 &amp; 5'!G22</f>
        <v>0</v>
      </c>
      <c r="Z150" s="71">
        <v>22</v>
      </c>
    </row>
    <row r="151" spans="1:26" x14ac:dyDescent="0.25">
      <c r="A151" s="71">
        <v>4.0999999999999996</v>
      </c>
      <c r="B151" s="71">
        <v>22</v>
      </c>
      <c r="D151" s="71" t="s">
        <v>362</v>
      </c>
      <c r="E151" s="62" t="s">
        <v>364</v>
      </c>
      <c r="H151" s="213">
        <f>'Parts 4 &amp; 5'!H22</f>
        <v>0</v>
      </c>
      <c r="Z151" s="71">
        <v>22</v>
      </c>
    </row>
    <row r="152" spans="1:26" x14ac:dyDescent="0.25">
      <c r="A152" s="71">
        <v>4.0999999999999996</v>
      </c>
      <c r="B152" s="71">
        <v>22</v>
      </c>
      <c r="D152" s="71" t="s">
        <v>362</v>
      </c>
      <c r="E152" s="62" t="s">
        <v>365</v>
      </c>
      <c r="H152" s="213">
        <f>'Parts 4 &amp; 5'!I22</f>
        <v>0</v>
      </c>
      <c r="Z152" s="71">
        <v>22</v>
      </c>
    </row>
    <row r="153" spans="1:26" x14ac:dyDescent="0.25">
      <c r="A153" s="71">
        <v>4.0999999999999996</v>
      </c>
      <c r="B153" s="71">
        <v>22</v>
      </c>
      <c r="D153" s="71" t="s">
        <v>362</v>
      </c>
      <c r="E153" s="62" t="s">
        <v>366</v>
      </c>
      <c r="H153" s="191">
        <f>'Parts 4 &amp; 5'!J22</f>
        <v>0</v>
      </c>
      <c r="Z153" s="71">
        <v>22</v>
      </c>
    </row>
    <row r="154" spans="1:26" x14ac:dyDescent="0.25">
      <c r="A154" s="71">
        <v>4.0999999999999996</v>
      </c>
      <c r="B154" s="71">
        <v>24</v>
      </c>
      <c r="D154" s="71" t="s">
        <v>362</v>
      </c>
      <c r="E154" s="142" t="s">
        <v>367</v>
      </c>
      <c r="H154" s="159">
        <f>'Parts 4 &amp; 5'!C24</f>
        <v>0</v>
      </c>
      <c r="Z154" s="71">
        <v>24</v>
      </c>
    </row>
    <row r="155" spans="1:26" x14ac:dyDescent="0.25">
      <c r="A155" s="71" t="s">
        <v>368</v>
      </c>
    </row>
    <row r="156" spans="1:26" x14ac:dyDescent="0.25">
      <c r="A156" s="71">
        <v>5.0999999999999996</v>
      </c>
      <c r="D156" s="71" t="s">
        <v>370</v>
      </c>
      <c r="E156" s="71" t="s">
        <v>369</v>
      </c>
      <c r="G156" s="160" t="s">
        <v>1</v>
      </c>
      <c r="H156" s="307"/>
      <c r="I156" s="161"/>
      <c r="J156" s="295" t="s">
        <v>2</v>
      </c>
      <c r="K156" s="295"/>
      <c r="L156" s="295"/>
      <c r="M156" s="295"/>
      <c r="N156" s="296"/>
    </row>
    <row r="157" spans="1:26" ht="31.5" x14ac:dyDescent="0.25">
      <c r="A157" s="71">
        <v>5.0999999999999996</v>
      </c>
      <c r="D157" s="71" t="s">
        <v>370</v>
      </c>
      <c r="E157" s="71" t="s">
        <v>369</v>
      </c>
      <c r="G157" s="49" t="s">
        <v>3</v>
      </c>
      <c r="H157" s="49" t="s">
        <v>4</v>
      </c>
      <c r="I157" s="292" t="s">
        <v>5</v>
      </c>
      <c r="J157" s="143" t="s">
        <v>6</v>
      </c>
      <c r="K157" s="290" t="s">
        <v>363</v>
      </c>
      <c r="L157" s="290" t="s">
        <v>364</v>
      </c>
      <c r="M157" s="290" t="s">
        <v>365</v>
      </c>
      <c r="N157" s="290" t="s">
        <v>366</v>
      </c>
    </row>
    <row r="158" spans="1:26" x14ac:dyDescent="0.25">
      <c r="A158" s="71">
        <v>5.0999999999999996</v>
      </c>
      <c r="B158" s="71">
        <v>58</v>
      </c>
      <c r="D158" s="71" t="s">
        <v>370</v>
      </c>
      <c r="E158" s="71" t="s">
        <v>369</v>
      </c>
      <c r="G158" s="200">
        <f>'Parts 4 &amp; 5'!C58</f>
        <v>0</v>
      </c>
      <c r="H158" s="201">
        <f>'Parts 4 &amp; 5'!D58</f>
        <v>0</v>
      </c>
      <c r="I158" s="202">
        <f>'Parts 4 &amp; 5'!E58</f>
        <v>0</v>
      </c>
      <c r="J158" s="151">
        <f>'Parts 4 &amp; 5'!F58</f>
        <v>0</v>
      </c>
      <c r="K158" s="151">
        <f>'Parts 4 &amp; 5'!G58</f>
        <v>0</v>
      </c>
      <c r="L158" s="151">
        <f>'Parts 4 &amp; 5'!H58</f>
        <v>0</v>
      </c>
      <c r="M158" s="151">
        <f>'Parts 4 &amp; 5'!I58</f>
        <v>0</v>
      </c>
      <c r="N158" s="152">
        <f>'Parts 4 &amp; 5'!J58</f>
        <v>0</v>
      </c>
      <c r="Z158" s="71">
        <v>56</v>
      </c>
    </row>
    <row r="159" spans="1:26" x14ac:dyDescent="0.25">
      <c r="A159" s="71">
        <v>5.0999999999999996</v>
      </c>
      <c r="B159" s="71">
        <v>59</v>
      </c>
      <c r="D159" s="71" t="s">
        <v>370</v>
      </c>
      <c r="E159" s="71" t="s">
        <v>369</v>
      </c>
      <c r="G159" s="144">
        <f>'Parts 4 &amp; 5'!C59</f>
        <v>0</v>
      </c>
      <c r="H159" s="145">
        <f>'Parts 4 &amp; 5'!D59</f>
        <v>0</v>
      </c>
      <c r="I159" s="146">
        <f>'Parts 4 &amp; 5'!E59</f>
        <v>0</v>
      </c>
      <c r="J159" s="151">
        <f>'Parts 4 &amp; 5'!F59</f>
        <v>0</v>
      </c>
      <c r="K159" s="151">
        <f>'Parts 4 &amp; 5'!G59</f>
        <v>0</v>
      </c>
      <c r="L159" s="151">
        <f>'Parts 4 &amp; 5'!H59</f>
        <v>0</v>
      </c>
      <c r="M159" s="151">
        <f>'Parts 4 &amp; 5'!I59</f>
        <v>0</v>
      </c>
      <c r="N159" s="152">
        <f>'Parts 4 &amp; 5'!J59</f>
        <v>0</v>
      </c>
      <c r="Z159" s="71">
        <f>Z158+1</f>
        <v>57</v>
      </c>
    </row>
    <row r="160" spans="1:26" x14ac:dyDescent="0.25">
      <c r="A160" s="71">
        <v>5.0999999999999996</v>
      </c>
      <c r="B160" s="71">
        <v>60</v>
      </c>
      <c r="D160" s="71" t="s">
        <v>370</v>
      </c>
      <c r="E160" s="71" t="s">
        <v>369</v>
      </c>
      <c r="G160" s="144">
        <f>'Parts 4 &amp; 5'!C60</f>
        <v>0</v>
      </c>
      <c r="H160" s="145">
        <f>'Parts 4 &amp; 5'!D60</f>
        <v>0</v>
      </c>
      <c r="I160" s="146">
        <f>'Parts 4 &amp; 5'!E60</f>
        <v>0</v>
      </c>
      <c r="J160" s="151">
        <f>'Parts 4 &amp; 5'!F60</f>
        <v>0</v>
      </c>
      <c r="K160" s="151">
        <f>'Parts 4 &amp; 5'!G60</f>
        <v>0</v>
      </c>
      <c r="L160" s="151">
        <f>'Parts 4 &amp; 5'!H60</f>
        <v>0</v>
      </c>
      <c r="M160" s="151">
        <f>'Parts 4 &amp; 5'!I60</f>
        <v>0</v>
      </c>
      <c r="N160" s="152">
        <f>'Parts 4 &amp; 5'!J60</f>
        <v>0</v>
      </c>
      <c r="Z160" s="71">
        <f t="shared" ref="Z160:Z177" si="1">Z159+1</f>
        <v>58</v>
      </c>
    </row>
    <row r="161" spans="1:26" x14ac:dyDescent="0.25">
      <c r="A161" s="71">
        <v>5.0999999999999996</v>
      </c>
      <c r="B161" s="71">
        <v>61</v>
      </c>
      <c r="D161" s="71" t="s">
        <v>370</v>
      </c>
      <c r="E161" s="71" t="s">
        <v>369</v>
      </c>
      <c r="G161" s="144">
        <f>'Parts 4 &amp; 5'!C61</f>
        <v>0</v>
      </c>
      <c r="H161" s="145">
        <f>'Parts 4 &amp; 5'!D61</f>
        <v>0</v>
      </c>
      <c r="I161" s="146">
        <f>'Parts 4 &amp; 5'!E61</f>
        <v>0</v>
      </c>
      <c r="J161" s="151">
        <f>'Parts 4 &amp; 5'!F61</f>
        <v>0</v>
      </c>
      <c r="K161" s="151">
        <f>'Parts 4 &amp; 5'!G61</f>
        <v>0</v>
      </c>
      <c r="L161" s="151">
        <f>'Parts 4 &amp; 5'!H61</f>
        <v>0</v>
      </c>
      <c r="M161" s="151">
        <f>'Parts 4 &amp; 5'!I61</f>
        <v>0</v>
      </c>
      <c r="N161" s="152">
        <f>'Parts 4 &amp; 5'!J61</f>
        <v>0</v>
      </c>
      <c r="Z161" s="71">
        <f t="shared" si="1"/>
        <v>59</v>
      </c>
    </row>
    <row r="162" spans="1:26" x14ac:dyDescent="0.25">
      <c r="A162" s="71">
        <v>5.0999999999999996</v>
      </c>
      <c r="B162" s="71">
        <v>62</v>
      </c>
      <c r="D162" s="71" t="s">
        <v>370</v>
      </c>
      <c r="E162" s="71" t="s">
        <v>369</v>
      </c>
      <c r="G162" s="144">
        <f>'Parts 4 &amp; 5'!C62</f>
        <v>0</v>
      </c>
      <c r="H162" s="145">
        <f>'Parts 4 &amp; 5'!D62</f>
        <v>0</v>
      </c>
      <c r="I162" s="146">
        <f>'Parts 4 &amp; 5'!E62</f>
        <v>0</v>
      </c>
      <c r="J162" s="151">
        <f>'Parts 4 &amp; 5'!F62</f>
        <v>0</v>
      </c>
      <c r="K162" s="151">
        <f>'Parts 4 &amp; 5'!G62</f>
        <v>0</v>
      </c>
      <c r="L162" s="151">
        <f>'Parts 4 &amp; 5'!H62</f>
        <v>0</v>
      </c>
      <c r="M162" s="151">
        <f>'Parts 4 &amp; 5'!I62</f>
        <v>0</v>
      </c>
      <c r="N162" s="152">
        <f>'Parts 4 &amp; 5'!J62</f>
        <v>0</v>
      </c>
      <c r="Z162" s="71">
        <f t="shared" si="1"/>
        <v>60</v>
      </c>
    </row>
    <row r="163" spans="1:26" x14ac:dyDescent="0.25">
      <c r="A163" s="71">
        <v>5.0999999999999996</v>
      </c>
      <c r="B163" s="71">
        <v>63</v>
      </c>
      <c r="D163" s="71" t="s">
        <v>370</v>
      </c>
      <c r="E163" s="71" t="s">
        <v>369</v>
      </c>
      <c r="G163" s="144">
        <f>'Parts 4 &amp; 5'!C63</f>
        <v>0</v>
      </c>
      <c r="H163" s="145">
        <f>'Parts 4 &amp; 5'!D63</f>
        <v>0</v>
      </c>
      <c r="I163" s="146">
        <f>'Parts 4 &amp; 5'!E63</f>
        <v>0</v>
      </c>
      <c r="J163" s="151">
        <f>'Parts 4 &amp; 5'!F63</f>
        <v>0</v>
      </c>
      <c r="K163" s="151">
        <f>'Parts 4 &amp; 5'!G63</f>
        <v>0</v>
      </c>
      <c r="L163" s="151">
        <f>'Parts 4 &amp; 5'!H63</f>
        <v>0</v>
      </c>
      <c r="M163" s="151">
        <f>'Parts 4 &amp; 5'!I63</f>
        <v>0</v>
      </c>
      <c r="N163" s="152">
        <f>'Parts 4 &amp; 5'!J63</f>
        <v>0</v>
      </c>
      <c r="Z163" s="71">
        <f t="shared" si="1"/>
        <v>61</v>
      </c>
    </row>
    <row r="164" spans="1:26" x14ac:dyDescent="0.25">
      <c r="A164" s="71">
        <v>5.0999999999999996</v>
      </c>
      <c r="B164" s="71">
        <v>64</v>
      </c>
      <c r="D164" s="71" t="s">
        <v>370</v>
      </c>
      <c r="E164" s="71" t="s">
        <v>369</v>
      </c>
      <c r="G164" s="144">
        <f>'Parts 4 &amp; 5'!C64</f>
        <v>0</v>
      </c>
      <c r="H164" s="145">
        <f>'Parts 4 &amp; 5'!D64</f>
        <v>0</v>
      </c>
      <c r="I164" s="146">
        <f>'Parts 4 &amp; 5'!E64</f>
        <v>0</v>
      </c>
      <c r="J164" s="151">
        <f>'Parts 4 &amp; 5'!F64</f>
        <v>0</v>
      </c>
      <c r="K164" s="151">
        <f>'Parts 4 &amp; 5'!G64</f>
        <v>0</v>
      </c>
      <c r="L164" s="151">
        <f>'Parts 4 &amp; 5'!H64</f>
        <v>0</v>
      </c>
      <c r="M164" s="151">
        <f>'Parts 4 &amp; 5'!I64</f>
        <v>0</v>
      </c>
      <c r="N164" s="152">
        <f>'Parts 4 &amp; 5'!J64</f>
        <v>0</v>
      </c>
      <c r="Z164" s="71">
        <f t="shared" si="1"/>
        <v>62</v>
      </c>
    </row>
    <row r="165" spans="1:26" x14ac:dyDescent="0.25">
      <c r="A165" s="71">
        <v>5.0999999999999996</v>
      </c>
      <c r="B165" s="71">
        <v>65</v>
      </c>
      <c r="D165" s="71" t="s">
        <v>370</v>
      </c>
      <c r="E165" s="71" t="s">
        <v>369</v>
      </c>
      <c r="G165" s="144">
        <f>'Parts 4 &amp; 5'!C65</f>
        <v>0</v>
      </c>
      <c r="H165" s="145">
        <f>'Parts 4 &amp; 5'!D65</f>
        <v>0</v>
      </c>
      <c r="I165" s="146">
        <f>'Parts 4 &amp; 5'!E65</f>
        <v>0</v>
      </c>
      <c r="J165" s="151">
        <f>'Parts 4 &amp; 5'!F65</f>
        <v>0</v>
      </c>
      <c r="K165" s="151">
        <f>'Parts 4 &amp; 5'!G65</f>
        <v>0</v>
      </c>
      <c r="L165" s="151">
        <f>'Parts 4 &amp; 5'!H65</f>
        <v>0</v>
      </c>
      <c r="M165" s="151">
        <f>'Parts 4 &amp; 5'!I65</f>
        <v>0</v>
      </c>
      <c r="N165" s="152">
        <f>'Parts 4 &amp; 5'!J65</f>
        <v>0</v>
      </c>
      <c r="Z165" s="71">
        <f t="shared" si="1"/>
        <v>63</v>
      </c>
    </row>
    <row r="166" spans="1:26" x14ac:dyDescent="0.25">
      <c r="A166" s="71">
        <v>5.0999999999999996</v>
      </c>
      <c r="B166" s="71">
        <v>66</v>
      </c>
      <c r="D166" s="71" t="s">
        <v>370</v>
      </c>
      <c r="E166" s="71" t="s">
        <v>369</v>
      </c>
      <c r="G166" s="144">
        <f>'Parts 4 &amp; 5'!C66</f>
        <v>0</v>
      </c>
      <c r="H166" s="145">
        <f>'Parts 4 &amp; 5'!D66</f>
        <v>0</v>
      </c>
      <c r="I166" s="146">
        <f>'Parts 4 &amp; 5'!E66</f>
        <v>0</v>
      </c>
      <c r="J166" s="151">
        <f>'Parts 4 &amp; 5'!F66</f>
        <v>0</v>
      </c>
      <c r="K166" s="151">
        <f>'Parts 4 &amp; 5'!G66</f>
        <v>0</v>
      </c>
      <c r="L166" s="151">
        <f>'Parts 4 &amp; 5'!H66</f>
        <v>0</v>
      </c>
      <c r="M166" s="151">
        <f>'Parts 4 &amp; 5'!I66</f>
        <v>0</v>
      </c>
      <c r="N166" s="152">
        <f>'Parts 4 &amp; 5'!J66</f>
        <v>0</v>
      </c>
      <c r="Z166" s="71">
        <f t="shared" si="1"/>
        <v>64</v>
      </c>
    </row>
    <row r="167" spans="1:26" x14ac:dyDescent="0.25">
      <c r="A167" s="71">
        <v>5.0999999999999996</v>
      </c>
      <c r="B167" s="71">
        <v>67</v>
      </c>
      <c r="D167" s="71" t="s">
        <v>370</v>
      </c>
      <c r="E167" s="71" t="s">
        <v>369</v>
      </c>
      <c r="G167" s="144">
        <f>'Parts 4 &amp; 5'!C67</f>
        <v>0</v>
      </c>
      <c r="H167" s="145">
        <f>'Parts 4 &amp; 5'!D67</f>
        <v>0</v>
      </c>
      <c r="I167" s="146">
        <f>'Parts 4 &amp; 5'!E67</f>
        <v>0</v>
      </c>
      <c r="J167" s="151">
        <f>'Parts 4 &amp; 5'!F67</f>
        <v>0</v>
      </c>
      <c r="K167" s="151">
        <f>'Parts 4 &amp; 5'!G67</f>
        <v>0</v>
      </c>
      <c r="L167" s="151">
        <f>'Parts 4 &amp; 5'!H67</f>
        <v>0</v>
      </c>
      <c r="M167" s="151">
        <f>'Parts 4 &amp; 5'!I67</f>
        <v>0</v>
      </c>
      <c r="N167" s="152">
        <f>'Parts 4 &amp; 5'!J67</f>
        <v>0</v>
      </c>
      <c r="Z167" s="71">
        <f t="shared" si="1"/>
        <v>65</v>
      </c>
    </row>
    <row r="168" spans="1:26" x14ac:dyDescent="0.25">
      <c r="A168" s="71">
        <v>5.0999999999999996</v>
      </c>
      <c r="B168" s="71">
        <v>68</v>
      </c>
      <c r="D168" s="71" t="s">
        <v>370</v>
      </c>
      <c r="E168" s="71" t="s">
        <v>369</v>
      </c>
      <c r="G168" s="144">
        <f>'Parts 4 &amp; 5'!C68</f>
        <v>0</v>
      </c>
      <c r="H168" s="145">
        <f>'Parts 4 &amp; 5'!D68</f>
        <v>0</v>
      </c>
      <c r="I168" s="146">
        <f>'Parts 4 &amp; 5'!E68</f>
        <v>0</v>
      </c>
      <c r="J168" s="151">
        <f>'Parts 4 &amp; 5'!F68</f>
        <v>0</v>
      </c>
      <c r="K168" s="151">
        <f>'Parts 4 &amp; 5'!G68</f>
        <v>0</v>
      </c>
      <c r="L168" s="151">
        <f>'Parts 4 &amp; 5'!H68</f>
        <v>0</v>
      </c>
      <c r="M168" s="151">
        <f>'Parts 4 &amp; 5'!I68</f>
        <v>0</v>
      </c>
      <c r="N168" s="152">
        <f>'Parts 4 &amp; 5'!J68</f>
        <v>0</v>
      </c>
      <c r="Z168" s="71">
        <f t="shared" si="1"/>
        <v>66</v>
      </c>
    </row>
    <row r="169" spans="1:26" x14ac:dyDescent="0.25">
      <c r="A169" s="71">
        <v>5.0999999999999996</v>
      </c>
      <c r="B169" s="71">
        <v>69</v>
      </c>
      <c r="D169" s="71" t="s">
        <v>370</v>
      </c>
      <c r="E169" s="71" t="s">
        <v>369</v>
      </c>
      <c r="G169" s="144">
        <f>'Parts 4 &amp; 5'!C69</f>
        <v>0</v>
      </c>
      <c r="H169" s="145">
        <f>'Parts 4 &amp; 5'!D69</f>
        <v>0</v>
      </c>
      <c r="I169" s="146">
        <f>'Parts 4 &amp; 5'!E69</f>
        <v>0</v>
      </c>
      <c r="J169" s="151">
        <f>'Parts 4 &amp; 5'!F69</f>
        <v>0</v>
      </c>
      <c r="K169" s="151">
        <f>'Parts 4 &amp; 5'!G69</f>
        <v>0</v>
      </c>
      <c r="L169" s="151">
        <f>'Parts 4 &amp; 5'!H69</f>
        <v>0</v>
      </c>
      <c r="M169" s="151">
        <f>'Parts 4 &amp; 5'!I69</f>
        <v>0</v>
      </c>
      <c r="N169" s="152">
        <f>'Parts 4 &amp; 5'!J69</f>
        <v>0</v>
      </c>
      <c r="Z169" s="71">
        <f t="shared" si="1"/>
        <v>67</v>
      </c>
    </row>
    <row r="170" spans="1:26" x14ac:dyDescent="0.25">
      <c r="A170" s="71">
        <v>5.0999999999999996</v>
      </c>
      <c r="B170" s="71">
        <v>70</v>
      </c>
      <c r="D170" s="71" t="s">
        <v>370</v>
      </c>
      <c r="E170" s="71" t="s">
        <v>369</v>
      </c>
      <c r="G170" s="144">
        <f>'Parts 4 &amp; 5'!C70</f>
        <v>0</v>
      </c>
      <c r="H170" s="145">
        <f>'Parts 4 &amp; 5'!D70</f>
        <v>0</v>
      </c>
      <c r="I170" s="146">
        <f>'Parts 4 &amp; 5'!E70</f>
        <v>0</v>
      </c>
      <c r="J170" s="151">
        <f>'Parts 4 &amp; 5'!F70</f>
        <v>0</v>
      </c>
      <c r="K170" s="151">
        <f>'Parts 4 &amp; 5'!G70</f>
        <v>0</v>
      </c>
      <c r="L170" s="151">
        <f>'Parts 4 &amp; 5'!H70</f>
        <v>0</v>
      </c>
      <c r="M170" s="151">
        <f>'Parts 4 &amp; 5'!I70</f>
        <v>0</v>
      </c>
      <c r="N170" s="152">
        <f>'Parts 4 &amp; 5'!J70</f>
        <v>0</v>
      </c>
      <c r="Z170" s="71">
        <f t="shared" si="1"/>
        <v>68</v>
      </c>
    </row>
    <row r="171" spans="1:26" x14ac:dyDescent="0.25">
      <c r="A171" s="71">
        <v>5.0999999999999996</v>
      </c>
      <c r="B171" s="71">
        <v>71</v>
      </c>
      <c r="D171" s="71" t="s">
        <v>370</v>
      </c>
      <c r="E171" s="71" t="s">
        <v>369</v>
      </c>
      <c r="G171" s="144">
        <f>'Parts 4 &amp; 5'!C71</f>
        <v>0</v>
      </c>
      <c r="H171" s="145">
        <f>'Parts 4 &amp; 5'!D71</f>
        <v>0</v>
      </c>
      <c r="I171" s="146">
        <f>'Parts 4 &amp; 5'!E71</f>
        <v>0</v>
      </c>
      <c r="J171" s="151">
        <f>'Parts 4 &amp; 5'!F71</f>
        <v>0</v>
      </c>
      <c r="K171" s="151">
        <f>'Parts 4 &amp; 5'!G71</f>
        <v>0</v>
      </c>
      <c r="L171" s="151">
        <f>'Parts 4 &amp; 5'!H71</f>
        <v>0</v>
      </c>
      <c r="M171" s="151">
        <f>'Parts 4 &amp; 5'!I71</f>
        <v>0</v>
      </c>
      <c r="N171" s="152">
        <f>'Parts 4 &amp; 5'!J71</f>
        <v>0</v>
      </c>
      <c r="Z171" s="71">
        <f t="shared" si="1"/>
        <v>69</v>
      </c>
    </row>
    <row r="172" spans="1:26" x14ac:dyDescent="0.25">
      <c r="A172" s="71">
        <v>5.0999999999999996</v>
      </c>
      <c r="B172" s="71">
        <v>72</v>
      </c>
      <c r="D172" s="71" t="s">
        <v>370</v>
      </c>
      <c r="E172" s="71" t="s">
        <v>369</v>
      </c>
      <c r="G172" s="144">
        <f>'Parts 4 &amp; 5'!C72</f>
        <v>0</v>
      </c>
      <c r="H172" s="145">
        <f>'Parts 4 &amp; 5'!D72</f>
        <v>0</v>
      </c>
      <c r="I172" s="146">
        <f>'Parts 4 &amp; 5'!E72</f>
        <v>0</v>
      </c>
      <c r="J172" s="151">
        <f>'Parts 4 &amp; 5'!F72</f>
        <v>0</v>
      </c>
      <c r="K172" s="151">
        <f>'Parts 4 &amp; 5'!G72</f>
        <v>0</v>
      </c>
      <c r="L172" s="151">
        <f>'Parts 4 &amp; 5'!H72</f>
        <v>0</v>
      </c>
      <c r="M172" s="151">
        <f>'Parts 4 &amp; 5'!I72</f>
        <v>0</v>
      </c>
      <c r="N172" s="152">
        <f>'Parts 4 &amp; 5'!J72</f>
        <v>0</v>
      </c>
      <c r="Z172" s="71">
        <f t="shared" si="1"/>
        <v>70</v>
      </c>
    </row>
    <row r="173" spans="1:26" x14ac:dyDescent="0.25">
      <c r="A173" s="71">
        <v>5.0999999999999996</v>
      </c>
      <c r="B173" s="71">
        <v>73</v>
      </c>
      <c r="D173" s="71" t="s">
        <v>370</v>
      </c>
      <c r="E173" s="71" t="s">
        <v>369</v>
      </c>
      <c r="G173" s="144">
        <f>'Parts 4 &amp; 5'!C73</f>
        <v>0</v>
      </c>
      <c r="H173" s="145">
        <f>'Parts 4 &amp; 5'!D73</f>
        <v>0</v>
      </c>
      <c r="I173" s="146">
        <f>'Parts 4 &amp; 5'!E73</f>
        <v>0</v>
      </c>
      <c r="J173" s="151">
        <f>'Parts 4 &amp; 5'!F73</f>
        <v>0</v>
      </c>
      <c r="K173" s="151">
        <f>'Parts 4 &amp; 5'!G73</f>
        <v>0</v>
      </c>
      <c r="L173" s="151">
        <f>'Parts 4 &amp; 5'!H73</f>
        <v>0</v>
      </c>
      <c r="M173" s="151">
        <f>'Parts 4 &amp; 5'!I73</f>
        <v>0</v>
      </c>
      <c r="N173" s="152">
        <f>'Parts 4 &amp; 5'!J73</f>
        <v>0</v>
      </c>
      <c r="Z173" s="71">
        <f t="shared" si="1"/>
        <v>71</v>
      </c>
    </row>
    <row r="174" spans="1:26" x14ac:dyDescent="0.25">
      <c r="A174" s="71">
        <v>5.0999999999999996</v>
      </c>
      <c r="B174" s="71">
        <v>74</v>
      </c>
      <c r="D174" s="71" t="s">
        <v>370</v>
      </c>
      <c r="E174" s="71" t="s">
        <v>369</v>
      </c>
      <c r="G174" s="144">
        <f>'Parts 4 &amp; 5'!C74</f>
        <v>0</v>
      </c>
      <c r="H174" s="145">
        <f>'Parts 4 &amp; 5'!D74</f>
        <v>0</v>
      </c>
      <c r="I174" s="146">
        <f>'Parts 4 &amp; 5'!E74</f>
        <v>0</v>
      </c>
      <c r="J174" s="151">
        <f>'Parts 4 &amp; 5'!F74</f>
        <v>0</v>
      </c>
      <c r="K174" s="151">
        <f>'Parts 4 &amp; 5'!G74</f>
        <v>0</v>
      </c>
      <c r="L174" s="151">
        <f>'Parts 4 &amp; 5'!H74</f>
        <v>0</v>
      </c>
      <c r="M174" s="151">
        <f>'Parts 4 &amp; 5'!I74</f>
        <v>0</v>
      </c>
      <c r="N174" s="152">
        <f>'Parts 4 &amp; 5'!J74</f>
        <v>0</v>
      </c>
      <c r="Z174" s="71">
        <f t="shared" si="1"/>
        <v>72</v>
      </c>
    </row>
    <row r="175" spans="1:26" x14ac:dyDescent="0.25">
      <c r="A175" s="71">
        <v>5.0999999999999996</v>
      </c>
      <c r="B175" s="71">
        <v>75</v>
      </c>
      <c r="D175" s="71" t="s">
        <v>370</v>
      </c>
      <c r="E175" s="71" t="s">
        <v>369</v>
      </c>
      <c r="G175" s="144">
        <f>'Parts 4 &amp; 5'!C75</f>
        <v>0</v>
      </c>
      <c r="H175" s="145">
        <f>'Parts 4 &amp; 5'!D75</f>
        <v>0</v>
      </c>
      <c r="I175" s="146">
        <f>'Parts 4 &amp; 5'!E75</f>
        <v>0</v>
      </c>
      <c r="J175" s="151">
        <f>'Parts 4 &amp; 5'!F75</f>
        <v>0</v>
      </c>
      <c r="K175" s="151">
        <f>'Parts 4 &amp; 5'!G75</f>
        <v>0</v>
      </c>
      <c r="L175" s="151">
        <f>'Parts 4 &amp; 5'!H75</f>
        <v>0</v>
      </c>
      <c r="M175" s="151">
        <f>'Parts 4 &amp; 5'!I75</f>
        <v>0</v>
      </c>
      <c r="N175" s="152">
        <f>'Parts 4 &amp; 5'!J75</f>
        <v>0</v>
      </c>
      <c r="Z175" s="71">
        <f t="shared" si="1"/>
        <v>73</v>
      </c>
    </row>
    <row r="176" spans="1:26" x14ac:dyDescent="0.25">
      <c r="A176" s="71">
        <v>5.0999999999999996</v>
      </c>
      <c r="B176" s="71">
        <v>76</v>
      </c>
      <c r="D176" s="71" t="s">
        <v>370</v>
      </c>
      <c r="E176" s="71" t="s">
        <v>369</v>
      </c>
      <c r="G176" s="144">
        <f>'Parts 4 &amp; 5'!C76</f>
        <v>0</v>
      </c>
      <c r="H176" s="145">
        <f>'Parts 4 &amp; 5'!D76</f>
        <v>0</v>
      </c>
      <c r="I176" s="146">
        <f>'Parts 4 &amp; 5'!E76</f>
        <v>0</v>
      </c>
      <c r="J176" s="151">
        <f>'Parts 4 &amp; 5'!F76</f>
        <v>0</v>
      </c>
      <c r="K176" s="151">
        <f>'Parts 4 &amp; 5'!G76</f>
        <v>0</v>
      </c>
      <c r="L176" s="151">
        <f>'Parts 4 &amp; 5'!H76</f>
        <v>0</v>
      </c>
      <c r="M176" s="151">
        <f>'Parts 4 &amp; 5'!I76</f>
        <v>0</v>
      </c>
      <c r="N176" s="152">
        <f>'Parts 4 &amp; 5'!J76</f>
        <v>0</v>
      </c>
      <c r="Z176" s="71">
        <f t="shared" si="1"/>
        <v>74</v>
      </c>
    </row>
    <row r="177" spans="1:26" x14ac:dyDescent="0.25">
      <c r="A177" s="71">
        <v>5.0999999999999996</v>
      </c>
      <c r="B177" s="71">
        <v>77</v>
      </c>
      <c r="D177" s="71" t="s">
        <v>370</v>
      </c>
      <c r="E177" s="71" t="s">
        <v>369</v>
      </c>
      <c r="G177" s="147">
        <f>'Parts 4 &amp; 5'!C77</f>
        <v>0</v>
      </c>
      <c r="H177" s="148">
        <f>'Parts 4 &amp; 5'!D77</f>
        <v>0</v>
      </c>
      <c r="I177" s="149">
        <f>'Parts 4 &amp; 5'!E77</f>
        <v>0</v>
      </c>
      <c r="J177" s="153">
        <f>'Parts 4 &amp; 5'!F77</f>
        <v>0</v>
      </c>
      <c r="K177" s="153">
        <f>'Parts 4 &amp; 5'!G77</f>
        <v>0</v>
      </c>
      <c r="L177" s="153">
        <f>'Parts 4 &amp; 5'!H77</f>
        <v>0</v>
      </c>
      <c r="M177" s="153">
        <f>'Parts 4 &amp; 5'!I77</f>
        <v>0</v>
      </c>
      <c r="N177" s="154">
        <f>'Parts 4 &amp; 5'!J77</f>
        <v>0</v>
      </c>
      <c r="Z177" s="71">
        <f t="shared" si="1"/>
        <v>75</v>
      </c>
    </row>
    <row r="178" spans="1:26" x14ac:dyDescent="0.25">
      <c r="A178" s="71">
        <v>5.0999999999999996</v>
      </c>
    </row>
    <row r="179" spans="1:26" x14ac:dyDescent="0.25">
      <c r="A179" s="71">
        <v>5.0999999999999996</v>
      </c>
      <c r="D179" s="71" t="s">
        <v>370</v>
      </c>
      <c r="E179" s="71" t="s">
        <v>371</v>
      </c>
      <c r="G179" s="160" t="s">
        <v>1</v>
      </c>
      <c r="H179" s="307"/>
      <c r="I179" s="161"/>
      <c r="J179" s="295" t="s">
        <v>2</v>
      </c>
      <c r="K179" s="295"/>
      <c r="L179" s="295"/>
      <c r="M179" s="295"/>
      <c r="N179" s="296"/>
    </row>
    <row r="180" spans="1:26" ht="31.5" x14ac:dyDescent="0.25">
      <c r="A180" s="71">
        <v>5.0999999999999996</v>
      </c>
      <c r="D180" s="71" t="s">
        <v>370</v>
      </c>
      <c r="E180" s="71" t="s">
        <v>371</v>
      </c>
      <c r="G180" s="49" t="s">
        <v>3</v>
      </c>
      <c r="H180" s="49" t="s">
        <v>4</v>
      </c>
      <c r="I180" s="292" t="s">
        <v>5</v>
      </c>
      <c r="J180" s="143" t="s">
        <v>6</v>
      </c>
      <c r="K180" s="290" t="s">
        <v>363</v>
      </c>
      <c r="L180" s="290" t="s">
        <v>364</v>
      </c>
      <c r="M180" s="290" t="s">
        <v>365</v>
      </c>
      <c r="N180" s="290" t="s">
        <v>366</v>
      </c>
    </row>
    <row r="181" spans="1:26" x14ac:dyDescent="0.25">
      <c r="A181" s="71">
        <v>5.0999999999999996</v>
      </c>
      <c r="B181" s="71">
        <v>82</v>
      </c>
      <c r="D181" s="71" t="s">
        <v>370</v>
      </c>
      <c r="E181" s="71" t="s">
        <v>371</v>
      </c>
      <c r="G181" s="144">
        <f>'Parts 4 &amp; 5'!C82</f>
        <v>0</v>
      </c>
      <c r="H181" s="145">
        <f>'Parts 4 &amp; 5'!D82</f>
        <v>0</v>
      </c>
      <c r="I181" s="146">
        <f>'Parts 4 &amp; 5'!E82</f>
        <v>0</v>
      </c>
      <c r="J181" s="151">
        <f>'Parts 4 &amp; 5'!F82</f>
        <v>0</v>
      </c>
      <c r="K181" s="151">
        <f>'Parts 4 &amp; 5'!G82</f>
        <v>0</v>
      </c>
      <c r="L181" s="151">
        <f>'Parts 4 &amp; 5'!H82</f>
        <v>0</v>
      </c>
      <c r="M181" s="151">
        <f>'Parts 4 &amp; 5'!I82</f>
        <v>0</v>
      </c>
      <c r="N181" s="152">
        <f>'Parts 4 &amp; 5'!J82</f>
        <v>0</v>
      </c>
      <c r="Z181" s="71">
        <v>80</v>
      </c>
    </row>
    <row r="182" spans="1:26" x14ac:dyDescent="0.25">
      <c r="A182" s="71">
        <v>5.0999999999999996</v>
      </c>
      <c r="B182" s="71">
        <v>83</v>
      </c>
      <c r="D182" s="71" t="s">
        <v>370</v>
      </c>
      <c r="E182" s="71" t="s">
        <v>371</v>
      </c>
      <c r="G182" s="144">
        <f>'Parts 4 &amp; 5'!C83</f>
        <v>0</v>
      </c>
      <c r="H182" s="145">
        <f>'Parts 4 &amp; 5'!D83</f>
        <v>0</v>
      </c>
      <c r="I182" s="146">
        <f>'Parts 4 &amp; 5'!E83</f>
        <v>0</v>
      </c>
      <c r="J182" s="151">
        <f>'Parts 4 &amp; 5'!F83</f>
        <v>0</v>
      </c>
      <c r="K182" s="151">
        <f>'Parts 4 &amp; 5'!G83</f>
        <v>0</v>
      </c>
      <c r="L182" s="151">
        <f>'Parts 4 &amp; 5'!H83</f>
        <v>0</v>
      </c>
      <c r="M182" s="151">
        <f>'Parts 4 &amp; 5'!I83</f>
        <v>0</v>
      </c>
      <c r="N182" s="152">
        <f>'Parts 4 &amp; 5'!J83</f>
        <v>0</v>
      </c>
      <c r="Z182" s="71">
        <f t="shared" ref="Z182:Z200" si="2">Z181+1</f>
        <v>81</v>
      </c>
    </row>
    <row r="183" spans="1:26" x14ac:dyDescent="0.25">
      <c r="A183" s="71">
        <v>5.0999999999999996</v>
      </c>
      <c r="B183" s="71">
        <v>84</v>
      </c>
      <c r="D183" s="71" t="s">
        <v>370</v>
      </c>
      <c r="E183" s="71" t="s">
        <v>371</v>
      </c>
      <c r="G183" s="144">
        <f>'Parts 4 &amp; 5'!C84</f>
        <v>0</v>
      </c>
      <c r="H183" s="145">
        <f>'Parts 4 &amp; 5'!D84</f>
        <v>0</v>
      </c>
      <c r="I183" s="146">
        <f>'Parts 4 &amp; 5'!E84</f>
        <v>0</v>
      </c>
      <c r="J183" s="151">
        <f>'Parts 4 &amp; 5'!F84</f>
        <v>0</v>
      </c>
      <c r="K183" s="151">
        <f>'Parts 4 &amp; 5'!G84</f>
        <v>0</v>
      </c>
      <c r="L183" s="151">
        <f>'Parts 4 &amp; 5'!H84</f>
        <v>0</v>
      </c>
      <c r="M183" s="151">
        <f>'Parts 4 &amp; 5'!I84</f>
        <v>0</v>
      </c>
      <c r="N183" s="152">
        <f>'Parts 4 &amp; 5'!J84</f>
        <v>0</v>
      </c>
      <c r="Z183" s="71">
        <f t="shared" si="2"/>
        <v>82</v>
      </c>
    </row>
    <row r="184" spans="1:26" x14ac:dyDescent="0.25">
      <c r="A184" s="71">
        <v>5.0999999999999996</v>
      </c>
      <c r="B184" s="71">
        <v>85</v>
      </c>
      <c r="D184" s="71" t="s">
        <v>370</v>
      </c>
      <c r="E184" s="71" t="s">
        <v>371</v>
      </c>
      <c r="G184" s="144">
        <f>'Parts 4 &amp; 5'!C85</f>
        <v>0</v>
      </c>
      <c r="H184" s="145">
        <f>'Parts 4 &amp; 5'!D85</f>
        <v>0</v>
      </c>
      <c r="I184" s="146">
        <f>'Parts 4 &amp; 5'!E85</f>
        <v>0</v>
      </c>
      <c r="J184" s="151">
        <f>'Parts 4 &amp; 5'!F85</f>
        <v>0</v>
      </c>
      <c r="K184" s="151">
        <f>'Parts 4 &amp; 5'!G85</f>
        <v>0</v>
      </c>
      <c r="L184" s="151">
        <f>'Parts 4 &amp; 5'!H85</f>
        <v>0</v>
      </c>
      <c r="M184" s="151">
        <f>'Parts 4 &amp; 5'!I85</f>
        <v>0</v>
      </c>
      <c r="N184" s="152">
        <f>'Parts 4 &amp; 5'!J85</f>
        <v>0</v>
      </c>
      <c r="Z184" s="71">
        <f t="shared" si="2"/>
        <v>83</v>
      </c>
    </row>
    <row r="185" spans="1:26" x14ac:dyDescent="0.25">
      <c r="A185" s="71">
        <v>5.0999999999999996</v>
      </c>
      <c r="B185" s="71">
        <v>86</v>
      </c>
      <c r="D185" s="71" t="s">
        <v>370</v>
      </c>
      <c r="E185" s="71" t="s">
        <v>371</v>
      </c>
      <c r="G185" s="144">
        <f>'Parts 4 &amp; 5'!C86</f>
        <v>0</v>
      </c>
      <c r="H185" s="145">
        <f>'Parts 4 &amp; 5'!D86</f>
        <v>0</v>
      </c>
      <c r="I185" s="146">
        <f>'Parts 4 &amp; 5'!E86</f>
        <v>0</v>
      </c>
      <c r="J185" s="151">
        <f>'Parts 4 &amp; 5'!F86</f>
        <v>0</v>
      </c>
      <c r="K185" s="151">
        <f>'Parts 4 &amp; 5'!G86</f>
        <v>0</v>
      </c>
      <c r="L185" s="151">
        <f>'Parts 4 &amp; 5'!H86</f>
        <v>0</v>
      </c>
      <c r="M185" s="151">
        <f>'Parts 4 &amp; 5'!I86</f>
        <v>0</v>
      </c>
      <c r="N185" s="152">
        <f>'Parts 4 &amp; 5'!J86</f>
        <v>0</v>
      </c>
      <c r="Z185" s="71">
        <f t="shared" si="2"/>
        <v>84</v>
      </c>
    </row>
    <row r="186" spans="1:26" x14ac:dyDescent="0.25">
      <c r="A186" s="71">
        <v>5.0999999999999996</v>
      </c>
      <c r="B186" s="71">
        <v>87</v>
      </c>
      <c r="D186" s="71" t="s">
        <v>370</v>
      </c>
      <c r="E186" s="71" t="s">
        <v>371</v>
      </c>
      <c r="G186" s="144">
        <f>'Parts 4 &amp; 5'!C87</f>
        <v>0</v>
      </c>
      <c r="H186" s="145">
        <f>'Parts 4 &amp; 5'!D87</f>
        <v>0</v>
      </c>
      <c r="I186" s="146">
        <f>'Parts 4 &amp; 5'!E87</f>
        <v>0</v>
      </c>
      <c r="J186" s="151">
        <f>'Parts 4 &amp; 5'!F87</f>
        <v>0</v>
      </c>
      <c r="K186" s="151">
        <f>'Parts 4 &amp; 5'!G87</f>
        <v>0</v>
      </c>
      <c r="L186" s="151">
        <f>'Parts 4 &amp; 5'!H87</f>
        <v>0</v>
      </c>
      <c r="M186" s="151">
        <f>'Parts 4 &amp; 5'!I87</f>
        <v>0</v>
      </c>
      <c r="N186" s="152">
        <f>'Parts 4 &amp; 5'!J87</f>
        <v>0</v>
      </c>
      <c r="Z186" s="71">
        <f t="shared" si="2"/>
        <v>85</v>
      </c>
    </row>
    <row r="187" spans="1:26" x14ac:dyDescent="0.25">
      <c r="A187" s="71">
        <v>5.0999999999999996</v>
      </c>
      <c r="B187" s="71">
        <v>88</v>
      </c>
      <c r="D187" s="71" t="s">
        <v>370</v>
      </c>
      <c r="E187" s="71" t="s">
        <v>371</v>
      </c>
      <c r="G187" s="144">
        <f>'Parts 4 &amp; 5'!C88</f>
        <v>0</v>
      </c>
      <c r="H187" s="145">
        <f>'Parts 4 &amp; 5'!D88</f>
        <v>0</v>
      </c>
      <c r="I187" s="146">
        <f>'Parts 4 &amp; 5'!E88</f>
        <v>0</v>
      </c>
      <c r="J187" s="151">
        <f>'Parts 4 &amp; 5'!F88</f>
        <v>0</v>
      </c>
      <c r="K187" s="151">
        <f>'Parts 4 &amp; 5'!G88</f>
        <v>0</v>
      </c>
      <c r="L187" s="151">
        <f>'Parts 4 &amp; 5'!H88</f>
        <v>0</v>
      </c>
      <c r="M187" s="151">
        <f>'Parts 4 &amp; 5'!I88</f>
        <v>0</v>
      </c>
      <c r="N187" s="152">
        <f>'Parts 4 &amp; 5'!J88</f>
        <v>0</v>
      </c>
      <c r="Z187" s="71">
        <f t="shared" si="2"/>
        <v>86</v>
      </c>
    </row>
    <row r="188" spans="1:26" x14ac:dyDescent="0.25">
      <c r="A188" s="71">
        <v>5.0999999999999996</v>
      </c>
      <c r="B188" s="71">
        <v>89</v>
      </c>
      <c r="D188" s="71" t="s">
        <v>370</v>
      </c>
      <c r="E188" s="71" t="s">
        <v>371</v>
      </c>
      <c r="G188" s="144">
        <f>'Parts 4 &amp; 5'!C89</f>
        <v>0</v>
      </c>
      <c r="H188" s="145">
        <f>'Parts 4 &amp; 5'!D89</f>
        <v>0</v>
      </c>
      <c r="I188" s="146">
        <f>'Parts 4 &amp; 5'!E89</f>
        <v>0</v>
      </c>
      <c r="J188" s="151">
        <f>'Parts 4 &amp; 5'!F89</f>
        <v>0</v>
      </c>
      <c r="K188" s="151">
        <f>'Parts 4 &amp; 5'!G89</f>
        <v>0</v>
      </c>
      <c r="L188" s="151">
        <f>'Parts 4 &amp; 5'!H89</f>
        <v>0</v>
      </c>
      <c r="M188" s="151">
        <f>'Parts 4 &amp; 5'!I89</f>
        <v>0</v>
      </c>
      <c r="N188" s="152">
        <f>'Parts 4 &amp; 5'!J89</f>
        <v>0</v>
      </c>
      <c r="Z188" s="71">
        <f t="shared" si="2"/>
        <v>87</v>
      </c>
    </row>
    <row r="189" spans="1:26" x14ac:dyDescent="0.25">
      <c r="A189" s="71">
        <v>5.0999999999999996</v>
      </c>
      <c r="B189" s="71">
        <v>90</v>
      </c>
      <c r="D189" s="71" t="s">
        <v>370</v>
      </c>
      <c r="E189" s="71" t="s">
        <v>371</v>
      </c>
      <c r="G189" s="144">
        <f>'Parts 4 &amp; 5'!C90</f>
        <v>0</v>
      </c>
      <c r="H189" s="145">
        <f>'Parts 4 &amp; 5'!D90</f>
        <v>0</v>
      </c>
      <c r="I189" s="146">
        <f>'Parts 4 &amp; 5'!E90</f>
        <v>0</v>
      </c>
      <c r="J189" s="151">
        <f>'Parts 4 &amp; 5'!F90</f>
        <v>0</v>
      </c>
      <c r="K189" s="151">
        <f>'Parts 4 &amp; 5'!G90</f>
        <v>0</v>
      </c>
      <c r="L189" s="151">
        <f>'Parts 4 &amp; 5'!H90</f>
        <v>0</v>
      </c>
      <c r="M189" s="151">
        <f>'Parts 4 &amp; 5'!I90</f>
        <v>0</v>
      </c>
      <c r="N189" s="152">
        <f>'Parts 4 &amp; 5'!J90</f>
        <v>0</v>
      </c>
      <c r="Z189" s="71">
        <f t="shared" si="2"/>
        <v>88</v>
      </c>
    </row>
    <row r="190" spans="1:26" x14ac:dyDescent="0.25">
      <c r="A190" s="71">
        <v>5.0999999999999996</v>
      </c>
      <c r="B190" s="71">
        <v>91</v>
      </c>
      <c r="D190" s="71" t="s">
        <v>370</v>
      </c>
      <c r="E190" s="71" t="s">
        <v>371</v>
      </c>
      <c r="G190" s="144">
        <f>'Parts 4 &amp; 5'!C91</f>
        <v>0</v>
      </c>
      <c r="H190" s="145">
        <f>'Parts 4 &amp; 5'!D91</f>
        <v>0</v>
      </c>
      <c r="I190" s="146">
        <f>'Parts 4 &amp; 5'!E91</f>
        <v>0</v>
      </c>
      <c r="J190" s="151">
        <f>'Parts 4 &amp; 5'!F91</f>
        <v>0</v>
      </c>
      <c r="K190" s="151">
        <f>'Parts 4 &amp; 5'!G91</f>
        <v>0</v>
      </c>
      <c r="L190" s="151">
        <f>'Parts 4 &amp; 5'!H91</f>
        <v>0</v>
      </c>
      <c r="M190" s="151">
        <f>'Parts 4 &amp; 5'!I91</f>
        <v>0</v>
      </c>
      <c r="N190" s="152">
        <f>'Parts 4 &amp; 5'!J91</f>
        <v>0</v>
      </c>
      <c r="Z190" s="71">
        <f t="shared" si="2"/>
        <v>89</v>
      </c>
    </row>
    <row r="191" spans="1:26" x14ac:dyDescent="0.25">
      <c r="A191" s="71">
        <v>5.0999999999999996</v>
      </c>
      <c r="B191" s="71">
        <v>92</v>
      </c>
      <c r="D191" s="71" t="s">
        <v>370</v>
      </c>
      <c r="E191" s="71" t="s">
        <v>371</v>
      </c>
      <c r="G191" s="144">
        <f>'Parts 4 &amp; 5'!C92</f>
        <v>0</v>
      </c>
      <c r="H191" s="145">
        <f>'Parts 4 &amp; 5'!D92</f>
        <v>0</v>
      </c>
      <c r="I191" s="146">
        <f>'Parts 4 &amp; 5'!E92</f>
        <v>0</v>
      </c>
      <c r="J191" s="151">
        <f>'Parts 4 &amp; 5'!F92</f>
        <v>0</v>
      </c>
      <c r="K191" s="151">
        <f>'Parts 4 &amp; 5'!G92</f>
        <v>0</v>
      </c>
      <c r="L191" s="151">
        <f>'Parts 4 &amp; 5'!H92</f>
        <v>0</v>
      </c>
      <c r="M191" s="151">
        <f>'Parts 4 &amp; 5'!I92</f>
        <v>0</v>
      </c>
      <c r="N191" s="152">
        <f>'Parts 4 &amp; 5'!J92</f>
        <v>0</v>
      </c>
      <c r="Z191" s="71">
        <f t="shared" si="2"/>
        <v>90</v>
      </c>
    </row>
    <row r="192" spans="1:26" x14ac:dyDescent="0.25">
      <c r="A192" s="71">
        <v>5.0999999999999996</v>
      </c>
      <c r="B192" s="71">
        <v>93</v>
      </c>
      <c r="D192" s="71" t="s">
        <v>370</v>
      </c>
      <c r="E192" s="71" t="s">
        <v>371</v>
      </c>
      <c r="G192" s="144">
        <f>'Parts 4 &amp; 5'!C93</f>
        <v>0</v>
      </c>
      <c r="H192" s="145">
        <f>'Parts 4 &amp; 5'!D93</f>
        <v>0</v>
      </c>
      <c r="I192" s="146">
        <f>'Parts 4 &amp; 5'!E93</f>
        <v>0</v>
      </c>
      <c r="J192" s="151">
        <f>'Parts 4 &amp; 5'!F93</f>
        <v>0</v>
      </c>
      <c r="K192" s="151">
        <f>'Parts 4 &amp; 5'!G93</f>
        <v>0</v>
      </c>
      <c r="L192" s="151">
        <f>'Parts 4 &amp; 5'!H93</f>
        <v>0</v>
      </c>
      <c r="M192" s="151">
        <f>'Parts 4 &amp; 5'!I93</f>
        <v>0</v>
      </c>
      <c r="N192" s="152">
        <f>'Parts 4 &amp; 5'!J93</f>
        <v>0</v>
      </c>
      <c r="Z192" s="71">
        <f t="shared" si="2"/>
        <v>91</v>
      </c>
    </row>
    <row r="193" spans="1:26" x14ac:dyDescent="0.25">
      <c r="A193" s="71">
        <v>5.0999999999999996</v>
      </c>
      <c r="B193" s="71">
        <v>94</v>
      </c>
      <c r="D193" s="71" t="s">
        <v>370</v>
      </c>
      <c r="E193" s="71" t="s">
        <v>371</v>
      </c>
      <c r="G193" s="144">
        <f>'Parts 4 &amp; 5'!C94</f>
        <v>0</v>
      </c>
      <c r="H193" s="145">
        <f>'Parts 4 &amp; 5'!D94</f>
        <v>0</v>
      </c>
      <c r="I193" s="146">
        <f>'Parts 4 &amp; 5'!E94</f>
        <v>0</v>
      </c>
      <c r="J193" s="151">
        <f>'Parts 4 &amp; 5'!F94</f>
        <v>0</v>
      </c>
      <c r="K193" s="151">
        <f>'Parts 4 &amp; 5'!G94</f>
        <v>0</v>
      </c>
      <c r="L193" s="151">
        <f>'Parts 4 &amp; 5'!H94</f>
        <v>0</v>
      </c>
      <c r="M193" s="151">
        <f>'Parts 4 &amp; 5'!I94</f>
        <v>0</v>
      </c>
      <c r="N193" s="152">
        <f>'Parts 4 &amp; 5'!J94</f>
        <v>0</v>
      </c>
      <c r="Z193" s="71">
        <f t="shared" si="2"/>
        <v>92</v>
      </c>
    </row>
    <row r="194" spans="1:26" x14ac:dyDescent="0.25">
      <c r="A194" s="71">
        <v>5.0999999999999996</v>
      </c>
      <c r="B194" s="71">
        <v>95</v>
      </c>
      <c r="D194" s="71" t="s">
        <v>370</v>
      </c>
      <c r="E194" s="71" t="s">
        <v>371</v>
      </c>
      <c r="G194" s="144">
        <f>'Parts 4 &amp; 5'!C95</f>
        <v>0</v>
      </c>
      <c r="H194" s="145">
        <f>'Parts 4 &amp; 5'!D95</f>
        <v>0</v>
      </c>
      <c r="I194" s="146">
        <f>'Parts 4 &amp; 5'!E95</f>
        <v>0</v>
      </c>
      <c r="J194" s="151">
        <f>'Parts 4 &amp; 5'!F95</f>
        <v>0</v>
      </c>
      <c r="K194" s="151">
        <f>'Parts 4 &amp; 5'!G95</f>
        <v>0</v>
      </c>
      <c r="L194" s="151">
        <f>'Parts 4 &amp; 5'!H95</f>
        <v>0</v>
      </c>
      <c r="M194" s="151">
        <f>'Parts 4 &amp; 5'!I95</f>
        <v>0</v>
      </c>
      <c r="N194" s="152">
        <f>'Parts 4 &amp; 5'!J95</f>
        <v>0</v>
      </c>
      <c r="Z194" s="71">
        <f t="shared" si="2"/>
        <v>93</v>
      </c>
    </row>
    <row r="195" spans="1:26" x14ac:dyDescent="0.25">
      <c r="A195" s="71">
        <v>5.0999999999999996</v>
      </c>
      <c r="B195" s="71">
        <v>96</v>
      </c>
      <c r="D195" s="71" t="s">
        <v>370</v>
      </c>
      <c r="E195" s="71" t="s">
        <v>371</v>
      </c>
      <c r="G195" s="144">
        <f>'Parts 4 &amp; 5'!C96</f>
        <v>0</v>
      </c>
      <c r="H195" s="145">
        <f>'Parts 4 &amp; 5'!D96</f>
        <v>0</v>
      </c>
      <c r="I195" s="146">
        <f>'Parts 4 &amp; 5'!E96</f>
        <v>0</v>
      </c>
      <c r="J195" s="151">
        <f>'Parts 4 &amp; 5'!F96</f>
        <v>0</v>
      </c>
      <c r="K195" s="151">
        <f>'Parts 4 &amp; 5'!G96</f>
        <v>0</v>
      </c>
      <c r="L195" s="151">
        <f>'Parts 4 &amp; 5'!H96</f>
        <v>0</v>
      </c>
      <c r="M195" s="151">
        <f>'Parts 4 &amp; 5'!I96</f>
        <v>0</v>
      </c>
      <c r="N195" s="152">
        <f>'Parts 4 &amp; 5'!J96</f>
        <v>0</v>
      </c>
      <c r="Z195" s="71">
        <f t="shared" si="2"/>
        <v>94</v>
      </c>
    </row>
    <row r="196" spans="1:26" x14ac:dyDescent="0.25">
      <c r="A196" s="71">
        <v>5.0999999999999996</v>
      </c>
      <c r="B196" s="71">
        <v>97</v>
      </c>
      <c r="D196" s="71" t="s">
        <v>370</v>
      </c>
      <c r="E196" s="71" t="s">
        <v>371</v>
      </c>
      <c r="G196" s="144">
        <f>'Parts 4 &amp; 5'!C97</f>
        <v>0</v>
      </c>
      <c r="H196" s="145">
        <f>'Parts 4 &amp; 5'!D97</f>
        <v>0</v>
      </c>
      <c r="I196" s="146">
        <f>'Parts 4 &amp; 5'!E97</f>
        <v>0</v>
      </c>
      <c r="J196" s="151">
        <f>'Parts 4 &amp; 5'!F97</f>
        <v>0</v>
      </c>
      <c r="K196" s="151">
        <f>'Parts 4 &amp; 5'!G97</f>
        <v>0</v>
      </c>
      <c r="L196" s="151">
        <f>'Parts 4 &amp; 5'!H97</f>
        <v>0</v>
      </c>
      <c r="M196" s="151">
        <f>'Parts 4 &amp; 5'!I97</f>
        <v>0</v>
      </c>
      <c r="N196" s="152">
        <f>'Parts 4 &amp; 5'!J97</f>
        <v>0</v>
      </c>
      <c r="Z196" s="71">
        <f t="shared" si="2"/>
        <v>95</v>
      </c>
    </row>
    <row r="197" spans="1:26" x14ac:dyDescent="0.25">
      <c r="A197" s="71">
        <v>5.0999999999999996</v>
      </c>
      <c r="B197" s="71">
        <v>98</v>
      </c>
      <c r="D197" s="71" t="s">
        <v>370</v>
      </c>
      <c r="E197" s="71" t="s">
        <v>371</v>
      </c>
      <c r="G197" s="144">
        <f>'Parts 4 &amp; 5'!C98</f>
        <v>0</v>
      </c>
      <c r="H197" s="145">
        <f>'Parts 4 &amp; 5'!D98</f>
        <v>0</v>
      </c>
      <c r="I197" s="146">
        <f>'Parts 4 &amp; 5'!E98</f>
        <v>0</v>
      </c>
      <c r="J197" s="151">
        <f>'Parts 4 &amp; 5'!F98</f>
        <v>0</v>
      </c>
      <c r="K197" s="151">
        <f>'Parts 4 &amp; 5'!G98</f>
        <v>0</v>
      </c>
      <c r="L197" s="151">
        <f>'Parts 4 &amp; 5'!H98</f>
        <v>0</v>
      </c>
      <c r="M197" s="151">
        <f>'Parts 4 &amp; 5'!I98</f>
        <v>0</v>
      </c>
      <c r="N197" s="152">
        <f>'Parts 4 &amp; 5'!J98</f>
        <v>0</v>
      </c>
      <c r="Z197" s="71">
        <f t="shared" si="2"/>
        <v>96</v>
      </c>
    </row>
    <row r="198" spans="1:26" x14ac:dyDescent="0.25">
      <c r="A198" s="71">
        <v>5.0999999999999996</v>
      </c>
      <c r="B198" s="71">
        <v>99</v>
      </c>
      <c r="D198" s="71" t="s">
        <v>370</v>
      </c>
      <c r="E198" s="71" t="s">
        <v>371</v>
      </c>
      <c r="G198" s="144">
        <f>'Parts 4 &amp; 5'!C99</f>
        <v>0</v>
      </c>
      <c r="H198" s="145">
        <f>'Parts 4 &amp; 5'!D99</f>
        <v>0</v>
      </c>
      <c r="I198" s="146">
        <f>'Parts 4 &amp; 5'!E99</f>
        <v>0</v>
      </c>
      <c r="J198" s="151">
        <f>'Parts 4 &amp; 5'!F99</f>
        <v>0</v>
      </c>
      <c r="K198" s="151">
        <f>'Parts 4 &amp; 5'!G99</f>
        <v>0</v>
      </c>
      <c r="L198" s="151">
        <f>'Parts 4 &amp; 5'!H99</f>
        <v>0</v>
      </c>
      <c r="M198" s="151">
        <f>'Parts 4 &amp; 5'!I99</f>
        <v>0</v>
      </c>
      <c r="N198" s="152">
        <f>'Parts 4 &amp; 5'!J99</f>
        <v>0</v>
      </c>
      <c r="Z198" s="71">
        <f t="shared" si="2"/>
        <v>97</v>
      </c>
    </row>
    <row r="199" spans="1:26" x14ac:dyDescent="0.25">
      <c r="A199" s="71">
        <v>5.0999999999999996</v>
      </c>
      <c r="B199" s="71">
        <v>100</v>
      </c>
      <c r="D199" s="71" t="s">
        <v>370</v>
      </c>
      <c r="E199" s="71" t="s">
        <v>371</v>
      </c>
      <c r="G199" s="144">
        <f>'Parts 4 &amp; 5'!C100</f>
        <v>0</v>
      </c>
      <c r="H199" s="145">
        <f>'Parts 4 &amp; 5'!D100</f>
        <v>0</v>
      </c>
      <c r="I199" s="146">
        <f>'Parts 4 &amp; 5'!E100</f>
        <v>0</v>
      </c>
      <c r="J199" s="151">
        <f>'Parts 4 &amp; 5'!F100</f>
        <v>0</v>
      </c>
      <c r="K199" s="151">
        <f>'Parts 4 &amp; 5'!G100</f>
        <v>0</v>
      </c>
      <c r="L199" s="151">
        <f>'Parts 4 &amp; 5'!H100</f>
        <v>0</v>
      </c>
      <c r="M199" s="151">
        <f>'Parts 4 &amp; 5'!I100</f>
        <v>0</v>
      </c>
      <c r="N199" s="152">
        <f>'Parts 4 &amp; 5'!J100</f>
        <v>0</v>
      </c>
      <c r="Z199" s="71">
        <f t="shared" si="2"/>
        <v>98</v>
      </c>
    </row>
    <row r="200" spans="1:26" x14ac:dyDescent="0.25">
      <c r="A200" s="71">
        <v>5.0999999999999996</v>
      </c>
      <c r="B200" s="71">
        <v>101</v>
      </c>
      <c r="D200" s="71" t="s">
        <v>370</v>
      </c>
      <c r="E200" s="71" t="s">
        <v>371</v>
      </c>
      <c r="G200" s="147">
        <f>'Parts 4 &amp; 5'!C101</f>
        <v>0</v>
      </c>
      <c r="H200" s="148">
        <f>'Parts 4 &amp; 5'!D101</f>
        <v>0</v>
      </c>
      <c r="I200" s="149">
        <f>'Parts 4 &amp; 5'!E101</f>
        <v>0</v>
      </c>
      <c r="J200" s="153">
        <f>'Parts 4 &amp; 5'!F101</f>
        <v>0</v>
      </c>
      <c r="K200" s="153">
        <f>'Parts 4 &amp; 5'!G101</f>
        <v>0</v>
      </c>
      <c r="L200" s="153">
        <f>'Parts 4 &amp; 5'!H101</f>
        <v>0</v>
      </c>
      <c r="M200" s="153">
        <f>'Parts 4 &amp; 5'!I101</f>
        <v>0</v>
      </c>
      <c r="N200" s="154">
        <f>'Parts 4 &amp; 5'!J101</f>
        <v>0</v>
      </c>
      <c r="Z200" s="71">
        <f t="shared" si="2"/>
        <v>99</v>
      </c>
    </row>
    <row r="201" spans="1:26" x14ac:dyDescent="0.25">
      <c r="A201" s="71">
        <v>5.0999999999999996</v>
      </c>
    </row>
    <row r="202" spans="1:26" x14ac:dyDescent="0.25">
      <c r="A202" s="71">
        <v>5.0999999999999996</v>
      </c>
      <c r="B202" s="71">
        <v>104</v>
      </c>
      <c r="D202" s="71" t="s">
        <v>370</v>
      </c>
      <c r="E202" s="71" t="s">
        <v>331</v>
      </c>
      <c r="G202" s="71" t="s">
        <v>372</v>
      </c>
      <c r="I202" s="208" t="b">
        <v>0</v>
      </c>
      <c r="P202" s="71" t="s">
        <v>50</v>
      </c>
      <c r="Z202" s="71">
        <v>102</v>
      </c>
    </row>
    <row r="203" spans="1:26" x14ac:dyDescent="0.25">
      <c r="A203" s="71">
        <v>5.0999999999999996</v>
      </c>
      <c r="B203" s="71">
        <v>105</v>
      </c>
      <c r="D203" s="71" t="s">
        <v>370</v>
      </c>
      <c r="E203" s="71" t="s">
        <v>331</v>
      </c>
      <c r="G203" s="71" t="s">
        <v>373</v>
      </c>
      <c r="I203" s="208" t="b">
        <v>0</v>
      </c>
      <c r="P203" s="71" t="s">
        <v>51</v>
      </c>
      <c r="Z203" s="71">
        <f t="shared" ref="Z203:Z209" si="3">Z202+1</f>
        <v>103</v>
      </c>
    </row>
    <row r="204" spans="1:26" x14ac:dyDescent="0.25">
      <c r="A204" s="71">
        <v>5.0999999999999996</v>
      </c>
      <c r="B204" s="71">
        <v>106</v>
      </c>
      <c r="D204" s="71" t="s">
        <v>370</v>
      </c>
      <c r="E204" s="71" t="s">
        <v>331</v>
      </c>
      <c r="G204" s="71" t="s">
        <v>374</v>
      </c>
      <c r="I204" s="208" t="b">
        <v>0</v>
      </c>
      <c r="P204" s="71" t="s">
        <v>52</v>
      </c>
      <c r="Z204" s="71">
        <f t="shared" si="3"/>
        <v>104</v>
      </c>
    </row>
    <row r="205" spans="1:26" x14ac:dyDescent="0.25">
      <c r="A205" s="71">
        <v>5.0999999999999996</v>
      </c>
      <c r="B205" s="71">
        <v>107</v>
      </c>
      <c r="D205" s="71" t="s">
        <v>370</v>
      </c>
      <c r="E205" s="71" t="s">
        <v>331</v>
      </c>
      <c r="G205" s="71" t="s">
        <v>375</v>
      </c>
      <c r="I205" s="208" t="b">
        <v>0</v>
      </c>
      <c r="P205" s="71" t="s">
        <v>53</v>
      </c>
      <c r="Z205" s="71">
        <f t="shared" si="3"/>
        <v>105</v>
      </c>
    </row>
    <row r="206" spans="1:26" x14ac:dyDescent="0.25">
      <c r="A206" s="71">
        <v>5.0999999999999996</v>
      </c>
      <c r="B206" s="71">
        <v>108</v>
      </c>
      <c r="D206" s="71" t="s">
        <v>370</v>
      </c>
      <c r="E206" s="71" t="s">
        <v>331</v>
      </c>
      <c r="G206" s="71" t="s">
        <v>417</v>
      </c>
      <c r="I206" s="208" t="b">
        <v>0</v>
      </c>
      <c r="Z206" s="71">
        <f t="shared" si="3"/>
        <v>106</v>
      </c>
    </row>
    <row r="207" spans="1:26" x14ac:dyDescent="0.25">
      <c r="A207" s="71">
        <v>5.0999999999999996</v>
      </c>
      <c r="B207" s="71">
        <v>109</v>
      </c>
      <c r="D207" s="71" t="s">
        <v>370</v>
      </c>
      <c r="E207" s="71" t="s">
        <v>331</v>
      </c>
      <c r="G207" s="71" t="s">
        <v>379</v>
      </c>
      <c r="I207" s="208" t="b">
        <v>0</v>
      </c>
      <c r="P207" s="71" t="s">
        <v>54</v>
      </c>
      <c r="Z207" s="71">
        <f t="shared" si="3"/>
        <v>107</v>
      </c>
    </row>
    <row r="208" spans="1:26" x14ac:dyDescent="0.25">
      <c r="A208" s="71">
        <v>5.0999999999999996</v>
      </c>
      <c r="B208" s="71">
        <v>110</v>
      </c>
      <c r="D208" s="71" t="s">
        <v>370</v>
      </c>
      <c r="E208" s="71" t="s">
        <v>331</v>
      </c>
      <c r="G208" s="71" t="s">
        <v>378</v>
      </c>
      <c r="I208" s="71">
        <f>'Parts 4 &amp; 5'!E110</f>
        <v>0</v>
      </c>
      <c r="Z208" s="71">
        <f t="shared" si="3"/>
        <v>108</v>
      </c>
    </row>
    <row r="209" spans="1:26" x14ac:dyDescent="0.25">
      <c r="A209" s="71">
        <v>5.0999999999999996</v>
      </c>
      <c r="B209" s="71">
        <v>111</v>
      </c>
      <c r="D209" s="71" t="s">
        <v>370</v>
      </c>
      <c r="E209" s="71" t="s">
        <v>331</v>
      </c>
      <c r="G209" s="71" t="s">
        <v>376</v>
      </c>
      <c r="I209" s="208" t="b">
        <v>0</v>
      </c>
      <c r="P209" s="71" t="s">
        <v>104</v>
      </c>
      <c r="Z209" s="71">
        <f t="shared" si="3"/>
        <v>109</v>
      </c>
    </row>
    <row r="210" spans="1:26" x14ac:dyDescent="0.25">
      <c r="A210" s="71">
        <v>5.0999999999999996</v>
      </c>
      <c r="B210" s="71">
        <v>111</v>
      </c>
      <c r="D210" s="71" t="s">
        <v>370</v>
      </c>
      <c r="E210" s="71" t="s">
        <v>331</v>
      </c>
      <c r="G210" s="71" t="s">
        <v>377</v>
      </c>
      <c r="I210" s="71">
        <f>'Parts 4 &amp; 5'!E111</f>
        <v>0</v>
      </c>
      <c r="Z210" s="71">
        <f>Z209</f>
        <v>109</v>
      </c>
    </row>
    <row r="211" spans="1:26" x14ac:dyDescent="0.25">
      <c r="A211" s="71">
        <v>5.2</v>
      </c>
    </row>
    <row r="212" spans="1:26" x14ac:dyDescent="0.25">
      <c r="A212" s="71">
        <v>5.2</v>
      </c>
      <c r="D212" s="71" t="s">
        <v>380</v>
      </c>
      <c r="E212" s="71" t="s">
        <v>369</v>
      </c>
      <c r="H212" s="160" t="s">
        <v>1</v>
      </c>
      <c r="I212" s="307"/>
      <c r="J212" s="294" t="s">
        <v>2</v>
      </c>
      <c r="K212" s="295"/>
      <c r="L212" s="295"/>
      <c r="M212" s="295"/>
      <c r="N212" s="296"/>
    </row>
    <row r="213" spans="1:26" ht="31.5" x14ac:dyDescent="0.25">
      <c r="A213" s="71">
        <v>5.2</v>
      </c>
      <c r="D213" s="71" t="s">
        <v>380</v>
      </c>
      <c r="E213" s="71" t="s">
        <v>369</v>
      </c>
      <c r="G213" s="49" t="s">
        <v>3</v>
      </c>
      <c r="H213" s="49" t="s">
        <v>4</v>
      </c>
      <c r="I213" s="150" t="s">
        <v>5</v>
      </c>
      <c r="J213" s="143" t="s">
        <v>6</v>
      </c>
      <c r="K213" s="290" t="s">
        <v>363</v>
      </c>
      <c r="L213" s="290" t="s">
        <v>364</v>
      </c>
      <c r="M213" s="290" t="s">
        <v>365</v>
      </c>
      <c r="N213" s="290" t="s">
        <v>366</v>
      </c>
    </row>
    <row r="214" spans="1:26" x14ac:dyDescent="0.25">
      <c r="A214" s="71">
        <v>5.2</v>
      </c>
      <c r="B214" s="71">
        <v>120</v>
      </c>
      <c r="D214" s="71" t="s">
        <v>380</v>
      </c>
      <c r="E214" s="71" t="s">
        <v>369</v>
      </c>
      <c r="G214" s="144" t="s">
        <v>11</v>
      </c>
      <c r="H214" s="145">
        <f>'Parts 4 &amp; 5'!C120</f>
        <v>0</v>
      </c>
      <c r="I214" s="146">
        <f>'Parts 4 &amp; 5'!D120</f>
        <v>0</v>
      </c>
      <c r="J214" s="151">
        <f>'Parts 4 &amp; 5'!F120</f>
        <v>0</v>
      </c>
      <c r="K214" s="151">
        <f>'Parts 4 &amp; 5'!G120</f>
        <v>0</v>
      </c>
      <c r="L214" s="151">
        <f>'Parts 4 &amp; 5'!H120</f>
        <v>0</v>
      </c>
      <c r="M214" s="151">
        <f>'Parts 4 &amp; 5'!I120</f>
        <v>0</v>
      </c>
      <c r="N214" s="152">
        <f>'Parts 4 &amp; 5'!J120</f>
        <v>0</v>
      </c>
      <c r="Z214" s="71">
        <f>118</f>
        <v>118</v>
      </c>
    </row>
    <row r="215" spans="1:26" x14ac:dyDescent="0.25">
      <c r="A215" s="71">
        <v>5.2</v>
      </c>
      <c r="B215" s="71">
        <v>121</v>
      </c>
      <c r="D215" s="71" t="s">
        <v>380</v>
      </c>
      <c r="E215" s="71" t="s">
        <v>369</v>
      </c>
      <c r="G215" s="144" t="s">
        <v>11</v>
      </c>
      <c r="H215" s="145">
        <f>'Parts 4 &amp; 5'!C121</f>
        <v>0</v>
      </c>
      <c r="I215" s="146">
        <f>'Parts 4 &amp; 5'!D121</f>
        <v>0</v>
      </c>
      <c r="J215" s="151">
        <f>'Parts 4 &amp; 5'!F121</f>
        <v>0</v>
      </c>
      <c r="K215" s="151">
        <f>'Parts 4 &amp; 5'!G121</f>
        <v>0</v>
      </c>
      <c r="L215" s="151">
        <f>'Parts 4 &amp; 5'!H121</f>
        <v>0</v>
      </c>
      <c r="M215" s="151">
        <f>'Parts 4 &amp; 5'!I121</f>
        <v>0</v>
      </c>
      <c r="N215" s="152">
        <f>'Parts 4 &amp; 5'!J121</f>
        <v>0</v>
      </c>
      <c r="Z215" s="71">
        <f t="shared" ref="Z215:Z223" si="4">Z214+1</f>
        <v>119</v>
      </c>
    </row>
    <row r="216" spans="1:26" x14ac:dyDescent="0.25">
      <c r="A216" s="71">
        <v>5.2</v>
      </c>
      <c r="B216" s="71">
        <v>122</v>
      </c>
      <c r="D216" s="71" t="s">
        <v>380</v>
      </c>
      <c r="E216" s="71" t="s">
        <v>369</v>
      </c>
      <c r="G216" s="144" t="s">
        <v>11</v>
      </c>
      <c r="H216" s="145">
        <f>'Parts 4 &amp; 5'!C122</f>
        <v>0</v>
      </c>
      <c r="I216" s="146">
        <f>'Parts 4 &amp; 5'!D122</f>
        <v>0</v>
      </c>
      <c r="J216" s="151">
        <f>'Parts 4 &amp; 5'!F122</f>
        <v>0</v>
      </c>
      <c r="K216" s="151">
        <f>'Parts 4 &amp; 5'!G122</f>
        <v>0</v>
      </c>
      <c r="L216" s="151">
        <f>'Parts 4 &amp; 5'!H122</f>
        <v>0</v>
      </c>
      <c r="M216" s="151">
        <f>'Parts 4 &amp; 5'!I122</f>
        <v>0</v>
      </c>
      <c r="N216" s="152">
        <f>'Parts 4 &amp; 5'!J122</f>
        <v>0</v>
      </c>
      <c r="Z216" s="71">
        <f t="shared" si="4"/>
        <v>120</v>
      </c>
    </row>
    <row r="217" spans="1:26" x14ac:dyDescent="0.25">
      <c r="A217" s="71">
        <v>5.2</v>
      </c>
      <c r="B217" s="71">
        <v>123</v>
      </c>
      <c r="D217" s="71" t="s">
        <v>380</v>
      </c>
      <c r="E217" s="71" t="s">
        <v>369</v>
      </c>
      <c r="G217" s="144" t="s">
        <v>11</v>
      </c>
      <c r="H217" s="145">
        <f>'Parts 4 &amp; 5'!C123</f>
        <v>0</v>
      </c>
      <c r="I217" s="146">
        <f>'Parts 4 &amp; 5'!D123</f>
        <v>0</v>
      </c>
      <c r="J217" s="151">
        <f>'Parts 4 &amp; 5'!F123</f>
        <v>0</v>
      </c>
      <c r="K217" s="151">
        <f>'Parts 4 &amp; 5'!G123</f>
        <v>0</v>
      </c>
      <c r="L217" s="151">
        <f>'Parts 4 &amp; 5'!H123</f>
        <v>0</v>
      </c>
      <c r="M217" s="151">
        <f>'Parts 4 &amp; 5'!I123</f>
        <v>0</v>
      </c>
      <c r="N217" s="152">
        <f>'Parts 4 &amp; 5'!J123</f>
        <v>0</v>
      </c>
      <c r="Z217" s="71">
        <f t="shared" si="4"/>
        <v>121</v>
      </c>
    </row>
    <row r="218" spans="1:26" x14ac:dyDescent="0.25">
      <c r="A218" s="71">
        <v>5.2</v>
      </c>
      <c r="B218" s="71">
        <v>124</v>
      </c>
      <c r="D218" s="71" t="s">
        <v>380</v>
      </c>
      <c r="E218" s="71" t="s">
        <v>369</v>
      </c>
      <c r="G218" s="144" t="s">
        <v>11</v>
      </c>
      <c r="H218" s="145">
        <f>'Parts 4 &amp; 5'!C124</f>
        <v>0</v>
      </c>
      <c r="I218" s="146">
        <f>'Parts 4 &amp; 5'!D124</f>
        <v>0</v>
      </c>
      <c r="J218" s="151">
        <f>'Parts 4 &amp; 5'!F124</f>
        <v>0</v>
      </c>
      <c r="K218" s="151">
        <f>'Parts 4 &amp; 5'!G124</f>
        <v>0</v>
      </c>
      <c r="L218" s="151">
        <f>'Parts 4 &amp; 5'!H124</f>
        <v>0</v>
      </c>
      <c r="M218" s="151">
        <f>'Parts 4 &amp; 5'!I124</f>
        <v>0</v>
      </c>
      <c r="N218" s="152">
        <f>'Parts 4 &amp; 5'!J124</f>
        <v>0</v>
      </c>
      <c r="Z218" s="71">
        <f t="shared" si="4"/>
        <v>122</v>
      </c>
    </row>
    <row r="219" spans="1:26" x14ac:dyDescent="0.25">
      <c r="A219" s="71">
        <v>5.2</v>
      </c>
      <c r="B219" s="71">
        <v>125</v>
      </c>
      <c r="D219" s="71" t="s">
        <v>380</v>
      </c>
      <c r="E219" s="71" t="s">
        <v>369</v>
      </c>
      <c r="G219" s="144" t="s">
        <v>11</v>
      </c>
      <c r="H219" s="145">
        <f>'Parts 4 &amp; 5'!C125</f>
        <v>0</v>
      </c>
      <c r="I219" s="146">
        <f>'Parts 4 &amp; 5'!D125</f>
        <v>0</v>
      </c>
      <c r="J219" s="151">
        <f>'Parts 4 &amp; 5'!F125</f>
        <v>0</v>
      </c>
      <c r="K219" s="151">
        <f>'Parts 4 &amp; 5'!G125</f>
        <v>0</v>
      </c>
      <c r="L219" s="151">
        <f>'Parts 4 &amp; 5'!H125</f>
        <v>0</v>
      </c>
      <c r="M219" s="151">
        <f>'Parts 4 &amp; 5'!I125</f>
        <v>0</v>
      </c>
      <c r="N219" s="152">
        <f>'Parts 4 &amp; 5'!J125</f>
        <v>0</v>
      </c>
      <c r="Z219" s="71">
        <f t="shared" si="4"/>
        <v>123</v>
      </c>
    </row>
    <row r="220" spans="1:26" x14ac:dyDescent="0.25">
      <c r="A220" s="71">
        <v>5.2</v>
      </c>
      <c r="B220" s="71">
        <v>126</v>
      </c>
      <c r="D220" s="71" t="s">
        <v>380</v>
      </c>
      <c r="E220" s="71" t="s">
        <v>369</v>
      </c>
      <c r="G220" s="144" t="s">
        <v>11</v>
      </c>
      <c r="H220" s="145">
        <f>'Parts 4 &amp; 5'!C126</f>
        <v>0</v>
      </c>
      <c r="I220" s="146">
        <f>'Parts 4 &amp; 5'!D126</f>
        <v>0</v>
      </c>
      <c r="J220" s="151">
        <f>'Parts 4 &amp; 5'!F126</f>
        <v>0</v>
      </c>
      <c r="K220" s="151">
        <f>'Parts 4 &amp; 5'!G126</f>
        <v>0</v>
      </c>
      <c r="L220" s="151">
        <f>'Parts 4 &amp; 5'!H126</f>
        <v>0</v>
      </c>
      <c r="M220" s="151">
        <f>'Parts 4 &amp; 5'!I126</f>
        <v>0</v>
      </c>
      <c r="N220" s="152">
        <f>'Parts 4 &amp; 5'!J126</f>
        <v>0</v>
      </c>
      <c r="Z220" s="71">
        <f t="shared" si="4"/>
        <v>124</v>
      </c>
    </row>
    <row r="221" spans="1:26" x14ac:dyDescent="0.25">
      <c r="A221" s="71">
        <v>5.2</v>
      </c>
      <c r="B221" s="71">
        <v>127</v>
      </c>
      <c r="D221" s="71" t="s">
        <v>380</v>
      </c>
      <c r="E221" s="71" t="s">
        <v>369</v>
      </c>
      <c r="G221" s="144" t="s">
        <v>11</v>
      </c>
      <c r="H221" s="145">
        <f>'Parts 4 &amp; 5'!C127</f>
        <v>0</v>
      </c>
      <c r="I221" s="146">
        <f>'Parts 4 &amp; 5'!D127</f>
        <v>0</v>
      </c>
      <c r="J221" s="151">
        <f>'Parts 4 &amp; 5'!F127</f>
        <v>0</v>
      </c>
      <c r="K221" s="151">
        <f>'Parts 4 &amp; 5'!G127</f>
        <v>0</v>
      </c>
      <c r="L221" s="151">
        <f>'Parts 4 &amp; 5'!H127</f>
        <v>0</v>
      </c>
      <c r="M221" s="151">
        <f>'Parts 4 &amp; 5'!I127</f>
        <v>0</v>
      </c>
      <c r="N221" s="152">
        <f>'Parts 4 &amp; 5'!J127</f>
        <v>0</v>
      </c>
      <c r="O221" s="289"/>
      <c r="P221" s="288"/>
      <c r="Q221" s="288"/>
      <c r="Z221" s="71">
        <f t="shared" si="4"/>
        <v>125</v>
      </c>
    </row>
    <row r="222" spans="1:26" x14ac:dyDescent="0.25">
      <c r="A222" s="71">
        <v>5.2</v>
      </c>
      <c r="B222" s="71">
        <v>128</v>
      </c>
      <c r="D222" s="71" t="s">
        <v>380</v>
      </c>
      <c r="E222" s="71" t="s">
        <v>369</v>
      </c>
      <c r="G222" s="144" t="s">
        <v>11</v>
      </c>
      <c r="H222" s="145">
        <f>'Parts 4 &amp; 5'!C128</f>
        <v>0</v>
      </c>
      <c r="I222" s="146">
        <f>'Parts 4 &amp; 5'!D128</f>
        <v>0</v>
      </c>
      <c r="J222" s="151">
        <f>'Parts 4 &amp; 5'!F128</f>
        <v>0</v>
      </c>
      <c r="K222" s="151">
        <f>'Parts 4 &amp; 5'!G128</f>
        <v>0</v>
      </c>
      <c r="L222" s="151">
        <f>'Parts 4 &amp; 5'!H128</f>
        <v>0</v>
      </c>
      <c r="M222" s="151">
        <f>'Parts 4 &amp; 5'!I128</f>
        <v>0</v>
      </c>
      <c r="N222" s="152">
        <f>'Parts 4 &amp; 5'!J128</f>
        <v>0</v>
      </c>
      <c r="O222" s="289"/>
      <c r="P222" s="288"/>
      <c r="Q222" s="288"/>
      <c r="Z222" s="71">
        <f t="shared" si="4"/>
        <v>126</v>
      </c>
    </row>
    <row r="223" spans="1:26" x14ac:dyDescent="0.25">
      <c r="A223" s="71">
        <v>5.2</v>
      </c>
      <c r="B223" s="71">
        <v>129</v>
      </c>
      <c r="D223" s="71" t="s">
        <v>380</v>
      </c>
      <c r="E223" s="71" t="s">
        <v>369</v>
      </c>
      <c r="G223" s="147" t="s">
        <v>11</v>
      </c>
      <c r="H223" s="148">
        <f>'Parts 4 &amp; 5'!C129</f>
        <v>0</v>
      </c>
      <c r="I223" s="149">
        <f>'Parts 4 &amp; 5'!D129</f>
        <v>0</v>
      </c>
      <c r="J223" s="153">
        <f>'Parts 4 &amp; 5'!F129</f>
        <v>0</v>
      </c>
      <c r="K223" s="153">
        <f>'Parts 4 &amp; 5'!G129</f>
        <v>0</v>
      </c>
      <c r="L223" s="153">
        <f>'Parts 4 &amp; 5'!H129</f>
        <v>0</v>
      </c>
      <c r="M223" s="153">
        <f>'Parts 4 &amp; 5'!I129</f>
        <v>0</v>
      </c>
      <c r="N223" s="154">
        <f>'Parts 4 &amp; 5'!J129</f>
        <v>0</v>
      </c>
      <c r="O223" s="289"/>
      <c r="P223" s="288"/>
      <c r="Q223" s="288"/>
      <c r="Z223" s="71">
        <f t="shared" si="4"/>
        <v>127</v>
      </c>
    </row>
    <row r="224" spans="1:26" x14ac:dyDescent="0.25">
      <c r="A224" s="71">
        <v>5.2</v>
      </c>
      <c r="J224" s="141"/>
      <c r="K224" s="141"/>
      <c r="L224" s="141"/>
      <c r="M224" s="141"/>
      <c r="N224" s="141"/>
      <c r="O224" s="288"/>
      <c r="P224" s="288"/>
      <c r="Q224" s="288"/>
    </row>
    <row r="225" spans="1:26" x14ac:dyDescent="0.25">
      <c r="A225" s="71">
        <v>5.2</v>
      </c>
      <c r="D225" s="71" t="s">
        <v>380</v>
      </c>
      <c r="E225" s="71" t="s">
        <v>371</v>
      </c>
      <c r="H225" s="160" t="s">
        <v>1</v>
      </c>
      <c r="I225" s="307"/>
      <c r="J225" s="294" t="s">
        <v>2</v>
      </c>
      <c r="K225" s="295"/>
      <c r="L225" s="295"/>
      <c r="M225" s="295"/>
      <c r="N225" s="296"/>
      <c r="O225" s="288"/>
      <c r="P225" s="288"/>
      <c r="Q225" s="288"/>
    </row>
    <row r="226" spans="1:26" ht="31.5" x14ac:dyDescent="0.25">
      <c r="A226" s="71">
        <v>5.2</v>
      </c>
      <c r="D226" s="71" t="s">
        <v>380</v>
      </c>
      <c r="E226" s="71" t="s">
        <v>371</v>
      </c>
      <c r="G226" s="49" t="s">
        <v>3</v>
      </c>
      <c r="H226" s="49" t="s">
        <v>4</v>
      </c>
      <c r="I226" s="150" t="s">
        <v>5</v>
      </c>
      <c r="J226" s="143" t="s">
        <v>6</v>
      </c>
      <c r="K226" s="290" t="s">
        <v>363</v>
      </c>
      <c r="L226" s="290" t="s">
        <v>364</v>
      </c>
      <c r="M226" s="290" t="s">
        <v>365</v>
      </c>
      <c r="N226" s="290" t="s">
        <v>366</v>
      </c>
      <c r="O226" s="288"/>
      <c r="P226" s="288"/>
      <c r="Q226" s="288"/>
    </row>
    <row r="227" spans="1:26" x14ac:dyDescent="0.25">
      <c r="A227" s="71">
        <v>5.2</v>
      </c>
      <c r="B227" s="71">
        <v>134</v>
      </c>
      <c r="D227" s="71" t="s">
        <v>380</v>
      </c>
      <c r="E227" s="71" t="s">
        <v>371</v>
      </c>
      <c r="G227" s="144" t="s">
        <v>11</v>
      </c>
      <c r="H227" s="145">
        <f>'Parts 4 &amp; 5'!C134</f>
        <v>0</v>
      </c>
      <c r="I227" s="146">
        <f>'Parts 4 &amp; 5'!D134</f>
        <v>0</v>
      </c>
      <c r="J227" s="151">
        <f>'Parts 4 &amp; 5'!F134</f>
        <v>0</v>
      </c>
      <c r="K227" s="151">
        <f>'Parts 4 &amp; 5'!G134</f>
        <v>0</v>
      </c>
      <c r="L227" s="151">
        <f>'Parts 4 &amp; 5'!H134</f>
        <v>0</v>
      </c>
      <c r="M227" s="151">
        <f>'Parts 4 &amp; 5'!I134</f>
        <v>0</v>
      </c>
      <c r="N227" s="152">
        <f>'Parts 4 &amp; 5'!J134</f>
        <v>0</v>
      </c>
      <c r="O227" s="288"/>
      <c r="P227" s="288"/>
      <c r="Q227" s="288"/>
      <c r="Z227" s="71">
        <v>132</v>
      </c>
    </row>
    <row r="228" spans="1:26" x14ac:dyDescent="0.25">
      <c r="A228" s="71">
        <v>5.2</v>
      </c>
      <c r="B228" s="71">
        <v>135</v>
      </c>
      <c r="D228" s="71" t="s">
        <v>380</v>
      </c>
      <c r="E228" s="71" t="s">
        <v>371</v>
      </c>
      <c r="G228" s="144" t="s">
        <v>11</v>
      </c>
      <c r="H228" s="145">
        <f>'Parts 4 &amp; 5'!C135</f>
        <v>0</v>
      </c>
      <c r="I228" s="146">
        <f>'Parts 4 &amp; 5'!D135</f>
        <v>0</v>
      </c>
      <c r="J228" s="151">
        <f>'Parts 4 &amp; 5'!F135</f>
        <v>0</v>
      </c>
      <c r="K228" s="151">
        <f>'Parts 4 &amp; 5'!G135</f>
        <v>0</v>
      </c>
      <c r="L228" s="151">
        <f>'Parts 4 &amp; 5'!H135</f>
        <v>0</v>
      </c>
      <c r="M228" s="151">
        <f>'Parts 4 &amp; 5'!I135</f>
        <v>0</v>
      </c>
      <c r="N228" s="152">
        <f>'Parts 4 &amp; 5'!J135</f>
        <v>0</v>
      </c>
      <c r="Z228" s="71">
        <f t="shared" ref="Z228:Z236" si="5">Z227+1</f>
        <v>133</v>
      </c>
    </row>
    <row r="229" spans="1:26" x14ac:dyDescent="0.25">
      <c r="A229" s="71">
        <v>5.2</v>
      </c>
      <c r="B229" s="71">
        <v>136</v>
      </c>
      <c r="D229" s="71" t="s">
        <v>380</v>
      </c>
      <c r="E229" s="71" t="s">
        <v>371</v>
      </c>
      <c r="G229" s="144" t="s">
        <v>11</v>
      </c>
      <c r="H229" s="145">
        <f>'Parts 4 &amp; 5'!C136</f>
        <v>0</v>
      </c>
      <c r="I229" s="146">
        <f>'Parts 4 &amp; 5'!D136</f>
        <v>0</v>
      </c>
      <c r="J229" s="151">
        <f>'Parts 4 &amp; 5'!F136</f>
        <v>0</v>
      </c>
      <c r="K229" s="151">
        <f>'Parts 4 &amp; 5'!G136</f>
        <v>0</v>
      </c>
      <c r="L229" s="151">
        <f>'Parts 4 &amp; 5'!H136</f>
        <v>0</v>
      </c>
      <c r="M229" s="151">
        <f>'Parts 4 &amp; 5'!I136</f>
        <v>0</v>
      </c>
      <c r="N229" s="152">
        <f>'Parts 4 &amp; 5'!J136</f>
        <v>0</v>
      </c>
      <c r="Z229" s="71">
        <f t="shared" si="5"/>
        <v>134</v>
      </c>
    </row>
    <row r="230" spans="1:26" x14ac:dyDescent="0.25">
      <c r="A230" s="71">
        <v>5.2</v>
      </c>
      <c r="B230" s="71">
        <v>137</v>
      </c>
      <c r="D230" s="71" t="s">
        <v>380</v>
      </c>
      <c r="E230" s="71" t="s">
        <v>371</v>
      </c>
      <c r="G230" s="144" t="s">
        <v>11</v>
      </c>
      <c r="H230" s="145">
        <f>'Parts 4 &amp; 5'!C137</f>
        <v>0</v>
      </c>
      <c r="I230" s="146">
        <f>'Parts 4 &amp; 5'!D137</f>
        <v>0</v>
      </c>
      <c r="J230" s="151">
        <f>'Parts 4 &amp; 5'!F137</f>
        <v>0</v>
      </c>
      <c r="K230" s="151">
        <f>'Parts 4 &amp; 5'!G137</f>
        <v>0</v>
      </c>
      <c r="L230" s="151">
        <f>'Parts 4 &amp; 5'!H137</f>
        <v>0</v>
      </c>
      <c r="M230" s="151">
        <f>'Parts 4 &amp; 5'!I137</f>
        <v>0</v>
      </c>
      <c r="N230" s="152">
        <f>'Parts 4 &amp; 5'!J137</f>
        <v>0</v>
      </c>
      <c r="Z230" s="71">
        <f t="shared" si="5"/>
        <v>135</v>
      </c>
    </row>
    <row r="231" spans="1:26" x14ac:dyDescent="0.25">
      <c r="A231" s="71">
        <v>5.2</v>
      </c>
      <c r="B231" s="71">
        <v>138</v>
      </c>
      <c r="D231" s="71" t="s">
        <v>380</v>
      </c>
      <c r="E231" s="71" t="s">
        <v>371</v>
      </c>
      <c r="G231" s="144" t="s">
        <v>11</v>
      </c>
      <c r="H231" s="145">
        <f>'Parts 4 &amp; 5'!C138</f>
        <v>0</v>
      </c>
      <c r="I231" s="146">
        <f>'Parts 4 &amp; 5'!D138</f>
        <v>0</v>
      </c>
      <c r="J231" s="151">
        <f>'Parts 4 &amp; 5'!F138</f>
        <v>0</v>
      </c>
      <c r="K231" s="151">
        <f>'Parts 4 &amp; 5'!G138</f>
        <v>0</v>
      </c>
      <c r="L231" s="151">
        <f>'Parts 4 &amp; 5'!H138</f>
        <v>0</v>
      </c>
      <c r="M231" s="151">
        <f>'Parts 4 &amp; 5'!I138</f>
        <v>0</v>
      </c>
      <c r="N231" s="152">
        <f>'Parts 4 &amp; 5'!J138</f>
        <v>0</v>
      </c>
      <c r="Z231" s="71">
        <f t="shared" si="5"/>
        <v>136</v>
      </c>
    </row>
    <row r="232" spans="1:26" x14ac:dyDescent="0.25">
      <c r="A232" s="71">
        <v>5.2</v>
      </c>
      <c r="B232" s="71">
        <v>139</v>
      </c>
      <c r="D232" s="71" t="s">
        <v>380</v>
      </c>
      <c r="E232" s="71" t="s">
        <v>371</v>
      </c>
      <c r="G232" s="144" t="s">
        <v>11</v>
      </c>
      <c r="H232" s="145">
        <f>'Parts 4 &amp; 5'!C139</f>
        <v>0</v>
      </c>
      <c r="I232" s="146">
        <f>'Parts 4 &amp; 5'!D139</f>
        <v>0</v>
      </c>
      <c r="J232" s="151">
        <f>'Parts 4 &amp; 5'!F139</f>
        <v>0</v>
      </c>
      <c r="K232" s="151">
        <f>'Parts 4 &amp; 5'!G139</f>
        <v>0</v>
      </c>
      <c r="L232" s="151">
        <f>'Parts 4 &amp; 5'!H139</f>
        <v>0</v>
      </c>
      <c r="M232" s="151">
        <f>'Parts 4 &amp; 5'!I139</f>
        <v>0</v>
      </c>
      <c r="N232" s="152">
        <f>'Parts 4 &amp; 5'!J139</f>
        <v>0</v>
      </c>
      <c r="Z232" s="71">
        <f t="shared" si="5"/>
        <v>137</v>
      </c>
    </row>
    <row r="233" spans="1:26" x14ac:dyDescent="0.25">
      <c r="A233" s="71">
        <v>5.2</v>
      </c>
      <c r="B233" s="71">
        <v>140</v>
      </c>
      <c r="D233" s="71" t="s">
        <v>380</v>
      </c>
      <c r="E233" s="71" t="s">
        <v>371</v>
      </c>
      <c r="G233" s="144" t="s">
        <v>11</v>
      </c>
      <c r="H233" s="145">
        <f>'Parts 4 &amp; 5'!C140</f>
        <v>0</v>
      </c>
      <c r="I233" s="146">
        <f>'Parts 4 &amp; 5'!D140</f>
        <v>0</v>
      </c>
      <c r="J233" s="151">
        <f>'Parts 4 &amp; 5'!F140</f>
        <v>0</v>
      </c>
      <c r="K233" s="151">
        <f>'Parts 4 &amp; 5'!G140</f>
        <v>0</v>
      </c>
      <c r="L233" s="151">
        <f>'Parts 4 &amp; 5'!H140</f>
        <v>0</v>
      </c>
      <c r="M233" s="151">
        <f>'Parts 4 &amp; 5'!I140</f>
        <v>0</v>
      </c>
      <c r="N233" s="152">
        <f>'Parts 4 &amp; 5'!J140</f>
        <v>0</v>
      </c>
      <c r="Z233" s="71">
        <f t="shared" si="5"/>
        <v>138</v>
      </c>
    </row>
    <row r="234" spans="1:26" x14ac:dyDescent="0.25">
      <c r="A234" s="71">
        <v>5.2</v>
      </c>
      <c r="B234" s="71">
        <v>141</v>
      </c>
      <c r="D234" s="71" t="s">
        <v>380</v>
      </c>
      <c r="E234" s="71" t="s">
        <v>371</v>
      </c>
      <c r="G234" s="144" t="s">
        <v>11</v>
      </c>
      <c r="H234" s="145">
        <f>'Parts 4 &amp; 5'!C141</f>
        <v>0</v>
      </c>
      <c r="I234" s="146">
        <f>'Parts 4 &amp; 5'!D141</f>
        <v>0</v>
      </c>
      <c r="J234" s="151">
        <f>'Parts 4 &amp; 5'!F141</f>
        <v>0</v>
      </c>
      <c r="K234" s="151">
        <f>'Parts 4 &amp; 5'!G141</f>
        <v>0</v>
      </c>
      <c r="L234" s="151">
        <f>'Parts 4 &amp; 5'!H141</f>
        <v>0</v>
      </c>
      <c r="M234" s="151">
        <f>'Parts 4 &amp; 5'!I141</f>
        <v>0</v>
      </c>
      <c r="N234" s="152">
        <f>'Parts 4 &amp; 5'!J141</f>
        <v>0</v>
      </c>
      <c r="Z234" s="71">
        <f t="shared" si="5"/>
        <v>139</v>
      </c>
    </row>
    <row r="235" spans="1:26" x14ac:dyDescent="0.25">
      <c r="A235" s="71">
        <v>5.2</v>
      </c>
      <c r="B235" s="71">
        <v>142</v>
      </c>
      <c r="D235" s="71" t="s">
        <v>380</v>
      </c>
      <c r="E235" s="71" t="s">
        <v>371</v>
      </c>
      <c r="G235" s="144" t="s">
        <v>11</v>
      </c>
      <c r="H235" s="145">
        <f>'Parts 4 &amp; 5'!C142</f>
        <v>0</v>
      </c>
      <c r="I235" s="146">
        <f>'Parts 4 &amp; 5'!D142</f>
        <v>0</v>
      </c>
      <c r="J235" s="151">
        <f>'Parts 4 &amp; 5'!F142</f>
        <v>0</v>
      </c>
      <c r="K235" s="151">
        <f>'Parts 4 &amp; 5'!G142</f>
        <v>0</v>
      </c>
      <c r="L235" s="151">
        <f>'Parts 4 &amp; 5'!H142</f>
        <v>0</v>
      </c>
      <c r="M235" s="151">
        <f>'Parts 4 &amp; 5'!I142</f>
        <v>0</v>
      </c>
      <c r="N235" s="152">
        <f>'Parts 4 &amp; 5'!J142</f>
        <v>0</v>
      </c>
      <c r="Z235" s="71">
        <f t="shared" si="5"/>
        <v>140</v>
      </c>
    </row>
    <row r="236" spans="1:26" x14ac:dyDescent="0.25">
      <c r="A236" s="71">
        <v>5.2</v>
      </c>
      <c r="B236" s="71">
        <v>143</v>
      </c>
      <c r="D236" s="71" t="s">
        <v>380</v>
      </c>
      <c r="E236" s="71" t="s">
        <v>371</v>
      </c>
      <c r="G236" s="147" t="s">
        <v>11</v>
      </c>
      <c r="H236" s="148">
        <f>'Parts 4 &amp; 5'!C143</f>
        <v>0</v>
      </c>
      <c r="I236" s="149">
        <f>'Parts 4 &amp; 5'!D143</f>
        <v>0</v>
      </c>
      <c r="J236" s="153">
        <f>'Parts 4 &amp; 5'!F143</f>
        <v>0</v>
      </c>
      <c r="K236" s="153">
        <f>'Parts 4 &amp; 5'!G143</f>
        <v>0</v>
      </c>
      <c r="L236" s="153">
        <f>'Parts 4 &amp; 5'!H143</f>
        <v>0</v>
      </c>
      <c r="M236" s="153">
        <f>'Parts 4 &amp; 5'!I143</f>
        <v>0</v>
      </c>
      <c r="N236" s="154">
        <f>'Parts 4 &amp; 5'!J143</f>
        <v>0</v>
      </c>
      <c r="Z236" s="71">
        <f t="shared" si="5"/>
        <v>141</v>
      </c>
    </row>
    <row r="237" spans="1:26" x14ac:dyDescent="0.25">
      <c r="A237" s="71">
        <v>5.3</v>
      </c>
      <c r="J237" s="141"/>
      <c r="K237" s="141"/>
      <c r="L237" s="141"/>
      <c r="M237" s="141"/>
      <c r="N237" s="141"/>
    </row>
    <row r="238" spans="1:26" x14ac:dyDescent="0.25">
      <c r="A238" s="71">
        <v>5.3</v>
      </c>
      <c r="D238" s="71" t="s">
        <v>381</v>
      </c>
      <c r="E238" s="71" t="s">
        <v>369</v>
      </c>
      <c r="H238" s="160" t="s">
        <v>1</v>
      </c>
      <c r="I238" s="307"/>
      <c r="J238" s="294" t="s">
        <v>2</v>
      </c>
      <c r="K238" s="295"/>
      <c r="L238" s="295"/>
      <c r="M238" s="295"/>
      <c r="N238" s="296"/>
    </row>
    <row r="239" spans="1:26" ht="31.5" x14ac:dyDescent="0.25">
      <c r="A239" s="71">
        <v>5.3</v>
      </c>
      <c r="D239" s="71" t="s">
        <v>381</v>
      </c>
      <c r="E239" s="71" t="s">
        <v>369</v>
      </c>
      <c r="G239" s="49" t="s">
        <v>3</v>
      </c>
      <c r="H239" s="49" t="s">
        <v>4</v>
      </c>
      <c r="I239" s="150" t="s">
        <v>5</v>
      </c>
      <c r="J239" s="143" t="s">
        <v>6</v>
      </c>
      <c r="K239" s="290" t="s">
        <v>363</v>
      </c>
      <c r="L239" s="290" t="s">
        <v>364</v>
      </c>
      <c r="M239" s="290" t="s">
        <v>365</v>
      </c>
      <c r="N239" s="290" t="s">
        <v>366</v>
      </c>
    </row>
    <row r="240" spans="1:26" x14ac:dyDescent="0.25">
      <c r="A240" s="71">
        <v>5.3</v>
      </c>
      <c r="B240" s="71">
        <v>152</v>
      </c>
      <c r="D240" s="71" t="s">
        <v>381</v>
      </c>
      <c r="E240" s="71" t="s">
        <v>369</v>
      </c>
      <c r="G240" s="144" t="s">
        <v>80</v>
      </c>
      <c r="H240" s="145">
        <f>'Parts 4 &amp; 5'!C152</f>
        <v>0</v>
      </c>
      <c r="I240" s="146">
        <f>'Parts 4 &amp; 5'!D152</f>
        <v>0</v>
      </c>
      <c r="J240" s="151">
        <f>'Parts 4 &amp; 5'!F152</f>
        <v>0</v>
      </c>
      <c r="K240" s="151">
        <f>'Parts 4 &amp; 5'!G152</f>
        <v>0</v>
      </c>
      <c r="L240" s="151">
        <f>'Parts 4 &amp; 5'!H152</f>
        <v>0</v>
      </c>
      <c r="M240" s="151">
        <f>'Parts 4 &amp; 5'!I152</f>
        <v>0</v>
      </c>
      <c r="N240" s="152">
        <f>'Parts 4 &amp; 5'!J152</f>
        <v>0</v>
      </c>
      <c r="Z240" s="71">
        <v>150</v>
      </c>
    </row>
    <row r="241" spans="1:26" x14ac:dyDescent="0.25">
      <c r="A241" s="71">
        <v>5.3</v>
      </c>
      <c r="B241" s="71">
        <v>153</v>
      </c>
      <c r="D241" s="71" t="s">
        <v>381</v>
      </c>
      <c r="E241" s="71" t="s">
        <v>369</v>
      </c>
      <c r="G241" s="144" t="s">
        <v>80</v>
      </c>
      <c r="H241" s="145">
        <f>'Parts 4 &amp; 5'!C153</f>
        <v>0</v>
      </c>
      <c r="I241" s="146">
        <f>'Parts 4 &amp; 5'!D153</f>
        <v>0</v>
      </c>
      <c r="J241" s="151">
        <f>'Parts 4 &amp; 5'!F153</f>
        <v>0</v>
      </c>
      <c r="K241" s="151">
        <f>'Parts 4 &amp; 5'!G153</f>
        <v>0</v>
      </c>
      <c r="L241" s="151">
        <f>'Parts 4 &amp; 5'!H153</f>
        <v>0</v>
      </c>
      <c r="M241" s="151">
        <f>'Parts 4 &amp; 5'!I153</f>
        <v>0</v>
      </c>
      <c r="N241" s="152">
        <f>'Parts 4 &amp; 5'!J153</f>
        <v>0</v>
      </c>
      <c r="Z241" s="71">
        <f t="shared" ref="Z241:Z249" si="6">Z240+1</f>
        <v>151</v>
      </c>
    </row>
    <row r="242" spans="1:26" x14ac:dyDescent="0.25">
      <c r="A242" s="71">
        <v>5.3</v>
      </c>
      <c r="B242" s="71">
        <v>154</v>
      </c>
      <c r="D242" s="71" t="s">
        <v>381</v>
      </c>
      <c r="E242" s="71" t="s">
        <v>369</v>
      </c>
      <c r="G242" s="144" t="s">
        <v>80</v>
      </c>
      <c r="H242" s="145">
        <f>'Parts 4 &amp; 5'!C154</f>
        <v>0</v>
      </c>
      <c r="I242" s="146">
        <f>'Parts 4 &amp; 5'!D154</f>
        <v>0</v>
      </c>
      <c r="J242" s="151">
        <f>'Parts 4 &amp; 5'!F154</f>
        <v>0</v>
      </c>
      <c r="K242" s="151">
        <f>'Parts 4 &amp; 5'!G154</f>
        <v>0</v>
      </c>
      <c r="L242" s="151">
        <f>'Parts 4 &amp; 5'!H154</f>
        <v>0</v>
      </c>
      <c r="M242" s="151">
        <f>'Parts 4 &amp; 5'!I154</f>
        <v>0</v>
      </c>
      <c r="N242" s="152">
        <f>'Parts 4 &amp; 5'!J154</f>
        <v>0</v>
      </c>
      <c r="Z242" s="71">
        <f t="shared" si="6"/>
        <v>152</v>
      </c>
    </row>
    <row r="243" spans="1:26" x14ac:dyDescent="0.25">
      <c r="A243" s="71">
        <v>5.3</v>
      </c>
      <c r="B243" s="71">
        <v>155</v>
      </c>
      <c r="D243" s="71" t="s">
        <v>381</v>
      </c>
      <c r="E243" s="71" t="s">
        <v>369</v>
      </c>
      <c r="G243" s="144" t="s">
        <v>80</v>
      </c>
      <c r="H243" s="145">
        <f>'Parts 4 &amp; 5'!C155</f>
        <v>0</v>
      </c>
      <c r="I243" s="146">
        <f>'Parts 4 &amp; 5'!D155</f>
        <v>0</v>
      </c>
      <c r="J243" s="151">
        <f>'Parts 4 &amp; 5'!F155</f>
        <v>0</v>
      </c>
      <c r="K243" s="151">
        <f>'Parts 4 &amp; 5'!G155</f>
        <v>0</v>
      </c>
      <c r="L243" s="151">
        <f>'Parts 4 &amp; 5'!H155</f>
        <v>0</v>
      </c>
      <c r="M243" s="151">
        <f>'Parts 4 &amp; 5'!I155</f>
        <v>0</v>
      </c>
      <c r="N243" s="152">
        <f>'Parts 4 &amp; 5'!J155</f>
        <v>0</v>
      </c>
      <c r="Z243" s="71">
        <f t="shared" si="6"/>
        <v>153</v>
      </c>
    </row>
    <row r="244" spans="1:26" x14ac:dyDescent="0.25">
      <c r="A244" s="71">
        <v>5.3</v>
      </c>
      <c r="B244" s="71">
        <v>156</v>
      </c>
      <c r="D244" s="71" t="s">
        <v>381</v>
      </c>
      <c r="E244" s="71" t="s">
        <v>369</v>
      </c>
      <c r="G244" s="144" t="s">
        <v>80</v>
      </c>
      <c r="H244" s="145">
        <f>'Parts 4 &amp; 5'!C156</f>
        <v>0</v>
      </c>
      <c r="I244" s="146">
        <f>'Parts 4 &amp; 5'!D156</f>
        <v>0</v>
      </c>
      <c r="J244" s="151">
        <f>'Parts 4 &amp; 5'!F156</f>
        <v>0</v>
      </c>
      <c r="K244" s="151">
        <f>'Parts 4 &amp; 5'!G156</f>
        <v>0</v>
      </c>
      <c r="L244" s="151">
        <f>'Parts 4 &amp; 5'!H156</f>
        <v>0</v>
      </c>
      <c r="M244" s="151">
        <f>'Parts 4 &amp; 5'!I156</f>
        <v>0</v>
      </c>
      <c r="N244" s="152">
        <f>'Parts 4 &amp; 5'!J156</f>
        <v>0</v>
      </c>
      <c r="Z244" s="71">
        <f t="shared" si="6"/>
        <v>154</v>
      </c>
    </row>
    <row r="245" spans="1:26" x14ac:dyDescent="0.25">
      <c r="A245" s="71">
        <v>5.3</v>
      </c>
      <c r="B245" s="71">
        <v>157</v>
      </c>
      <c r="D245" s="71" t="s">
        <v>381</v>
      </c>
      <c r="E245" s="71" t="s">
        <v>369</v>
      </c>
      <c r="G245" s="144" t="s">
        <v>80</v>
      </c>
      <c r="H245" s="145">
        <f>'Parts 4 &amp; 5'!C157</f>
        <v>0</v>
      </c>
      <c r="I245" s="146">
        <f>'Parts 4 &amp; 5'!D157</f>
        <v>0</v>
      </c>
      <c r="J245" s="151">
        <f>'Parts 4 &amp; 5'!F157</f>
        <v>0</v>
      </c>
      <c r="K245" s="151">
        <f>'Parts 4 &amp; 5'!G157</f>
        <v>0</v>
      </c>
      <c r="L245" s="151">
        <f>'Parts 4 &amp; 5'!H157</f>
        <v>0</v>
      </c>
      <c r="M245" s="151">
        <f>'Parts 4 &amp; 5'!I157</f>
        <v>0</v>
      </c>
      <c r="N245" s="152">
        <f>'Parts 4 &amp; 5'!J157</f>
        <v>0</v>
      </c>
      <c r="Z245" s="71">
        <f t="shared" si="6"/>
        <v>155</v>
      </c>
    </row>
    <row r="246" spans="1:26" x14ac:dyDescent="0.25">
      <c r="A246" s="71">
        <v>5.3</v>
      </c>
      <c r="B246" s="71">
        <v>158</v>
      </c>
      <c r="D246" s="71" t="s">
        <v>381</v>
      </c>
      <c r="E246" s="71" t="s">
        <v>369</v>
      </c>
      <c r="G246" s="144" t="s">
        <v>80</v>
      </c>
      <c r="H246" s="145">
        <f>'Parts 4 &amp; 5'!C158</f>
        <v>0</v>
      </c>
      <c r="I246" s="146">
        <f>'Parts 4 &amp; 5'!D158</f>
        <v>0</v>
      </c>
      <c r="J246" s="151">
        <f>'Parts 4 &amp; 5'!F158</f>
        <v>0</v>
      </c>
      <c r="K246" s="151">
        <f>'Parts 4 &amp; 5'!G158</f>
        <v>0</v>
      </c>
      <c r="L246" s="151">
        <f>'Parts 4 &amp; 5'!H158</f>
        <v>0</v>
      </c>
      <c r="M246" s="151">
        <f>'Parts 4 &amp; 5'!I158</f>
        <v>0</v>
      </c>
      <c r="N246" s="152">
        <f>'Parts 4 &amp; 5'!J158</f>
        <v>0</v>
      </c>
      <c r="Z246" s="71">
        <f t="shared" si="6"/>
        <v>156</v>
      </c>
    </row>
    <row r="247" spans="1:26" x14ac:dyDescent="0.25">
      <c r="A247" s="71">
        <v>5.3</v>
      </c>
      <c r="B247" s="71">
        <v>159</v>
      </c>
      <c r="D247" s="71" t="s">
        <v>381</v>
      </c>
      <c r="E247" s="71" t="s">
        <v>369</v>
      </c>
      <c r="G247" s="144" t="s">
        <v>80</v>
      </c>
      <c r="H247" s="145">
        <f>'Parts 4 &amp; 5'!C159</f>
        <v>0</v>
      </c>
      <c r="I247" s="146">
        <f>'Parts 4 &amp; 5'!D159</f>
        <v>0</v>
      </c>
      <c r="J247" s="151">
        <f>'Parts 4 &amp; 5'!F159</f>
        <v>0</v>
      </c>
      <c r="K247" s="151">
        <f>'Parts 4 &amp; 5'!G159</f>
        <v>0</v>
      </c>
      <c r="L247" s="151">
        <f>'Parts 4 &amp; 5'!H159</f>
        <v>0</v>
      </c>
      <c r="M247" s="151">
        <f>'Parts 4 &amp; 5'!I159</f>
        <v>0</v>
      </c>
      <c r="N247" s="152">
        <f>'Parts 4 &amp; 5'!J159</f>
        <v>0</v>
      </c>
      <c r="Z247" s="71">
        <f t="shared" si="6"/>
        <v>157</v>
      </c>
    </row>
    <row r="248" spans="1:26" x14ac:dyDescent="0.25">
      <c r="A248" s="71">
        <v>5.3</v>
      </c>
      <c r="B248" s="71">
        <v>160</v>
      </c>
      <c r="D248" s="71" t="s">
        <v>381</v>
      </c>
      <c r="E248" s="71" t="s">
        <v>369</v>
      </c>
      <c r="G248" s="144" t="s">
        <v>80</v>
      </c>
      <c r="H248" s="145">
        <f>'Parts 4 &amp; 5'!C160</f>
        <v>0</v>
      </c>
      <c r="I248" s="146">
        <f>'Parts 4 &amp; 5'!D160</f>
        <v>0</v>
      </c>
      <c r="J248" s="151">
        <f>'Parts 4 &amp; 5'!F160</f>
        <v>0</v>
      </c>
      <c r="K248" s="151">
        <f>'Parts 4 &amp; 5'!G160</f>
        <v>0</v>
      </c>
      <c r="L248" s="151">
        <f>'Parts 4 &amp; 5'!H160</f>
        <v>0</v>
      </c>
      <c r="M248" s="151">
        <f>'Parts 4 &amp; 5'!I160</f>
        <v>0</v>
      </c>
      <c r="N248" s="152">
        <f>'Parts 4 &amp; 5'!J160</f>
        <v>0</v>
      </c>
      <c r="Z248" s="71">
        <f t="shared" si="6"/>
        <v>158</v>
      </c>
    </row>
    <row r="249" spans="1:26" x14ac:dyDescent="0.25">
      <c r="A249" s="71">
        <v>5.3</v>
      </c>
      <c r="B249" s="71">
        <v>161</v>
      </c>
      <c r="D249" s="71" t="s">
        <v>381</v>
      </c>
      <c r="E249" s="71" t="s">
        <v>369</v>
      </c>
      <c r="G249" s="147" t="s">
        <v>80</v>
      </c>
      <c r="H249" s="148">
        <f>'Parts 4 &amp; 5'!C161</f>
        <v>0</v>
      </c>
      <c r="I249" s="149">
        <f>'Parts 4 &amp; 5'!D161</f>
        <v>0</v>
      </c>
      <c r="J249" s="153">
        <f>'Parts 4 &amp; 5'!F161</f>
        <v>0</v>
      </c>
      <c r="K249" s="153">
        <f>'Parts 4 &amp; 5'!G161</f>
        <v>0</v>
      </c>
      <c r="L249" s="153">
        <f>'Parts 4 &amp; 5'!H161</f>
        <v>0</v>
      </c>
      <c r="M249" s="153">
        <f>'Parts 4 &amp; 5'!I161</f>
        <v>0</v>
      </c>
      <c r="N249" s="154">
        <f>'Parts 4 &amp; 5'!J161</f>
        <v>0</v>
      </c>
      <c r="Z249" s="71">
        <f t="shared" si="6"/>
        <v>159</v>
      </c>
    </row>
    <row r="250" spans="1:26" x14ac:dyDescent="0.25">
      <c r="A250" s="71">
        <v>5.3</v>
      </c>
      <c r="J250" s="141"/>
      <c r="K250" s="141"/>
      <c r="L250" s="141"/>
      <c r="M250" s="141"/>
      <c r="N250" s="141"/>
    </row>
    <row r="251" spans="1:26" x14ac:dyDescent="0.25">
      <c r="A251" s="71">
        <v>5.3</v>
      </c>
      <c r="D251" s="71" t="s">
        <v>381</v>
      </c>
      <c r="E251" s="71" t="s">
        <v>371</v>
      </c>
      <c r="H251" s="160" t="s">
        <v>1</v>
      </c>
      <c r="I251" s="307"/>
      <c r="J251" s="294" t="s">
        <v>2</v>
      </c>
      <c r="K251" s="295"/>
      <c r="L251" s="295"/>
      <c r="M251" s="295"/>
      <c r="N251" s="296"/>
    </row>
    <row r="252" spans="1:26" ht="31.5" x14ac:dyDescent="0.25">
      <c r="A252" s="71">
        <v>5.3</v>
      </c>
      <c r="D252" s="71" t="s">
        <v>381</v>
      </c>
      <c r="E252" s="71" t="s">
        <v>371</v>
      </c>
      <c r="G252" s="49" t="s">
        <v>3</v>
      </c>
      <c r="H252" s="49" t="s">
        <v>4</v>
      </c>
      <c r="I252" s="150" t="s">
        <v>5</v>
      </c>
      <c r="J252" s="143" t="s">
        <v>6</v>
      </c>
      <c r="K252" s="290" t="s">
        <v>363</v>
      </c>
      <c r="L252" s="290" t="s">
        <v>364</v>
      </c>
      <c r="M252" s="290" t="s">
        <v>365</v>
      </c>
      <c r="N252" s="290" t="s">
        <v>366</v>
      </c>
    </row>
    <row r="253" spans="1:26" x14ac:dyDescent="0.25">
      <c r="A253" s="71">
        <v>5.3</v>
      </c>
      <c r="B253" s="71">
        <v>166</v>
      </c>
      <c r="D253" s="71" t="s">
        <v>381</v>
      </c>
      <c r="E253" s="71" t="s">
        <v>371</v>
      </c>
      <c r="G253" s="144" t="s">
        <v>80</v>
      </c>
      <c r="H253" s="145">
        <f>'Parts 4 &amp; 5'!C166</f>
        <v>0</v>
      </c>
      <c r="I253" s="146">
        <f>'Parts 4 &amp; 5'!D166</f>
        <v>0</v>
      </c>
      <c r="J253" s="151">
        <f>'Parts 4 &amp; 5'!F166</f>
        <v>0</v>
      </c>
      <c r="K253" s="151">
        <f>'Parts 4 &amp; 5'!G166</f>
        <v>0</v>
      </c>
      <c r="L253" s="151">
        <f>'Parts 4 &amp; 5'!H166</f>
        <v>0</v>
      </c>
      <c r="M253" s="151">
        <f>'Parts 4 &amp; 5'!I166</f>
        <v>0</v>
      </c>
      <c r="N253" s="152">
        <f>'Parts 4 &amp; 5'!J166</f>
        <v>0</v>
      </c>
      <c r="Z253" s="71">
        <v>164</v>
      </c>
    </row>
    <row r="254" spans="1:26" x14ac:dyDescent="0.25">
      <c r="A254" s="71">
        <v>5.3</v>
      </c>
      <c r="B254" s="71">
        <v>167</v>
      </c>
      <c r="D254" s="71" t="s">
        <v>381</v>
      </c>
      <c r="E254" s="71" t="s">
        <v>371</v>
      </c>
      <c r="G254" s="144" t="s">
        <v>80</v>
      </c>
      <c r="H254" s="145">
        <f>'Parts 4 &amp; 5'!C167</f>
        <v>0</v>
      </c>
      <c r="I254" s="146">
        <f>'Parts 4 &amp; 5'!D167</f>
        <v>0</v>
      </c>
      <c r="J254" s="151">
        <f>'Parts 4 &amp; 5'!F167</f>
        <v>0</v>
      </c>
      <c r="K254" s="151">
        <f>'Parts 4 &amp; 5'!G167</f>
        <v>0</v>
      </c>
      <c r="L254" s="151">
        <f>'Parts 4 &amp; 5'!H167</f>
        <v>0</v>
      </c>
      <c r="M254" s="151">
        <f>'Parts 4 &amp; 5'!I167</f>
        <v>0</v>
      </c>
      <c r="N254" s="152">
        <f>'Parts 4 &amp; 5'!J167</f>
        <v>0</v>
      </c>
      <c r="Z254" s="71">
        <f t="shared" ref="Z254:Z262" si="7">Z253+1</f>
        <v>165</v>
      </c>
    </row>
    <row r="255" spans="1:26" x14ac:dyDescent="0.25">
      <c r="A255" s="71">
        <v>5.3</v>
      </c>
      <c r="B255" s="71">
        <v>168</v>
      </c>
      <c r="D255" s="71" t="s">
        <v>381</v>
      </c>
      <c r="E255" s="71" t="s">
        <v>371</v>
      </c>
      <c r="G255" s="144" t="s">
        <v>80</v>
      </c>
      <c r="H255" s="145">
        <f>'Parts 4 &amp; 5'!C168</f>
        <v>0</v>
      </c>
      <c r="I255" s="146">
        <f>'Parts 4 &amp; 5'!D168</f>
        <v>0</v>
      </c>
      <c r="J255" s="151">
        <f>'Parts 4 &amp; 5'!F168</f>
        <v>0</v>
      </c>
      <c r="K255" s="151">
        <f>'Parts 4 &amp; 5'!G168</f>
        <v>0</v>
      </c>
      <c r="L255" s="151">
        <f>'Parts 4 &amp; 5'!H168</f>
        <v>0</v>
      </c>
      <c r="M255" s="151">
        <f>'Parts 4 &amp; 5'!I168</f>
        <v>0</v>
      </c>
      <c r="N255" s="152">
        <f>'Parts 4 &amp; 5'!J168</f>
        <v>0</v>
      </c>
      <c r="Z255" s="71">
        <f t="shared" si="7"/>
        <v>166</v>
      </c>
    </row>
    <row r="256" spans="1:26" x14ac:dyDescent="0.25">
      <c r="A256" s="71">
        <v>5.3</v>
      </c>
      <c r="B256" s="71">
        <v>169</v>
      </c>
      <c r="D256" s="71" t="s">
        <v>381</v>
      </c>
      <c r="E256" s="71" t="s">
        <v>371</v>
      </c>
      <c r="G256" s="144" t="s">
        <v>80</v>
      </c>
      <c r="H256" s="145">
        <f>'Parts 4 &amp; 5'!C169</f>
        <v>0</v>
      </c>
      <c r="I256" s="146">
        <f>'Parts 4 &amp; 5'!D169</f>
        <v>0</v>
      </c>
      <c r="J256" s="151">
        <f>'Parts 4 &amp; 5'!F169</f>
        <v>0</v>
      </c>
      <c r="K256" s="151">
        <f>'Parts 4 &amp; 5'!G169</f>
        <v>0</v>
      </c>
      <c r="L256" s="151">
        <f>'Parts 4 &amp; 5'!H169</f>
        <v>0</v>
      </c>
      <c r="M256" s="151">
        <f>'Parts 4 &amp; 5'!I169</f>
        <v>0</v>
      </c>
      <c r="N256" s="152">
        <f>'Parts 4 &amp; 5'!J169</f>
        <v>0</v>
      </c>
      <c r="Z256" s="71">
        <f t="shared" si="7"/>
        <v>167</v>
      </c>
    </row>
    <row r="257" spans="1:26" x14ac:dyDescent="0.25">
      <c r="A257" s="71">
        <v>5.3</v>
      </c>
      <c r="B257" s="71">
        <v>170</v>
      </c>
      <c r="D257" s="71" t="s">
        <v>381</v>
      </c>
      <c r="E257" s="71" t="s">
        <v>371</v>
      </c>
      <c r="G257" s="144" t="s">
        <v>80</v>
      </c>
      <c r="H257" s="145">
        <f>'Parts 4 &amp; 5'!C170</f>
        <v>0</v>
      </c>
      <c r="I257" s="146">
        <f>'Parts 4 &amp; 5'!D170</f>
        <v>0</v>
      </c>
      <c r="J257" s="151">
        <f>'Parts 4 &amp; 5'!F170</f>
        <v>0</v>
      </c>
      <c r="K257" s="151">
        <f>'Parts 4 &amp; 5'!G170</f>
        <v>0</v>
      </c>
      <c r="L257" s="151">
        <f>'Parts 4 &amp; 5'!H170</f>
        <v>0</v>
      </c>
      <c r="M257" s="151">
        <f>'Parts 4 &amp; 5'!I170</f>
        <v>0</v>
      </c>
      <c r="N257" s="152">
        <f>'Parts 4 &amp; 5'!J170</f>
        <v>0</v>
      </c>
      <c r="Z257" s="71">
        <f t="shared" si="7"/>
        <v>168</v>
      </c>
    </row>
    <row r="258" spans="1:26" x14ac:dyDescent="0.25">
      <c r="A258" s="71">
        <v>5.3</v>
      </c>
      <c r="B258" s="71">
        <v>171</v>
      </c>
      <c r="D258" s="71" t="s">
        <v>381</v>
      </c>
      <c r="E258" s="71" t="s">
        <v>371</v>
      </c>
      <c r="G258" s="144" t="s">
        <v>80</v>
      </c>
      <c r="H258" s="145">
        <f>'Parts 4 &amp; 5'!C171</f>
        <v>0</v>
      </c>
      <c r="I258" s="146">
        <f>'Parts 4 &amp; 5'!D171</f>
        <v>0</v>
      </c>
      <c r="J258" s="151">
        <f>'Parts 4 &amp; 5'!F171</f>
        <v>0</v>
      </c>
      <c r="K258" s="151">
        <f>'Parts 4 &amp; 5'!G171</f>
        <v>0</v>
      </c>
      <c r="L258" s="151">
        <f>'Parts 4 &amp; 5'!H171</f>
        <v>0</v>
      </c>
      <c r="M258" s="151">
        <f>'Parts 4 &amp; 5'!I171</f>
        <v>0</v>
      </c>
      <c r="N258" s="152">
        <f>'Parts 4 &amp; 5'!J171</f>
        <v>0</v>
      </c>
      <c r="Z258" s="71">
        <f t="shared" si="7"/>
        <v>169</v>
      </c>
    </row>
    <row r="259" spans="1:26" x14ac:dyDescent="0.25">
      <c r="A259" s="71">
        <v>5.3</v>
      </c>
      <c r="B259" s="71">
        <v>172</v>
      </c>
      <c r="D259" s="71" t="s">
        <v>381</v>
      </c>
      <c r="E259" s="71" t="s">
        <v>371</v>
      </c>
      <c r="G259" s="144" t="s">
        <v>80</v>
      </c>
      <c r="H259" s="145">
        <f>'Parts 4 &amp; 5'!C172</f>
        <v>0</v>
      </c>
      <c r="I259" s="146">
        <f>'Parts 4 &amp; 5'!D172</f>
        <v>0</v>
      </c>
      <c r="J259" s="151">
        <f>'Parts 4 &amp; 5'!F172</f>
        <v>0</v>
      </c>
      <c r="K259" s="151">
        <f>'Parts 4 &amp; 5'!G172</f>
        <v>0</v>
      </c>
      <c r="L259" s="151">
        <f>'Parts 4 &amp; 5'!H172</f>
        <v>0</v>
      </c>
      <c r="M259" s="151">
        <f>'Parts 4 &amp; 5'!I172</f>
        <v>0</v>
      </c>
      <c r="N259" s="152">
        <f>'Parts 4 &amp; 5'!J172</f>
        <v>0</v>
      </c>
      <c r="Z259" s="71">
        <f t="shared" si="7"/>
        <v>170</v>
      </c>
    </row>
    <row r="260" spans="1:26" x14ac:dyDescent="0.25">
      <c r="A260" s="71">
        <v>5.3</v>
      </c>
      <c r="B260" s="71">
        <v>173</v>
      </c>
      <c r="D260" s="71" t="s">
        <v>381</v>
      </c>
      <c r="E260" s="71" t="s">
        <v>371</v>
      </c>
      <c r="G260" s="144" t="s">
        <v>80</v>
      </c>
      <c r="H260" s="145">
        <f>'Parts 4 &amp; 5'!C173</f>
        <v>0</v>
      </c>
      <c r="I260" s="146">
        <f>'Parts 4 &amp; 5'!D173</f>
        <v>0</v>
      </c>
      <c r="J260" s="151">
        <f>'Parts 4 &amp; 5'!F173</f>
        <v>0</v>
      </c>
      <c r="K260" s="151">
        <f>'Parts 4 &amp; 5'!G173</f>
        <v>0</v>
      </c>
      <c r="L260" s="151">
        <f>'Parts 4 &amp; 5'!H173</f>
        <v>0</v>
      </c>
      <c r="M260" s="151">
        <f>'Parts 4 &amp; 5'!I173</f>
        <v>0</v>
      </c>
      <c r="N260" s="152">
        <f>'Parts 4 &amp; 5'!J173</f>
        <v>0</v>
      </c>
      <c r="Z260" s="71">
        <f t="shared" si="7"/>
        <v>171</v>
      </c>
    </row>
    <row r="261" spans="1:26" x14ac:dyDescent="0.25">
      <c r="A261" s="71">
        <v>5.3</v>
      </c>
      <c r="B261" s="71">
        <v>174</v>
      </c>
      <c r="D261" s="71" t="s">
        <v>381</v>
      </c>
      <c r="E261" s="71" t="s">
        <v>371</v>
      </c>
      <c r="G261" s="144" t="s">
        <v>80</v>
      </c>
      <c r="H261" s="145">
        <f>'Parts 4 &amp; 5'!C174</f>
        <v>0</v>
      </c>
      <c r="I261" s="146">
        <f>'Parts 4 &amp; 5'!D174</f>
        <v>0</v>
      </c>
      <c r="J261" s="151">
        <f>'Parts 4 &amp; 5'!F174</f>
        <v>0</v>
      </c>
      <c r="K261" s="151">
        <f>'Parts 4 &amp; 5'!G174</f>
        <v>0</v>
      </c>
      <c r="L261" s="151">
        <f>'Parts 4 &amp; 5'!H174</f>
        <v>0</v>
      </c>
      <c r="M261" s="151">
        <f>'Parts 4 &amp; 5'!I174</f>
        <v>0</v>
      </c>
      <c r="N261" s="152">
        <f>'Parts 4 &amp; 5'!J174</f>
        <v>0</v>
      </c>
      <c r="Z261" s="71">
        <f t="shared" si="7"/>
        <v>172</v>
      </c>
    </row>
    <row r="262" spans="1:26" x14ac:dyDescent="0.25">
      <c r="A262" s="71">
        <v>5.3</v>
      </c>
      <c r="B262" s="71">
        <v>175</v>
      </c>
      <c r="D262" s="71" t="s">
        <v>381</v>
      </c>
      <c r="E262" s="71" t="s">
        <v>371</v>
      </c>
      <c r="G262" s="147" t="s">
        <v>80</v>
      </c>
      <c r="H262" s="148">
        <f>'Parts 4 &amp; 5'!C175</f>
        <v>0</v>
      </c>
      <c r="I262" s="149">
        <f>'Parts 4 &amp; 5'!D175</f>
        <v>0</v>
      </c>
      <c r="J262" s="153">
        <f>'Parts 4 &amp; 5'!F175</f>
        <v>0</v>
      </c>
      <c r="K262" s="153">
        <f>'Parts 4 &amp; 5'!G175</f>
        <v>0</v>
      </c>
      <c r="L262" s="153">
        <f>'Parts 4 &amp; 5'!H175</f>
        <v>0</v>
      </c>
      <c r="M262" s="153">
        <f>'Parts 4 &amp; 5'!I175</f>
        <v>0</v>
      </c>
      <c r="N262" s="154">
        <f>'Parts 4 &amp; 5'!J175</f>
        <v>0</v>
      </c>
      <c r="Z262" s="71">
        <f t="shared" si="7"/>
        <v>173</v>
      </c>
    </row>
    <row r="263" spans="1:26" x14ac:dyDescent="0.25">
      <c r="A263" s="71">
        <v>5.4</v>
      </c>
      <c r="J263" s="141"/>
      <c r="K263" s="141"/>
      <c r="L263" s="141"/>
      <c r="M263" s="141"/>
      <c r="N263" s="141"/>
    </row>
    <row r="264" spans="1:26" x14ac:dyDescent="0.25">
      <c r="A264" s="71">
        <v>5.4</v>
      </c>
      <c r="D264" s="71" t="s">
        <v>382</v>
      </c>
      <c r="E264" s="71" t="s">
        <v>369</v>
      </c>
      <c r="H264" s="160" t="s">
        <v>1</v>
      </c>
      <c r="I264" s="307"/>
      <c r="J264" s="294" t="s">
        <v>2</v>
      </c>
      <c r="K264" s="295"/>
      <c r="L264" s="295"/>
      <c r="M264" s="295"/>
      <c r="N264" s="296"/>
    </row>
    <row r="265" spans="1:26" ht="31.5" x14ac:dyDescent="0.25">
      <c r="A265" s="71">
        <v>5.4</v>
      </c>
      <c r="D265" s="71" t="s">
        <v>382</v>
      </c>
      <c r="E265" s="71" t="s">
        <v>369</v>
      </c>
      <c r="G265" s="49" t="s">
        <v>3</v>
      </c>
      <c r="H265" s="49" t="s">
        <v>4</v>
      </c>
      <c r="I265" s="150" t="s">
        <v>5</v>
      </c>
      <c r="J265" s="143" t="s">
        <v>6</v>
      </c>
      <c r="K265" s="290" t="s">
        <v>363</v>
      </c>
      <c r="L265" s="290" t="s">
        <v>364</v>
      </c>
      <c r="M265" s="290" t="s">
        <v>365</v>
      </c>
      <c r="N265" s="290" t="s">
        <v>366</v>
      </c>
    </row>
    <row r="266" spans="1:26" x14ac:dyDescent="0.25">
      <c r="A266" s="71">
        <v>5.4</v>
      </c>
      <c r="B266" s="71">
        <v>184</v>
      </c>
      <c r="D266" s="71" t="s">
        <v>382</v>
      </c>
      <c r="E266" s="71" t="s">
        <v>369</v>
      </c>
      <c r="G266" s="144" t="s">
        <v>383</v>
      </c>
      <c r="H266" s="145">
        <f>'Parts 4 &amp; 5'!C184</f>
        <v>0</v>
      </c>
      <c r="I266" s="146">
        <f>'Parts 4 &amp; 5'!D184</f>
        <v>0</v>
      </c>
      <c r="J266" s="151">
        <f>'Parts 4 &amp; 5'!F184</f>
        <v>0</v>
      </c>
      <c r="K266" s="151">
        <f>'Parts 4 &amp; 5'!G184</f>
        <v>0</v>
      </c>
      <c r="L266" s="151">
        <f>'Parts 4 &amp; 5'!H184</f>
        <v>0</v>
      </c>
      <c r="M266" s="151">
        <f>'Parts 4 &amp; 5'!I184</f>
        <v>0</v>
      </c>
      <c r="N266" s="152">
        <f>'Parts 4 &amp; 5'!J184</f>
        <v>0</v>
      </c>
      <c r="Z266" s="71">
        <v>182</v>
      </c>
    </row>
    <row r="267" spans="1:26" x14ac:dyDescent="0.25">
      <c r="A267" s="71">
        <v>5.4</v>
      </c>
      <c r="B267" s="71">
        <v>185</v>
      </c>
      <c r="D267" s="71" t="s">
        <v>382</v>
      </c>
      <c r="E267" s="71" t="s">
        <v>369</v>
      </c>
      <c r="G267" s="144" t="s">
        <v>383</v>
      </c>
      <c r="H267" s="145">
        <f>'Parts 4 &amp; 5'!C185</f>
        <v>0</v>
      </c>
      <c r="I267" s="146">
        <f>'Parts 4 &amp; 5'!D185</f>
        <v>0</v>
      </c>
      <c r="J267" s="151">
        <f>'Parts 4 &amp; 5'!F185</f>
        <v>0</v>
      </c>
      <c r="K267" s="151">
        <f>'Parts 4 &amp; 5'!G185</f>
        <v>0</v>
      </c>
      <c r="L267" s="151">
        <f>'Parts 4 &amp; 5'!H185</f>
        <v>0</v>
      </c>
      <c r="M267" s="151">
        <f>'Parts 4 &amp; 5'!I185</f>
        <v>0</v>
      </c>
      <c r="N267" s="152">
        <f>'Parts 4 &amp; 5'!J185</f>
        <v>0</v>
      </c>
      <c r="Z267" s="71">
        <f t="shared" ref="Z267:Z275" si="8">Z266+1</f>
        <v>183</v>
      </c>
    </row>
    <row r="268" spans="1:26" x14ac:dyDescent="0.25">
      <c r="A268" s="71">
        <v>5.4</v>
      </c>
      <c r="B268" s="71">
        <v>186</v>
      </c>
      <c r="D268" s="71" t="s">
        <v>382</v>
      </c>
      <c r="E268" s="71" t="s">
        <v>369</v>
      </c>
      <c r="G268" s="144" t="s">
        <v>383</v>
      </c>
      <c r="H268" s="145">
        <f>'Parts 4 &amp; 5'!C186</f>
        <v>0</v>
      </c>
      <c r="I268" s="146">
        <f>'Parts 4 &amp; 5'!D186</f>
        <v>0</v>
      </c>
      <c r="J268" s="151">
        <f>'Parts 4 &amp; 5'!F186</f>
        <v>0</v>
      </c>
      <c r="K268" s="151">
        <f>'Parts 4 &amp; 5'!G186</f>
        <v>0</v>
      </c>
      <c r="L268" s="151">
        <f>'Parts 4 &amp; 5'!H186</f>
        <v>0</v>
      </c>
      <c r="M268" s="151">
        <f>'Parts 4 &amp; 5'!I186</f>
        <v>0</v>
      </c>
      <c r="N268" s="152">
        <f>'Parts 4 &amp; 5'!J186</f>
        <v>0</v>
      </c>
      <c r="Z268" s="71">
        <f t="shared" si="8"/>
        <v>184</v>
      </c>
    </row>
    <row r="269" spans="1:26" x14ac:dyDescent="0.25">
      <c r="A269" s="71">
        <v>5.4</v>
      </c>
      <c r="B269" s="71">
        <v>187</v>
      </c>
      <c r="D269" s="71" t="s">
        <v>382</v>
      </c>
      <c r="E269" s="71" t="s">
        <v>369</v>
      </c>
      <c r="G269" s="144" t="s">
        <v>383</v>
      </c>
      <c r="H269" s="145">
        <f>'Parts 4 &amp; 5'!C187</f>
        <v>0</v>
      </c>
      <c r="I269" s="146">
        <f>'Parts 4 &amp; 5'!D187</f>
        <v>0</v>
      </c>
      <c r="J269" s="151">
        <f>'Parts 4 &amp; 5'!F187</f>
        <v>0</v>
      </c>
      <c r="K269" s="151">
        <f>'Parts 4 &amp; 5'!G187</f>
        <v>0</v>
      </c>
      <c r="L269" s="151">
        <f>'Parts 4 &amp; 5'!H187</f>
        <v>0</v>
      </c>
      <c r="M269" s="151">
        <f>'Parts 4 &amp; 5'!I187</f>
        <v>0</v>
      </c>
      <c r="N269" s="152">
        <f>'Parts 4 &amp; 5'!J187</f>
        <v>0</v>
      </c>
      <c r="Z269" s="71">
        <f t="shared" si="8"/>
        <v>185</v>
      </c>
    </row>
    <row r="270" spans="1:26" x14ac:dyDescent="0.25">
      <c r="A270" s="71">
        <v>5.4</v>
      </c>
      <c r="B270" s="71">
        <v>188</v>
      </c>
      <c r="D270" s="71" t="s">
        <v>382</v>
      </c>
      <c r="E270" s="71" t="s">
        <v>369</v>
      </c>
      <c r="G270" s="144" t="s">
        <v>383</v>
      </c>
      <c r="H270" s="145">
        <f>'Parts 4 &amp; 5'!C188</f>
        <v>0</v>
      </c>
      <c r="I270" s="146">
        <f>'Parts 4 &amp; 5'!D188</f>
        <v>0</v>
      </c>
      <c r="J270" s="151">
        <f>'Parts 4 &amp; 5'!F188</f>
        <v>0</v>
      </c>
      <c r="K270" s="151">
        <f>'Parts 4 &amp; 5'!G188</f>
        <v>0</v>
      </c>
      <c r="L270" s="151">
        <f>'Parts 4 &amp; 5'!H188</f>
        <v>0</v>
      </c>
      <c r="M270" s="151">
        <f>'Parts 4 &amp; 5'!I188</f>
        <v>0</v>
      </c>
      <c r="N270" s="152">
        <f>'Parts 4 &amp; 5'!J188</f>
        <v>0</v>
      </c>
      <c r="Z270" s="71">
        <f t="shared" si="8"/>
        <v>186</v>
      </c>
    </row>
    <row r="271" spans="1:26" x14ac:dyDescent="0.25">
      <c r="A271" s="71">
        <v>5.4</v>
      </c>
      <c r="B271" s="71">
        <v>189</v>
      </c>
      <c r="D271" s="71" t="s">
        <v>382</v>
      </c>
      <c r="E271" s="71" t="s">
        <v>369</v>
      </c>
      <c r="G271" s="144" t="s">
        <v>383</v>
      </c>
      <c r="H271" s="145">
        <f>'Parts 4 &amp; 5'!C189</f>
        <v>0</v>
      </c>
      <c r="I271" s="146">
        <f>'Parts 4 &amp; 5'!D189</f>
        <v>0</v>
      </c>
      <c r="J271" s="151">
        <f>'Parts 4 &amp; 5'!F189</f>
        <v>0</v>
      </c>
      <c r="K271" s="151">
        <f>'Parts 4 &amp; 5'!G189</f>
        <v>0</v>
      </c>
      <c r="L271" s="151">
        <f>'Parts 4 &amp; 5'!H189</f>
        <v>0</v>
      </c>
      <c r="M271" s="151">
        <f>'Parts 4 &amp; 5'!I189</f>
        <v>0</v>
      </c>
      <c r="N271" s="152">
        <f>'Parts 4 &amp; 5'!J189</f>
        <v>0</v>
      </c>
      <c r="Z271" s="71">
        <f t="shared" si="8"/>
        <v>187</v>
      </c>
    </row>
    <row r="272" spans="1:26" x14ac:dyDescent="0.25">
      <c r="A272" s="71">
        <v>5.4</v>
      </c>
      <c r="B272" s="71">
        <v>190</v>
      </c>
      <c r="D272" s="71" t="s">
        <v>382</v>
      </c>
      <c r="E272" s="71" t="s">
        <v>369</v>
      </c>
      <c r="G272" s="144" t="s">
        <v>383</v>
      </c>
      <c r="H272" s="145">
        <f>'Parts 4 &amp; 5'!C190</f>
        <v>0</v>
      </c>
      <c r="I272" s="146">
        <f>'Parts 4 &amp; 5'!D190</f>
        <v>0</v>
      </c>
      <c r="J272" s="151">
        <f>'Parts 4 &amp; 5'!F190</f>
        <v>0</v>
      </c>
      <c r="K272" s="151">
        <f>'Parts 4 &amp; 5'!G190</f>
        <v>0</v>
      </c>
      <c r="L272" s="151">
        <f>'Parts 4 &amp; 5'!H190</f>
        <v>0</v>
      </c>
      <c r="M272" s="151">
        <f>'Parts 4 &amp; 5'!I190</f>
        <v>0</v>
      </c>
      <c r="N272" s="152">
        <f>'Parts 4 &amp; 5'!J190</f>
        <v>0</v>
      </c>
      <c r="Z272" s="71">
        <f t="shared" si="8"/>
        <v>188</v>
      </c>
    </row>
    <row r="273" spans="1:26" x14ac:dyDescent="0.25">
      <c r="A273" s="71">
        <v>5.4</v>
      </c>
      <c r="B273" s="71">
        <v>191</v>
      </c>
      <c r="D273" s="71" t="s">
        <v>382</v>
      </c>
      <c r="E273" s="71" t="s">
        <v>369</v>
      </c>
      <c r="G273" s="144" t="s">
        <v>383</v>
      </c>
      <c r="H273" s="145">
        <f>'Parts 4 &amp; 5'!C191</f>
        <v>0</v>
      </c>
      <c r="I273" s="146">
        <f>'Parts 4 &amp; 5'!D191</f>
        <v>0</v>
      </c>
      <c r="J273" s="151">
        <f>'Parts 4 &amp; 5'!F191</f>
        <v>0</v>
      </c>
      <c r="K273" s="151">
        <f>'Parts 4 &amp; 5'!G191</f>
        <v>0</v>
      </c>
      <c r="L273" s="151">
        <f>'Parts 4 &amp; 5'!H191</f>
        <v>0</v>
      </c>
      <c r="M273" s="151">
        <f>'Parts 4 &amp; 5'!I191</f>
        <v>0</v>
      </c>
      <c r="N273" s="152">
        <f>'Parts 4 &amp; 5'!J191</f>
        <v>0</v>
      </c>
      <c r="Z273" s="71">
        <f t="shared" si="8"/>
        <v>189</v>
      </c>
    </row>
    <row r="274" spans="1:26" x14ac:dyDescent="0.25">
      <c r="A274" s="71">
        <v>5.4</v>
      </c>
      <c r="B274" s="71">
        <v>192</v>
      </c>
      <c r="D274" s="71" t="s">
        <v>382</v>
      </c>
      <c r="E274" s="71" t="s">
        <v>369</v>
      </c>
      <c r="G274" s="144" t="s">
        <v>383</v>
      </c>
      <c r="H274" s="145">
        <f>'Parts 4 &amp; 5'!C192</f>
        <v>0</v>
      </c>
      <c r="I274" s="146">
        <f>'Parts 4 &amp; 5'!D192</f>
        <v>0</v>
      </c>
      <c r="J274" s="151">
        <f>'Parts 4 &amp; 5'!F192</f>
        <v>0</v>
      </c>
      <c r="K274" s="151">
        <f>'Parts 4 &amp; 5'!G192</f>
        <v>0</v>
      </c>
      <c r="L274" s="151">
        <f>'Parts 4 &amp; 5'!H192</f>
        <v>0</v>
      </c>
      <c r="M274" s="151">
        <f>'Parts 4 &amp; 5'!I192</f>
        <v>0</v>
      </c>
      <c r="N274" s="152">
        <f>'Parts 4 &amp; 5'!J192</f>
        <v>0</v>
      </c>
      <c r="Z274" s="71">
        <f t="shared" si="8"/>
        <v>190</v>
      </c>
    </row>
    <row r="275" spans="1:26" x14ac:dyDescent="0.25">
      <c r="A275" s="71">
        <v>5.4</v>
      </c>
      <c r="B275" s="71">
        <v>193</v>
      </c>
      <c r="D275" s="71" t="s">
        <v>382</v>
      </c>
      <c r="E275" s="71" t="s">
        <v>369</v>
      </c>
      <c r="G275" s="147" t="s">
        <v>383</v>
      </c>
      <c r="H275" s="148">
        <f>'Parts 4 &amp; 5'!C193</f>
        <v>0</v>
      </c>
      <c r="I275" s="149">
        <f>'Parts 4 &amp; 5'!D193</f>
        <v>0</v>
      </c>
      <c r="J275" s="153">
        <f>'Parts 4 &amp; 5'!F193</f>
        <v>0</v>
      </c>
      <c r="K275" s="153">
        <f>'Parts 4 &amp; 5'!G193</f>
        <v>0</v>
      </c>
      <c r="L275" s="153">
        <f>'Parts 4 &amp; 5'!H193</f>
        <v>0</v>
      </c>
      <c r="M275" s="153">
        <f>'Parts 4 &amp; 5'!I193</f>
        <v>0</v>
      </c>
      <c r="N275" s="154">
        <f>'Parts 4 &amp; 5'!J193</f>
        <v>0</v>
      </c>
      <c r="Z275" s="71">
        <f t="shared" si="8"/>
        <v>191</v>
      </c>
    </row>
    <row r="276" spans="1:26" x14ac:dyDescent="0.25">
      <c r="A276" s="71">
        <v>5.4</v>
      </c>
      <c r="J276" s="141"/>
      <c r="K276" s="141"/>
      <c r="L276" s="141"/>
      <c r="M276" s="141"/>
      <c r="N276" s="141"/>
      <c r="O276" s="145"/>
    </row>
    <row r="277" spans="1:26" x14ac:dyDescent="0.25">
      <c r="A277" s="71">
        <v>5.4</v>
      </c>
      <c r="D277" s="71" t="s">
        <v>382</v>
      </c>
      <c r="E277" s="71" t="s">
        <v>371</v>
      </c>
      <c r="H277" s="58" t="s">
        <v>1</v>
      </c>
      <c r="I277" s="58"/>
      <c r="J277" s="293" t="s">
        <v>2</v>
      </c>
      <c r="K277" s="293"/>
      <c r="L277" s="293"/>
      <c r="M277" s="293"/>
      <c r="N277" s="293"/>
    </row>
    <row r="278" spans="1:26" ht="31.5" x14ac:dyDescent="0.25">
      <c r="A278" s="71">
        <v>5.4</v>
      </c>
      <c r="D278" s="71" t="s">
        <v>382</v>
      </c>
      <c r="E278" s="71" t="s">
        <v>371</v>
      </c>
      <c r="G278" s="155" t="s">
        <v>3</v>
      </c>
      <c r="H278" s="49" t="s">
        <v>4</v>
      </c>
      <c r="I278" s="150" t="s">
        <v>5</v>
      </c>
      <c r="J278" s="292" t="s">
        <v>6</v>
      </c>
      <c r="K278" s="290" t="s">
        <v>363</v>
      </c>
      <c r="L278" s="290" t="s">
        <v>364</v>
      </c>
      <c r="M278" s="290" t="s">
        <v>365</v>
      </c>
      <c r="N278" s="290" t="s">
        <v>366</v>
      </c>
    </row>
    <row r="279" spans="1:26" x14ac:dyDescent="0.25">
      <c r="A279" s="71">
        <v>5.4</v>
      </c>
      <c r="B279" s="71">
        <v>198</v>
      </c>
      <c r="D279" s="71" t="s">
        <v>382</v>
      </c>
      <c r="E279" s="71" t="s">
        <v>371</v>
      </c>
      <c r="G279" s="144" t="s">
        <v>383</v>
      </c>
      <c r="H279" s="144">
        <f>'Parts 4 &amp; 5'!C198</f>
        <v>0</v>
      </c>
      <c r="I279" s="145">
        <f>'Parts 4 &amp; 5'!D198</f>
        <v>0</v>
      </c>
      <c r="J279" s="151">
        <f>'Parts 4 &amp; 5'!F198</f>
        <v>0</v>
      </c>
      <c r="K279" s="151">
        <f>'Parts 4 &amp; 5'!G198</f>
        <v>0</v>
      </c>
      <c r="L279" s="151">
        <f>'Parts 4 &amp; 5'!H198</f>
        <v>0</v>
      </c>
      <c r="M279" s="151">
        <f>'Parts 4 &amp; 5'!I198</f>
        <v>0</v>
      </c>
      <c r="N279" s="152">
        <f>'Parts 4 &amp; 5'!J198</f>
        <v>0</v>
      </c>
      <c r="Z279" s="71">
        <v>196</v>
      </c>
    </row>
    <row r="280" spans="1:26" x14ac:dyDescent="0.25">
      <c r="A280" s="71">
        <v>5.4</v>
      </c>
      <c r="B280" s="71">
        <v>199</v>
      </c>
      <c r="D280" s="71" t="s">
        <v>382</v>
      </c>
      <c r="E280" s="71" t="s">
        <v>371</v>
      </c>
      <c r="G280" s="144" t="s">
        <v>383</v>
      </c>
      <c r="H280" s="144">
        <f>'Parts 4 &amp; 5'!C199</f>
        <v>0</v>
      </c>
      <c r="I280" s="145">
        <f>'Parts 4 &amp; 5'!D199</f>
        <v>0</v>
      </c>
      <c r="J280" s="151">
        <f>'Parts 4 &amp; 5'!F199</f>
        <v>0</v>
      </c>
      <c r="K280" s="151">
        <f>'Parts 4 &amp; 5'!G199</f>
        <v>0</v>
      </c>
      <c r="L280" s="151">
        <f>'Parts 4 &amp; 5'!H199</f>
        <v>0</v>
      </c>
      <c r="M280" s="151">
        <f>'Parts 4 &amp; 5'!I199</f>
        <v>0</v>
      </c>
      <c r="N280" s="152">
        <f>'Parts 4 &amp; 5'!J199</f>
        <v>0</v>
      </c>
      <c r="Z280" s="71">
        <f t="shared" ref="Z280:Z288" si="9">Z279+1</f>
        <v>197</v>
      </c>
    </row>
    <row r="281" spans="1:26" x14ac:dyDescent="0.25">
      <c r="A281" s="71">
        <v>5.4</v>
      </c>
      <c r="B281" s="71">
        <v>200</v>
      </c>
      <c r="D281" s="71" t="s">
        <v>382</v>
      </c>
      <c r="E281" s="71" t="s">
        <v>371</v>
      </c>
      <c r="G281" s="144" t="s">
        <v>383</v>
      </c>
      <c r="H281" s="144">
        <f>'Parts 4 &amp; 5'!C200</f>
        <v>0</v>
      </c>
      <c r="I281" s="145">
        <f>'Parts 4 &amp; 5'!D200</f>
        <v>0</v>
      </c>
      <c r="J281" s="151">
        <f>'Parts 4 &amp; 5'!F200</f>
        <v>0</v>
      </c>
      <c r="K281" s="151">
        <f>'Parts 4 &amp; 5'!G200</f>
        <v>0</v>
      </c>
      <c r="L281" s="151">
        <f>'Parts 4 &amp; 5'!H200</f>
        <v>0</v>
      </c>
      <c r="M281" s="151">
        <f>'Parts 4 &amp; 5'!I200</f>
        <v>0</v>
      </c>
      <c r="N281" s="152">
        <f>'Parts 4 &amp; 5'!J200</f>
        <v>0</v>
      </c>
      <c r="Z281" s="71">
        <f t="shared" si="9"/>
        <v>198</v>
      </c>
    </row>
    <row r="282" spans="1:26" x14ac:dyDescent="0.25">
      <c r="A282" s="71">
        <v>5.4</v>
      </c>
      <c r="B282" s="71">
        <v>201</v>
      </c>
      <c r="D282" s="71" t="s">
        <v>382</v>
      </c>
      <c r="E282" s="71" t="s">
        <v>371</v>
      </c>
      <c r="G282" s="144" t="s">
        <v>383</v>
      </c>
      <c r="H282" s="144">
        <f>'Parts 4 &amp; 5'!C201</f>
        <v>0</v>
      </c>
      <c r="I282" s="145">
        <f>'Parts 4 &amp; 5'!D201</f>
        <v>0</v>
      </c>
      <c r="J282" s="151">
        <f>'Parts 4 &amp; 5'!F201</f>
        <v>0</v>
      </c>
      <c r="K282" s="151">
        <f>'Parts 4 &amp; 5'!G201</f>
        <v>0</v>
      </c>
      <c r="L282" s="151">
        <f>'Parts 4 &amp; 5'!H201</f>
        <v>0</v>
      </c>
      <c r="M282" s="151">
        <f>'Parts 4 &amp; 5'!I201</f>
        <v>0</v>
      </c>
      <c r="N282" s="152">
        <f>'Parts 4 &amp; 5'!J201</f>
        <v>0</v>
      </c>
      <c r="Z282" s="71">
        <f t="shared" si="9"/>
        <v>199</v>
      </c>
    </row>
    <row r="283" spans="1:26" x14ac:dyDescent="0.25">
      <c r="A283" s="71">
        <v>5.4</v>
      </c>
      <c r="B283" s="71">
        <v>202</v>
      </c>
      <c r="D283" s="71" t="s">
        <v>382</v>
      </c>
      <c r="E283" s="71" t="s">
        <v>371</v>
      </c>
      <c r="G283" s="144" t="s">
        <v>383</v>
      </c>
      <c r="H283" s="144">
        <f>'Parts 4 &amp; 5'!C202</f>
        <v>0</v>
      </c>
      <c r="I283" s="145">
        <f>'Parts 4 &amp; 5'!D202</f>
        <v>0</v>
      </c>
      <c r="J283" s="151">
        <f>'Parts 4 &amp; 5'!F202</f>
        <v>0</v>
      </c>
      <c r="K283" s="151">
        <f>'Parts 4 &amp; 5'!G202</f>
        <v>0</v>
      </c>
      <c r="L283" s="151">
        <f>'Parts 4 &amp; 5'!H202</f>
        <v>0</v>
      </c>
      <c r="M283" s="151">
        <f>'Parts 4 &amp; 5'!I202</f>
        <v>0</v>
      </c>
      <c r="N283" s="152">
        <f>'Parts 4 &amp; 5'!J202</f>
        <v>0</v>
      </c>
      <c r="Z283" s="71">
        <f t="shared" si="9"/>
        <v>200</v>
      </c>
    </row>
    <row r="284" spans="1:26" x14ac:dyDescent="0.25">
      <c r="A284" s="71">
        <v>5.4</v>
      </c>
      <c r="B284" s="71">
        <v>203</v>
      </c>
      <c r="D284" s="71" t="s">
        <v>382</v>
      </c>
      <c r="E284" s="71" t="s">
        <v>371</v>
      </c>
      <c r="G284" s="144" t="s">
        <v>383</v>
      </c>
      <c r="H284" s="144">
        <f>'Parts 4 &amp; 5'!C203</f>
        <v>0</v>
      </c>
      <c r="I284" s="145">
        <f>'Parts 4 &amp; 5'!D203</f>
        <v>0</v>
      </c>
      <c r="J284" s="151">
        <f>'Parts 4 &amp; 5'!F203</f>
        <v>0</v>
      </c>
      <c r="K284" s="151">
        <f>'Parts 4 &amp; 5'!G203</f>
        <v>0</v>
      </c>
      <c r="L284" s="151">
        <f>'Parts 4 &amp; 5'!H203</f>
        <v>0</v>
      </c>
      <c r="M284" s="151">
        <f>'Parts 4 &amp; 5'!I203</f>
        <v>0</v>
      </c>
      <c r="N284" s="152">
        <f>'Parts 4 &amp; 5'!J203</f>
        <v>0</v>
      </c>
      <c r="Z284" s="71">
        <f t="shared" si="9"/>
        <v>201</v>
      </c>
    </row>
    <row r="285" spans="1:26" x14ac:dyDescent="0.25">
      <c r="A285" s="71">
        <v>5.4</v>
      </c>
      <c r="B285" s="71">
        <v>204</v>
      </c>
      <c r="D285" s="71" t="s">
        <v>382</v>
      </c>
      <c r="E285" s="71" t="s">
        <v>371</v>
      </c>
      <c r="G285" s="144" t="s">
        <v>383</v>
      </c>
      <c r="H285" s="144">
        <f>'Parts 4 &amp; 5'!C204</f>
        <v>0</v>
      </c>
      <c r="I285" s="145">
        <f>'Parts 4 &amp; 5'!D204</f>
        <v>0</v>
      </c>
      <c r="J285" s="151">
        <f>'Parts 4 &amp; 5'!F204</f>
        <v>0</v>
      </c>
      <c r="K285" s="151">
        <f>'Parts 4 &amp; 5'!G204</f>
        <v>0</v>
      </c>
      <c r="L285" s="151">
        <f>'Parts 4 &amp; 5'!H204</f>
        <v>0</v>
      </c>
      <c r="M285" s="151">
        <f>'Parts 4 &amp; 5'!I204</f>
        <v>0</v>
      </c>
      <c r="N285" s="152">
        <f>'Parts 4 &amp; 5'!J204</f>
        <v>0</v>
      </c>
      <c r="Z285" s="71">
        <f t="shared" si="9"/>
        <v>202</v>
      </c>
    </row>
    <row r="286" spans="1:26" x14ac:dyDescent="0.25">
      <c r="A286" s="71">
        <v>5.4</v>
      </c>
      <c r="B286" s="71">
        <v>205</v>
      </c>
      <c r="D286" s="71" t="s">
        <v>382</v>
      </c>
      <c r="E286" s="71" t="s">
        <v>371</v>
      </c>
      <c r="G286" s="144" t="s">
        <v>383</v>
      </c>
      <c r="H286" s="144">
        <f>'Parts 4 &amp; 5'!C205</f>
        <v>0</v>
      </c>
      <c r="I286" s="145">
        <f>'Parts 4 &amp; 5'!D205</f>
        <v>0</v>
      </c>
      <c r="J286" s="151">
        <f>'Parts 4 &amp; 5'!F205</f>
        <v>0</v>
      </c>
      <c r="K286" s="151">
        <f>'Parts 4 &amp; 5'!G205</f>
        <v>0</v>
      </c>
      <c r="L286" s="151">
        <f>'Parts 4 &amp; 5'!H205</f>
        <v>0</v>
      </c>
      <c r="M286" s="151">
        <f>'Parts 4 &amp; 5'!I205</f>
        <v>0</v>
      </c>
      <c r="N286" s="152">
        <f>'Parts 4 &amp; 5'!J205</f>
        <v>0</v>
      </c>
      <c r="Z286" s="71">
        <f t="shared" si="9"/>
        <v>203</v>
      </c>
    </row>
    <row r="287" spans="1:26" x14ac:dyDescent="0.25">
      <c r="A287" s="71">
        <v>5.4</v>
      </c>
      <c r="B287" s="71">
        <v>206</v>
      </c>
      <c r="D287" s="71" t="s">
        <v>382</v>
      </c>
      <c r="E287" s="71" t="s">
        <v>371</v>
      </c>
      <c r="G287" s="144" t="s">
        <v>383</v>
      </c>
      <c r="H287" s="144">
        <f>'Parts 4 &amp; 5'!C206</f>
        <v>0</v>
      </c>
      <c r="I287" s="145">
        <f>'Parts 4 &amp; 5'!D206</f>
        <v>0</v>
      </c>
      <c r="J287" s="151">
        <f>'Parts 4 &amp; 5'!F206</f>
        <v>0</v>
      </c>
      <c r="K287" s="151">
        <f>'Parts 4 &amp; 5'!G206</f>
        <v>0</v>
      </c>
      <c r="L287" s="151">
        <f>'Parts 4 &amp; 5'!H206</f>
        <v>0</v>
      </c>
      <c r="M287" s="151">
        <f>'Parts 4 &amp; 5'!I206</f>
        <v>0</v>
      </c>
      <c r="N287" s="152">
        <f>'Parts 4 &amp; 5'!J206</f>
        <v>0</v>
      </c>
      <c r="Z287" s="71">
        <f t="shared" si="9"/>
        <v>204</v>
      </c>
    </row>
    <row r="288" spans="1:26" x14ac:dyDescent="0.25">
      <c r="A288" s="71">
        <v>5.4</v>
      </c>
      <c r="B288" s="71">
        <v>207</v>
      </c>
      <c r="D288" s="71" t="s">
        <v>382</v>
      </c>
      <c r="E288" s="71" t="s">
        <v>371</v>
      </c>
      <c r="G288" s="147" t="s">
        <v>383</v>
      </c>
      <c r="H288" s="147">
        <f>'Parts 4 &amp; 5'!C207</f>
        <v>0</v>
      </c>
      <c r="I288" s="148">
        <f>'Parts 4 &amp; 5'!D207</f>
        <v>0</v>
      </c>
      <c r="J288" s="153">
        <f>'Parts 4 &amp; 5'!F207</f>
        <v>0</v>
      </c>
      <c r="K288" s="153">
        <f>'Parts 4 &amp; 5'!G207</f>
        <v>0</v>
      </c>
      <c r="L288" s="153">
        <f>'Parts 4 &amp; 5'!H207</f>
        <v>0</v>
      </c>
      <c r="M288" s="153">
        <f>'Parts 4 &amp; 5'!I207</f>
        <v>0</v>
      </c>
      <c r="N288" s="154">
        <f>'Parts 4 &amp; 5'!J207</f>
        <v>0</v>
      </c>
      <c r="Z288" s="71">
        <f t="shared" si="9"/>
        <v>205</v>
      </c>
    </row>
    <row r="289" spans="1:26" x14ac:dyDescent="0.25">
      <c r="A289" s="71">
        <v>5.5</v>
      </c>
      <c r="J289" s="141"/>
      <c r="K289" s="141"/>
      <c r="L289" s="141"/>
      <c r="M289" s="141"/>
      <c r="N289" s="141"/>
    </row>
    <row r="290" spans="1:26" x14ac:dyDescent="0.25">
      <c r="A290" s="71">
        <v>5.5</v>
      </c>
      <c r="D290" s="71" t="s">
        <v>384</v>
      </c>
      <c r="E290" s="71" t="s">
        <v>369</v>
      </c>
      <c r="I290" s="156" t="s">
        <v>143</v>
      </c>
      <c r="J290" s="294" t="s">
        <v>2</v>
      </c>
      <c r="K290" s="295"/>
      <c r="L290" s="295"/>
      <c r="M290" s="295"/>
      <c r="N290" s="296"/>
      <c r="O290" s="58" t="s">
        <v>143</v>
      </c>
    </row>
    <row r="291" spans="1:26" ht="31.5" x14ac:dyDescent="0.25">
      <c r="A291" s="71">
        <v>5.5</v>
      </c>
      <c r="D291" s="71" t="s">
        <v>384</v>
      </c>
      <c r="E291" s="71" t="s">
        <v>369</v>
      </c>
      <c r="G291" s="49" t="s">
        <v>3</v>
      </c>
      <c r="H291" s="157"/>
      <c r="I291" s="150" t="s">
        <v>32</v>
      </c>
      <c r="J291" s="143" t="s">
        <v>6</v>
      </c>
      <c r="K291" s="290" t="s">
        <v>363</v>
      </c>
      <c r="L291" s="290" t="s">
        <v>364</v>
      </c>
      <c r="M291" s="290" t="s">
        <v>365</v>
      </c>
      <c r="N291" s="290" t="s">
        <v>366</v>
      </c>
      <c r="O291" s="143" t="s">
        <v>33</v>
      </c>
    </row>
    <row r="292" spans="1:26" x14ac:dyDescent="0.25">
      <c r="A292" s="71">
        <v>5.5</v>
      </c>
      <c r="B292" s="71">
        <v>216</v>
      </c>
      <c r="D292" s="71" t="s">
        <v>384</v>
      </c>
      <c r="E292" s="71" t="s">
        <v>369</v>
      </c>
      <c r="G292" s="144" t="s">
        <v>386</v>
      </c>
      <c r="H292" s="145" t="s">
        <v>369</v>
      </c>
      <c r="I292" s="158">
        <f>'Parts 4 &amp; 5'!C216</f>
        <v>0</v>
      </c>
      <c r="J292" s="151">
        <f>'Parts 4 &amp; 5'!F216</f>
        <v>0</v>
      </c>
      <c r="K292" s="151">
        <f>'Parts 4 &amp; 5'!G216</f>
        <v>0</v>
      </c>
      <c r="L292" s="151">
        <f>'Parts 4 &amp; 5'!H216</f>
        <v>0</v>
      </c>
      <c r="M292" s="151">
        <f>'Parts 4 &amp; 5'!I216</f>
        <v>0</v>
      </c>
      <c r="N292" s="152">
        <f>'Parts 4 &amp; 5'!J216</f>
        <v>0</v>
      </c>
      <c r="O292" s="146">
        <f>'Parts 4 &amp; 5'!E216</f>
        <v>0</v>
      </c>
      <c r="Z292" s="71">
        <v>214</v>
      </c>
    </row>
    <row r="293" spans="1:26" x14ac:dyDescent="0.25">
      <c r="A293" s="71">
        <v>5.5</v>
      </c>
      <c r="B293" s="71">
        <v>217</v>
      </c>
      <c r="D293" s="71" t="s">
        <v>384</v>
      </c>
      <c r="E293" s="71" t="s">
        <v>369</v>
      </c>
      <c r="G293" s="144" t="s">
        <v>386</v>
      </c>
      <c r="H293" s="145" t="s">
        <v>369</v>
      </c>
      <c r="I293" s="158">
        <f>'Parts 4 &amp; 5'!C217</f>
        <v>0</v>
      </c>
      <c r="J293" s="151">
        <f>'Parts 4 &amp; 5'!F217</f>
        <v>0</v>
      </c>
      <c r="K293" s="151">
        <f>'Parts 4 &amp; 5'!G217</f>
        <v>0</v>
      </c>
      <c r="L293" s="151">
        <f>'Parts 4 &amp; 5'!H217</f>
        <v>0</v>
      </c>
      <c r="M293" s="151">
        <f>'Parts 4 &amp; 5'!I217</f>
        <v>0</v>
      </c>
      <c r="N293" s="152">
        <f>'Parts 4 &amp; 5'!J217</f>
        <v>0</v>
      </c>
      <c r="O293" s="146">
        <f>'Parts 4 &amp; 5'!E217</f>
        <v>0</v>
      </c>
      <c r="Z293" s="71">
        <f t="shared" ref="Z293:Z301" si="10">Z292+1</f>
        <v>215</v>
      </c>
    </row>
    <row r="294" spans="1:26" x14ac:dyDescent="0.25">
      <c r="A294" s="71">
        <v>5.5</v>
      </c>
      <c r="B294" s="71">
        <v>218</v>
      </c>
      <c r="D294" s="71" t="s">
        <v>384</v>
      </c>
      <c r="E294" s="71" t="s">
        <v>369</v>
      </c>
      <c r="G294" s="144" t="s">
        <v>386</v>
      </c>
      <c r="H294" s="145" t="s">
        <v>369</v>
      </c>
      <c r="I294" s="158">
        <f>'Parts 4 &amp; 5'!C218</f>
        <v>0</v>
      </c>
      <c r="J294" s="151">
        <f>'Parts 4 &amp; 5'!F218</f>
        <v>0</v>
      </c>
      <c r="K294" s="151">
        <f>'Parts 4 &amp; 5'!G218</f>
        <v>0</v>
      </c>
      <c r="L294" s="151">
        <f>'Parts 4 &amp; 5'!H218</f>
        <v>0</v>
      </c>
      <c r="M294" s="151">
        <f>'Parts 4 &amp; 5'!I218</f>
        <v>0</v>
      </c>
      <c r="N294" s="152">
        <f>'Parts 4 &amp; 5'!J218</f>
        <v>0</v>
      </c>
      <c r="O294" s="146">
        <f>'Parts 4 &amp; 5'!E218</f>
        <v>0</v>
      </c>
      <c r="Z294" s="71">
        <f t="shared" si="10"/>
        <v>216</v>
      </c>
    </row>
    <row r="295" spans="1:26" x14ac:dyDescent="0.25">
      <c r="A295" s="71">
        <v>5.5</v>
      </c>
      <c r="B295" s="71">
        <v>219</v>
      </c>
      <c r="D295" s="71" t="s">
        <v>384</v>
      </c>
      <c r="E295" s="71" t="s">
        <v>369</v>
      </c>
      <c r="G295" s="144" t="s">
        <v>386</v>
      </c>
      <c r="H295" s="145" t="s">
        <v>369</v>
      </c>
      <c r="I295" s="158">
        <f>'Parts 4 &amp; 5'!C219</f>
        <v>0</v>
      </c>
      <c r="J295" s="151">
        <f>'Parts 4 &amp; 5'!F219</f>
        <v>0</v>
      </c>
      <c r="K295" s="151">
        <f>'Parts 4 &amp; 5'!G219</f>
        <v>0</v>
      </c>
      <c r="L295" s="151">
        <f>'Parts 4 &amp; 5'!H219</f>
        <v>0</v>
      </c>
      <c r="M295" s="151">
        <f>'Parts 4 &amp; 5'!I219</f>
        <v>0</v>
      </c>
      <c r="N295" s="152">
        <f>'Parts 4 &amp; 5'!J219</f>
        <v>0</v>
      </c>
      <c r="O295" s="146">
        <f>'Parts 4 &amp; 5'!E219</f>
        <v>0</v>
      </c>
      <c r="Z295" s="71">
        <f t="shared" si="10"/>
        <v>217</v>
      </c>
    </row>
    <row r="296" spans="1:26" x14ac:dyDescent="0.25">
      <c r="A296" s="71">
        <v>5.5</v>
      </c>
      <c r="B296" s="71">
        <v>220</v>
      </c>
      <c r="D296" s="71" t="s">
        <v>384</v>
      </c>
      <c r="E296" s="71" t="s">
        <v>369</v>
      </c>
      <c r="G296" s="144" t="s">
        <v>386</v>
      </c>
      <c r="H296" s="145" t="s">
        <v>369</v>
      </c>
      <c r="I296" s="158">
        <f>'Parts 4 &amp; 5'!C220</f>
        <v>0</v>
      </c>
      <c r="J296" s="151">
        <f>'Parts 4 &amp; 5'!F220</f>
        <v>0</v>
      </c>
      <c r="K296" s="151">
        <f>'Parts 4 &amp; 5'!G220</f>
        <v>0</v>
      </c>
      <c r="L296" s="151">
        <f>'Parts 4 &amp; 5'!H220</f>
        <v>0</v>
      </c>
      <c r="M296" s="151">
        <f>'Parts 4 &amp; 5'!I220</f>
        <v>0</v>
      </c>
      <c r="N296" s="152">
        <f>'Parts 4 &amp; 5'!J220</f>
        <v>0</v>
      </c>
      <c r="O296" s="146">
        <f>'Parts 4 &amp; 5'!E220</f>
        <v>0</v>
      </c>
      <c r="Z296" s="71">
        <f t="shared" si="10"/>
        <v>218</v>
      </c>
    </row>
    <row r="297" spans="1:26" x14ac:dyDescent="0.25">
      <c r="A297" s="71">
        <v>5.5</v>
      </c>
      <c r="B297" s="71">
        <v>221</v>
      </c>
      <c r="D297" s="71" t="s">
        <v>384</v>
      </c>
      <c r="E297" s="71" t="s">
        <v>369</v>
      </c>
      <c r="G297" s="144" t="s">
        <v>386</v>
      </c>
      <c r="H297" s="145" t="s">
        <v>369</v>
      </c>
      <c r="I297" s="158">
        <f>'Parts 4 &amp; 5'!C221</f>
        <v>0</v>
      </c>
      <c r="J297" s="151">
        <f>'Parts 4 &amp; 5'!F221</f>
        <v>0</v>
      </c>
      <c r="K297" s="151">
        <f>'Parts 4 &amp; 5'!G221</f>
        <v>0</v>
      </c>
      <c r="L297" s="151">
        <f>'Parts 4 &amp; 5'!H221</f>
        <v>0</v>
      </c>
      <c r="M297" s="151">
        <f>'Parts 4 &amp; 5'!I221</f>
        <v>0</v>
      </c>
      <c r="N297" s="152">
        <f>'Parts 4 &amp; 5'!J221</f>
        <v>0</v>
      </c>
      <c r="O297" s="146">
        <f>'Parts 4 &amp; 5'!E221</f>
        <v>0</v>
      </c>
      <c r="Z297" s="71">
        <f t="shared" si="10"/>
        <v>219</v>
      </c>
    </row>
    <row r="298" spans="1:26" x14ac:dyDescent="0.25">
      <c r="A298" s="71">
        <v>5.5</v>
      </c>
      <c r="B298" s="71">
        <v>222</v>
      </c>
      <c r="D298" s="71" t="s">
        <v>384</v>
      </c>
      <c r="E298" s="71" t="s">
        <v>369</v>
      </c>
      <c r="G298" s="144" t="s">
        <v>386</v>
      </c>
      <c r="H298" s="145" t="s">
        <v>369</v>
      </c>
      <c r="I298" s="158">
        <f>'Parts 4 &amp; 5'!C222</f>
        <v>0</v>
      </c>
      <c r="J298" s="151">
        <f>'Parts 4 &amp; 5'!F222</f>
        <v>0</v>
      </c>
      <c r="K298" s="151">
        <f>'Parts 4 &amp; 5'!G222</f>
        <v>0</v>
      </c>
      <c r="L298" s="151">
        <f>'Parts 4 &amp; 5'!H222</f>
        <v>0</v>
      </c>
      <c r="M298" s="151">
        <f>'Parts 4 &amp; 5'!I222</f>
        <v>0</v>
      </c>
      <c r="N298" s="152">
        <f>'Parts 4 &amp; 5'!J222</f>
        <v>0</v>
      </c>
      <c r="O298" s="146">
        <f>'Parts 4 &amp; 5'!E222</f>
        <v>0</v>
      </c>
      <c r="Z298" s="71">
        <f t="shared" si="10"/>
        <v>220</v>
      </c>
    </row>
    <row r="299" spans="1:26" x14ac:dyDescent="0.25">
      <c r="A299" s="71">
        <v>5.5</v>
      </c>
      <c r="B299" s="71">
        <v>223</v>
      </c>
      <c r="D299" s="71" t="s">
        <v>384</v>
      </c>
      <c r="E299" s="71" t="s">
        <v>369</v>
      </c>
      <c r="G299" s="144" t="s">
        <v>386</v>
      </c>
      <c r="H299" s="145" t="s">
        <v>369</v>
      </c>
      <c r="I299" s="158">
        <f>'Parts 4 &amp; 5'!C223</f>
        <v>0</v>
      </c>
      <c r="J299" s="151">
        <f>'Parts 4 &amp; 5'!F223</f>
        <v>0</v>
      </c>
      <c r="K299" s="151">
        <f>'Parts 4 &amp; 5'!G223</f>
        <v>0</v>
      </c>
      <c r="L299" s="151">
        <f>'Parts 4 &amp; 5'!H223</f>
        <v>0</v>
      </c>
      <c r="M299" s="151">
        <f>'Parts 4 &amp; 5'!I223</f>
        <v>0</v>
      </c>
      <c r="N299" s="152">
        <f>'Parts 4 &amp; 5'!J223</f>
        <v>0</v>
      </c>
      <c r="O299" s="146">
        <f>'Parts 4 &amp; 5'!E223</f>
        <v>0</v>
      </c>
      <c r="Z299" s="71">
        <f t="shared" si="10"/>
        <v>221</v>
      </c>
    </row>
    <row r="300" spans="1:26" x14ac:dyDescent="0.25">
      <c r="A300" s="71">
        <v>5.5</v>
      </c>
      <c r="B300" s="71">
        <v>224</v>
      </c>
      <c r="D300" s="71" t="s">
        <v>384</v>
      </c>
      <c r="E300" s="71" t="s">
        <v>369</v>
      </c>
      <c r="G300" s="144" t="s">
        <v>386</v>
      </c>
      <c r="H300" s="145" t="s">
        <v>369</v>
      </c>
      <c r="I300" s="158">
        <f>'Parts 4 &amp; 5'!C224</f>
        <v>0</v>
      </c>
      <c r="J300" s="151">
        <f>'Parts 4 &amp; 5'!F224</f>
        <v>0</v>
      </c>
      <c r="K300" s="151">
        <f>'Parts 4 &amp; 5'!G224</f>
        <v>0</v>
      </c>
      <c r="L300" s="151">
        <f>'Parts 4 &amp; 5'!H224</f>
        <v>0</v>
      </c>
      <c r="M300" s="151">
        <f>'Parts 4 &amp; 5'!I224</f>
        <v>0</v>
      </c>
      <c r="N300" s="152">
        <f>'Parts 4 &amp; 5'!J224</f>
        <v>0</v>
      </c>
      <c r="O300" s="146">
        <f>'Parts 4 &amp; 5'!E224</f>
        <v>0</v>
      </c>
      <c r="Z300" s="71">
        <f t="shared" si="10"/>
        <v>222</v>
      </c>
    </row>
    <row r="301" spans="1:26" x14ac:dyDescent="0.25">
      <c r="A301" s="71">
        <v>5.5</v>
      </c>
      <c r="B301" s="71">
        <v>225</v>
      </c>
      <c r="D301" s="71" t="s">
        <v>384</v>
      </c>
      <c r="E301" s="71" t="s">
        <v>369</v>
      </c>
      <c r="G301" s="147" t="s">
        <v>386</v>
      </c>
      <c r="H301" s="148" t="s">
        <v>369</v>
      </c>
      <c r="I301" s="159">
        <f>'Parts 4 &amp; 5'!C225</f>
        <v>0</v>
      </c>
      <c r="J301" s="153">
        <f>'Parts 4 &amp; 5'!F225</f>
        <v>0</v>
      </c>
      <c r="K301" s="153">
        <f>'Parts 4 &amp; 5'!G225</f>
        <v>0</v>
      </c>
      <c r="L301" s="153">
        <f>'Parts 4 &amp; 5'!H225</f>
        <v>0</v>
      </c>
      <c r="M301" s="153">
        <f>'Parts 4 &amp; 5'!I225</f>
        <v>0</v>
      </c>
      <c r="N301" s="154">
        <f>'Parts 4 &amp; 5'!J225</f>
        <v>0</v>
      </c>
      <c r="O301" s="149">
        <f>'Parts 4 &amp; 5'!E225</f>
        <v>0</v>
      </c>
      <c r="Z301" s="71">
        <f t="shared" si="10"/>
        <v>223</v>
      </c>
    </row>
    <row r="302" spans="1:26" x14ac:dyDescent="0.25">
      <c r="A302" s="71">
        <v>5.5</v>
      </c>
    </row>
    <row r="303" spans="1:26" x14ac:dyDescent="0.25">
      <c r="A303" s="71">
        <v>5.5</v>
      </c>
      <c r="D303" s="71" t="s">
        <v>384</v>
      </c>
      <c r="E303" s="71" t="s">
        <v>371</v>
      </c>
      <c r="I303" s="160" t="s">
        <v>143</v>
      </c>
      <c r="J303" s="294" t="s">
        <v>2</v>
      </c>
      <c r="K303" s="295"/>
      <c r="L303" s="295"/>
      <c r="M303" s="295"/>
      <c r="N303" s="296"/>
      <c r="O303" s="58" t="s">
        <v>143</v>
      </c>
    </row>
    <row r="304" spans="1:26" ht="31.5" x14ac:dyDescent="0.25">
      <c r="A304" s="71">
        <v>5.5</v>
      </c>
      <c r="D304" s="71" t="s">
        <v>384</v>
      </c>
      <c r="E304" s="71" t="s">
        <v>371</v>
      </c>
      <c r="G304" s="49" t="s">
        <v>3</v>
      </c>
      <c r="H304" s="157"/>
      <c r="I304" s="150" t="s">
        <v>32</v>
      </c>
      <c r="J304" s="143" t="s">
        <v>6</v>
      </c>
      <c r="K304" s="290" t="s">
        <v>363</v>
      </c>
      <c r="L304" s="290" t="s">
        <v>364</v>
      </c>
      <c r="M304" s="290" t="s">
        <v>365</v>
      </c>
      <c r="N304" s="290" t="s">
        <v>366</v>
      </c>
      <c r="O304" s="143" t="s">
        <v>33</v>
      </c>
    </row>
    <row r="305" spans="1:26" x14ac:dyDescent="0.25">
      <c r="A305" s="71">
        <v>5.5</v>
      </c>
      <c r="B305" s="71">
        <v>230</v>
      </c>
      <c r="D305" s="71" t="s">
        <v>384</v>
      </c>
      <c r="E305" s="71" t="s">
        <v>371</v>
      </c>
      <c r="G305" s="144" t="s">
        <v>386</v>
      </c>
      <c r="H305" s="145" t="s">
        <v>371</v>
      </c>
      <c r="I305" s="158">
        <f>'Parts 4 &amp; 5'!C230</f>
        <v>0</v>
      </c>
      <c r="J305" s="151">
        <f>'Parts 4 &amp; 5'!F230</f>
        <v>0</v>
      </c>
      <c r="K305" s="151">
        <f>'Parts 4 &amp; 5'!G230</f>
        <v>0</v>
      </c>
      <c r="L305" s="151">
        <f>'Parts 4 &amp; 5'!H230</f>
        <v>0</v>
      </c>
      <c r="M305" s="151">
        <f>'Parts 4 &amp; 5'!I230</f>
        <v>0</v>
      </c>
      <c r="N305" s="152">
        <f>'Parts 4 &amp; 5'!J230</f>
        <v>0</v>
      </c>
      <c r="O305" s="152">
        <f>'Parts 4 &amp; 5'!E230</f>
        <v>0</v>
      </c>
      <c r="Z305" s="71">
        <v>228</v>
      </c>
    </row>
    <row r="306" spans="1:26" x14ac:dyDescent="0.25">
      <c r="A306" s="71">
        <v>5.5</v>
      </c>
      <c r="B306" s="71">
        <v>231</v>
      </c>
      <c r="D306" s="71" t="s">
        <v>384</v>
      </c>
      <c r="E306" s="71" t="s">
        <v>371</v>
      </c>
      <c r="G306" s="144" t="s">
        <v>386</v>
      </c>
      <c r="H306" s="145" t="s">
        <v>371</v>
      </c>
      <c r="I306" s="158">
        <f>'Parts 4 &amp; 5'!C231</f>
        <v>0</v>
      </c>
      <c r="J306" s="151">
        <f>'Parts 4 &amp; 5'!F231</f>
        <v>0</v>
      </c>
      <c r="K306" s="151">
        <f>'Parts 4 &amp; 5'!G231</f>
        <v>0</v>
      </c>
      <c r="L306" s="151">
        <f>'Parts 4 &amp; 5'!H231</f>
        <v>0</v>
      </c>
      <c r="M306" s="151">
        <f>'Parts 4 &amp; 5'!I231</f>
        <v>0</v>
      </c>
      <c r="N306" s="152">
        <f>'Parts 4 &amp; 5'!J231</f>
        <v>0</v>
      </c>
      <c r="O306" s="152">
        <f>'Parts 4 &amp; 5'!E231</f>
        <v>0</v>
      </c>
      <c r="Z306" s="71">
        <f t="shared" ref="Z306:Z314" si="11">Z305+1</f>
        <v>229</v>
      </c>
    </row>
    <row r="307" spans="1:26" x14ac:dyDescent="0.25">
      <c r="A307" s="71">
        <v>5.5</v>
      </c>
      <c r="B307" s="71">
        <v>232</v>
      </c>
      <c r="D307" s="71" t="s">
        <v>384</v>
      </c>
      <c r="E307" s="71" t="s">
        <v>371</v>
      </c>
      <c r="G307" s="144" t="s">
        <v>386</v>
      </c>
      <c r="H307" s="145" t="s">
        <v>371</v>
      </c>
      <c r="I307" s="158">
        <f>'Parts 4 &amp; 5'!C232</f>
        <v>0</v>
      </c>
      <c r="J307" s="151">
        <f>'Parts 4 &amp; 5'!F232</f>
        <v>0</v>
      </c>
      <c r="K307" s="151">
        <f>'Parts 4 &amp; 5'!G232</f>
        <v>0</v>
      </c>
      <c r="L307" s="151">
        <f>'Parts 4 &amp; 5'!H232</f>
        <v>0</v>
      </c>
      <c r="M307" s="151">
        <f>'Parts 4 &amp; 5'!I232</f>
        <v>0</v>
      </c>
      <c r="N307" s="152">
        <f>'Parts 4 &amp; 5'!J232</f>
        <v>0</v>
      </c>
      <c r="O307" s="152">
        <f>'Parts 4 &amp; 5'!E232</f>
        <v>0</v>
      </c>
      <c r="Z307" s="71">
        <f t="shared" si="11"/>
        <v>230</v>
      </c>
    </row>
    <row r="308" spans="1:26" x14ac:dyDescent="0.25">
      <c r="A308" s="71">
        <v>5.5</v>
      </c>
      <c r="B308" s="71">
        <v>233</v>
      </c>
      <c r="D308" s="71" t="s">
        <v>384</v>
      </c>
      <c r="E308" s="71" t="s">
        <v>371</v>
      </c>
      <c r="G308" s="144" t="s">
        <v>386</v>
      </c>
      <c r="H308" s="145" t="s">
        <v>371</v>
      </c>
      <c r="I308" s="158">
        <f>'Parts 4 &amp; 5'!C233</f>
        <v>0</v>
      </c>
      <c r="J308" s="151">
        <f>'Parts 4 &amp; 5'!F233</f>
        <v>0</v>
      </c>
      <c r="K308" s="151">
        <f>'Parts 4 &amp; 5'!G233</f>
        <v>0</v>
      </c>
      <c r="L308" s="151">
        <f>'Parts 4 &amp; 5'!H233</f>
        <v>0</v>
      </c>
      <c r="M308" s="151">
        <f>'Parts 4 &amp; 5'!I233</f>
        <v>0</v>
      </c>
      <c r="N308" s="152">
        <f>'Parts 4 &amp; 5'!J233</f>
        <v>0</v>
      </c>
      <c r="O308" s="152">
        <f>'Parts 4 &amp; 5'!E233</f>
        <v>0</v>
      </c>
      <c r="Z308" s="71">
        <f t="shared" si="11"/>
        <v>231</v>
      </c>
    </row>
    <row r="309" spans="1:26" x14ac:dyDescent="0.25">
      <c r="A309" s="71">
        <v>5.5</v>
      </c>
      <c r="B309" s="71">
        <v>234</v>
      </c>
      <c r="D309" s="71" t="s">
        <v>384</v>
      </c>
      <c r="E309" s="71" t="s">
        <v>371</v>
      </c>
      <c r="G309" s="144" t="s">
        <v>386</v>
      </c>
      <c r="H309" s="145" t="s">
        <v>371</v>
      </c>
      <c r="I309" s="158">
        <f>'Parts 4 &amp; 5'!C234</f>
        <v>0</v>
      </c>
      <c r="J309" s="151">
        <f>'Parts 4 &amp; 5'!F234</f>
        <v>0</v>
      </c>
      <c r="K309" s="151">
        <f>'Parts 4 &amp; 5'!G234</f>
        <v>0</v>
      </c>
      <c r="L309" s="151">
        <f>'Parts 4 &amp; 5'!H234</f>
        <v>0</v>
      </c>
      <c r="M309" s="151">
        <f>'Parts 4 &amp; 5'!I234</f>
        <v>0</v>
      </c>
      <c r="N309" s="152">
        <f>'Parts 4 &amp; 5'!J234</f>
        <v>0</v>
      </c>
      <c r="O309" s="152">
        <f>'Parts 4 &amp; 5'!E234</f>
        <v>0</v>
      </c>
      <c r="Z309" s="71">
        <f t="shared" si="11"/>
        <v>232</v>
      </c>
    </row>
    <row r="310" spans="1:26" x14ac:dyDescent="0.25">
      <c r="A310" s="71">
        <v>5.5</v>
      </c>
      <c r="B310" s="71">
        <v>235</v>
      </c>
      <c r="D310" s="71" t="s">
        <v>384</v>
      </c>
      <c r="E310" s="71" t="s">
        <v>371</v>
      </c>
      <c r="G310" s="144" t="s">
        <v>386</v>
      </c>
      <c r="H310" s="145" t="s">
        <v>371</v>
      </c>
      <c r="I310" s="158">
        <f>'Parts 4 &amp; 5'!C235</f>
        <v>0</v>
      </c>
      <c r="J310" s="151">
        <f>'Parts 4 &amp; 5'!F235</f>
        <v>0</v>
      </c>
      <c r="K310" s="151">
        <f>'Parts 4 &amp; 5'!G235</f>
        <v>0</v>
      </c>
      <c r="L310" s="151">
        <f>'Parts 4 &amp; 5'!H235</f>
        <v>0</v>
      </c>
      <c r="M310" s="151">
        <f>'Parts 4 &amp; 5'!I235</f>
        <v>0</v>
      </c>
      <c r="N310" s="152">
        <f>'Parts 4 &amp; 5'!J235</f>
        <v>0</v>
      </c>
      <c r="O310" s="152">
        <f>'Parts 4 &amp; 5'!E235</f>
        <v>0</v>
      </c>
      <c r="Z310" s="71">
        <f t="shared" si="11"/>
        <v>233</v>
      </c>
    </row>
    <row r="311" spans="1:26" x14ac:dyDescent="0.25">
      <c r="A311" s="71">
        <v>5.5</v>
      </c>
      <c r="B311" s="71">
        <v>236</v>
      </c>
      <c r="D311" s="71" t="s">
        <v>384</v>
      </c>
      <c r="E311" s="71" t="s">
        <v>371</v>
      </c>
      <c r="G311" s="144" t="s">
        <v>386</v>
      </c>
      <c r="H311" s="145" t="s">
        <v>371</v>
      </c>
      <c r="I311" s="158">
        <f>'Parts 4 &amp; 5'!C236</f>
        <v>0</v>
      </c>
      <c r="J311" s="151">
        <f>'Parts 4 &amp; 5'!F236</f>
        <v>0</v>
      </c>
      <c r="K311" s="151">
        <f>'Parts 4 &amp; 5'!G236</f>
        <v>0</v>
      </c>
      <c r="L311" s="151">
        <f>'Parts 4 &amp; 5'!H236</f>
        <v>0</v>
      </c>
      <c r="M311" s="151">
        <f>'Parts 4 &amp; 5'!I236</f>
        <v>0</v>
      </c>
      <c r="N311" s="152">
        <f>'Parts 4 &amp; 5'!J236</f>
        <v>0</v>
      </c>
      <c r="O311" s="152">
        <f>'Parts 4 &amp; 5'!E236</f>
        <v>0</v>
      </c>
      <c r="Z311" s="71">
        <f t="shared" si="11"/>
        <v>234</v>
      </c>
    </row>
    <row r="312" spans="1:26" x14ac:dyDescent="0.25">
      <c r="A312" s="71">
        <v>5.5</v>
      </c>
      <c r="B312" s="71">
        <v>237</v>
      </c>
      <c r="D312" s="71" t="s">
        <v>384</v>
      </c>
      <c r="E312" s="71" t="s">
        <v>371</v>
      </c>
      <c r="G312" s="144" t="s">
        <v>386</v>
      </c>
      <c r="H312" s="145" t="s">
        <v>371</v>
      </c>
      <c r="I312" s="158">
        <f>'Parts 4 &amp; 5'!C237</f>
        <v>0</v>
      </c>
      <c r="J312" s="151">
        <f>'Parts 4 &amp; 5'!F237</f>
        <v>0</v>
      </c>
      <c r="K312" s="151">
        <f>'Parts 4 &amp; 5'!G237</f>
        <v>0</v>
      </c>
      <c r="L312" s="151">
        <f>'Parts 4 &amp; 5'!H237</f>
        <v>0</v>
      </c>
      <c r="M312" s="151">
        <f>'Parts 4 &amp; 5'!I237</f>
        <v>0</v>
      </c>
      <c r="N312" s="152">
        <f>'Parts 4 &amp; 5'!J237</f>
        <v>0</v>
      </c>
      <c r="O312" s="152">
        <f>'Parts 4 &amp; 5'!E237</f>
        <v>0</v>
      </c>
      <c r="Z312" s="71">
        <f t="shared" si="11"/>
        <v>235</v>
      </c>
    </row>
    <row r="313" spans="1:26" x14ac:dyDescent="0.25">
      <c r="A313" s="71">
        <v>5.5</v>
      </c>
      <c r="B313" s="71">
        <v>238</v>
      </c>
      <c r="D313" s="71" t="s">
        <v>384</v>
      </c>
      <c r="E313" s="71" t="s">
        <v>371</v>
      </c>
      <c r="G313" s="144" t="s">
        <v>386</v>
      </c>
      <c r="H313" s="145" t="s">
        <v>371</v>
      </c>
      <c r="I313" s="158">
        <f>'Parts 4 &amp; 5'!C238</f>
        <v>0</v>
      </c>
      <c r="J313" s="151">
        <f>'Parts 4 &amp; 5'!F238</f>
        <v>0</v>
      </c>
      <c r="K313" s="151">
        <f>'Parts 4 &amp; 5'!G238</f>
        <v>0</v>
      </c>
      <c r="L313" s="151">
        <f>'Parts 4 &amp; 5'!H238</f>
        <v>0</v>
      </c>
      <c r="M313" s="151">
        <f>'Parts 4 &amp; 5'!I238</f>
        <v>0</v>
      </c>
      <c r="N313" s="152">
        <f>'Parts 4 &amp; 5'!J238</f>
        <v>0</v>
      </c>
      <c r="O313" s="152">
        <f>'Parts 4 &amp; 5'!E238</f>
        <v>0</v>
      </c>
      <c r="Z313" s="71">
        <f t="shared" si="11"/>
        <v>236</v>
      </c>
    </row>
    <row r="314" spans="1:26" x14ac:dyDescent="0.25">
      <c r="A314" s="71">
        <v>5.5</v>
      </c>
      <c r="B314" s="71">
        <v>239</v>
      </c>
      <c r="D314" s="71" t="s">
        <v>384</v>
      </c>
      <c r="E314" s="71" t="s">
        <v>371</v>
      </c>
      <c r="G314" s="147" t="s">
        <v>386</v>
      </c>
      <c r="H314" s="148" t="s">
        <v>371</v>
      </c>
      <c r="I314" s="159">
        <f>'Parts 4 &amp; 5'!C239</f>
        <v>0</v>
      </c>
      <c r="J314" s="153">
        <f>'Parts 4 &amp; 5'!F239</f>
        <v>0</v>
      </c>
      <c r="K314" s="153">
        <f>'Parts 4 &amp; 5'!G239</f>
        <v>0</v>
      </c>
      <c r="L314" s="153">
        <f>'Parts 4 &amp; 5'!H239</f>
        <v>0</v>
      </c>
      <c r="M314" s="153">
        <f>'Parts 4 &amp; 5'!I239</f>
        <v>0</v>
      </c>
      <c r="N314" s="154">
        <f>'Parts 4 &amp; 5'!J239</f>
        <v>0</v>
      </c>
      <c r="O314" s="154">
        <f>'Parts 4 &amp; 5'!E239</f>
        <v>0</v>
      </c>
      <c r="Z314" s="71">
        <f t="shared" si="11"/>
        <v>237</v>
      </c>
    </row>
    <row r="315" spans="1:26" x14ac:dyDescent="0.25">
      <c r="A315" s="71">
        <v>5.5</v>
      </c>
    </row>
    <row r="316" spans="1:26" x14ac:dyDescent="0.25">
      <c r="A316" s="71">
        <v>5.5</v>
      </c>
      <c r="D316" s="71" t="s">
        <v>384</v>
      </c>
      <c r="E316" s="71" t="s">
        <v>385</v>
      </c>
      <c r="I316" s="58" t="s">
        <v>143</v>
      </c>
      <c r="J316" s="295" t="s">
        <v>2</v>
      </c>
      <c r="K316" s="295"/>
      <c r="L316" s="295"/>
      <c r="M316" s="295"/>
      <c r="N316" s="296"/>
      <c r="O316" s="161" t="s">
        <v>143</v>
      </c>
    </row>
    <row r="317" spans="1:26" ht="31.5" x14ac:dyDescent="0.25">
      <c r="A317" s="71">
        <v>5.5</v>
      </c>
      <c r="D317" s="71" t="s">
        <v>384</v>
      </c>
      <c r="E317" s="71" t="s">
        <v>385</v>
      </c>
      <c r="G317" s="49" t="s">
        <v>3</v>
      </c>
      <c r="H317" s="157"/>
      <c r="I317" s="150" t="s">
        <v>32</v>
      </c>
      <c r="J317" s="143" t="s">
        <v>6</v>
      </c>
      <c r="K317" s="290" t="s">
        <v>363</v>
      </c>
      <c r="L317" s="290" t="s">
        <v>364</v>
      </c>
      <c r="M317" s="290" t="s">
        <v>365</v>
      </c>
      <c r="N317" s="290" t="s">
        <v>366</v>
      </c>
      <c r="O317" s="143" t="s">
        <v>33</v>
      </c>
    </row>
    <row r="318" spans="1:26" x14ac:dyDescent="0.25">
      <c r="A318" s="71">
        <v>5.5</v>
      </c>
      <c r="B318" s="71">
        <v>244</v>
      </c>
      <c r="D318" s="71" t="s">
        <v>384</v>
      </c>
      <c r="E318" s="71" t="s">
        <v>385</v>
      </c>
      <c r="G318" s="144" t="s">
        <v>386</v>
      </c>
      <c r="H318" s="145" t="s">
        <v>385</v>
      </c>
      <c r="I318" s="158">
        <f>'Parts 4 &amp; 5'!C244</f>
        <v>0</v>
      </c>
      <c r="J318" s="151">
        <f>'Parts 4 &amp; 5'!F244</f>
        <v>0</v>
      </c>
      <c r="K318" s="151">
        <f>'Parts 4 &amp; 5'!G244</f>
        <v>0</v>
      </c>
      <c r="L318" s="151">
        <f>'Parts 4 &amp; 5'!H244</f>
        <v>0</v>
      </c>
      <c r="M318" s="151">
        <f>'Parts 4 &amp; 5'!I244</f>
        <v>0</v>
      </c>
      <c r="N318" s="152">
        <f>'Parts 4 &amp; 5'!J244</f>
        <v>0</v>
      </c>
      <c r="O318" s="152">
        <f>'Parts 4 &amp; 5'!E244</f>
        <v>0</v>
      </c>
      <c r="Z318" s="71">
        <v>242</v>
      </c>
    </row>
    <row r="319" spans="1:26" x14ac:dyDescent="0.25">
      <c r="A319" s="71">
        <v>5.5</v>
      </c>
      <c r="B319" s="71">
        <v>245</v>
      </c>
      <c r="D319" s="71" t="s">
        <v>384</v>
      </c>
      <c r="E319" s="71" t="s">
        <v>385</v>
      </c>
      <c r="G319" s="144" t="s">
        <v>386</v>
      </c>
      <c r="H319" s="145" t="s">
        <v>385</v>
      </c>
      <c r="I319" s="158">
        <f>'Parts 4 &amp; 5'!C245</f>
        <v>0</v>
      </c>
      <c r="J319" s="151">
        <f>'Parts 4 &amp; 5'!F245</f>
        <v>0</v>
      </c>
      <c r="K319" s="151">
        <f>'Parts 4 &amp; 5'!G245</f>
        <v>0</v>
      </c>
      <c r="L319" s="151">
        <f>'Parts 4 &amp; 5'!H245</f>
        <v>0</v>
      </c>
      <c r="M319" s="151">
        <f>'Parts 4 &amp; 5'!I245</f>
        <v>0</v>
      </c>
      <c r="N319" s="152">
        <f>'Parts 4 &amp; 5'!J245</f>
        <v>0</v>
      </c>
      <c r="O319" s="152">
        <f>'Parts 4 &amp; 5'!E245</f>
        <v>0</v>
      </c>
      <c r="Z319" s="71">
        <f t="shared" ref="Z319:Z327" si="12">Z318+1</f>
        <v>243</v>
      </c>
    </row>
    <row r="320" spans="1:26" x14ac:dyDescent="0.25">
      <c r="A320" s="71">
        <v>5.5</v>
      </c>
      <c r="B320" s="71">
        <v>246</v>
      </c>
      <c r="D320" s="71" t="s">
        <v>384</v>
      </c>
      <c r="E320" s="71" t="s">
        <v>385</v>
      </c>
      <c r="G320" s="144" t="s">
        <v>386</v>
      </c>
      <c r="H320" s="145" t="s">
        <v>385</v>
      </c>
      <c r="I320" s="158">
        <f>'Parts 4 &amp; 5'!C246</f>
        <v>0</v>
      </c>
      <c r="J320" s="151">
        <f>'Parts 4 &amp; 5'!F246</f>
        <v>0</v>
      </c>
      <c r="K320" s="151">
        <f>'Parts 4 &amp; 5'!G246</f>
        <v>0</v>
      </c>
      <c r="L320" s="151">
        <f>'Parts 4 &amp; 5'!H246</f>
        <v>0</v>
      </c>
      <c r="M320" s="151">
        <f>'Parts 4 &amp; 5'!I246</f>
        <v>0</v>
      </c>
      <c r="N320" s="152">
        <f>'Parts 4 &amp; 5'!J246</f>
        <v>0</v>
      </c>
      <c r="O320" s="152">
        <f>'Parts 4 &amp; 5'!E246</f>
        <v>0</v>
      </c>
      <c r="Z320" s="71">
        <f t="shared" si="12"/>
        <v>244</v>
      </c>
    </row>
    <row r="321" spans="1:26" x14ac:dyDescent="0.25">
      <c r="A321" s="71">
        <v>5.5</v>
      </c>
      <c r="B321" s="71">
        <v>247</v>
      </c>
      <c r="D321" s="71" t="s">
        <v>384</v>
      </c>
      <c r="E321" s="71" t="s">
        <v>385</v>
      </c>
      <c r="G321" s="144" t="s">
        <v>386</v>
      </c>
      <c r="H321" s="145" t="s">
        <v>385</v>
      </c>
      <c r="I321" s="158">
        <f>'Parts 4 &amp; 5'!C247</f>
        <v>0</v>
      </c>
      <c r="J321" s="151">
        <f>'Parts 4 &amp; 5'!F247</f>
        <v>0</v>
      </c>
      <c r="K321" s="151">
        <f>'Parts 4 &amp; 5'!G247</f>
        <v>0</v>
      </c>
      <c r="L321" s="151">
        <f>'Parts 4 &amp; 5'!H247</f>
        <v>0</v>
      </c>
      <c r="M321" s="151">
        <f>'Parts 4 &amp; 5'!I247</f>
        <v>0</v>
      </c>
      <c r="N321" s="152">
        <f>'Parts 4 &amp; 5'!J247</f>
        <v>0</v>
      </c>
      <c r="O321" s="152">
        <f>'Parts 4 &amp; 5'!E247</f>
        <v>0</v>
      </c>
      <c r="Z321" s="71">
        <f t="shared" si="12"/>
        <v>245</v>
      </c>
    </row>
    <row r="322" spans="1:26" x14ac:dyDescent="0.25">
      <c r="A322" s="71">
        <v>5.5</v>
      </c>
      <c r="B322" s="71">
        <v>248</v>
      </c>
      <c r="D322" s="71" t="s">
        <v>384</v>
      </c>
      <c r="E322" s="71" t="s">
        <v>385</v>
      </c>
      <c r="G322" s="144" t="s">
        <v>386</v>
      </c>
      <c r="H322" s="145" t="s">
        <v>385</v>
      </c>
      <c r="I322" s="158">
        <f>'Parts 4 &amp; 5'!C248</f>
        <v>0</v>
      </c>
      <c r="J322" s="151">
        <f>'Parts 4 &amp; 5'!F248</f>
        <v>0</v>
      </c>
      <c r="K322" s="151">
        <f>'Parts 4 &amp; 5'!G248</f>
        <v>0</v>
      </c>
      <c r="L322" s="151">
        <f>'Parts 4 &amp; 5'!H248</f>
        <v>0</v>
      </c>
      <c r="M322" s="151">
        <f>'Parts 4 &amp; 5'!I248</f>
        <v>0</v>
      </c>
      <c r="N322" s="152">
        <f>'Parts 4 &amp; 5'!J248</f>
        <v>0</v>
      </c>
      <c r="O322" s="152">
        <f>'Parts 4 &amp; 5'!E248</f>
        <v>0</v>
      </c>
      <c r="Z322" s="71">
        <f t="shared" si="12"/>
        <v>246</v>
      </c>
    </row>
    <row r="323" spans="1:26" x14ac:dyDescent="0.25">
      <c r="A323" s="71">
        <v>5.5</v>
      </c>
      <c r="B323" s="71">
        <v>249</v>
      </c>
      <c r="D323" s="71" t="s">
        <v>384</v>
      </c>
      <c r="E323" s="71" t="s">
        <v>385</v>
      </c>
      <c r="G323" s="144" t="s">
        <v>386</v>
      </c>
      <c r="H323" s="145" t="s">
        <v>385</v>
      </c>
      <c r="I323" s="158">
        <f>'Parts 4 &amp; 5'!C249</f>
        <v>0</v>
      </c>
      <c r="J323" s="151">
        <f>'Parts 4 &amp; 5'!F249</f>
        <v>0</v>
      </c>
      <c r="K323" s="151">
        <f>'Parts 4 &amp; 5'!G249</f>
        <v>0</v>
      </c>
      <c r="L323" s="151">
        <f>'Parts 4 &amp; 5'!H249</f>
        <v>0</v>
      </c>
      <c r="M323" s="151">
        <f>'Parts 4 &amp; 5'!I249</f>
        <v>0</v>
      </c>
      <c r="N323" s="152">
        <f>'Parts 4 &amp; 5'!J249</f>
        <v>0</v>
      </c>
      <c r="O323" s="152">
        <f>'Parts 4 &amp; 5'!E249</f>
        <v>0</v>
      </c>
      <c r="Z323" s="71">
        <f t="shared" si="12"/>
        <v>247</v>
      </c>
    </row>
    <row r="324" spans="1:26" x14ac:dyDescent="0.25">
      <c r="A324" s="71">
        <v>5.5</v>
      </c>
      <c r="B324" s="71">
        <v>250</v>
      </c>
      <c r="D324" s="71" t="s">
        <v>384</v>
      </c>
      <c r="E324" s="71" t="s">
        <v>385</v>
      </c>
      <c r="G324" s="144" t="s">
        <v>386</v>
      </c>
      <c r="H324" s="145" t="s">
        <v>385</v>
      </c>
      <c r="I324" s="158">
        <f>'Parts 4 &amp; 5'!C250</f>
        <v>0</v>
      </c>
      <c r="J324" s="151">
        <f>'Parts 4 &amp; 5'!F250</f>
        <v>0</v>
      </c>
      <c r="K324" s="151">
        <f>'Parts 4 &amp; 5'!G250</f>
        <v>0</v>
      </c>
      <c r="L324" s="151">
        <f>'Parts 4 &amp; 5'!H250</f>
        <v>0</v>
      </c>
      <c r="M324" s="151">
        <f>'Parts 4 &amp; 5'!I250</f>
        <v>0</v>
      </c>
      <c r="N324" s="152">
        <f>'Parts 4 &amp; 5'!J250</f>
        <v>0</v>
      </c>
      <c r="O324" s="152">
        <f>'Parts 4 &amp; 5'!E250</f>
        <v>0</v>
      </c>
      <c r="Z324" s="71">
        <f t="shared" si="12"/>
        <v>248</v>
      </c>
    </row>
    <row r="325" spans="1:26" x14ac:dyDescent="0.25">
      <c r="A325" s="71">
        <v>5.5</v>
      </c>
      <c r="B325" s="71">
        <v>251</v>
      </c>
      <c r="D325" s="71" t="s">
        <v>384</v>
      </c>
      <c r="E325" s="71" t="s">
        <v>385</v>
      </c>
      <c r="G325" s="144" t="s">
        <v>386</v>
      </c>
      <c r="H325" s="145" t="s">
        <v>385</v>
      </c>
      <c r="I325" s="158">
        <f>'Parts 4 &amp; 5'!C251</f>
        <v>0</v>
      </c>
      <c r="J325" s="151">
        <f>'Parts 4 &amp; 5'!F251</f>
        <v>0</v>
      </c>
      <c r="K325" s="151">
        <f>'Parts 4 &amp; 5'!G251</f>
        <v>0</v>
      </c>
      <c r="L325" s="151">
        <f>'Parts 4 &amp; 5'!H251</f>
        <v>0</v>
      </c>
      <c r="M325" s="151">
        <f>'Parts 4 &amp; 5'!I251</f>
        <v>0</v>
      </c>
      <c r="N325" s="152">
        <f>'Parts 4 &amp; 5'!J251</f>
        <v>0</v>
      </c>
      <c r="O325" s="152">
        <f>'Parts 4 &amp; 5'!E251</f>
        <v>0</v>
      </c>
      <c r="Z325" s="71">
        <f t="shared" si="12"/>
        <v>249</v>
      </c>
    </row>
    <row r="326" spans="1:26" x14ac:dyDescent="0.25">
      <c r="A326" s="71">
        <v>5.5</v>
      </c>
      <c r="B326" s="71">
        <v>252</v>
      </c>
      <c r="D326" s="71" t="s">
        <v>384</v>
      </c>
      <c r="E326" s="71" t="s">
        <v>385</v>
      </c>
      <c r="G326" s="144" t="s">
        <v>386</v>
      </c>
      <c r="H326" s="145" t="s">
        <v>385</v>
      </c>
      <c r="I326" s="158">
        <f>'Parts 4 &amp; 5'!C252</f>
        <v>0</v>
      </c>
      <c r="J326" s="151">
        <f>'Parts 4 &amp; 5'!F252</f>
        <v>0</v>
      </c>
      <c r="K326" s="151">
        <f>'Parts 4 &amp; 5'!G252</f>
        <v>0</v>
      </c>
      <c r="L326" s="151">
        <f>'Parts 4 &amp; 5'!H252</f>
        <v>0</v>
      </c>
      <c r="M326" s="151">
        <f>'Parts 4 &amp; 5'!I252</f>
        <v>0</v>
      </c>
      <c r="N326" s="152">
        <f>'Parts 4 &amp; 5'!J252</f>
        <v>0</v>
      </c>
      <c r="O326" s="152">
        <f>'Parts 4 &amp; 5'!E252</f>
        <v>0</v>
      </c>
      <c r="Z326" s="71">
        <f t="shared" si="12"/>
        <v>250</v>
      </c>
    </row>
    <row r="327" spans="1:26" x14ac:dyDescent="0.25">
      <c r="A327" s="71">
        <v>5.5</v>
      </c>
      <c r="B327" s="71">
        <v>253</v>
      </c>
      <c r="D327" s="71" t="s">
        <v>384</v>
      </c>
      <c r="E327" s="71" t="s">
        <v>385</v>
      </c>
      <c r="G327" s="147" t="s">
        <v>386</v>
      </c>
      <c r="H327" s="148" t="s">
        <v>385</v>
      </c>
      <c r="I327" s="159">
        <f>'Parts 4 &amp; 5'!C253</f>
        <v>0</v>
      </c>
      <c r="J327" s="153">
        <f>'Parts 4 &amp; 5'!F253</f>
        <v>0</v>
      </c>
      <c r="K327" s="153">
        <f>'Parts 4 &amp; 5'!G253</f>
        <v>0</v>
      </c>
      <c r="L327" s="153">
        <f>'Parts 4 &amp; 5'!H253</f>
        <v>0</v>
      </c>
      <c r="M327" s="153">
        <f>'Parts 4 &amp; 5'!I253</f>
        <v>0</v>
      </c>
      <c r="N327" s="154">
        <f>'Parts 4 &amp; 5'!J253</f>
        <v>0</v>
      </c>
      <c r="O327" s="154">
        <f>'Parts 4 &amp; 5'!E253</f>
        <v>0</v>
      </c>
      <c r="Z327" s="71">
        <f t="shared" si="12"/>
        <v>251</v>
      </c>
    </row>
    <row r="328" spans="1:26" ht="16.5" thickBot="1" x14ac:dyDescent="0.3">
      <c r="A328" s="71" t="s">
        <v>387</v>
      </c>
    </row>
    <row r="329" spans="1:26" ht="48" thickBot="1" x14ac:dyDescent="0.3">
      <c r="A329" s="71">
        <v>6</v>
      </c>
      <c r="D329" s="71" t="s">
        <v>388</v>
      </c>
      <c r="E329" s="162" t="s">
        <v>389</v>
      </c>
      <c r="G329" s="163" t="s">
        <v>62</v>
      </c>
      <c r="H329" s="164" t="s">
        <v>65</v>
      </c>
      <c r="I329" s="165" t="s">
        <v>66</v>
      </c>
      <c r="J329" s="166" t="s">
        <v>67</v>
      </c>
      <c r="K329" s="166" t="s">
        <v>68</v>
      </c>
      <c r="L329" s="167" t="s">
        <v>69</v>
      </c>
      <c r="M329" s="165" t="s">
        <v>70</v>
      </c>
      <c r="N329" s="167" t="s">
        <v>71</v>
      </c>
    </row>
    <row r="330" spans="1:26" x14ac:dyDescent="0.25">
      <c r="A330" s="71">
        <v>6</v>
      </c>
      <c r="B330" s="71">
        <v>24</v>
      </c>
      <c r="D330" s="71" t="s">
        <v>388</v>
      </c>
      <c r="E330" s="162" t="s">
        <v>389</v>
      </c>
      <c r="G330" s="168" t="s">
        <v>72</v>
      </c>
      <c r="H330" s="169">
        <f>'Parts 6 &amp; 7'!D24</f>
        <v>0</v>
      </c>
      <c r="I330" s="313">
        <f>'Parts 6 &amp; 7'!E24</f>
        <v>0</v>
      </c>
      <c r="J330" s="314">
        <f>'Parts 6 &amp; 7'!F24</f>
        <v>0</v>
      </c>
      <c r="K330" s="315">
        <f>'Parts 6 &amp; 7'!G24</f>
        <v>0</v>
      </c>
      <c r="L330" s="316">
        <f>'Parts 6 &amp; 7'!H24</f>
        <v>0</v>
      </c>
      <c r="M330" s="170">
        <f>'Parts 6 &amp; 7'!J24</f>
        <v>0</v>
      </c>
      <c r="N330" s="171">
        <f>'Parts 6 &amp; 7'!K24</f>
        <v>0</v>
      </c>
      <c r="Z330" s="71">
        <v>22</v>
      </c>
    </row>
    <row r="331" spans="1:26" x14ac:dyDescent="0.25">
      <c r="A331" s="71">
        <v>6</v>
      </c>
      <c r="B331" s="71">
        <v>25</v>
      </c>
      <c r="D331" s="71" t="s">
        <v>388</v>
      </c>
      <c r="E331" s="162" t="s">
        <v>389</v>
      </c>
      <c r="G331" s="172" t="s">
        <v>73</v>
      </c>
      <c r="H331" s="173">
        <f>'Parts 6 &amp; 7'!D25</f>
        <v>0</v>
      </c>
      <c r="I331" s="170">
        <f>'Parts 6 &amp; 7'!E25</f>
        <v>0</v>
      </c>
      <c r="J331" s="169">
        <f>'Parts 6 &amp; 7'!F25</f>
        <v>0</v>
      </c>
      <c r="K331" s="317">
        <f>'Parts 6 &amp; 7'!G25</f>
        <v>0</v>
      </c>
      <c r="L331" s="171">
        <f>'Parts 6 &amp; 7'!H25</f>
        <v>0</v>
      </c>
      <c r="M331" s="170">
        <f>'Parts 6 &amp; 7'!J25</f>
        <v>0</v>
      </c>
      <c r="N331" s="171">
        <f>'Parts 6 &amp; 7'!K25</f>
        <v>0</v>
      </c>
      <c r="Z331" s="71">
        <f t="shared" ref="Z331:Z334" si="13">Z330+1</f>
        <v>23</v>
      </c>
    </row>
    <row r="332" spans="1:26" x14ac:dyDescent="0.25">
      <c r="A332" s="71">
        <v>6</v>
      </c>
      <c r="B332" s="71">
        <v>26</v>
      </c>
      <c r="D332" s="71" t="s">
        <v>388</v>
      </c>
      <c r="E332" s="162" t="s">
        <v>389</v>
      </c>
      <c r="G332" s="172" t="s">
        <v>74</v>
      </c>
      <c r="H332" s="173">
        <f>'Parts 6 &amp; 7'!D26</f>
        <v>0</v>
      </c>
      <c r="I332" s="170">
        <f>'Parts 6 &amp; 7'!E26</f>
        <v>0</v>
      </c>
      <c r="J332" s="169">
        <f>'Parts 6 &amp; 7'!F26</f>
        <v>0</v>
      </c>
      <c r="K332" s="317">
        <f>'Parts 6 &amp; 7'!G26</f>
        <v>0</v>
      </c>
      <c r="L332" s="171">
        <f>'Parts 6 &amp; 7'!H26</f>
        <v>0</v>
      </c>
      <c r="M332" s="170">
        <f>'Parts 6 &amp; 7'!J26</f>
        <v>0</v>
      </c>
      <c r="N332" s="171">
        <f>'Parts 6 &amp; 7'!K26</f>
        <v>0</v>
      </c>
      <c r="Z332" s="71">
        <f t="shared" si="13"/>
        <v>24</v>
      </c>
    </row>
    <row r="333" spans="1:26" x14ac:dyDescent="0.25">
      <c r="A333" s="71">
        <v>6</v>
      </c>
      <c r="B333" s="71">
        <v>27</v>
      </c>
      <c r="D333" s="71" t="s">
        <v>388</v>
      </c>
      <c r="E333" s="162" t="s">
        <v>389</v>
      </c>
      <c r="G333" s="172" t="s">
        <v>75</v>
      </c>
      <c r="H333" s="173">
        <f>'Parts 6 &amp; 7'!D27</f>
        <v>0</v>
      </c>
      <c r="I333" s="170">
        <f>'Parts 6 &amp; 7'!E27</f>
        <v>0</v>
      </c>
      <c r="J333" s="169">
        <f>'Parts 6 &amp; 7'!F27</f>
        <v>0</v>
      </c>
      <c r="K333" s="317">
        <f>'Parts 6 &amp; 7'!G27</f>
        <v>0</v>
      </c>
      <c r="L333" s="171">
        <f>'Parts 6 &amp; 7'!H27</f>
        <v>0</v>
      </c>
      <c r="M333" s="170">
        <f>'Parts 6 &amp; 7'!J27</f>
        <v>0</v>
      </c>
      <c r="N333" s="171">
        <f>'Parts 6 &amp; 7'!K27</f>
        <v>0</v>
      </c>
      <c r="Z333" s="71">
        <f t="shared" si="13"/>
        <v>25</v>
      </c>
    </row>
    <row r="334" spans="1:26" ht="16.5" thickBot="1" x14ac:dyDescent="0.3">
      <c r="A334" s="71">
        <v>6</v>
      </c>
      <c r="B334" s="71">
        <v>28</v>
      </c>
      <c r="D334" s="71" t="s">
        <v>388</v>
      </c>
      <c r="E334" s="162" t="s">
        <v>389</v>
      </c>
      <c r="G334" s="174" t="s">
        <v>76</v>
      </c>
      <c r="H334" s="175">
        <f>'Parts 6 &amp; 7'!D28</f>
        <v>0</v>
      </c>
      <c r="I334" s="176">
        <f>'Parts 6 &amp; 7'!E28</f>
        <v>0</v>
      </c>
      <c r="J334" s="318">
        <f>'Parts 6 &amp; 7'!F28</f>
        <v>0</v>
      </c>
      <c r="K334" s="319">
        <f>'Parts 6 &amp; 7'!G28</f>
        <v>0</v>
      </c>
      <c r="L334" s="177">
        <f>'Parts 6 &amp; 7'!H28</f>
        <v>0</v>
      </c>
      <c r="M334" s="176">
        <f>'Parts 6 &amp; 7'!J28</f>
        <v>0</v>
      </c>
      <c r="N334" s="177">
        <f>'Parts 6 &amp; 7'!K28</f>
        <v>0</v>
      </c>
      <c r="Z334" s="71">
        <f t="shared" si="13"/>
        <v>26</v>
      </c>
    </row>
    <row r="335" spans="1:26" ht="16.5" thickBot="1" x14ac:dyDescent="0.3">
      <c r="A335" s="71">
        <v>6</v>
      </c>
      <c r="D335" s="71" t="s">
        <v>388</v>
      </c>
      <c r="K335" s="178"/>
      <c r="M335" s="179"/>
    </row>
    <row r="336" spans="1:26" ht="48" thickBot="1" x14ac:dyDescent="0.3">
      <c r="A336" s="71">
        <v>6</v>
      </c>
      <c r="D336" s="71" t="s">
        <v>388</v>
      </c>
      <c r="E336" s="162" t="s">
        <v>390</v>
      </c>
      <c r="G336" s="163" t="s">
        <v>13</v>
      </c>
      <c r="H336" s="164" t="s">
        <v>65</v>
      </c>
      <c r="I336" s="165" t="s">
        <v>66</v>
      </c>
      <c r="J336" s="166" t="s">
        <v>67</v>
      </c>
      <c r="K336" s="166" t="s">
        <v>68</v>
      </c>
      <c r="L336" s="167" t="s">
        <v>69</v>
      </c>
      <c r="M336" s="165" t="s">
        <v>70</v>
      </c>
      <c r="N336" s="167" t="s">
        <v>71</v>
      </c>
    </row>
    <row r="337" spans="1:26" x14ac:dyDescent="0.25">
      <c r="A337" s="71">
        <v>6</v>
      </c>
      <c r="B337" s="71">
        <v>33</v>
      </c>
      <c r="D337" s="71" t="s">
        <v>388</v>
      </c>
      <c r="E337" s="162" t="s">
        <v>390</v>
      </c>
      <c r="G337" s="168" t="s">
        <v>72</v>
      </c>
      <c r="H337" s="180">
        <f>'Parts 6 &amp; 7'!D33</f>
        <v>0</v>
      </c>
      <c r="I337" s="181">
        <f>'Parts 6 &amp; 7'!E33</f>
        <v>0</v>
      </c>
      <c r="J337" s="320">
        <f>'Parts 6 &amp; 7'!F33</f>
        <v>0</v>
      </c>
      <c r="K337" s="321">
        <f>'Parts 6 &amp; 7'!G33</f>
        <v>0</v>
      </c>
      <c r="L337" s="182">
        <f>'Parts 6 &amp; 7'!H33</f>
        <v>0</v>
      </c>
      <c r="M337" s="181">
        <f>'Parts 6 &amp; 7'!J33</f>
        <v>0</v>
      </c>
      <c r="N337" s="182">
        <f>'Parts 6 &amp; 7'!K33</f>
        <v>0</v>
      </c>
      <c r="Z337" s="71">
        <f>Z334+5</f>
        <v>31</v>
      </c>
    </row>
    <row r="338" spans="1:26" x14ac:dyDescent="0.25">
      <c r="A338" s="71">
        <v>6</v>
      </c>
      <c r="B338" s="71">
        <v>34</v>
      </c>
      <c r="D338" s="71" t="s">
        <v>388</v>
      </c>
      <c r="E338" s="162" t="s">
        <v>390</v>
      </c>
      <c r="G338" s="172" t="s">
        <v>73</v>
      </c>
      <c r="H338" s="173">
        <f>'Parts 6 &amp; 7'!D34</f>
        <v>0</v>
      </c>
      <c r="I338" s="170">
        <f>'Parts 6 &amp; 7'!E34</f>
        <v>0</v>
      </c>
      <c r="J338" s="169">
        <f>'Parts 6 &amp; 7'!F34</f>
        <v>0</v>
      </c>
      <c r="K338" s="317">
        <f>'Parts 6 &amp; 7'!G34</f>
        <v>0</v>
      </c>
      <c r="L338" s="171">
        <f>'Parts 6 &amp; 7'!H34</f>
        <v>0</v>
      </c>
      <c r="M338" s="170">
        <f>'Parts 6 &amp; 7'!J34</f>
        <v>0</v>
      </c>
      <c r="N338" s="171">
        <f>'Parts 6 &amp; 7'!K34</f>
        <v>0</v>
      </c>
      <c r="Z338" s="71">
        <f t="shared" ref="Z338:Z341" si="14">Z337+1</f>
        <v>32</v>
      </c>
    </row>
    <row r="339" spans="1:26" x14ac:dyDescent="0.25">
      <c r="A339" s="71">
        <v>6</v>
      </c>
      <c r="B339" s="71">
        <v>35</v>
      </c>
      <c r="D339" s="71" t="s">
        <v>388</v>
      </c>
      <c r="E339" s="162" t="s">
        <v>390</v>
      </c>
      <c r="G339" s="172" t="s">
        <v>74</v>
      </c>
      <c r="H339" s="173">
        <f>'Parts 6 &amp; 7'!D35</f>
        <v>0</v>
      </c>
      <c r="I339" s="170">
        <f>'Parts 6 &amp; 7'!E35</f>
        <v>0</v>
      </c>
      <c r="J339" s="169">
        <f>'Parts 6 &amp; 7'!F35</f>
        <v>0</v>
      </c>
      <c r="K339" s="317">
        <f>'Parts 6 &amp; 7'!G35</f>
        <v>0</v>
      </c>
      <c r="L339" s="171">
        <f>'Parts 6 &amp; 7'!H35</f>
        <v>0</v>
      </c>
      <c r="M339" s="170">
        <f>'Parts 6 &amp; 7'!J35</f>
        <v>0</v>
      </c>
      <c r="N339" s="171">
        <f>'Parts 6 &amp; 7'!K35</f>
        <v>0</v>
      </c>
      <c r="Z339" s="71">
        <f t="shared" si="14"/>
        <v>33</v>
      </c>
    </row>
    <row r="340" spans="1:26" x14ac:dyDescent="0.25">
      <c r="A340" s="71">
        <v>6</v>
      </c>
      <c r="B340" s="71">
        <v>36</v>
      </c>
      <c r="D340" s="71" t="s">
        <v>388</v>
      </c>
      <c r="E340" s="162" t="s">
        <v>390</v>
      </c>
      <c r="G340" s="172" t="s">
        <v>75</v>
      </c>
      <c r="H340" s="173">
        <f>'Parts 6 &amp; 7'!D36</f>
        <v>0</v>
      </c>
      <c r="I340" s="170">
        <f>'Parts 6 &amp; 7'!E36</f>
        <v>0</v>
      </c>
      <c r="J340" s="169">
        <f>'Parts 6 &amp; 7'!F36</f>
        <v>0</v>
      </c>
      <c r="K340" s="317">
        <f>'Parts 6 &amp; 7'!G36</f>
        <v>0</v>
      </c>
      <c r="L340" s="171">
        <f>'Parts 6 &amp; 7'!H36</f>
        <v>0</v>
      </c>
      <c r="M340" s="170">
        <f>'Parts 6 &amp; 7'!J36</f>
        <v>0</v>
      </c>
      <c r="N340" s="171">
        <f>'Parts 6 &amp; 7'!K36</f>
        <v>0</v>
      </c>
      <c r="Z340" s="71">
        <f t="shared" si="14"/>
        <v>34</v>
      </c>
    </row>
    <row r="341" spans="1:26" ht="16.5" thickBot="1" x14ac:dyDescent="0.3">
      <c r="A341" s="71">
        <v>6</v>
      </c>
      <c r="B341" s="71">
        <v>37</v>
      </c>
      <c r="D341" s="71" t="s">
        <v>388</v>
      </c>
      <c r="E341" s="162" t="s">
        <v>390</v>
      </c>
      <c r="G341" s="174" t="s">
        <v>76</v>
      </c>
      <c r="H341" s="175">
        <f>'Parts 6 &amp; 7'!D37</f>
        <v>0</v>
      </c>
      <c r="I341" s="176">
        <f>'Parts 6 &amp; 7'!E37</f>
        <v>0</v>
      </c>
      <c r="J341" s="318">
        <f>'Parts 6 &amp; 7'!F37</f>
        <v>0</v>
      </c>
      <c r="K341" s="319">
        <f>'Parts 6 &amp; 7'!G37</f>
        <v>0</v>
      </c>
      <c r="L341" s="177">
        <f>'Parts 6 &amp; 7'!H37</f>
        <v>0</v>
      </c>
      <c r="M341" s="176">
        <f>'Parts 6 &amp; 7'!J37</f>
        <v>0</v>
      </c>
      <c r="N341" s="177">
        <f>'Parts 6 &amp; 7'!K37</f>
        <v>0</v>
      </c>
      <c r="Z341" s="71">
        <f t="shared" si="14"/>
        <v>35</v>
      </c>
    </row>
    <row r="342" spans="1:26" ht="16.5" thickBot="1" x14ac:dyDescent="0.3">
      <c r="A342" s="71">
        <v>6</v>
      </c>
      <c r="D342" s="71" t="s">
        <v>388</v>
      </c>
      <c r="K342" s="178"/>
    </row>
    <row r="343" spans="1:26" ht="48" thickBot="1" x14ac:dyDescent="0.3">
      <c r="A343" s="71">
        <v>6</v>
      </c>
      <c r="D343" s="71" t="s">
        <v>388</v>
      </c>
      <c r="E343" s="71" t="s">
        <v>391</v>
      </c>
      <c r="G343" s="163" t="s">
        <v>14</v>
      </c>
      <c r="H343" s="164" t="s">
        <v>65</v>
      </c>
      <c r="I343" s="165" t="s">
        <v>66</v>
      </c>
      <c r="J343" s="166" t="s">
        <v>67</v>
      </c>
      <c r="K343" s="166" t="s">
        <v>68</v>
      </c>
      <c r="L343" s="167" t="s">
        <v>69</v>
      </c>
      <c r="M343" s="165" t="s">
        <v>70</v>
      </c>
      <c r="N343" s="167" t="s">
        <v>71</v>
      </c>
    </row>
    <row r="344" spans="1:26" x14ac:dyDescent="0.25">
      <c r="A344" s="71">
        <v>6</v>
      </c>
      <c r="B344" s="71">
        <v>42</v>
      </c>
      <c r="D344" s="71" t="s">
        <v>388</v>
      </c>
      <c r="E344" s="71" t="s">
        <v>391</v>
      </c>
      <c r="G344" s="168" t="s">
        <v>72</v>
      </c>
      <c r="H344" s="180">
        <f>'Parts 6 &amp; 7'!D42</f>
        <v>0</v>
      </c>
      <c r="I344" s="181">
        <f>'Parts 6 &amp; 7'!E42</f>
        <v>0</v>
      </c>
      <c r="J344" s="320">
        <f>'Parts 6 &amp; 7'!F42</f>
        <v>0</v>
      </c>
      <c r="K344" s="321">
        <f>'Parts 6 &amp; 7'!G42</f>
        <v>0</v>
      </c>
      <c r="L344" s="182">
        <f>'Parts 6 &amp; 7'!H42</f>
        <v>0</v>
      </c>
      <c r="M344" s="181">
        <f>'Parts 6 &amp; 7'!J42</f>
        <v>0</v>
      </c>
      <c r="N344" s="182">
        <f>'Parts 6 &amp; 7'!K42</f>
        <v>0</v>
      </c>
      <c r="Z344" s="71">
        <f>Z341+5</f>
        <v>40</v>
      </c>
    </row>
    <row r="345" spans="1:26" x14ac:dyDescent="0.25">
      <c r="A345" s="71">
        <v>6</v>
      </c>
      <c r="B345" s="71">
        <v>43</v>
      </c>
      <c r="D345" s="71" t="s">
        <v>388</v>
      </c>
      <c r="E345" s="71" t="s">
        <v>391</v>
      </c>
      <c r="G345" s="172" t="s">
        <v>73</v>
      </c>
      <c r="H345" s="173">
        <f>'Parts 6 &amp; 7'!D43</f>
        <v>0</v>
      </c>
      <c r="I345" s="170">
        <f>'Parts 6 &amp; 7'!E43</f>
        <v>0</v>
      </c>
      <c r="J345" s="169">
        <f>'Parts 6 &amp; 7'!F43</f>
        <v>0</v>
      </c>
      <c r="K345" s="317">
        <f>'Parts 6 &amp; 7'!G43</f>
        <v>0</v>
      </c>
      <c r="L345" s="171">
        <f>'Parts 6 &amp; 7'!H43</f>
        <v>0</v>
      </c>
      <c r="M345" s="170">
        <f>'Parts 6 &amp; 7'!J43</f>
        <v>0</v>
      </c>
      <c r="N345" s="171">
        <f>'Parts 6 &amp; 7'!K43</f>
        <v>0</v>
      </c>
      <c r="Z345" s="71">
        <f t="shared" ref="Z345:Z348" si="15">Z344+1</f>
        <v>41</v>
      </c>
    </row>
    <row r="346" spans="1:26" x14ac:dyDescent="0.25">
      <c r="A346" s="71">
        <v>6</v>
      </c>
      <c r="B346" s="71">
        <v>44</v>
      </c>
      <c r="D346" s="71" t="s">
        <v>388</v>
      </c>
      <c r="E346" s="71" t="s">
        <v>391</v>
      </c>
      <c r="G346" s="172" t="s">
        <v>74</v>
      </c>
      <c r="H346" s="173">
        <f>'Parts 6 &amp; 7'!D44</f>
        <v>0</v>
      </c>
      <c r="I346" s="170">
        <f>'Parts 6 &amp; 7'!E44</f>
        <v>0</v>
      </c>
      <c r="J346" s="169">
        <f>'Parts 6 &amp; 7'!F44</f>
        <v>0</v>
      </c>
      <c r="K346" s="317">
        <f>'Parts 6 &amp; 7'!G44</f>
        <v>0</v>
      </c>
      <c r="L346" s="171">
        <f>'Parts 6 &amp; 7'!H44</f>
        <v>0</v>
      </c>
      <c r="M346" s="170">
        <f>'Parts 6 &amp; 7'!J44</f>
        <v>0</v>
      </c>
      <c r="N346" s="171">
        <f>'Parts 6 &amp; 7'!K44</f>
        <v>0</v>
      </c>
      <c r="Z346" s="71">
        <f t="shared" si="15"/>
        <v>42</v>
      </c>
    </row>
    <row r="347" spans="1:26" x14ac:dyDescent="0.25">
      <c r="A347" s="71">
        <v>6</v>
      </c>
      <c r="B347" s="71">
        <v>45</v>
      </c>
      <c r="D347" s="71" t="s">
        <v>388</v>
      </c>
      <c r="E347" s="71" t="s">
        <v>391</v>
      </c>
      <c r="G347" s="172" t="s">
        <v>75</v>
      </c>
      <c r="H347" s="173">
        <f>'Parts 6 &amp; 7'!D45</f>
        <v>0</v>
      </c>
      <c r="I347" s="170">
        <f>'Parts 6 &amp; 7'!E45</f>
        <v>0</v>
      </c>
      <c r="J347" s="169">
        <f>'Parts 6 &amp; 7'!F45</f>
        <v>0</v>
      </c>
      <c r="K347" s="317">
        <f>'Parts 6 &amp; 7'!G45</f>
        <v>0</v>
      </c>
      <c r="L347" s="171">
        <f>'Parts 6 &amp; 7'!H45</f>
        <v>0</v>
      </c>
      <c r="M347" s="170">
        <f>'Parts 6 &amp; 7'!J45</f>
        <v>0</v>
      </c>
      <c r="N347" s="171">
        <f>'Parts 6 &amp; 7'!K45</f>
        <v>0</v>
      </c>
      <c r="Z347" s="71">
        <f t="shared" si="15"/>
        <v>43</v>
      </c>
    </row>
    <row r="348" spans="1:26" ht="16.5" thickBot="1" x14ac:dyDescent="0.3">
      <c r="A348" s="71">
        <v>6</v>
      </c>
      <c r="B348" s="71">
        <v>46</v>
      </c>
      <c r="D348" s="71" t="s">
        <v>388</v>
      </c>
      <c r="E348" s="71" t="s">
        <v>391</v>
      </c>
      <c r="G348" s="174" t="s">
        <v>76</v>
      </c>
      <c r="H348" s="175">
        <f>'Parts 6 &amp; 7'!D46</f>
        <v>0</v>
      </c>
      <c r="I348" s="176">
        <f>'Parts 6 &amp; 7'!E46</f>
        <v>0</v>
      </c>
      <c r="J348" s="318">
        <f>'Parts 6 &amp; 7'!F46</f>
        <v>0</v>
      </c>
      <c r="K348" s="319">
        <f>'Parts 6 &amp; 7'!G46</f>
        <v>0</v>
      </c>
      <c r="L348" s="177">
        <f>'Parts 6 &amp; 7'!H46</f>
        <v>0</v>
      </c>
      <c r="M348" s="176">
        <f>'Parts 6 &amp; 7'!J46</f>
        <v>0</v>
      </c>
      <c r="N348" s="177">
        <f>'Parts 6 &amp; 7'!K46</f>
        <v>0</v>
      </c>
      <c r="Z348" s="71">
        <f t="shared" si="15"/>
        <v>44</v>
      </c>
    </row>
    <row r="349" spans="1:26" ht="16.5" thickBot="1" x14ac:dyDescent="0.3">
      <c r="A349" s="71">
        <v>6</v>
      </c>
      <c r="D349" s="71" t="s">
        <v>388</v>
      </c>
      <c r="H349" s="163"/>
      <c r="I349" s="163"/>
      <c r="J349" s="163"/>
      <c r="K349" s="178"/>
      <c r="N349" s="178"/>
    </row>
    <row r="350" spans="1:26" ht="48" thickBot="1" x14ac:dyDescent="0.3">
      <c r="A350" s="71">
        <v>6</v>
      </c>
      <c r="D350" s="71" t="s">
        <v>388</v>
      </c>
      <c r="E350" s="71" t="s">
        <v>380</v>
      </c>
      <c r="G350" s="183" t="s">
        <v>11</v>
      </c>
      <c r="H350" s="164" t="s">
        <v>65</v>
      </c>
      <c r="I350" s="165" t="s">
        <v>66</v>
      </c>
      <c r="J350" s="166" t="s">
        <v>67</v>
      </c>
      <c r="K350" s="166" t="s">
        <v>68</v>
      </c>
      <c r="L350" s="167" t="s">
        <v>69</v>
      </c>
      <c r="M350" s="165" t="s">
        <v>70</v>
      </c>
      <c r="N350" s="167" t="s">
        <v>71</v>
      </c>
    </row>
    <row r="351" spans="1:26" x14ac:dyDescent="0.25">
      <c r="A351" s="71">
        <v>6</v>
      </c>
      <c r="B351" s="71">
        <v>51</v>
      </c>
      <c r="D351" s="71" t="s">
        <v>388</v>
      </c>
      <c r="E351" s="71" t="s">
        <v>380</v>
      </c>
      <c r="G351" s="168" t="s">
        <v>72</v>
      </c>
      <c r="H351" s="173">
        <f>'Parts 6 &amp; 7'!D51</f>
        <v>0</v>
      </c>
      <c r="I351" s="170">
        <f>'Parts 6 &amp; 7'!E51</f>
        <v>0</v>
      </c>
      <c r="J351" s="169">
        <f>'Parts 6 &amp; 7'!F51</f>
        <v>0</v>
      </c>
      <c r="K351" s="317">
        <f>'Parts 6 &amp; 7'!G51</f>
        <v>0</v>
      </c>
      <c r="L351" s="171">
        <f>'Parts 6 &amp; 7'!H51</f>
        <v>0</v>
      </c>
      <c r="M351" s="170">
        <f>'Parts 6 &amp; 7'!J51</f>
        <v>0</v>
      </c>
      <c r="N351" s="171">
        <f>'Parts 6 &amp; 7'!K51</f>
        <v>0</v>
      </c>
      <c r="Z351" s="71">
        <f>Z348+5</f>
        <v>49</v>
      </c>
    </row>
    <row r="352" spans="1:26" x14ac:dyDescent="0.25">
      <c r="A352" s="71">
        <v>6</v>
      </c>
      <c r="B352" s="71">
        <v>52</v>
      </c>
      <c r="D352" s="71" t="s">
        <v>388</v>
      </c>
      <c r="E352" s="71" t="s">
        <v>380</v>
      </c>
      <c r="G352" s="172" t="s">
        <v>73</v>
      </c>
      <c r="H352" s="173">
        <f>'Parts 6 &amp; 7'!D52</f>
        <v>0</v>
      </c>
      <c r="I352" s="170">
        <f>'Parts 6 &amp; 7'!E52</f>
        <v>0</v>
      </c>
      <c r="J352" s="169">
        <f>'Parts 6 &amp; 7'!F52</f>
        <v>0</v>
      </c>
      <c r="K352" s="317">
        <f>'Parts 6 &amp; 7'!G52</f>
        <v>0</v>
      </c>
      <c r="L352" s="171">
        <f>'Parts 6 &amp; 7'!H52</f>
        <v>0</v>
      </c>
      <c r="M352" s="170">
        <f>'Parts 6 &amp; 7'!J52</f>
        <v>0</v>
      </c>
      <c r="N352" s="171">
        <f>'Parts 6 &amp; 7'!K52</f>
        <v>0</v>
      </c>
      <c r="Z352" s="71">
        <f t="shared" ref="Z352:Z355" si="16">Z351+1</f>
        <v>50</v>
      </c>
    </row>
    <row r="353" spans="1:26" x14ac:dyDescent="0.25">
      <c r="A353" s="71">
        <v>6</v>
      </c>
      <c r="B353" s="71">
        <v>53</v>
      </c>
      <c r="D353" s="71" t="s">
        <v>388</v>
      </c>
      <c r="E353" s="71" t="s">
        <v>380</v>
      </c>
      <c r="G353" s="172" t="s">
        <v>74</v>
      </c>
      <c r="H353" s="173">
        <f>'Parts 6 &amp; 7'!D53</f>
        <v>0</v>
      </c>
      <c r="I353" s="170">
        <f>'Parts 6 &amp; 7'!E53</f>
        <v>0</v>
      </c>
      <c r="J353" s="169">
        <f>'Parts 6 &amp; 7'!F53</f>
        <v>0</v>
      </c>
      <c r="K353" s="317">
        <f>'Parts 6 &amp; 7'!G53</f>
        <v>0</v>
      </c>
      <c r="L353" s="171">
        <f>'Parts 6 &amp; 7'!H53</f>
        <v>0</v>
      </c>
      <c r="M353" s="170">
        <f>'Parts 6 &amp; 7'!J53</f>
        <v>0</v>
      </c>
      <c r="N353" s="171">
        <f>'Parts 6 &amp; 7'!K53</f>
        <v>0</v>
      </c>
      <c r="Z353" s="71">
        <f t="shared" si="16"/>
        <v>51</v>
      </c>
    </row>
    <row r="354" spans="1:26" x14ac:dyDescent="0.25">
      <c r="A354" s="71">
        <v>6</v>
      </c>
      <c r="B354" s="71">
        <v>54</v>
      </c>
      <c r="D354" s="71" t="s">
        <v>388</v>
      </c>
      <c r="E354" s="71" t="s">
        <v>380</v>
      </c>
      <c r="G354" s="172" t="s">
        <v>75</v>
      </c>
      <c r="H354" s="173">
        <f>'Parts 6 &amp; 7'!D54</f>
        <v>0</v>
      </c>
      <c r="I354" s="170">
        <f>'Parts 6 &amp; 7'!E54</f>
        <v>0</v>
      </c>
      <c r="J354" s="169">
        <f>'Parts 6 &amp; 7'!F54</f>
        <v>0</v>
      </c>
      <c r="K354" s="317">
        <f>'Parts 6 &amp; 7'!G54</f>
        <v>0</v>
      </c>
      <c r="L354" s="171">
        <f>'Parts 6 &amp; 7'!H54</f>
        <v>0</v>
      </c>
      <c r="M354" s="170">
        <f>'Parts 6 &amp; 7'!J54</f>
        <v>0</v>
      </c>
      <c r="N354" s="171">
        <f>'Parts 6 &amp; 7'!K54</f>
        <v>0</v>
      </c>
      <c r="Z354" s="71">
        <f t="shared" si="16"/>
        <v>52</v>
      </c>
    </row>
    <row r="355" spans="1:26" ht="16.5" thickBot="1" x14ac:dyDescent="0.3">
      <c r="A355" s="71">
        <v>6</v>
      </c>
      <c r="B355" s="71">
        <v>55</v>
      </c>
      <c r="D355" s="71" t="s">
        <v>388</v>
      </c>
      <c r="E355" s="71" t="s">
        <v>380</v>
      </c>
      <c r="G355" s="174" t="s">
        <v>76</v>
      </c>
      <c r="H355" s="175">
        <f>'Parts 6 &amp; 7'!D55</f>
        <v>0</v>
      </c>
      <c r="I355" s="176">
        <f>'Parts 6 &amp; 7'!E55</f>
        <v>0</v>
      </c>
      <c r="J355" s="318">
        <f>'Parts 6 &amp; 7'!F55</f>
        <v>0</v>
      </c>
      <c r="K355" s="319">
        <f>'Parts 6 &amp; 7'!G55</f>
        <v>0</v>
      </c>
      <c r="L355" s="177">
        <f>'Parts 6 &amp; 7'!H55</f>
        <v>0</v>
      </c>
      <c r="M355" s="176">
        <f>'Parts 6 &amp; 7'!J55</f>
        <v>0</v>
      </c>
      <c r="N355" s="177">
        <f>'Parts 6 &amp; 7'!K55</f>
        <v>0</v>
      </c>
      <c r="Z355" s="71">
        <f t="shared" si="16"/>
        <v>53</v>
      </c>
    </row>
    <row r="356" spans="1:26" ht="16.5" thickBot="1" x14ac:dyDescent="0.3">
      <c r="A356" s="71">
        <v>6</v>
      </c>
      <c r="D356" s="71" t="s">
        <v>388</v>
      </c>
    </row>
    <row r="357" spans="1:26" ht="48" thickBot="1" x14ac:dyDescent="0.3">
      <c r="A357" s="71">
        <v>6</v>
      </c>
      <c r="D357" s="71" t="s">
        <v>388</v>
      </c>
      <c r="E357" s="71" t="s">
        <v>381</v>
      </c>
      <c r="G357" s="163" t="s">
        <v>77</v>
      </c>
      <c r="H357" s="164" t="s">
        <v>65</v>
      </c>
      <c r="I357" s="165" t="s">
        <v>66</v>
      </c>
      <c r="J357" s="166" t="s">
        <v>67</v>
      </c>
      <c r="K357" s="166" t="s">
        <v>68</v>
      </c>
      <c r="L357" s="167" t="s">
        <v>69</v>
      </c>
      <c r="M357" s="165" t="s">
        <v>70</v>
      </c>
      <c r="N357" s="167" t="s">
        <v>71</v>
      </c>
    </row>
    <row r="358" spans="1:26" x14ac:dyDescent="0.25">
      <c r="A358" s="71">
        <v>6</v>
      </c>
      <c r="B358" s="71">
        <v>60</v>
      </c>
      <c r="D358" s="71" t="s">
        <v>388</v>
      </c>
      <c r="E358" s="71" t="s">
        <v>381</v>
      </c>
      <c r="G358" s="168" t="s">
        <v>72</v>
      </c>
      <c r="H358" s="173">
        <f>'Parts 6 &amp; 7'!D60</f>
        <v>0</v>
      </c>
      <c r="I358" s="170">
        <f>'Parts 6 &amp; 7'!E60</f>
        <v>0</v>
      </c>
      <c r="J358" s="169">
        <f>'Parts 6 &amp; 7'!F60</f>
        <v>0</v>
      </c>
      <c r="K358" s="317">
        <f>'Parts 6 &amp; 7'!G60</f>
        <v>0</v>
      </c>
      <c r="L358" s="171">
        <f>'Parts 6 &amp; 7'!H60</f>
        <v>0</v>
      </c>
      <c r="M358" s="170">
        <f>'Parts 6 &amp; 7'!J60</f>
        <v>0</v>
      </c>
      <c r="N358" s="171">
        <f>'Parts 6 &amp; 7'!K60</f>
        <v>0</v>
      </c>
      <c r="Z358" s="71">
        <f>Z355+5</f>
        <v>58</v>
      </c>
    </row>
    <row r="359" spans="1:26" x14ac:dyDescent="0.25">
      <c r="A359" s="71">
        <v>6</v>
      </c>
      <c r="B359" s="71">
        <v>61</v>
      </c>
      <c r="D359" s="71" t="s">
        <v>388</v>
      </c>
      <c r="E359" s="71" t="s">
        <v>381</v>
      </c>
      <c r="G359" s="172" t="s">
        <v>73</v>
      </c>
      <c r="H359" s="173">
        <f>'Parts 6 &amp; 7'!D61</f>
        <v>0</v>
      </c>
      <c r="I359" s="170">
        <f>'Parts 6 &amp; 7'!E61</f>
        <v>0</v>
      </c>
      <c r="J359" s="169">
        <f>'Parts 6 &amp; 7'!F61</f>
        <v>0</v>
      </c>
      <c r="K359" s="317">
        <f>'Parts 6 &amp; 7'!G61</f>
        <v>0</v>
      </c>
      <c r="L359" s="171">
        <f>'Parts 6 &amp; 7'!H61</f>
        <v>0</v>
      </c>
      <c r="M359" s="170">
        <f>'Parts 6 &amp; 7'!J61</f>
        <v>0</v>
      </c>
      <c r="N359" s="171">
        <f>'Parts 6 &amp; 7'!K61</f>
        <v>0</v>
      </c>
      <c r="Z359" s="71">
        <f t="shared" ref="Z359:Z362" si="17">Z358+1</f>
        <v>59</v>
      </c>
    </row>
    <row r="360" spans="1:26" x14ac:dyDescent="0.25">
      <c r="A360" s="71">
        <v>6</v>
      </c>
      <c r="B360" s="71">
        <v>62</v>
      </c>
      <c r="D360" s="71" t="s">
        <v>388</v>
      </c>
      <c r="E360" s="71" t="s">
        <v>381</v>
      </c>
      <c r="G360" s="172" t="s">
        <v>74</v>
      </c>
      <c r="H360" s="173">
        <f>'Parts 6 &amp; 7'!D62</f>
        <v>0</v>
      </c>
      <c r="I360" s="170">
        <f>'Parts 6 &amp; 7'!E62</f>
        <v>0</v>
      </c>
      <c r="J360" s="169">
        <f>'Parts 6 &amp; 7'!F62</f>
        <v>0</v>
      </c>
      <c r="K360" s="317">
        <f>'Parts 6 &amp; 7'!G62</f>
        <v>0</v>
      </c>
      <c r="L360" s="171">
        <f>'Parts 6 &amp; 7'!H62</f>
        <v>0</v>
      </c>
      <c r="M360" s="170">
        <f>'Parts 6 &amp; 7'!J62</f>
        <v>0</v>
      </c>
      <c r="N360" s="171">
        <f>'Parts 6 &amp; 7'!K62</f>
        <v>0</v>
      </c>
      <c r="Z360" s="71">
        <f t="shared" si="17"/>
        <v>60</v>
      </c>
    </row>
    <row r="361" spans="1:26" x14ac:dyDescent="0.25">
      <c r="A361" s="71">
        <v>6</v>
      </c>
      <c r="B361" s="71">
        <v>63</v>
      </c>
      <c r="D361" s="71" t="s">
        <v>388</v>
      </c>
      <c r="E361" s="71" t="s">
        <v>381</v>
      </c>
      <c r="G361" s="172" t="s">
        <v>75</v>
      </c>
      <c r="H361" s="173">
        <f>'Parts 6 &amp; 7'!D63</f>
        <v>0</v>
      </c>
      <c r="I361" s="170">
        <f>'Parts 6 &amp; 7'!E63</f>
        <v>0</v>
      </c>
      <c r="J361" s="169">
        <f>'Parts 6 &amp; 7'!F63</f>
        <v>0</v>
      </c>
      <c r="K361" s="317">
        <f>'Parts 6 &amp; 7'!G63</f>
        <v>0</v>
      </c>
      <c r="L361" s="171">
        <f>'Parts 6 &amp; 7'!H63</f>
        <v>0</v>
      </c>
      <c r="M361" s="170">
        <f>'Parts 6 &amp; 7'!J63</f>
        <v>0</v>
      </c>
      <c r="N361" s="171">
        <f>'Parts 6 &amp; 7'!K63</f>
        <v>0</v>
      </c>
      <c r="Z361" s="71">
        <f t="shared" si="17"/>
        <v>61</v>
      </c>
    </row>
    <row r="362" spans="1:26" ht="16.5" thickBot="1" x14ac:dyDescent="0.3">
      <c r="A362" s="71">
        <v>6</v>
      </c>
      <c r="B362" s="71">
        <v>64</v>
      </c>
      <c r="D362" s="71" t="s">
        <v>388</v>
      </c>
      <c r="E362" s="71" t="s">
        <v>381</v>
      </c>
      <c r="G362" s="174" t="s">
        <v>76</v>
      </c>
      <c r="H362" s="175">
        <f>'Parts 6 &amp; 7'!D64</f>
        <v>0</v>
      </c>
      <c r="I362" s="176">
        <f>'Parts 6 &amp; 7'!E64</f>
        <v>0</v>
      </c>
      <c r="J362" s="318">
        <f>'Parts 6 &amp; 7'!F64</f>
        <v>0</v>
      </c>
      <c r="K362" s="319">
        <f>'Parts 6 &amp; 7'!G64</f>
        <v>0</v>
      </c>
      <c r="L362" s="177">
        <f>'Parts 6 &amp; 7'!H64</f>
        <v>0</v>
      </c>
      <c r="M362" s="176">
        <f>'Parts 6 &amp; 7'!J64</f>
        <v>0</v>
      </c>
      <c r="N362" s="177">
        <f>'Parts 6 &amp; 7'!K64</f>
        <v>0</v>
      </c>
      <c r="Z362" s="71">
        <f t="shared" si="17"/>
        <v>62</v>
      </c>
    </row>
    <row r="363" spans="1:26" ht="16.5" thickBot="1" x14ac:dyDescent="0.3">
      <c r="A363" s="71">
        <v>6</v>
      </c>
      <c r="D363" s="71" t="s">
        <v>388</v>
      </c>
      <c r="H363" s="163"/>
      <c r="I363" s="163"/>
      <c r="J363" s="163"/>
      <c r="K363" s="178"/>
      <c r="N363" s="178"/>
    </row>
    <row r="364" spans="1:26" ht="48" thickBot="1" x14ac:dyDescent="0.3">
      <c r="A364" s="71">
        <v>6</v>
      </c>
      <c r="D364" s="71" t="s">
        <v>388</v>
      </c>
      <c r="E364" s="162" t="s">
        <v>392</v>
      </c>
      <c r="G364" s="183" t="s">
        <v>78</v>
      </c>
      <c r="H364" s="164" t="s">
        <v>65</v>
      </c>
      <c r="I364" s="165" t="s">
        <v>66</v>
      </c>
      <c r="J364" s="166" t="s">
        <v>67</v>
      </c>
      <c r="K364" s="166" t="s">
        <v>68</v>
      </c>
      <c r="L364" s="167" t="s">
        <v>69</v>
      </c>
      <c r="M364" s="165" t="s">
        <v>70</v>
      </c>
      <c r="N364" s="167" t="s">
        <v>71</v>
      </c>
    </row>
    <row r="365" spans="1:26" x14ac:dyDescent="0.25">
      <c r="A365" s="71">
        <v>6</v>
      </c>
      <c r="B365" s="71">
        <v>69</v>
      </c>
      <c r="D365" s="71" t="s">
        <v>388</v>
      </c>
      <c r="E365" s="162" t="s">
        <v>392</v>
      </c>
      <c r="G365" s="168" t="s">
        <v>72</v>
      </c>
      <c r="H365" s="173">
        <f>'Parts 6 &amp; 7'!D69</f>
        <v>0</v>
      </c>
      <c r="I365" s="170">
        <f>'Parts 6 &amp; 7'!E69</f>
        <v>0</v>
      </c>
      <c r="J365" s="169">
        <f>'Parts 6 &amp; 7'!F69</f>
        <v>0</v>
      </c>
      <c r="K365" s="317">
        <f>'Parts 6 &amp; 7'!G69</f>
        <v>0</v>
      </c>
      <c r="L365" s="171">
        <f>'Parts 6 &amp; 7'!H69</f>
        <v>0</v>
      </c>
      <c r="M365" s="170">
        <f>'Parts 6 &amp; 7'!J69</f>
        <v>0</v>
      </c>
      <c r="N365" s="171">
        <f>'Parts 6 &amp; 7'!K69</f>
        <v>0</v>
      </c>
      <c r="Z365" s="71">
        <f>Z362+5</f>
        <v>67</v>
      </c>
    </row>
    <row r="366" spans="1:26" x14ac:dyDescent="0.25">
      <c r="A366" s="71">
        <v>6</v>
      </c>
      <c r="B366" s="71">
        <v>70</v>
      </c>
      <c r="D366" s="71" t="s">
        <v>388</v>
      </c>
      <c r="E366" s="162" t="s">
        <v>392</v>
      </c>
      <c r="G366" s="172" t="s">
        <v>73</v>
      </c>
      <c r="H366" s="173">
        <f>'Parts 6 &amp; 7'!D70</f>
        <v>0</v>
      </c>
      <c r="I366" s="170">
        <f>'Parts 6 &amp; 7'!E70</f>
        <v>0</v>
      </c>
      <c r="J366" s="169">
        <f>'Parts 6 &amp; 7'!F70</f>
        <v>0</v>
      </c>
      <c r="K366" s="317">
        <f>'Parts 6 &amp; 7'!G70</f>
        <v>0</v>
      </c>
      <c r="L366" s="171">
        <f>'Parts 6 &amp; 7'!H70</f>
        <v>0</v>
      </c>
      <c r="M366" s="170">
        <f>'Parts 6 &amp; 7'!J70</f>
        <v>0</v>
      </c>
      <c r="N366" s="171">
        <f>'Parts 6 &amp; 7'!K70</f>
        <v>0</v>
      </c>
      <c r="Z366" s="71">
        <f t="shared" ref="Z366:Z369" si="18">Z365+1</f>
        <v>68</v>
      </c>
    </row>
    <row r="367" spans="1:26" x14ac:dyDescent="0.25">
      <c r="A367" s="71">
        <v>6</v>
      </c>
      <c r="B367" s="71">
        <v>71</v>
      </c>
      <c r="D367" s="71" t="s">
        <v>388</v>
      </c>
      <c r="E367" s="162" t="s">
        <v>392</v>
      </c>
      <c r="G367" s="172" t="s">
        <v>74</v>
      </c>
      <c r="H367" s="173">
        <f>'Parts 6 &amp; 7'!D71</f>
        <v>0</v>
      </c>
      <c r="I367" s="170">
        <f>'Parts 6 &amp; 7'!E71</f>
        <v>0</v>
      </c>
      <c r="J367" s="169">
        <f>'Parts 6 &amp; 7'!F71</f>
        <v>0</v>
      </c>
      <c r="K367" s="317">
        <f>'Parts 6 &amp; 7'!G71</f>
        <v>0</v>
      </c>
      <c r="L367" s="171">
        <f>'Parts 6 &amp; 7'!H71</f>
        <v>0</v>
      </c>
      <c r="M367" s="170">
        <f>'Parts 6 &amp; 7'!J71</f>
        <v>0</v>
      </c>
      <c r="N367" s="171">
        <f>'Parts 6 &amp; 7'!K71</f>
        <v>0</v>
      </c>
      <c r="Z367" s="71">
        <f t="shared" si="18"/>
        <v>69</v>
      </c>
    </row>
    <row r="368" spans="1:26" x14ac:dyDescent="0.25">
      <c r="A368" s="71">
        <v>6</v>
      </c>
      <c r="B368" s="71">
        <v>72</v>
      </c>
      <c r="D368" s="71" t="s">
        <v>388</v>
      </c>
      <c r="E368" s="162" t="s">
        <v>392</v>
      </c>
      <c r="G368" s="172" t="s">
        <v>75</v>
      </c>
      <c r="H368" s="173">
        <f>'Parts 6 &amp; 7'!D72</f>
        <v>0</v>
      </c>
      <c r="I368" s="170">
        <f>'Parts 6 &amp; 7'!E72</f>
        <v>0</v>
      </c>
      <c r="J368" s="169">
        <f>'Parts 6 &amp; 7'!F72</f>
        <v>0</v>
      </c>
      <c r="K368" s="317">
        <f>'Parts 6 &amp; 7'!G72</f>
        <v>0</v>
      </c>
      <c r="L368" s="171">
        <f>'Parts 6 &amp; 7'!H72</f>
        <v>0</v>
      </c>
      <c r="M368" s="170">
        <f>'Parts 6 &amp; 7'!J72</f>
        <v>0</v>
      </c>
      <c r="N368" s="171">
        <f>'Parts 6 &amp; 7'!K72</f>
        <v>0</v>
      </c>
      <c r="Z368" s="71">
        <f t="shared" si="18"/>
        <v>70</v>
      </c>
    </row>
    <row r="369" spans="1:26" ht="16.5" thickBot="1" x14ac:dyDescent="0.3">
      <c r="A369" s="71">
        <v>6</v>
      </c>
      <c r="B369" s="71">
        <v>73</v>
      </c>
      <c r="D369" s="71" t="s">
        <v>388</v>
      </c>
      <c r="E369" s="162" t="s">
        <v>392</v>
      </c>
      <c r="G369" s="174" t="s">
        <v>76</v>
      </c>
      <c r="H369" s="175">
        <f>'Parts 6 &amp; 7'!D73</f>
        <v>0</v>
      </c>
      <c r="I369" s="176">
        <f>'Parts 6 &amp; 7'!E73</f>
        <v>0</v>
      </c>
      <c r="J369" s="318">
        <f>'Parts 6 &amp; 7'!F73</f>
        <v>0</v>
      </c>
      <c r="K369" s="319">
        <f>'Parts 6 &amp; 7'!G73</f>
        <v>0</v>
      </c>
      <c r="L369" s="177">
        <f>'Parts 6 &amp; 7'!H73</f>
        <v>0</v>
      </c>
      <c r="M369" s="176">
        <f>'Parts 6 &amp; 7'!J73</f>
        <v>0</v>
      </c>
      <c r="N369" s="177">
        <f>'Parts 6 &amp; 7'!K73</f>
        <v>0</v>
      </c>
      <c r="Z369" s="71">
        <f t="shared" si="18"/>
        <v>71</v>
      </c>
    </row>
    <row r="370" spans="1:26" ht="16.5" thickBot="1" x14ac:dyDescent="0.3">
      <c r="A370" s="71">
        <v>6</v>
      </c>
      <c r="D370" s="71" t="s">
        <v>388</v>
      </c>
    </row>
    <row r="371" spans="1:26" ht="48" thickBot="1" x14ac:dyDescent="0.3">
      <c r="A371" s="71">
        <v>6</v>
      </c>
      <c r="D371" s="71" t="s">
        <v>388</v>
      </c>
      <c r="E371" s="162" t="s">
        <v>384</v>
      </c>
      <c r="G371" s="183" t="s">
        <v>393</v>
      </c>
      <c r="H371" s="164" t="s">
        <v>65</v>
      </c>
      <c r="I371" s="165" t="s">
        <v>66</v>
      </c>
      <c r="J371" s="166" t="s">
        <v>67</v>
      </c>
      <c r="K371" s="166" t="s">
        <v>68</v>
      </c>
      <c r="L371" s="167" t="s">
        <v>69</v>
      </c>
      <c r="M371" s="165" t="s">
        <v>70</v>
      </c>
      <c r="N371" s="167" t="s">
        <v>71</v>
      </c>
    </row>
    <row r="372" spans="1:26" x14ac:dyDescent="0.25">
      <c r="A372" s="71">
        <v>6</v>
      </c>
      <c r="B372" s="71">
        <v>78</v>
      </c>
      <c r="D372" s="71" t="s">
        <v>388</v>
      </c>
      <c r="E372" s="162" t="s">
        <v>384</v>
      </c>
      <c r="G372" s="168" t="s">
        <v>72</v>
      </c>
      <c r="H372" s="173">
        <f>'Parts 6 &amp; 7'!D78</f>
        <v>0</v>
      </c>
      <c r="I372" s="170">
        <f>'Parts 6 &amp; 7'!E78</f>
        <v>0</v>
      </c>
      <c r="J372" s="169">
        <f>'Parts 6 &amp; 7'!F78</f>
        <v>0</v>
      </c>
      <c r="K372" s="317">
        <f>'Parts 6 &amp; 7'!G78</f>
        <v>0</v>
      </c>
      <c r="L372" s="171">
        <f>'Parts 6 &amp; 7'!H78</f>
        <v>0</v>
      </c>
      <c r="M372" s="170">
        <f>'Parts 6 &amp; 7'!J78</f>
        <v>0</v>
      </c>
      <c r="N372" s="171">
        <f>'Parts 6 &amp; 7'!K78</f>
        <v>0</v>
      </c>
      <c r="Z372" s="71">
        <f>Z369+5</f>
        <v>76</v>
      </c>
    </row>
    <row r="373" spans="1:26" x14ac:dyDescent="0.25">
      <c r="A373" s="71">
        <v>6</v>
      </c>
      <c r="B373" s="71">
        <v>79</v>
      </c>
      <c r="D373" s="71" t="s">
        <v>388</v>
      </c>
      <c r="E373" s="162" t="s">
        <v>384</v>
      </c>
      <c r="G373" s="172" t="s">
        <v>73</v>
      </c>
      <c r="H373" s="173">
        <f>'Parts 6 &amp; 7'!D79</f>
        <v>0</v>
      </c>
      <c r="I373" s="170">
        <f>'Parts 6 &amp; 7'!E79</f>
        <v>0</v>
      </c>
      <c r="J373" s="169">
        <f>'Parts 6 &amp; 7'!F79</f>
        <v>0</v>
      </c>
      <c r="K373" s="317">
        <f>'Parts 6 &amp; 7'!G79</f>
        <v>0</v>
      </c>
      <c r="L373" s="171">
        <f>'Parts 6 &amp; 7'!H79</f>
        <v>0</v>
      </c>
      <c r="M373" s="170">
        <f>'Parts 6 &amp; 7'!J79</f>
        <v>0</v>
      </c>
      <c r="N373" s="171">
        <f>'Parts 6 &amp; 7'!K79</f>
        <v>0</v>
      </c>
      <c r="Z373" s="71">
        <f t="shared" ref="Z373:Z376" si="19">Z372+1</f>
        <v>77</v>
      </c>
    </row>
    <row r="374" spans="1:26" x14ac:dyDescent="0.25">
      <c r="A374" s="71">
        <v>6</v>
      </c>
      <c r="B374" s="71">
        <v>80</v>
      </c>
      <c r="D374" s="71" t="s">
        <v>388</v>
      </c>
      <c r="E374" s="162" t="s">
        <v>384</v>
      </c>
      <c r="G374" s="172" t="s">
        <v>74</v>
      </c>
      <c r="H374" s="173">
        <f>'Parts 6 &amp; 7'!D80</f>
        <v>0</v>
      </c>
      <c r="I374" s="170">
        <f>'Parts 6 &amp; 7'!E80</f>
        <v>0</v>
      </c>
      <c r="J374" s="169">
        <f>'Parts 6 &amp; 7'!F80</f>
        <v>0</v>
      </c>
      <c r="K374" s="317">
        <f>'Parts 6 &amp; 7'!G80</f>
        <v>0</v>
      </c>
      <c r="L374" s="171">
        <f>'Parts 6 &amp; 7'!H80</f>
        <v>0</v>
      </c>
      <c r="M374" s="170">
        <f>'Parts 6 &amp; 7'!J80</f>
        <v>0</v>
      </c>
      <c r="N374" s="171">
        <f>'Parts 6 &amp; 7'!K80</f>
        <v>0</v>
      </c>
      <c r="Z374" s="71">
        <f t="shared" si="19"/>
        <v>78</v>
      </c>
    </row>
    <row r="375" spans="1:26" x14ac:dyDescent="0.25">
      <c r="A375" s="71">
        <v>6</v>
      </c>
      <c r="B375" s="71">
        <v>81</v>
      </c>
      <c r="D375" s="71" t="s">
        <v>388</v>
      </c>
      <c r="E375" s="162" t="s">
        <v>384</v>
      </c>
      <c r="G375" s="172" t="s">
        <v>75</v>
      </c>
      <c r="H375" s="173">
        <f>'Parts 6 &amp; 7'!D81</f>
        <v>0</v>
      </c>
      <c r="I375" s="170">
        <f>'Parts 6 &amp; 7'!E81</f>
        <v>0</v>
      </c>
      <c r="J375" s="169">
        <f>'Parts 6 &amp; 7'!F81</f>
        <v>0</v>
      </c>
      <c r="K375" s="317">
        <f>'Parts 6 &amp; 7'!G81</f>
        <v>0</v>
      </c>
      <c r="L375" s="171">
        <f>'Parts 6 &amp; 7'!H81</f>
        <v>0</v>
      </c>
      <c r="M375" s="170">
        <f>'Parts 6 &amp; 7'!J81</f>
        <v>0</v>
      </c>
      <c r="N375" s="171">
        <f>'Parts 6 &amp; 7'!K81</f>
        <v>0</v>
      </c>
      <c r="Z375" s="71">
        <f t="shared" si="19"/>
        <v>79</v>
      </c>
    </row>
    <row r="376" spans="1:26" ht="16.5" thickBot="1" x14ac:dyDescent="0.3">
      <c r="A376" s="71">
        <v>6</v>
      </c>
      <c r="B376" s="71">
        <v>82</v>
      </c>
      <c r="D376" s="71" t="s">
        <v>388</v>
      </c>
      <c r="E376" s="162" t="s">
        <v>384</v>
      </c>
      <c r="G376" s="174" t="s">
        <v>76</v>
      </c>
      <c r="H376" s="175">
        <f>'Parts 6 &amp; 7'!D82</f>
        <v>0</v>
      </c>
      <c r="I376" s="176">
        <f>'Parts 6 &amp; 7'!E82</f>
        <v>0</v>
      </c>
      <c r="J376" s="318">
        <f>'Parts 6 &amp; 7'!F82</f>
        <v>0</v>
      </c>
      <c r="K376" s="319">
        <f>'Parts 6 &amp; 7'!G82</f>
        <v>0</v>
      </c>
      <c r="L376" s="177">
        <f>'Parts 6 &amp; 7'!H82</f>
        <v>0</v>
      </c>
      <c r="M376" s="176">
        <f>'Parts 6 &amp; 7'!J82</f>
        <v>0</v>
      </c>
      <c r="N376" s="177">
        <f>'Parts 6 &amp; 7'!K82</f>
        <v>0</v>
      </c>
      <c r="Z376" s="71">
        <f t="shared" si="19"/>
        <v>80</v>
      </c>
    </row>
    <row r="377" spans="1:26" x14ac:dyDescent="0.25">
      <c r="A377" s="71" t="s">
        <v>394</v>
      </c>
    </row>
    <row r="378" spans="1:26" ht="31.5" x14ac:dyDescent="0.25">
      <c r="A378" s="71">
        <v>7</v>
      </c>
      <c r="D378" s="71" t="s">
        <v>395</v>
      </c>
      <c r="E378" s="162" t="s">
        <v>369</v>
      </c>
      <c r="H378" s="301" t="s">
        <v>0</v>
      </c>
      <c r="I378" s="203"/>
      <c r="J378" s="205"/>
      <c r="K378" s="290" t="s">
        <v>363</v>
      </c>
      <c r="L378" s="290" t="s">
        <v>364</v>
      </c>
      <c r="M378" s="290" t="s">
        <v>365</v>
      </c>
      <c r="N378" s="290" t="s">
        <v>366</v>
      </c>
      <c r="R378" s="301" t="s">
        <v>0</v>
      </c>
      <c r="S378" s="301"/>
      <c r="T378" s="301"/>
      <c r="U378" s="290" t="s">
        <v>7</v>
      </c>
      <c r="V378" s="290" t="s">
        <v>8</v>
      </c>
      <c r="W378" s="290" t="s">
        <v>9</v>
      </c>
      <c r="X378" s="291" t="s">
        <v>10</v>
      </c>
      <c r="Y378" s="291"/>
    </row>
    <row r="379" spans="1:26" x14ac:dyDescent="0.25">
      <c r="A379" s="71">
        <v>7</v>
      </c>
      <c r="B379" s="71">
        <v>89</v>
      </c>
      <c r="D379" s="71" t="s">
        <v>395</v>
      </c>
      <c r="E379" s="162" t="s">
        <v>369</v>
      </c>
      <c r="F379" s="71" t="s">
        <v>361</v>
      </c>
      <c r="H379" s="294" t="s">
        <v>79</v>
      </c>
      <c r="I379" s="204"/>
      <c r="J379" s="205"/>
      <c r="K379" s="184">
        <f>'Parts 6 &amp; 7'!F89</f>
        <v>0</v>
      </c>
      <c r="L379" s="184">
        <f>'Parts 6 &amp; 7'!G89</f>
        <v>0</v>
      </c>
      <c r="M379" s="184">
        <f>'Parts 6 &amp; 7'!H89</f>
        <v>0</v>
      </c>
      <c r="N379" s="184">
        <f>'Parts 6 &amp; 7'!J89</f>
        <v>0</v>
      </c>
      <c r="R379" s="293" t="s">
        <v>79</v>
      </c>
      <c r="S379" s="293"/>
      <c r="T379" s="293"/>
      <c r="U379" s="51"/>
      <c r="V379" s="51"/>
      <c r="W379" s="51"/>
      <c r="X379" s="185"/>
      <c r="Y379" s="186"/>
      <c r="Z379" s="71">
        <v>87</v>
      </c>
    </row>
    <row r="380" spans="1:26" x14ac:dyDescent="0.25">
      <c r="A380" s="71">
        <v>7</v>
      </c>
      <c r="B380" s="71">
        <v>90</v>
      </c>
      <c r="D380" s="71" t="s">
        <v>395</v>
      </c>
      <c r="E380" s="162" t="s">
        <v>369</v>
      </c>
      <c r="F380" s="162" t="s">
        <v>390</v>
      </c>
      <c r="H380" s="294" t="s">
        <v>13</v>
      </c>
      <c r="I380" s="204"/>
      <c r="J380" s="205"/>
      <c r="K380" s="184">
        <f>'Parts 6 &amp; 7'!F90</f>
        <v>0</v>
      </c>
      <c r="L380" s="184">
        <f>'Parts 6 &amp; 7'!G90</f>
        <v>0</v>
      </c>
      <c r="M380" s="184">
        <f>'Parts 6 &amp; 7'!H90</f>
        <v>0</v>
      </c>
      <c r="N380" s="184">
        <f>'Parts 6 &amp; 7'!J90</f>
        <v>0</v>
      </c>
      <c r="R380" s="293" t="s">
        <v>13</v>
      </c>
      <c r="S380" s="293"/>
      <c r="T380" s="293"/>
      <c r="U380" s="51"/>
      <c r="V380" s="51"/>
      <c r="W380" s="51"/>
      <c r="X380" s="185"/>
      <c r="Y380" s="186"/>
      <c r="Z380" s="71">
        <f t="shared" ref="Z380:Z386" si="20">Z379+1</f>
        <v>88</v>
      </c>
    </row>
    <row r="381" spans="1:26" x14ac:dyDescent="0.25">
      <c r="A381" s="71">
        <v>7</v>
      </c>
      <c r="B381" s="71">
        <v>91</v>
      </c>
      <c r="D381" s="71" t="s">
        <v>395</v>
      </c>
      <c r="E381" s="162" t="s">
        <v>369</v>
      </c>
      <c r="F381" s="71" t="s">
        <v>391</v>
      </c>
      <c r="H381" s="294" t="s">
        <v>14</v>
      </c>
      <c r="I381" s="204"/>
      <c r="J381" s="205"/>
      <c r="K381" s="184">
        <f>'Parts 6 &amp; 7'!F91</f>
        <v>0</v>
      </c>
      <c r="L381" s="184">
        <f>'Parts 6 &amp; 7'!G91</f>
        <v>0</v>
      </c>
      <c r="M381" s="184">
        <f>'Parts 6 &amp; 7'!H91</f>
        <v>0</v>
      </c>
      <c r="N381" s="184">
        <f>'Parts 6 &amp; 7'!J91</f>
        <v>0</v>
      </c>
      <c r="R381" s="293" t="s">
        <v>14</v>
      </c>
      <c r="S381" s="293"/>
      <c r="T381" s="293"/>
      <c r="U381" s="51"/>
      <c r="V381" s="51"/>
      <c r="W381" s="51"/>
      <c r="X381" s="185"/>
      <c r="Y381" s="186"/>
      <c r="Z381" s="71">
        <f t="shared" si="20"/>
        <v>89</v>
      </c>
    </row>
    <row r="382" spans="1:26" x14ac:dyDescent="0.25">
      <c r="A382" s="71">
        <v>7</v>
      </c>
      <c r="B382" s="71">
        <v>92</v>
      </c>
      <c r="D382" s="71" t="s">
        <v>395</v>
      </c>
      <c r="E382" s="162" t="s">
        <v>369</v>
      </c>
      <c r="F382" s="71" t="s">
        <v>380</v>
      </c>
      <c r="H382" s="294" t="s">
        <v>11</v>
      </c>
      <c r="I382" s="204"/>
      <c r="J382" s="205"/>
      <c r="K382" s="184">
        <f>'Parts 6 &amp; 7'!F92</f>
        <v>0</v>
      </c>
      <c r="L382" s="184">
        <f>'Parts 6 &amp; 7'!G92</f>
        <v>0</v>
      </c>
      <c r="M382" s="184">
        <f>'Parts 6 &amp; 7'!H92</f>
        <v>0</v>
      </c>
      <c r="N382" s="184">
        <f>'Parts 6 &amp; 7'!J92</f>
        <v>0</v>
      </c>
      <c r="R382" s="293" t="s">
        <v>11</v>
      </c>
      <c r="S382" s="293"/>
      <c r="T382" s="293"/>
      <c r="U382" s="51"/>
      <c r="V382" s="51"/>
      <c r="W382" s="51"/>
      <c r="X382" s="185"/>
      <c r="Y382" s="186"/>
      <c r="Z382" s="71">
        <f t="shared" si="20"/>
        <v>90</v>
      </c>
    </row>
    <row r="383" spans="1:26" x14ac:dyDescent="0.25">
      <c r="A383" s="71">
        <v>7</v>
      </c>
      <c r="B383" s="71">
        <v>93</v>
      </c>
      <c r="D383" s="71" t="s">
        <v>395</v>
      </c>
      <c r="E383" s="162" t="s">
        <v>369</v>
      </c>
      <c r="F383" s="71" t="s">
        <v>381</v>
      </c>
      <c r="H383" s="294" t="s">
        <v>80</v>
      </c>
      <c r="I383" s="204"/>
      <c r="J383" s="205"/>
      <c r="K383" s="184">
        <f>'Parts 6 &amp; 7'!F93</f>
        <v>0</v>
      </c>
      <c r="L383" s="184">
        <f>'Parts 6 &amp; 7'!G93</f>
        <v>0</v>
      </c>
      <c r="M383" s="184">
        <f>'Parts 6 &amp; 7'!H93</f>
        <v>0</v>
      </c>
      <c r="N383" s="184">
        <f>'Parts 6 &amp; 7'!J93</f>
        <v>0</v>
      </c>
      <c r="R383" s="293" t="s">
        <v>80</v>
      </c>
      <c r="S383" s="293"/>
      <c r="T383" s="293"/>
      <c r="U383" s="51"/>
      <c r="V383" s="51"/>
      <c r="W383" s="51"/>
      <c r="X383" s="185"/>
      <c r="Y383" s="186"/>
      <c r="Z383" s="71">
        <f t="shared" si="20"/>
        <v>91</v>
      </c>
    </row>
    <row r="384" spans="1:26" x14ac:dyDescent="0.25">
      <c r="A384" s="71">
        <v>7</v>
      </c>
      <c r="B384" s="71">
        <v>94</v>
      </c>
      <c r="D384" s="71" t="s">
        <v>395</v>
      </c>
      <c r="E384" s="162" t="s">
        <v>369</v>
      </c>
      <c r="F384" s="71" t="s">
        <v>396</v>
      </c>
      <c r="H384" s="294" t="s">
        <v>81</v>
      </c>
      <c r="I384" s="204"/>
      <c r="J384" s="205"/>
      <c r="K384" s="184">
        <f>'Parts 6 &amp; 7'!F94</f>
        <v>0</v>
      </c>
      <c r="L384" s="184">
        <f>'Parts 6 &amp; 7'!G94</f>
        <v>0</v>
      </c>
      <c r="M384" s="184">
        <f>'Parts 6 &amp; 7'!H94</f>
        <v>0</v>
      </c>
      <c r="N384" s="184">
        <f>'Parts 6 &amp; 7'!J94</f>
        <v>0</v>
      </c>
      <c r="R384" s="293" t="s">
        <v>81</v>
      </c>
      <c r="S384" s="293"/>
      <c r="T384" s="293"/>
      <c r="U384" s="113"/>
      <c r="V384" s="113"/>
      <c r="W384" s="113"/>
      <c r="X384" s="185"/>
      <c r="Y384" s="186"/>
      <c r="Z384" s="71">
        <f t="shared" si="20"/>
        <v>92</v>
      </c>
    </row>
    <row r="385" spans="1:26" ht="16.5" thickBot="1" x14ac:dyDescent="0.3">
      <c r="A385" s="71">
        <v>7</v>
      </c>
      <c r="B385" s="71">
        <v>95</v>
      </c>
      <c r="D385" s="71" t="s">
        <v>395</v>
      </c>
      <c r="E385" s="162" t="s">
        <v>369</v>
      </c>
      <c r="F385" s="162" t="s">
        <v>384</v>
      </c>
      <c r="H385" s="195" t="s">
        <v>130</v>
      </c>
      <c r="I385" s="218"/>
      <c r="J385" s="217"/>
      <c r="K385" s="187">
        <f>'Parts 6 &amp; 7'!F95</f>
        <v>0</v>
      </c>
      <c r="L385" s="187">
        <f>'Parts 6 &amp; 7'!G95</f>
        <v>0</v>
      </c>
      <c r="M385" s="187">
        <f>'Parts 6 &amp; 7'!H95</f>
        <v>0</v>
      </c>
      <c r="N385" s="187">
        <f>'Parts 6 &amp; 7'!J95</f>
        <v>0</v>
      </c>
      <c r="R385" s="298" t="s">
        <v>130</v>
      </c>
      <c r="S385" s="298"/>
      <c r="T385" s="298"/>
      <c r="U385" s="114"/>
      <c r="V385" s="114"/>
      <c r="W385" s="114"/>
      <c r="X385" s="188"/>
      <c r="Y385" s="189"/>
      <c r="Z385" s="71">
        <f t="shared" si="20"/>
        <v>93</v>
      </c>
    </row>
    <row r="386" spans="1:26" ht="16.5" customHeight="1" thickTop="1" x14ac:dyDescent="0.25">
      <c r="A386" s="71">
        <v>7</v>
      </c>
      <c r="B386" s="71">
        <v>96</v>
      </c>
      <c r="D386" s="71" t="s">
        <v>395</v>
      </c>
      <c r="E386" s="162" t="s">
        <v>369</v>
      </c>
      <c r="F386" s="71" t="s">
        <v>398</v>
      </c>
      <c r="H386" s="219" t="s">
        <v>128</v>
      </c>
      <c r="I386" s="148"/>
      <c r="J386" s="220"/>
      <c r="K386" s="191">
        <f>'Parts 6 &amp; 7'!F96</f>
        <v>0</v>
      </c>
      <c r="L386" s="191">
        <f>'Parts 6 &amp; 7'!G96</f>
        <v>0</v>
      </c>
      <c r="M386" s="191">
        <f>'Parts 6 &amp; 7'!H96</f>
        <v>0</v>
      </c>
      <c r="N386" s="191">
        <f>'Parts 6 &amp; 7'!J96</f>
        <v>0</v>
      </c>
      <c r="R386" s="299" t="s">
        <v>128</v>
      </c>
      <c r="S386" s="299"/>
      <c r="T386" s="299"/>
      <c r="U386" s="115"/>
      <c r="V386" s="115"/>
      <c r="W386" s="115"/>
      <c r="X386" s="105"/>
      <c r="Y386" s="105"/>
      <c r="Z386" s="71">
        <f t="shared" si="20"/>
        <v>94</v>
      </c>
    </row>
    <row r="387" spans="1:26" ht="16.5" customHeight="1" x14ac:dyDescent="0.25">
      <c r="A387" s="71">
        <v>7</v>
      </c>
      <c r="E387" s="162"/>
      <c r="G387" s="145"/>
      <c r="H387" s="95"/>
      <c r="I387" s="145"/>
      <c r="J387" s="145"/>
      <c r="K387" s="151"/>
      <c r="L387" s="151"/>
      <c r="M387" s="151"/>
      <c r="N387" s="151"/>
      <c r="O387" s="145"/>
      <c r="R387" s="94"/>
      <c r="S387" s="94"/>
      <c r="T387" s="94"/>
      <c r="U387" s="192"/>
      <c r="V387" s="192"/>
      <c r="W387" s="192"/>
      <c r="X387" s="109"/>
      <c r="Y387" s="109"/>
    </row>
    <row r="388" spans="1:26" ht="31.5" x14ac:dyDescent="0.25">
      <c r="A388" s="71">
        <v>7</v>
      </c>
      <c r="D388" s="71" t="s">
        <v>395</v>
      </c>
      <c r="E388" s="162" t="s">
        <v>371</v>
      </c>
      <c r="H388" s="301" t="s">
        <v>31</v>
      </c>
      <c r="I388" s="203"/>
      <c r="J388" s="205"/>
      <c r="K388" s="290" t="s">
        <v>363</v>
      </c>
      <c r="L388" s="290" t="s">
        <v>364</v>
      </c>
      <c r="M388" s="290" t="s">
        <v>365</v>
      </c>
      <c r="N388" s="290" t="s">
        <v>366</v>
      </c>
      <c r="R388" s="301" t="s">
        <v>31</v>
      </c>
      <c r="S388" s="301"/>
      <c r="T388" s="301"/>
      <c r="U388" s="290" t="s">
        <v>7</v>
      </c>
      <c r="V388" s="290" t="s">
        <v>8</v>
      </c>
      <c r="W388" s="290" t="s">
        <v>9</v>
      </c>
      <c r="X388" s="291" t="s">
        <v>10</v>
      </c>
      <c r="Y388" s="291"/>
    </row>
    <row r="389" spans="1:26" x14ac:dyDescent="0.25">
      <c r="A389" s="71">
        <v>7</v>
      </c>
      <c r="B389" s="71">
        <v>99</v>
      </c>
      <c r="D389" s="71" t="s">
        <v>395</v>
      </c>
      <c r="E389" s="162" t="s">
        <v>371</v>
      </c>
      <c r="F389" s="71" t="s">
        <v>361</v>
      </c>
      <c r="H389" s="294" t="s">
        <v>79</v>
      </c>
      <c r="I389" s="204"/>
      <c r="J389" s="205"/>
      <c r="K389" s="184">
        <f>'Parts 6 &amp; 7'!F99</f>
        <v>0</v>
      </c>
      <c r="L389" s="184">
        <f>'Parts 6 &amp; 7'!G99</f>
        <v>0</v>
      </c>
      <c r="M389" s="184">
        <f>'Parts 6 &amp; 7'!H99</f>
        <v>0</v>
      </c>
      <c r="N389" s="184">
        <f>'Parts 6 &amp; 7'!I99</f>
        <v>0</v>
      </c>
      <c r="R389" s="293" t="s">
        <v>79</v>
      </c>
      <c r="S389" s="293"/>
      <c r="T389" s="293"/>
      <c r="U389" s="51"/>
      <c r="V389" s="51"/>
      <c r="W389" s="51"/>
      <c r="X389" s="193"/>
      <c r="Y389" s="193"/>
      <c r="Z389" s="71">
        <v>97</v>
      </c>
    </row>
    <row r="390" spans="1:26" x14ac:dyDescent="0.25">
      <c r="A390" s="71">
        <v>7</v>
      </c>
      <c r="B390" s="71">
        <v>100</v>
      </c>
      <c r="D390" s="71" t="s">
        <v>395</v>
      </c>
      <c r="E390" s="162" t="s">
        <v>371</v>
      </c>
      <c r="F390" s="162" t="s">
        <v>390</v>
      </c>
      <c r="H390" s="294" t="s">
        <v>13</v>
      </c>
      <c r="I390" s="204"/>
      <c r="J390" s="205"/>
      <c r="K390" s="184">
        <f>'Parts 6 &amp; 7'!F100</f>
        <v>0</v>
      </c>
      <c r="L390" s="184">
        <f>'Parts 6 &amp; 7'!G100</f>
        <v>0</v>
      </c>
      <c r="M390" s="184">
        <f>'Parts 6 &amp; 7'!H100</f>
        <v>0</v>
      </c>
      <c r="N390" s="184">
        <f>'Parts 6 &amp; 7'!I100</f>
        <v>0</v>
      </c>
      <c r="R390" s="293" t="s">
        <v>13</v>
      </c>
      <c r="S390" s="293"/>
      <c r="T390" s="293"/>
      <c r="U390" s="51"/>
      <c r="V390" s="51"/>
      <c r="W390" s="51"/>
      <c r="X390" s="185"/>
      <c r="Y390" s="186"/>
      <c r="Z390" s="71">
        <f t="shared" ref="Z390:Z396" si="21">Z389+1</f>
        <v>98</v>
      </c>
    </row>
    <row r="391" spans="1:26" x14ac:dyDescent="0.25">
      <c r="A391" s="71">
        <v>7</v>
      </c>
      <c r="B391" s="71">
        <v>101</v>
      </c>
      <c r="D391" s="71" t="s">
        <v>395</v>
      </c>
      <c r="E391" s="162" t="s">
        <v>371</v>
      </c>
      <c r="F391" s="71" t="s">
        <v>391</v>
      </c>
      <c r="H391" s="294" t="s">
        <v>14</v>
      </c>
      <c r="I391" s="204"/>
      <c r="J391" s="205"/>
      <c r="K391" s="184">
        <f>'Parts 6 &amp; 7'!F101</f>
        <v>0</v>
      </c>
      <c r="L391" s="184">
        <f>'Parts 6 &amp; 7'!G101</f>
        <v>0</v>
      </c>
      <c r="M391" s="184">
        <f>'Parts 6 &amp; 7'!H101</f>
        <v>0</v>
      </c>
      <c r="N391" s="184">
        <f>'Parts 6 &amp; 7'!I101</f>
        <v>0</v>
      </c>
      <c r="R391" s="293" t="s">
        <v>14</v>
      </c>
      <c r="S391" s="293"/>
      <c r="T391" s="293"/>
      <c r="U391" s="51"/>
      <c r="V391" s="51"/>
      <c r="W391" s="51"/>
      <c r="X391" s="185"/>
      <c r="Y391" s="186"/>
      <c r="Z391" s="71">
        <f t="shared" si="21"/>
        <v>99</v>
      </c>
    </row>
    <row r="392" spans="1:26" x14ac:dyDescent="0.25">
      <c r="A392" s="71">
        <v>7</v>
      </c>
      <c r="B392" s="71">
        <v>102</v>
      </c>
      <c r="D392" s="71" t="s">
        <v>395</v>
      </c>
      <c r="E392" s="162" t="s">
        <v>371</v>
      </c>
      <c r="F392" s="71" t="s">
        <v>380</v>
      </c>
      <c r="H392" s="294" t="s">
        <v>11</v>
      </c>
      <c r="I392" s="204"/>
      <c r="J392" s="205"/>
      <c r="K392" s="184">
        <f>'Parts 6 &amp; 7'!F102</f>
        <v>0</v>
      </c>
      <c r="L392" s="184">
        <f>'Parts 6 &amp; 7'!G102</f>
        <v>0</v>
      </c>
      <c r="M392" s="184">
        <f>'Parts 6 &amp; 7'!H102</f>
        <v>0</v>
      </c>
      <c r="N392" s="184">
        <f>'Parts 6 &amp; 7'!I102</f>
        <v>0</v>
      </c>
      <c r="R392" s="293" t="s">
        <v>11</v>
      </c>
      <c r="S392" s="293"/>
      <c r="T392" s="293"/>
      <c r="U392" s="51"/>
      <c r="V392" s="51"/>
      <c r="W392" s="51"/>
      <c r="X392" s="185"/>
      <c r="Y392" s="186"/>
      <c r="Z392" s="71">
        <f t="shared" si="21"/>
        <v>100</v>
      </c>
    </row>
    <row r="393" spans="1:26" x14ac:dyDescent="0.25">
      <c r="A393" s="71">
        <v>7</v>
      </c>
      <c r="B393" s="71">
        <v>103</v>
      </c>
      <c r="D393" s="71" t="s">
        <v>395</v>
      </c>
      <c r="E393" s="162" t="s">
        <v>371</v>
      </c>
      <c r="F393" s="71" t="s">
        <v>381</v>
      </c>
      <c r="H393" s="294" t="s">
        <v>80</v>
      </c>
      <c r="I393" s="204"/>
      <c r="J393" s="205"/>
      <c r="K393" s="184">
        <f>'Parts 6 &amp; 7'!F103</f>
        <v>0</v>
      </c>
      <c r="L393" s="184">
        <f>'Parts 6 &amp; 7'!G103</f>
        <v>0</v>
      </c>
      <c r="M393" s="184">
        <f>'Parts 6 &amp; 7'!H103</f>
        <v>0</v>
      </c>
      <c r="N393" s="184">
        <f>'Parts 6 &amp; 7'!I103</f>
        <v>0</v>
      </c>
      <c r="R393" s="293" t="s">
        <v>80</v>
      </c>
      <c r="S393" s="293"/>
      <c r="T393" s="293"/>
      <c r="U393" s="51"/>
      <c r="V393" s="51"/>
      <c r="W393" s="51"/>
      <c r="X393" s="185"/>
      <c r="Y393" s="186"/>
      <c r="Z393" s="71">
        <f t="shared" si="21"/>
        <v>101</v>
      </c>
    </row>
    <row r="394" spans="1:26" x14ac:dyDescent="0.25">
      <c r="A394" s="71">
        <v>7</v>
      </c>
      <c r="B394" s="71">
        <v>104</v>
      </c>
      <c r="D394" s="71" t="s">
        <v>395</v>
      </c>
      <c r="E394" s="162" t="s">
        <v>371</v>
      </c>
      <c r="F394" s="71" t="s">
        <v>396</v>
      </c>
      <c r="H394" s="294" t="s">
        <v>81</v>
      </c>
      <c r="I394" s="204"/>
      <c r="J394" s="205"/>
      <c r="K394" s="184">
        <f>'Parts 6 &amp; 7'!F104</f>
        <v>0</v>
      </c>
      <c r="L394" s="184">
        <f>'Parts 6 &amp; 7'!G104</f>
        <v>0</v>
      </c>
      <c r="M394" s="184">
        <f>'Parts 6 &amp; 7'!H104</f>
        <v>0</v>
      </c>
      <c r="N394" s="184">
        <f>'Parts 6 &amp; 7'!I104</f>
        <v>0</v>
      </c>
      <c r="R394" s="293" t="s">
        <v>81</v>
      </c>
      <c r="S394" s="293"/>
      <c r="T394" s="293"/>
      <c r="U394" s="113"/>
      <c r="V394" s="113"/>
      <c r="W394" s="113"/>
      <c r="X394" s="185"/>
      <c r="Y394" s="186"/>
      <c r="Z394" s="71">
        <f t="shared" si="21"/>
        <v>102</v>
      </c>
    </row>
    <row r="395" spans="1:26" ht="16.5" thickBot="1" x14ac:dyDescent="0.3">
      <c r="A395" s="71">
        <v>7</v>
      </c>
      <c r="B395" s="71">
        <v>105</v>
      </c>
      <c r="D395" s="71" t="s">
        <v>395</v>
      </c>
      <c r="E395" s="162" t="s">
        <v>371</v>
      </c>
      <c r="F395" s="162" t="s">
        <v>384</v>
      </c>
      <c r="H395" s="195" t="s">
        <v>130</v>
      </c>
      <c r="I395" s="218"/>
      <c r="J395" s="217"/>
      <c r="K395" s="187">
        <f>'Parts 6 &amp; 7'!F105</f>
        <v>0</v>
      </c>
      <c r="L395" s="187">
        <f>'Parts 6 &amp; 7'!G105</f>
        <v>0</v>
      </c>
      <c r="M395" s="187">
        <f>'Parts 6 &amp; 7'!H105</f>
        <v>0</v>
      </c>
      <c r="N395" s="187">
        <f>'Parts 6 &amp; 7'!I105</f>
        <v>0</v>
      </c>
      <c r="R395" s="298" t="s">
        <v>130</v>
      </c>
      <c r="S395" s="298"/>
      <c r="T395" s="298"/>
      <c r="U395" s="114"/>
      <c r="V395" s="114"/>
      <c r="W395" s="114"/>
      <c r="X395" s="188"/>
      <c r="Y395" s="189"/>
      <c r="Z395" s="71">
        <f t="shared" si="21"/>
        <v>103</v>
      </c>
    </row>
    <row r="396" spans="1:26" ht="16.5" thickTop="1" x14ac:dyDescent="0.25">
      <c r="A396" s="71">
        <v>7</v>
      </c>
      <c r="B396" s="71">
        <v>106</v>
      </c>
      <c r="D396" s="71" t="s">
        <v>395</v>
      </c>
      <c r="E396" s="162" t="s">
        <v>371</v>
      </c>
      <c r="F396" s="71" t="s">
        <v>397</v>
      </c>
      <c r="H396" s="219" t="s">
        <v>129</v>
      </c>
      <c r="I396" s="148"/>
      <c r="J396" s="149"/>
      <c r="K396" s="191">
        <f>'Parts 6 &amp; 7'!F106</f>
        <v>0</v>
      </c>
      <c r="L396" s="191">
        <f>'Parts 6 &amp; 7'!G106</f>
        <v>0</v>
      </c>
      <c r="M396" s="191">
        <f>'Parts 6 &amp; 7'!H106</f>
        <v>0</v>
      </c>
      <c r="N396" s="191">
        <f>'Parts 6 &amp; 7'!I106</f>
        <v>0</v>
      </c>
      <c r="R396" s="190" t="s">
        <v>129</v>
      </c>
      <c r="S396" s="299"/>
      <c r="T396" s="299"/>
      <c r="U396" s="115"/>
      <c r="V396" s="115"/>
      <c r="W396" s="115"/>
      <c r="X396" s="137"/>
      <c r="Y396" s="138"/>
      <c r="Z396" s="71">
        <f t="shared" si="21"/>
        <v>104</v>
      </c>
    </row>
    <row r="397" spans="1:26" ht="16.5" customHeight="1" x14ac:dyDescent="0.25">
      <c r="A397" s="71">
        <v>7</v>
      </c>
      <c r="D397" s="71" t="s">
        <v>395</v>
      </c>
    </row>
    <row r="398" spans="1:26" ht="31.5" x14ac:dyDescent="0.25">
      <c r="A398" s="71">
        <v>7</v>
      </c>
      <c r="D398" s="71" t="s">
        <v>395</v>
      </c>
      <c r="E398" s="162" t="s">
        <v>399</v>
      </c>
      <c r="F398" s="71" t="s">
        <v>405</v>
      </c>
      <c r="I398" s="300" t="s">
        <v>82</v>
      </c>
      <c r="J398" s="116" t="s">
        <v>165</v>
      </c>
      <c r="K398" s="290" t="s">
        <v>7</v>
      </c>
      <c r="L398" s="290" t="s">
        <v>8</v>
      </c>
      <c r="M398" s="290" t="s">
        <v>9</v>
      </c>
      <c r="N398" s="291" t="s">
        <v>10</v>
      </c>
      <c r="R398" s="194" t="s">
        <v>82</v>
      </c>
      <c r="S398" s="194" t="s">
        <v>82</v>
      </c>
      <c r="T398" s="301" t="s">
        <v>165</v>
      </c>
      <c r="U398" s="62" t="s">
        <v>7</v>
      </c>
      <c r="V398" s="62" t="s">
        <v>8</v>
      </c>
      <c r="W398" s="62" t="s">
        <v>9</v>
      </c>
      <c r="X398" s="63" t="s">
        <v>10</v>
      </c>
      <c r="Y398" s="63"/>
    </row>
    <row r="399" spans="1:26" x14ac:dyDescent="0.25">
      <c r="A399" s="71">
        <v>7</v>
      </c>
      <c r="B399" s="71">
        <v>111</v>
      </c>
      <c r="D399" s="71" t="s">
        <v>395</v>
      </c>
      <c r="E399" s="162" t="s">
        <v>399</v>
      </c>
      <c r="F399" s="71" t="s">
        <v>400</v>
      </c>
      <c r="I399" s="293">
        <f>'Parts 6 &amp; 7'!C111</f>
        <v>0</v>
      </c>
      <c r="J399" s="293">
        <f>'Parts 6 &amp; 7'!E111</f>
        <v>0</v>
      </c>
      <c r="K399" s="184">
        <f>'Parts 6 &amp; 7'!F111</f>
        <v>0</v>
      </c>
      <c r="L399" s="184">
        <f>'Parts 6 &amp; 7'!G111</f>
        <v>0</v>
      </c>
      <c r="M399" s="184">
        <f>'Parts 6 &amp; 7'!H111</f>
        <v>0</v>
      </c>
      <c r="N399" s="184">
        <f>'Parts 6 &amp; 7'!I111</f>
        <v>0</v>
      </c>
      <c r="R399" s="294"/>
      <c r="S399" s="294"/>
      <c r="T399" s="293"/>
      <c r="U399" s="117"/>
      <c r="V399" s="117"/>
      <c r="W399" s="117"/>
      <c r="X399" s="75"/>
      <c r="Y399" s="75"/>
      <c r="Z399" s="71">
        <v>109</v>
      </c>
    </row>
    <row r="400" spans="1:26" x14ac:dyDescent="0.25">
      <c r="A400" s="71">
        <v>7</v>
      </c>
      <c r="B400" s="71">
        <v>112</v>
      </c>
      <c r="D400" s="71" t="s">
        <v>395</v>
      </c>
      <c r="E400" s="162" t="s">
        <v>399</v>
      </c>
      <c r="F400" s="71" t="s">
        <v>401</v>
      </c>
      <c r="I400" s="293">
        <f>'Parts 6 &amp; 7'!C112</f>
        <v>0</v>
      </c>
      <c r="J400" s="293">
        <f>'Parts 6 &amp; 7'!E112</f>
        <v>0</v>
      </c>
      <c r="K400" s="184">
        <f>'Parts 6 &amp; 7'!F112</f>
        <v>0</v>
      </c>
      <c r="L400" s="184">
        <f>'Parts 6 &amp; 7'!G112</f>
        <v>0</v>
      </c>
      <c r="M400" s="184">
        <f>'Parts 6 &amp; 7'!H112</f>
        <v>0</v>
      </c>
      <c r="N400" s="184">
        <f>'Parts 6 &amp; 7'!I112</f>
        <v>0</v>
      </c>
      <c r="R400" s="294"/>
      <c r="S400" s="294"/>
      <c r="T400" s="293"/>
      <c r="U400" s="193"/>
      <c r="V400" s="193"/>
      <c r="W400" s="193"/>
      <c r="X400" s="75"/>
      <c r="Y400" s="75"/>
      <c r="Z400" s="71">
        <f t="shared" ref="Z400:Z404" si="22">Z399+1</f>
        <v>110</v>
      </c>
    </row>
    <row r="401" spans="1:26" x14ac:dyDescent="0.25">
      <c r="A401" s="71">
        <v>7</v>
      </c>
      <c r="B401" s="71">
        <v>113</v>
      </c>
      <c r="D401" s="71" t="s">
        <v>395</v>
      </c>
      <c r="E401" s="162" t="s">
        <v>399</v>
      </c>
      <c r="F401" s="71" t="s">
        <v>402</v>
      </c>
      <c r="I401" s="293">
        <f>'Parts 6 &amp; 7'!C113</f>
        <v>0</v>
      </c>
      <c r="J401" s="293">
        <f>'Parts 6 &amp; 7'!E113</f>
        <v>0</v>
      </c>
      <c r="K401" s="184">
        <f>'Parts 6 &amp; 7'!F113</f>
        <v>0</v>
      </c>
      <c r="L401" s="184">
        <f>'Parts 6 &amp; 7'!G113</f>
        <v>0</v>
      </c>
      <c r="M401" s="184">
        <f>'Parts 6 &amp; 7'!H113</f>
        <v>0</v>
      </c>
      <c r="N401" s="184">
        <f>'Parts 6 &amp; 7'!I113</f>
        <v>0</v>
      </c>
      <c r="R401" s="294"/>
      <c r="S401" s="294"/>
      <c r="T401" s="293"/>
      <c r="U401" s="193"/>
      <c r="V401" s="193"/>
      <c r="W401" s="193"/>
      <c r="X401" s="75"/>
      <c r="Y401" s="75"/>
      <c r="Z401" s="71">
        <f t="shared" si="22"/>
        <v>111</v>
      </c>
    </row>
    <row r="402" spans="1:26" x14ac:dyDescent="0.25">
      <c r="A402" s="71">
        <v>7</v>
      </c>
      <c r="B402" s="71">
        <v>114</v>
      </c>
      <c r="D402" s="71" t="s">
        <v>395</v>
      </c>
      <c r="E402" s="162" t="s">
        <v>399</v>
      </c>
      <c r="F402" s="71" t="s">
        <v>403</v>
      </c>
      <c r="I402" s="293">
        <f>'Parts 6 &amp; 7'!C114</f>
        <v>0</v>
      </c>
      <c r="J402" s="293">
        <f>'Parts 6 &amp; 7'!E114</f>
        <v>0</v>
      </c>
      <c r="K402" s="184">
        <f>'Parts 6 &amp; 7'!F114</f>
        <v>0</v>
      </c>
      <c r="L402" s="184">
        <f>'Parts 6 &amp; 7'!G114</f>
        <v>0</v>
      </c>
      <c r="M402" s="184">
        <f>'Parts 6 &amp; 7'!H114</f>
        <v>0</v>
      </c>
      <c r="N402" s="184">
        <f>'Parts 6 &amp; 7'!I114</f>
        <v>0</v>
      </c>
      <c r="R402" s="294"/>
      <c r="S402" s="294"/>
      <c r="T402" s="293"/>
      <c r="U402" s="193"/>
      <c r="V402" s="193"/>
      <c r="W402" s="193"/>
      <c r="X402" s="75"/>
      <c r="Y402" s="75"/>
      <c r="Z402" s="71">
        <f t="shared" si="22"/>
        <v>112</v>
      </c>
    </row>
    <row r="403" spans="1:26" ht="16.5" thickBot="1" x14ac:dyDescent="0.3">
      <c r="A403" s="71">
        <v>7</v>
      </c>
      <c r="B403" s="71">
        <v>115</v>
      </c>
      <c r="D403" s="71" t="s">
        <v>395</v>
      </c>
      <c r="E403" s="162" t="s">
        <v>399</v>
      </c>
      <c r="F403" s="71" t="s">
        <v>404</v>
      </c>
      <c r="I403" s="298">
        <f>'Parts 6 &amp; 7'!C115</f>
        <v>0</v>
      </c>
      <c r="J403" s="298">
        <f>'Parts 6 &amp; 7'!E115</f>
        <v>0</v>
      </c>
      <c r="K403" s="187">
        <f>'Parts 6 &amp; 7'!F115</f>
        <v>0</v>
      </c>
      <c r="L403" s="187">
        <f>'Parts 6 &amp; 7'!G115</f>
        <v>0</v>
      </c>
      <c r="M403" s="187">
        <f>'Parts 6 &amp; 7'!H115</f>
        <v>0</v>
      </c>
      <c r="N403" s="187">
        <f>'Parts 6 &amp; 7'!I115</f>
        <v>0</v>
      </c>
      <c r="R403" s="195"/>
      <c r="S403" s="195"/>
      <c r="T403" s="298"/>
      <c r="U403" s="114"/>
      <c r="V403" s="114"/>
      <c r="W403" s="114"/>
      <c r="X403" s="196"/>
      <c r="Y403" s="196"/>
      <c r="Z403" s="71">
        <f t="shared" si="22"/>
        <v>113</v>
      </c>
    </row>
    <row r="404" spans="1:26" ht="16.5" thickTop="1" x14ac:dyDescent="0.25">
      <c r="A404" s="71">
        <v>7</v>
      </c>
      <c r="B404" s="71">
        <v>116</v>
      </c>
      <c r="D404" s="71" t="s">
        <v>395</v>
      </c>
      <c r="E404" s="162" t="s">
        <v>399</v>
      </c>
      <c r="F404" s="71" t="s">
        <v>406</v>
      </c>
      <c r="I404" s="140" t="s">
        <v>63</v>
      </c>
      <c r="J404" s="139"/>
      <c r="K404" s="191">
        <f>'Parts 6 &amp; 7'!F116</f>
        <v>0</v>
      </c>
      <c r="L404" s="191">
        <f>'Parts 6 &amp; 7'!G116</f>
        <v>0</v>
      </c>
      <c r="M404" s="191">
        <f>'Parts 6 &amp; 7'!H116</f>
        <v>0</v>
      </c>
      <c r="N404" s="191">
        <f>'Parts 6 &amp; 7'!I116</f>
        <v>0</v>
      </c>
      <c r="R404" s="297" t="s">
        <v>63</v>
      </c>
      <c r="S404" s="297" t="s">
        <v>63</v>
      </c>
      <c r="T404" s="301"/>
      <c r="U404" s="75">
        <f>SUM(U399:U403)</f>
        <v>0</v>
      </c>
      <c r="V404" s="75">
        <f t="shared" ref="V404:W404" si="23">SUM(V399:V403)</f>
        <v>0</v>
      </c>
      <c r="W404" s="75">
        <f t="shared" si="23"/>
        <v>0</v>
      </c>
      <c r="X404" s="105">
        <f>SUM(X399:X403)</f>
        <v>0</v>
      </c>
      <c r="Y404" s="105"/>
      <c r="Z404" s="71">
        <f t="shared" si="22"/>
        <v>114</v>
      </c>
    </row>
    <row r="405" spans="1:26" x14ac:dyDescent="0.25">
      <c r="A405" s="71">
        <v>7</v>
      </c>
      <c r="D405" s="71" t="s">
        <v>395</v>
      </c>
    </row>
    <row r="406" spans="1:26" ht="31.5" x14ac:dyDescent="0.25">
      <c r="A406" s="71">
        <v>7</v>
      </c>
      <c r="D406" s="71" t="s">
        <v>395</v>
      </c>
      <c r="F406" s="71" t="s">
        <v>405</v>
      </c>
      <c r="K406" s="290" t="s">
        <v>7</v>
      </c>
      <c r="L406" s="290" t="s">
        <v>8</v>
      </c>
      <c r="M406" s="290" t="s">
        <v>9</v>
      </c>
      <c r="N406" s="291" t="s">
        <v>10</v>
      </c>
    </row>
    <row r="407" spans="1:26" x14ac:dyDescent="0.25">
      <c r="A407" s="71">
        <v>7</v>
      </c>
      <c r="B407" s="71">
        <v>118</v>
      </c>
      <c r="D407" s="71" t="s">
        <v>395</v>
      </c>
      <c r="F407" s="71" t="s">
        <v>407</v>
      </c>
      <c r="K407" s="184">
        <f>'Parts 6 &amp; 7'!F118</f>
        <v>0</v>
      </c>
      <c r="L407" s="184">
        <f>'Parts 6 &amp; 7'!G118</f>
        <v>0</v>
      </c>
      <c r="M407" s="184">
        <f>'Parts 6 &amp; 7'!H118</f>
        <v>0</v>
      </c>
      <c r="N407" s="184">
        <f>'Parts 6 &amp; 7'!I118</f>
        <v>0</v>
      </c>
      <c r="Z407" s="71">
        <v>116</v>
      </c>
    </row>
    <row r="408" spans="1:26" x14ac:dyDescent="0.25">
      <c r="A408" s="71">
        <v>7</v>
      </c>
    </row>
    <row r="409" spans="1:26" x14ac:dyDescent="0.25">
      <c r="A409" s="71" t="s">
        <v>409</v>
      </c>
    </row>
    <row r="410" spans="1:26" x14ac:dyDescent="0.25">
      <c r="A410" s="71" t="s">
        <v>409</v>
      </c>
      <c r="D410" s="71" t="s">
        <v>410</v>
      </c>
      <c r="F410" s="308" t="s">
        <v>103</v>
      </c>
      <c r="G410" s="309"/>
      <c r="H410" s="309"/>
      <c r="I410" s="310"/>
      <c r="J410" s="311" t="s">
        <v>2</v>
      </c>
      <c r="K410" s="295"/>
      <c r="L410" s="295"/>
      <c r="M410" s="295"/>
      <c r="N410" s="296"/>
    </row>
    <row r="411" spans="1:26" ht="32.25" thickBot="1" x14ac:dyDescent="0.3">
      <c r="A411" s="71" t="s">
        <v>409</v>
      </c>
      <c r="D411" s="71" t="s">
        <v>410</v>
      </c>
      <c r="F411" s="119" t="s">
        <v>86</v>
      </c>
      <c r="G411" s="119" t="s">
        <v>3</v>
      </c>
      <c r="H411" s="119" t="s">
        <v>4</v>
      </c>
      <c r="I411" s="197" t="s">
        <v>132</v>
      </c>
      <c r="J411" s="198" t="s">
        <v>89</v>
      </c>
      <c r="K411" s="120" t="s">
        <v>7</v>
      </c>
      <c r="L411" s="120" t="s">
        <v>8</v>
      </c>
      <c r="M411" s="120" t="s">
        <v>9</v>
      </c>
      <c r="N411" s="120" t="s">
        <v>10</v>
      </c>
    </row>
    <row r="412" spans="1:26" ht="16.5" thickTop="1" x14ac:dyDescent="0.25">
      <c r="A412" s="71" t="s">
        <v>409</v>
      </c>
      <c r="B412" s="71">
        <v>10</v>
      </c>
      <c r="D412" s="71" t="s">
        <v>410</v>
      </c>
      <c r="F412" s="144">
        <f>'Additional Projects'!B10</f>
        <v>0</v>
      </c>
      <c r="G412" s="145">
        <f>'Additional Projects'!C10</f>
        <v>0</v>
      </c>
      <c r="H412" s="145">
        <f>'Additional Projects'!D10</f>
        <v>0</v>
      </c>
      <c r="I412" s="146">
        <f>'Additional Projects'!E10</f>
        <v>0</v>
      </c>
      <c r="J412" s="151">
        <f>'Additional Projects'!F10</f>
        <v>0</v>
      </c>
      <c r="K412" s="151">
        <f>'Additional Projects'!G10</f>
        <v>0</v>
      </c>
      <c r="L412" s="151">
        <f>'Additional Projects'!H10</f>
        <v>0</v>
      </c>
      <c r="M412" s="151">
        <f>'Additional Projects'!I10</f>
        <v>0</v>
      </c>
      <c r="N412" s="152">
        <f>'Additional Projects'!J10</f>
        <v>0</v>
      </c>
      <c r="Z412" s="71">
        <v>10</v>
      </c>
    </row>
    <row r="413" spans="1:26" x14ac:dyDescent="0.25">
      <c r="A413" s="71" t="s">
        <v>409</v>
      </c>
      <c r="B413" s="71">
        <v>11</v>
      </c>
      <c r="D413" s="71" t="s">
        <v>410</v>
      </c>
      <c r="F413" s="144">
        <f>'Additional Projects'!B11</f>
        <v>0</v>
      </c>
      <c r="G413" s="145">
        <f>'Additional Projects'!C11</f>
        <v>0</v>
      </c>
      <c r="H413" s="145">
        <f>'Additional Projects'!D11</f>
        <v>0</v>
      </c>
      <c r="I413" s="146">
        <f>'Additional Projects'!E11</f>
        <v>0</v>
      </c>
      <c r="J413" s="151">
        <f>'Additional Projects'!F11</f>
        <v>0</v>
      </c>
      <c r="K413" s="151">
        <f>'Additional Projects'!G11</f>
        <v>0</v>
      </c>
      <c r="L413" s="151">
        <f>'Additional Projects'!H11</f>
        <v>0</v>
      </c>
      <c r="M413" s="151">
        <f>'Additional Projects'!I11</f>
        <v>0</v>
      </c>
      <c r="N413" s="152">
        <f>'Additional Projects'!J11</f>
        <v>0</v>
      </c>
      <c r="Z413" s="71">
        <f>Z412+1</f>
        <v>11</v>
      </c>
    </row>
    <row r="414" spans="1:26" x14ac:dyDescent="0.25">
      <c r="A414" s="71" t="s">
        <v>409</v>
      </c>
      <c r="B414" s="71">
        <v>12</v>
      </c>
      <c r="D414" s="71" t="s">
        <v>410</v>
      </c>
      <c r="F414" s="144">
        <f>'Additional Projects'!B12</f>
        <v>0</v>
      </c>
      <c r="G414" s="145">
        <f>'Additional Projects'!C12</f>
        <v>0</v>
      </c>
      <c r="H414" s="145">
        <f>'Additional Projects'!D12</f>
        <v>0</v>
      </c>
      <c r="I414" s="146">
        <f>'Additional Projects'!E12</f>
        <v>0</v>
      </c>
      <c r="J414" s="151">
        <f>'Additional Projects'!F12</f>
        <v>0</v>
      </c>
      <c r="K414" s="151">
        <f>'Additional Projects'!G12</f>
        <v>0</v>
      </c>
      <c r="L414" s="151">
        <f>'Additional Projects'!H12</f>
        <v>0</v>
      </c>
      <c r="M414" s="151">
        <f>'Additional Projects'!I12</f>
        <v>0</v>
      </c>
      <c r="N414" s="152">
        <f>'Additional Projects'!J12</f>
        <v>0</v>
      </c>
      <c r="Z414" s="71">
        <f t="shared" ref="Z414:Z477" si="24">Z413+1</f>
        <v>12</v>
      </c>
    </row>
    <row r="415" spans="1:26" x14ac:dyDescent="0.25">
      <c r="A415" s="71" t="s">
        <v>409</v>
      </c>
      <c r="B415" s="71">
        <v>13</v>
      </c>
      <c r="D415" s="71" t="s">
        <v>410</v>
      </c>
      <c r="F415" s="144">
        <f>'Additional Projects'!B13</f>
        <v>0</v>
      </c>
      <c r="G415" s="145">
        <f>'Additional Projects'!C13</f>
        <v>0</v>
      </c>
      <c r="H415" s="145">
        <f>'Additional Projects'!D13</f>
        <v>0</v>
      </c>
      <c r="I415" s="146">
        <f>'Additional Projects'!E13</f>
        <v>0</v>
      </c>
      <c r="J415" s="151">
        <f>'Additional Projects'!F13</f>
        <v>0</v>
      </c>
      <c r="K415" s="151">
        <f>'Additional Projects'!G13</f>
        <v>0</v>
      </c>
      <c r="L415" s="151">
        <f>'Additional Projects'!H13</f>
        <v>0</v>
      </c>
      <c r="M415" s="151">
        <f>'Additional Projects'!I13</f>
        <v>0</v>
      </c>
      <c r="N415" s="152">
        <f>'Additional Projects'!J13</f>
        <v>0</v>
      </c>
      <c r="Z415" s="71">
        <f t="shared" si="24"/>
        <v>13</v>
      </c>
    </row>
    <row r="416" spans="1:26" x14ac:dyDescent="0.25">
      <c r="A416" s="71" t="s">
        <v>409</v>
      </c>
      <c r="B416" s="71">
        <v>14</v>
      </c>
      <c r="D416" s="71" t="s">
        <v>410</v>
      </c>
      <c r="F416" s="144">
        <f>'Additional Projects'!B14</f>
        <v>0</v>
      </c>
      <c r="G416" s="145">
        <f>'Additional Projects'!C14</f>
        <v>0</v>
      </c>
      <c r="H416" s="145">
        <f>'Additional Projects'!D14</f>
        <v>0</v>
      </c>
      <c r="I416" s="146">
        <f>'Additional Projects'!E14</f>
        <v>0</v>
      </c>
      <c r="J416" s="151">
        <f>'Additional Projects'!F14</f>
        <v>0</v>
      </c>
      <c r="K416" s="151">
        <f>'Additional Projects'!G14</f>
        <v>0</v>
      </c>
      <c r="L416" s="151">
        <f>'Additional Projects'!H14</f>
        <v>0</v>
      </c>
      <c r="M416" s="151">
        <f>'Additional Projects'!I14</f>
        <v>0</v>
      </c>
      <c r="N416" s="152">
        <f>'Additional Projects'!J14</f>
        <v>0</v>
      </c>
      <c r="Z416" s="71">
        <f t="shared" si="24"/>
        <v>14</v>
      </c>
    </row>
    <row r="417" spans="1:26" x14ac:dyDescent="0.25">
      <c r="A417" s="71" t="s">
        <v>409</v>
      </c>
      <c r="B417" s="71">
        <v>15</v>
      </c>
      <c r="D417" s="71" t="s">
        <v>410</v>
      </c>
      <c r="F417" s="144">
        <f>'Additional Projects'!B15</f>
        <v>0</v>
      </c>
      <c r="G417" s="145">
        <f>'Additional Projects'!C15</f>
        <v>0</v>
      </c>
      <c r="H417" s="145">
        <f>'Additional Projects'!D15</f>
        <v>0</v>
      </c>
      <c r="I417" s="146">
        <f>'Additional Projects'!E15</f>
        <v>0</v>
      </c>
      <c r="J417" s="151">
        <f>'Additional Projects'!F15</f>
        <v>0</v>
      </c>
      <c r="K417" s="151">
        <f>'Additional Projects'!G15</f>
        <v>0</v>
      </c>
      <c r="L417" s="151">
        <f>'Additional Projects'!H15</f>
        <v>0</v>
      </c>
      <c r="M417" s="151">
        <f>'Additional Projects'!I15</f>
        <v>0</v>
      </c>
      <c r="N417" s="152">
        <f>'Additional Projects'!J15</f>
        <v>0</v>
      </c>
      <c r="Z417" s="71">
        <f t="shared" si="24"/>
        <v>15</v>
      </c>
    </row>
    <row r="418" spans="1:26" x14ac:dyDescent="0.25">
      <c r="A418" s="71" t="s">
        <v>409</v>
      </c>
      <c r="B418" s="71">
        <v>16</v>
      </c>
      <c r="D418" s="71" t="s">
        <v>410</v>
      </c>
      <c r="F418" s="144">
        <f>'Additional Projects'!B16</f>
        <v>0</v>
      </c>
      <c r="G418" s="145">
        <f>'Additional Projects'!C16</f>
        <v>0</v>
      </c>
      <c r="H418" s="145">
        <f>'Additional Projects'!D16</f>
        <v>0</v>
      </c>
      <c r="I418" s="146">
        <f>'Additional Projects'!E16</f>
        <v>0</v>
      </c>
      <c r="J418" s="151">
        <f>'Additional Projects'!F16</f>
        <v>0</v>
      </c>
      <c r="K418" s="151">
        <f>'Additional Projects'!G16</f>
        <v>0</v>
      </c>
      <c r="L418" s="151">
        <f>'Additional Projects'!H16</f>
        <v>0</v>
      </c>
      <c r="M418" s="151">
        <f>'Additional Projects'!I16</f>
        <v>0</v>
      </c>
      <c r="N418" s="152">
        <f>'Additional Projects'!J16</f>
        <v>0</v>
      </c>
      <c r="Z418" s="71">
        <f t="shared" si="24"/>
        <v>16</v>
      </c>
    </row>
    <row r="419" spans="1:26" x14ac:dyDescent="0.25">
      <c r="A419" s="71" t="s">
        <v>409</v>
      </c>
      <c r="B419" s="71">
        <v>17</v>
      </c>
      <c r="D419" s="71" t="s">
        <v>410</v>
      </c>
      <c r="F419" s="144">
        <f>'Additional Projects'!B17</f>
        <v>0</v>
      </c>
      <c r="G419" s="145">
        <f>'Additional Projects'!C17</f>
        <v>0</v>
      </c>
      <c r="H419" s="145">
        <f>'Additional Projects'!D17</f>
        <v>0</v>
      </c>
      <c r="I419" s="146">
        <f>'Additional Projects'!E17</f>
        <v>0</v>
      </c>
      <c r="J419" s="151">
        <f>'Additional Projects'!F17</f>
        <v>0</v>
      </c>
      <c r="K419" s="151">
        <f>'Additional Projects'!G17</f>
        <v>0</v>
      </c>
      <c r="L419" s="151">
        <f>'Additional Projects'!H17</f>
        <v>0</v>
      </c>
      <c r="M419" s="151">
        <f>'Additional Projects'!I17</f>
        <v>0</v>
      </c>
      <c r="N419" s="152">
        <f>'Additional Projects'!J17</f>
        <v>0</v>
      </c>
      <c r="Z419" s="71">
        <f t="shared" si="24"/>
        <v>17</v>
      </c>
    </row>
    <row r="420" spans="1:26" x14ac:dyDescent="0.25">
      <c r="A420" s="71" t="s">
        <v>409</v>
      </c>
      <c r="B420" s="71">
        <v>18</v>
      </c>
      <c r="D420" s="71" t="s">
        <v>410</v>
      </c>
      <c r="F420" s="144">
        <f>'Additional Projects'!B18</f>
        <v>0</v>
      </c>
      <c r="G420" s="145">
        <f>'Additional Projects'!C18</f>
        <v>0</v>
      </c>
      <c r="H420" s="145">
        <f>'Additional Projects'!D18</f>
        <v>0</v>
      </c>
      <c r="I420" s="146">
        <f>'Additional Projects'!E18</f>
        <v>0</v>
      </c>
      <c r="J420" s="151">
        <f>'Additional Projects'!F18</f>
        <v>0</v>
      </c>
      <c r="K420" s="151">
        <f>'Additional Projects'!G18</f>
        <v>0</v>
      </c>
      <c r="L420" s="151">
        <f>'Additional Projects'!H18</f>
        <v>0</v>
      </c>
      <c r="M420" s="151">
        <f>'Additional Projects'!I18</f>
        <v>0</v>
      </c>
      <c r="N420" s="152">
        <f>'Additional Projects'!J18</f>
        <v>0</v>
      </c>
      <c r="Z420" s="71">
        <f t="shared" si="24"/>
        <v>18</v>
      </c>
    </row>
    <row r="421" spans="1:26" x14ac:dyDescent="0.25">
      <c r="A421" s="71" t="s">
        <v>409</v>
      </c>
      <c r="B421" s="71">
        <v>19</v>
      </c>
      <c r="D421" s="71" t="s">
        <v>410</v>
      </c>
      <c r="F421" s="144">
        <f>'Additional Projects'!B19</f>
        <v>0</v>
      </c>
      <c r="G421" s="145">
        <f>'Additional Projects'!C19</f>
        <v>0</v>
      </c>
      <c r="H421" s="145">
        <f>'Additional Projects'!D19</f>
        <v>0</v>
      </c>
      <c r="I421" s="146">
        <f>'Additional Projects'!E19</f>
        <v>0</v>
      </c>
      <c r="J421" s="151">
        <f>'Additional Projects'!F19</f>
        <v>0</v>
      </c>
      <c r="K421" s="151">
        <f>'Additional Projects'!G19</f>
        <v>0</v>
      </c>
      <c r="L421" s="151">
        <f>'Additional Projects'!H19</f>
        <v>0</v>
      </c>
      <c r="M421" s="151">
        <f>'Additional Projects'!I19</f>
        <v>0</v>
      </c>
      <c r="N421" s="152">
        <f>'Additional Projects'!J19</f>
        <v>0</v>
      </c>
      <c r="Z421" s="71">
        <f t="shared" si="24"/>
        <v>19</v>
      </c>
    </row>
    <row r="422" spans="1:26" x14ac:dyDescent="0.25">
      <c r="A422" s="71" t="s">
        <v>409</v>
      </c>
      <c r="B422" s="71">
        <v>20</v>
      </c>
      <c r="D422" s="71" t="s">
        <v>410</v>
      </c>
      <c r="F422" s="144">
        <f>'Additional Projects'!B20</f>
        <v>0</v>
      </c>
      <c r="G422" s="145">
        <f>'Additional Projects'!C20</f>
        <v>0</v>
      </c>
      <c r="H422" s="145">
        <f>'Additional Projects'!D20</f>
        <v>0</v>
      </c>
      <c r="I422" s="146">
        <f>'Additional Projects'!E20</f>
        <v>0</v>
      </c>
      <c r="J422" s="151">
        <f>'Additional Projects'!F20</f>
        <v>0</v>
      </c>
      <c r="K422" s="151">
        <f>'Additional Projects'!G20</f>
        <v>0</v>
      </c>
      <c r="L422" s="151">
        <f>'Additional Projects'!H20</f>
        <v>0</v>
      </c>
      <c r="M422" s="151">
        <f>'Additional Projects'!I20</f>
        <v>0</v>
      </c>
      <c r="N422" s="152">
        <f>'Additional Projects'!J20</f>
        <v>0</v>
      </c>
      <c r="Z422" s="71">
        <f t="shared" si="24"/>
        <v>20</v>
      </c>
    </row>
    <row r="423" spans="1:26" x14ac:dyDescent="0.25">
      <c r="A423" s="71" t="s">
        <v>409</v>
      </c>
      <c r="B423" s="71">
        <v>21</v>
      </c>
      <c r="D423" s="71" t="s">
        <v>410</v>
      </c>
      <c r="F423" s="144">
        <f>'Additional Projects'!B21</f>
        <v>0</v>
      </c>
      <c r="G423" s="145">
        <f>'Additional Projects'!C21</f>
        <v>0</v>
      </c>
      <c r="H423" s="145">
        <f>'Additional Projects'!D21</f>
        <v>0</v>
      </c>
      <c r="I423" s="146">
        <f>'Additional Projects'!E21</f>
        <v>0</v>
      </c>
      <c r="J423" s="151">
        <f>'Additional Projects'!F21</f>
        <v>0</v>
      </c>
      <c r="K423" s="151">
        <f>'Additional Projects'!G21</f>
        <v>0</v>
      </c>
      <c r="L423" s="151">
        <f>'Additional Projects'!H21</f>
        <v>0</v>
      </c>
      <c r="M423" s="151">
        <f>'Additional Projects'!I21</f>
        <v>0</v>
      </c>
      <c r="N423" s="152">
        <f>'Additional Projects'!J21</f>
        <v>0</v>
      </c>
      <c r="Z423" s="71">
        <f t="shared" si="24"/>
        <v>21</v>
      </c>
    </row>
    <row r="424" spans="1:26" x14ac:dyDescent="0.25">
      <c r="A424" s="71" t="s">
        <v>409</v>
      </c>
      <c r="B424" s="71">
        <v>22</v>
      </c>
      <c r="D424" s="71" t="s">
        <v>410</v>
      </c>
      <c r="F424" s="144">
        <f>'Additional Projects'!B22</f>
        <v>0</v>
      </c>
      <c r="G424" s="145">
        <f>'Additional Projects'!C22</f>
        <v>0</v>
      </c>
      <c r="H424" s="145">
        <f>'Additional Projects'!D22</f>
        <v>0</v>
      </c>
      <c r="I424" s="146">
        <f>'Additional Projects'!E22</f>
        <v>0</v>
      </c>
      <c r="J424" s="151">
        <f>'Additional Projects'!F22</f>
        <v>0</v>
      </c>
      <c r="K424" s="151">
        <f>'Additional Projects'!G22</f>
        <v>0</v>
      </c>
      <c r="L424" s="151">
        <f>'Additional Projects'!H22</f>
        <v>0</v>
      </c>
      <c r="M424" s="151">
        <f>'Additional Projects'!I22</f>
        <v>0</v>
      </c>
      <c r="N424" s="152">
        <f>'Additional Projects'!J22</f>
        <v>0</v>
      </c>
      <c r="Z424" s="71">
        <f t="shared" si="24"/>
        <v>22</v>
      </c>
    </row>
    <row r="425" spans="1:26" x14ac:dyDescent="0.25">
      <c r="A425" s="71" t="s">
        <v>409</v>
      </c>
      <c r="B425" s="71">
        <v>23</v>
      </c>
      <c r="D425" s="71" t="s">
        <v>410</v>
      </c>
      <c r="F425" s="144">
        <f>'Additional Projects'!B23</f>
        <v>0</v>
      </c>
      <c r="G425" s="145">
        <f>'Additional Projects'!C23</f>
        <v>0</v>
      </c>
      <c r="H425" s="145">
        <f>'Additional Projects'!D23</f>
        <v>0</v>
      </c>
      <c r="I425" s="146">
        <f>'Additional Projects'!E23</f>
        <v>0</v>
      </c>
      <c r="J425" s="151">
        <f>'Additional Projects'!F23</f>
        <v>0</v>
      </c>
      <c r="K425" s="151">
        <f>'Additional Projects'!G23</f>
        <v>0</v>
      </c>
      <c r="L425" s="151">
        <f>'Additional Projects'!H23</f>
        <v>0</v>
      </c>
      <c r="M425" s="151">
        <f>'Additional Projects'!I23</f>
        <v>0</v>
      </c>
      <c r="N425" s="152">
        <f>'Additional Projects'!J23</f>
        <v>0</v>
      </c>
      <c r="Z425" s="71">
        <f t="shared" si="24"/>
        <v>23</v>
      </c>
    </row>
    <row r="426" spans="1:26" x14ac:dyDescent="0.25">
      <c r="A426" s="71" t="s">
        <v>409</v>
      </c>
      <c r="B426" s="71">
        <v>24</v>
      </c>
      <c r="D426" s="71" t="s">
        <v>410</v>
      </c>
      <c r="F426" s="144">
        <f>'Additional Projects'!B24</f>
        <v>0</v>
      </c>
      <c r="G426" s="145">
        <f>'Additional Projects'!C24</f>
        <v>0</v>
      </c>
      <c r="H426" s="145">
        <f>'Additional Projects'!D24</f>
        <v>0</v>
      </c>
      <c r="I426" s="146">
        <f>'Additional Projects'!E24</f>
        <v>0</v>
      </c>
      <c r="J426" s="151">
        <f>'Additional Projects'!F24</f>
        <v>0</v>
      </c>
      <c r="K426" s="151">
        <f>'Additional Projects'!G24</f>
        <v>0</v>
      </c>
      <c r="L426" s="151">
        <f>'Additional Projects'!H24</f>
        <v>0</v>
      </c>
      <c r="M426" s="151">
        <f>'Additional Projects'!I24</f>
        <v>0</v>
      </c>
      <c r="N426" s="152">
        <f>'Additional Projects'!J24</f>
        <v>0</v>
      </c>
      <c r="Z426" s="71">
        <f t="shared" si="24"/>
        <v>24</v>
      </c>
    </row>
    <row r="427" spans="1:26" x14ac:dyDescent="0.25">
      <c r="A427" s="71" t="s">
        <v>409</v>
      </c>
      <c r="B427" s="71">
        <v>25</v>
      </c>
      <c r="D427" s="71" t="s">
        <v>410</v>
      </c>
      <c r="F427" s="144">
        <f>'Additional Projects'!B25</f>
        <v>0</v>
      </c>
      <c r="G427" s="145">
        <f>'Additional Projects'!C25</f>
        <v>0</v>
      </c>
      <c r="H427" s="145">
        <f>'Additional Projects'!D25</f>
        <v>0</v>
      </c>
      <c r="I427" s="146">
        <f>'Additional Projects'!E25</f>
        <v>0</v>
      </c>
      <c r="J427" s="151">
        <f>'Additional Projects'!F25</f>
        <v>0</v>
      </c>
      <c r="K427" s="151">
        <f>'Additional Projects'!G25</f>
        <v>0</v>
      </c>
      <c r="L427" s="151">
        <f>'Additional Projects'!H25</f>
        <v>0</v>
      </c>
      <c r="M427" s="151">
        <f>'Additional Projects'!I25</f>
        <v>0</v>
      </c>
      <c r="N427" s="152">
        <f>'Additional Projects'!J25</f>
        <v>0</v>
      </c>
      <c r="Z427" s="71">
        <f t="shared" si="24"/>
        <v>25</v>
      </c>
    </row>
    <row r="428" spans="1:26" x14ac:dyDescent="0.25">
      <c r="A428" s="71" t="s">
        <v>409</v>
      </c>
      <c r="B428" s="71">
        <v>26</v>
      </c>
      <c r="D428" s="71" t="s">
        <v>410</v>
      </c>
      <c r="F428" s="144">
        <f>'Additional Projects'!B26</f>
        <v>0</v>
      </c>
      <c r="G428" s="145">
        <f>'Additional Projects'!C26</f>
        <v>0</v>
      </c>
      <c r="H428" s="145">
        <f>'Additional Projects'!D26</f>
        <v>0</v>
      </c>
      <c r="I428" s="146">
        <f>'Additional Projects'!E26</f>
        <v>0</v>
      </c>
      <c r="J428" s="151">
        <f>'Additional Projects'!F26</f>
        <v>0</v>
      </c>
      <c r="K428" s="151">
        <f>'Additional Projects'!G26</f>
        <v>0</v>
      </c>
      <c r="L428" s="151">
        <f>'Additional Projects'!H26</f>
        <v>0</v>
      </c>
      <c r="M428" s="151">
        <f>'Additional Projects'!I26</f>
        <v>0</v>
      </c>
      <c r="N428" s="152">
        <f>'Additional Projects'!J26</f>
        <v>0</v>
      </c>
      <c r="Z428" s="71">
        <f t="shared" si="24"/>
        <v>26</v>
      </c>
    </row>
    <row r="429" spans="1:26" x14ac:dyDescent="0.25">
      <c r="A429" s="71" t="s">
        <v>409</v>
      </c>
      <c r="B429" s="71">
        <v>27</v>
      </c>
      <c r="D429" s="71" t="s">
        <v>410</v>
      </c>
      <c r="F429" s="144">
        <f>'Additional Projects'!B27</f>
        <v>0</v>
      </c>
      <c r="G429" s="145">
        <f>'Additional Projects'!C27</f>
        <v>0</v>
      </c>
      <c r="H429" s="145">
        <f>'Additional Projects'!D27</f>
        <v>0</v>
      </c>
      <c r="I429" s="146">
        <f>'Additional Projects'!E27</f>
        <v>0</v>
      </c>
      <c r="J429" s="151">
        <f>'Additional Projects'!F27</f>
        <v>0</v>
      </c>
      <c r="K429" s="151">
        <f>'Additional Projects'!G27</f>
        <v>0</v>
      </c>
      <c r="L429" s="151">
        <f>'Additional Projects'!H27</f>
        <v>0</v>
      </c>
      <c r="M429" s="151">
        <f>'Additional Projects'!I27</f>
        <v>0</v>
      </c>
      <c r="N429" s="152">
        <f>'Additional Projects'!J27</f>
        <v>0</v>
      </c>
      <c r="Z429" s="71">
        <f t="shared" si="24"/>
        <v>27</v>
      </c>
    </row>
    <row r="430" spans="1:26" x14ac:dyDescent="0.25">
      <c r="A430" s="71" t="s">
        <v>409</v>
      </c>
      <c r="B430" s="71">
        <v>28</v>
      </c>
      <c r="D430" s="71" t="s">
        <v>410</v>
      </c>
      <c r="F430" s="144">
        <f>'Additional Projects'!B28</f>
        <v>0</v>
      </c>
      <c r="G430" s="145">
        <f>'Additional Projects'!C28</f>
        <v>0</v>
      </c>
      <c r="H430" s="145">
        <f>'Additional Projects'!D28</f>
        <v>0</v>
      </c>
      <c r="I430" s="146">
        <f>'Additional Projects'!E28</f>
        <v>0</v>
      </c>
      <c r="J430" s="151">
        <f>'Additional Projects'!F28</f>
        <v>0</v>
      </c>
      <c r="K430" s="151">
        <f>'Additional Projects'!G28</f>
        <v>0</v>
      </c>
      <c r="L430" s="151">
        <f>'Additional Projects'!H28</f>
        <v>0</v>
      </c>
      <c r="M430" s="151">
        <f>'Additional Projects'!I28</f>
        <v>0</v>
      </c>
      <c r="N430" s="152">
        <f>'Additional Projects'!J28</f>
        <v>0</v>
      </c>
      <c r="Z430" s="71">
        <f t="shared" si="24"/>
        <v>28</v>
      </c>
    </row>
    <row r="431" spans="1:26" x14ac:dyDescent="0.25">
      <c r="A431" s="71" t="s">
        <v>409</v>
      </c>
      <c r="B431" s="71">
        <v>29</v>
      </c>
      <c r="D431" s="71" t="s">
        <v>410</v>
      </c>
      <c r="F431" s="144">
        <f>'Additional Projects'!B29</f>
        <v>0</v>
      </c>
      <c r="G431" s="145">
        <f>'Additional Projects'!C29</f>
        <v>0</v>
      </c>
      <c r="H431" s="145">
        <f>'Additional Projects'!D29</f>
        <v>0</v>
      </c>
      <c r="I431" s="146">
        <f>'Additional Projects'!E29</f>
        <v>0</v>
      </c>
      <c r="J431" s="151">
        <f>'Additional Projects'!F29</f>
        <v>0</v>
      </c>
      <c r="K431" s="151">
        <f>'Additional Projects'!G29</f>
        <v>0</v>
      </c>
      <c r="L431" s="151">
        <f>'Additional Projects'!H29</f>
        <v>0</v>
      </c>
      <c r="M431" s="151">
        <f>'Additional Projects'!I29</f>
        <v>0</v>
      </c>
      <c r="N431" s="152">
        <f>'Additional Projects'!J29</f>
        <v>0</v>
      </c>
      <c r="Z431" s="71">
        <f t="shared" si="24"/>
        <v>29</v>
      </c>
    </row>
    <row r="432" spans="1:26" x14ac:dyDescent="0.25">
      <c r="A432" s="71" t="s">
        <v>409</v>
      </c>
      <c r="B432" s="71">
        <v>30</v>
      </c>
      <c r="D432" s="71" t="s">
        <v>410</v>
      </c>
      <c r="F432" s="144">
        <f>'Additional Projects'!B30</f>
        <v>0</v>
      </c>
      <c r="G432" s="145">
        <f>'Additional Projects'!C30</f>
        <v>0</v>
      </c>
      <c r="H432" s="145">
        <f>'Additional Projects'!D30</f>
        <v>0</v>
      </c>
      <c r="I432" s="146">
        <f>'Additional Projects'!E30</f>
        <v>0</v>
      </c>
      <c r="J432" s="151">
        <f>'Additional Projects'!F30</f>
        <v>0</v>
      </c>
      <c r="K432" s="151">
        <f>'Additional Projects'!G30</f>
        <v>0</v>
      </c>
      <c r="L432" s="151">
        <f>'Additional Projects'!H30</f>
        <v>0</v>
      </c>
      <c r="M432" s="151">
        <f>'Additional Projects'!I30</f>
        <v>0</v>
      </c>
      <c r="N432" s="152">
        <f>'Additional Projects'!J30</f>
        <v>0</v>
      </c>
      <c r="Z432" s="71">
        <f t="shared" si="24"/>
        <v>30</v>
      </c>
    </row>
    <row r="433" spans="1:26" x14ac:dyDescent="0.25">
      <c r="A433" s="71" t="s">
        <v>409</v>
      </c>
      <c r="B433" s="71">
        <v>31</v>
      </c>
      <c r="D433" s="71" t="s">
        <v>410</v>
      </c>
      <c r="F433" s="144">
        <f>'Additional Projects'!B31</f>
        <v>0</v>
      </c>
      <c r="G433" s="145">
        <f>'Additional Projects'!C31</f>
        <v>0</v>
      </c>
      <c r="H433" s="145">
        <f>'Additional Projects'!D31</f>
        <v>0</v>
      </c>
      <c r="I433" s="146">
        <f>'Additional Projects'!E31</f>
        <v>0</v>
      </c>
      <c r="J433" s="151">
        <f>'Additional Projects'!F31</f>
        <v>0</v>
      </c>
      <c r="K433" s="151">
        <f>'Additional Projects'!G31</f>
        <v>0</v>
      </c>
      <c r="L433" s="151">
        <f>'Additional Projects'!H31</f>
        <v>0</v>
      </c>
      <c r="M433" s="151">
        <f>'Additional Projects'!I31</f>
        <v>0</v>
      </c>
      <c r="N433" s="152">
        <f>'Additional Projects'!J31</f>
        <v>0</v>
      </c>
      <c r="Z433" s="71">
        <f t="shared" si="24"/>
        <v>31</v>
      </c>
    </row>
    <row r="434" spans="1:26" x14ac:dyDescent="0.25">
      <c r="A434" s="71" t="s">
        <v>409</v>
      </c>
      <c r="B434" s="71">
        <v>32</v>
      </c>
      <c r="D434" s="71" t="s">
        <v>410</v>
      </c>
      <c r="F434" s="144">
        <f>'Additional Projects'!B32</f>
        <v>0</v>
      </c>
      <c r="G434" s="145">
        <f>'Additional Projects'!C32</f>
        <v>0</v>
      </c>
      <c r="H434" s="145">
        <f>'Additional Projects'!D32</f>
        <v>0</v>
      </c>
      <c r="I434" s="146">
        <f>'Additional Projects'!E32</f>
        <v>0</v>
      </c>
      <c r="J434" s="151">
        <f>'Additional Projects'!F32</f>
        <v>0</v>
      </c>
      <c r="K434" s="151">
        <f>'Additional Projects'!G32</f>
        <v>0</v>
      </c>
      <c r="L434" s="151">
        <f>'Additional Projects'!H32</f>
        <v>0</v>
      </c>
      <c r="M434" s="151">
        <f>'Additional Projects'!I32</f>
        <v>0</v>
      </c>
      <c r="N434" s="152">
        <f>'Additional Projects'!J32</f>
        <v>0</v>
      </c>
      <c r="Z434" s="71">
        <f t="shared" si="24"/>
        <v>32</v>
      </c>
    </row>
    <row r="435" spans="1:26" x14ac:dyDescent="0.25">
      <c r="A435" s="71" t="s">
        <v>409</v>
      </c>
      <c r="B435" s="71">
        <v>33</v>
      </c>
      <c r="D435" s="71" t="s">
        <v>410</v>
      </c>
      <c r="F435" s="144">
        <f>'Additional Projects'!B33</f>
        <v>0</v>
      </c>
      <c r="G435" s="145">
        <f>'Additional Projects'!C33</f>
        <v>0</v>
      </c>
      <c r="H435" s="145">
        <f>'Additional Projects'!D33</f>
        <v>0</v>
      </c>
      <c r="I435" s="146">
        <f>'Additional Projects'!E33</f>
        <v>0</v>
      </c>
      <c r="J435" s="151">
        <f>'Additional Projects'!F33</f>
        <v>0</v>
      </c>
      <c r="K435" s="151">
        <f>'Additional Projects'!G33</f>
        <v>0</v>
      </c>
      <c r="L435" s="151">
        <f>'Additional Projects'!H33</f>
        <v>0</v>
      </c>
      <c r="M435" s="151">
        <f>'Additional Projects'!I33</f>
        <v>0</v>
      </c>
      <c r="N435" s="152">
        <f>'Additional Projects'!J33</f>
        <v>0</v>
      </c>
      <c r="Z435" s="71">
        <f t="shared" si="24"/>
        <v>33</v>
      </c>
    </row>
    <row r="436" spans="1:26" x14ac:dyDescent="0.25">
      <c r="A436" s="71" t="s">
        <v>409</v>
      </c>
      <c r="B436" s="71">
        <v>34</v>
      </c>
      <c r="D436" s="71" t="s">
        <v>410</v>
      </c>
      <c r="F436" s="144">
        <f>'Additional Projects'!B34</f>
        <v>0</v>
      </c>
      <c r="G436" s="145">
        <f>'Additional Projects'!C34</f>
        <v>0</v>
      </c>
      <c r="H436" s="145">
        <f>'Additional Projects'!D34</f>
        <v>0</v>
      </c>
      <c r="I436" s="146">
        <f>'Additional Projects'!E34</f>
        <v>0</v>
      </c>
      <c r="J436" s="151">
        <f>'Additional Projects'!F34</f>
        <v>0</v>
      </c>
      <c r="K436" s="151">
        <f>'Additional Projects'!G34</f>
        <v>0</v>
      </c>
      <c r="L436" s="151">
        <f>'Additional Projects'!H34</f>
        <v>0</v>
      </c>
      <c r="M436" s="151">
        <f>'Additional Projects'!I34</f>
        <v>0</v>
      </c>
      <c r="N436" s="152">
        <f>'Additional Projects'!J34</f>
        <v>0</v>
      </c>
      <c r="Z436" s="71">
        <f t="shared" si="24"/>
        <v>34</v>
      </c>
    </row>
    <row r="437" spans="1:26" x14ac:dyDescent="0.25">
      <c r="A437" s="71" t="s">
        <v>409</v>
      </c>
      <c r="B437" s="71">
        <v>35</v>
      </c>
      <c r="D437" s="71" t="s">
        <v>410</v>
      </c>
      <c r="F437" s="144">
        <f>'Additional Projects'!B35</f>
        <v>0</v>
      </c>
      <c r="G437" s="145">
        <f>'Additional Projects'!C35</f>
        <v>0</v>
      </c>
      <c r="H437" s="145">
        <f>'Additional Projects'!D35</f>
        <v>0</v>
      </c>
      <c r="I437" s="146">
        <f>'Additional Projects'!E35</f>
        <v>0</v>
      </c>
      <c r="J437" s="151">
        <f>'Additional Projects'!F35</f>
        <v>0</v>
      </c>
      <c r="K437" s="151">
        <f>'Additional Projects'!G35</f>
        <v>0</v>
      </c>
      <c r="L437" s="151">
        <f>'Additional Projects'!H35</f>
        <v>0</v>
      </c>
      <c r="M437" s="151">
        <f>'Additional Projects'!I35</f>
        <v>0</v>
      </c>
      <c r="N437" s="152">
        <f>'Additional Projects'!J35</f>
        <v>0</v>
      </c>
      <c r="Z437" s="71">
        <f t="shared" si="24"/>
        <v>35</v>
      </c>
    </row>
    <row r="438" spans="1:26" x14ac:dyDescent="0.25">
      <c r="A438" s="71" t="s">
        <v>409</v>
      </c>
      <c r="B438" s="71">
        <v>36</v>
      </c>
      <c r="D438" s="71" t="s">
        <v>410</v>
      </c>
      <c r="F438" s="144">
        <f>'Additional Projects'!B36</f>
        <v>0</v>
      </c>
      <c r="G438" s="145">
        <f>'Additional Projects'!C36</f>
        <v>0</v>
      </c>
      <c r="H438" s="145">
        <f>'Additional Projects'!D36</f>
        <v>0</v>
      </c>
      <c r="I438" s="146">
        <f>'Additional Projects'!E36</f>
        <v>0</v>
      </c>
      <c r="J438" s="151">
        <f>'Additional Projects'!F36</f>
        <v>0</v>
      </c>
      <c r="K438" s="151">
        <f>'Additional Projects'!G36</f>
        <v>0</v>
      </c>
      <c r="L438" s="151">
        <f>'Additional Projects'!H36</f>
        <v>0</v>
      </c>
      <c r="M438" s="151">
        <f>'Additional Projects'!I36</f>
        <v>0</v>
      </c>
      <c r="N438" s="152">
        <f>'Additional Projects'!J36</f>
        <v>0</v>
      </c>
      <c r="Z438" s="71">
        <f t="shared" si="24"/>
        <v>36</v>
      </c>
    </row>
    <row r="439" spans="1:26" x14ac:dyDescent="0.25">
      <c r="A439" s="71" t="s">
        <v>409</v>
      </c>
      <c r="B439" s="71">
        <v>37</v>
      </c>
      <c r="D439" s="71" t="s">
        <v>410</v>
      </c>
      <c r="F439" s="144">
        <f>'Additional Projects'!B37</f>
        <v>0</v>
      </c>
      <c r="G439" s="145">
        <f>'Additional Projects'!C37</f>
        <v>0</v>
      </c>
      <c r="H439" s="145">
        <f>'Additional Projects'!D37</f>
        <v>0</v>
      </c>
      <c r="I439" s="146">
        <f>'Additional Projects'!E37</f>
        <v>0</v>
      </c>
      <c r="J439" s="151">
        <f>'Additional Projects'!F37</f>
        <v>0</v>
      </c>
      <c r="K439" s="151">
        <f>'Additional Projects'!G37</f>
        <v>0</v>
      </c>
      <c r="L439" s="151">
        <f>'Additional Projects'!H37</f>
        <v>0</v>
      </c>
      <c r="M439" s="151">
        <f>'Additional Projects'!I37</f>
        <v>0</v>
      </c>
      <c r="N439" s="152">
        <f>'Additional Projects'!J37</f>
        <v>0</v>
      </c>
      <c r="Z439" s="71">
        <f t="shared" si="24"/>
        <v>37</v>
      </c>
    </row>
    <row r="440" spans="1:26" x14ac:dyDescent="0.25">
      <c r="A440" s="71" t="s">
        <v>409</v>
      </c>
      <c r="B440" s="71">
        <v>38</v>
      </c>
      <c r="D440" s="71" t="s">
        <v>410</v>
      </c>
      <c r="F440" s="144">
        <f>'Additional Projects'!B38</f>
        <v>0</v>
      </c>
      <c r="G440" s="145">
        <f>'Additional Projects'!C38</f>
        <v>0</v>
      </c>
      <c r="H440" s="145">
        <f>'Additional Projects'!D38</f>
        <v>0</v>
      </c>
      <c r="I440" s="146">
        <f>'Additional Projects'!E38</f>
        <v>0</v>
      </c>
      <c r="J440" s="151">
        <f>'Additional Projects'!F38</f>
        <v>0</v>
      </c>
      <c r="K440" s="151">
        <f>'Additional Projects'!G38</f>
        <v>0</v>
      </c>
      <c r="L440" s="151">
        <f>'Additional Projects'!H38</f>
        <v>0</v>
      </c>
      <c r="M440" s="151">
        <f>'Additional Projects'!I38</f>
        <v>0</v>
      </c>
      <c r="N440" s="152">
        <f>'Additional Projects'!J38</f>
        <v>0</v>
      </c>
      <c r="Z440" s="71">
        <f t="shared" si="24"/>
        <v>38</v>
      </c>
    </row>
    <row r="441" spans="1:26" x14ac:dyDescent="0.25">
      <c r="A441" s="71" t="s">
        <v>409</v>
      </c>
      <c r="B441" s="71">
        <v>39</v>
      </c>
      <c r="D441" s="71" t="s">
        <v>410</v>
      </c>
      <c r="F441" s="144">
        <f>'Additional Projects'!B39</f>
        <v>0</v>
      </c>
      <c r="G441" s="145">
        <f>'Additional Projects'!C39</f>
        <v>0</v>
      </c>
      <c r="H441" s="145">
        <f>'Additional Projects'!D39</f>
        <v>0</v>
      </c>
      <c r="I441" s="146">
        <f>'Additional Projects'!E39</f>
        <v>0</v>
      </c>
      <c r="J441" s="151">
        <f>'Additional Projects'!F39</f>
        <v>0</v>
      </c>
      <c r="K441" s="151">
        <f>'Additional Projects'!G39</f>
        <v>0</v>
      </c>
      <c r="L441" s="151">
        <f>'Additional Projects'!H39</f>
        <v>0</v>
      </c>
      <c r="M441" s="151">
        <f>'Additional Projects'!I39</f>
        <v>0</v>
      </c>
      <c r="N441" s="152">
        <f>'Additional Projects'!J39</f>
        <v>0</v>
      </c>
      <c r="Z441" s="71">
        <f t="shared" si="24"/>
        <v>39</v>
      </c>
    </row>
    <row r="442" spans="1:26" x14ac:dyDescent="0.25">
      <c r="A442" s="71" t="s">
        <v>409</v>
      </c>
      <c r="B442" s="71">
        <v>40</v>
      </c>
      <c r="D442" s="71" t="s">
        <v>410</v>
      </c>
      <c r="F442" s="144">
        <f>'Additional Projects'!B40</f>
        <v>0</v>
      </c>
      <c r="G442" s="145">
        <f>'Additional Projects'!C40</f>
        <v>0</v>
      </c>
      <c r="H442" s="145">
        <f>'Additional Projects'!D40</f>
        <v>0</v>
      </c>
      <c r="I442" s="146">
        <f>'Additional Projects'!E40</f>
        <v>0</v>
      </c>
      <c r="J442" s="151">
        <f>'Additional Projects'!F40</f>
        <v>0</v>
      </c>
      <c r="K442" s="151">
        <f>'Additional Projects'!G40</f>
        <v>0</v>
      </c>
      <c r="L442" s="151">
        <f>'Additional Projects'!H40</f>
        <v>0</v>
      </c>
      <c r="M442" s="151">
        <f>'Additional Projects'!I40</f>
        <v>0</v>
      </c>
      <c r="N442" s="152">
        <f>'Additional Projects'!J40</f>
        <v>0</v>
      </c>
      <c r="Z442" s="71">
        <f t="shared" si="24"/>
        <v>40</v>
      </c>
    </row>
    <row r="443" spans="1:26" x14ac:dyDescent="0.25">
      <c r="A443" s="71" t="s">
        <v>409</v>
      </c>
      <c r="B443" s="71">
        <v>41</v>
      </c>
      <c r="D443" s="71" t="s">
        <v>410</v>
      </c>
      <c r="F443" s="144">
        <f>'Additional Projects'!B41</f>
        <v>0</v>
      </c>
      <c r="G443" s="145">
        <f>'Additional Projects'!C41</f>
        <v>0</v>
      </c>
      <c r="H443" s="145">
        <f>'Additional Projects'!D41</f>
        <v>0</v>
      </c>
      <c r="I443" s="146">
        <f>'Additional Projects'!E41</f>
        <v>0</v>
      </c>
      <c r="J443" s="151">
        <f>'Additional Projects'!F41</f>
        <v>0</v>
      </c>
      <c r="K443" s="151">
        <f>'Additional Projects'!G41</f>
        <v>0</v>
      </c>
      <c r="L443" s="151">
        <f>'Additional Projects'!H41</f>
        <v>0</v>
      </c>
      <c r="M443" s="151">
        <f>'Additional Projects'!I41</f>
        <v>0</v>
      </c>
      <c r="N443" s="152">
        <f>'Additional Projects'!J41</f>
        <v>0</v>
      </c>
      <c r="Z443" s="71">
        <f t="shared" si="24"/>
        <v>41</v>
      </c>
    </row>
    <row r="444" spans="1:26" x14ac:dyDescent="0.25">
      <c r="A444" s="71" t="s">
        <v>409</v>
      </c>
      <c r="B444" s="71">
        <v>42</v>
      </c>
      <c r="D444" s="71" t="s">
        <v>410</v>
      </c>
      <c r="F444" s="144">
        <f>'Additional Projects'!B42</f>
        <v>0</v>
      </c>
      <c r="G444" s="145">
        <f>'Additional Projects'!C42</f>
        <v>0</v>
      </c>
      <c r="H444" s="145">
        <f>'Additional Projects'!D42</f>
        <v>0</v>
      </c>
      <c r="I444" s="146">
        <f>'Additional Projects'!E42</f>
        <v>0</v>
      </c>
      <c r="J444" s="151">
        <f>'Additional Projects'!F42</f>
        <v>0</v>
      </c>
      <c r="K444" s="151">
        <f>'Additional Projects'!G42</f>
        <v>0</v>
      </c>
      <c r="L444" s="151">
        <f>'Additional Projects'!H42</f>
        <v>0</v>
      </c>
      <c r="M444" s="151">
        <f>'Additional Projects'!I42</f>
        <v>0</v>
      </c>
      <c r="N444" s="152">
        <f>'Additional Projects'!J42</f>
        <v>0</v>
      </c>
      <c r="Z444" s="71">
        <f t="shared" si="24"/>
        <v>42</v>
      </c>
    </row>
    <row r="445" spans="1:26" x14ac:dyDescent="0.25">
      <c r="A445" s="71" t="s">
        <v>409</v>
      </c>
      <c r="B445" s="71">
        <v>43</v>
      </c>
      <c r="D445" s="71" t="s">
        <v>410</v>
      </c>
      <c r="F445" s="144">
        <f>'Additional Projects'!B43</f>
        <v>0</v>
      </c>
      <c r="G445" s="145">
        <f>'Additional Projects'!C43</f>
        <v>0</v>
      </c>
      <c r="H445" s="145">
        <f>'Additional Projects'!D43</f>
        <v>0</v>
      </c>
      <c r="I445" s="146">
        <f>'Additional Projects'!E43</f>
        <v>0</v>
      </c>
      <c r="J445" s="151">
        <f>'Additional Projects'!F43</f>
        <v>0</v>
      </c>
      <c r="K445" s="151">
        <f>'Additional Projects'!G43</f>
        <v>0</v>
      </c>
      <c r="L445" s="151">
        <f>'Additional Projects'!H43</f>
        <v>0</v>
      </c>
      <c r="M445" s="151">
        <f>'Additional Projects'!I43</f>
        <v>0</v>
      </c>
      <c r="N445" s="152">
        <f>'Additional Projects'!J43</f>
        <v>0</v>
      </c>
      <c r="Z445" s="71">
        <f t="shared" si="24"/>
        <v>43</v>
      </c>
    </row>
    <row r="446" spans="1:26" x14ac:dyDescent="0.25">
      <c r="A446" s="71" t="s">
        <v>409</v>
      </c>
      <c r="B446" s="71">
        <v>44</v>
      </c>
      <c r="D446" s="71" t="s">
        <v>410</v>
      </c>
      <c r="F446" s="144">
        <f>'Additional Projects'!B44</f>
        <v>0</v>
      </c>
      <c r="G446" s="145">
        <f>'Additional Projects'!C44</f>
        <v>0</v>
      </c>
      <c r="H446" s="145">
        <f>'Additional Projects'!D44</f>
        <v>0</v>
      </c>
      <c r="I446" s="146">
        <f>'Additional Projects'!E44</f>
        <v>0</v>
      </c>
      <c r="J446" s="151">
        <f>'Additional Projects'!F44</f>
        <v>0</v>
      </c>
      <c r="K446" s="151">
        <f>'Additional Projects'!G44</f>
        <v>0</v>
      </c>
      <c r="L446" s="151">
        <f>'Additional Projects'!H44</f>
        <v>0</v>
      </c>
      <c r="M446" s="151">
        <f>'Additional Projects'!I44</f>
        <v>0</v>
      </c>
      <c r="N446" s="152">
        <f>'Additional Projects'!J44</f>
        <v>0</v>
      </c>
      <c r="Z446" s="71">
        <f t="shared" si="24"/>
        <v>44</v>
      </c>
    </row>
    <row r="447" spans="1:26" x14ac:dyDescent="0.25">
      <c r="A447" s="71" t="s">
        <v>409</v>
      </c>
      <c r="B447" s="71">
        <v>45</v>
      </c>
      <c r="D447" s="71" t="s">
        <v>410</v>
      </c>
      <c r="F447" s="144">
        <f>'Additional Projects'!B45</f>
        <v>0</v>
      </c>
      <c r="G447" s="145">
        <f>'Additional Projects'!C45</f>
        <v>0</v>
      </c>
      <c r="H447" s="145">
        <f>'Additional Projects'!D45</f>
        <v>0</v>
      </c>
      <c r="I447" s="146">
        <f>'Additional Projects'!E45</f>
        <v>0</v>
      </c>
      <c r="J447" s="151">
        <f>'Additional Projects'!F45</f>
        <v>0</v>
      </c>
      <c r="K447" s="151">
        <f>'Additional Projects'!G45</f>
        <v>0</v>
      </c>
      <c r="L447" s="151">
        <f>'Additional Projects'!H45</f>
        <v>0</v>
      </c>
      <c r="M447" s="151">
        <f>'Additional Projects'!I45</f>
        <v>0</v>
      </c>
      <c r="N447" s="152">
        <f>'Additional Projects'!J45</f>
        <v>0</v>
      </c>
      <c r="Z447" s="71">
        <f t="shared" si="24"/>
        <v>45</v>
      </c>
    </row>
    <row r="448" spans="1:26" x14ac:dyDescent="0.25">
      <c r="A448" s="71" t="s">
        <v>409</v>
      </c>
      <c r="B448" s="71">
        <v>46</v>
      </c>
      <c r="D448" s="71" t="s">
        <v>410</v>
      </c>
      <c r="F448" s="144">
        <f>'Additional Projects'!B46</f>
        <v>0</v>
      </c>
      <c r="G448" s="145">
        <f>'Additional Projects'!C46</f>
        <v>0</v>
      </c>
      <c r="H448" s="145">
        <f>'Additional Projects'!D46</f>
        <v>0</v>
      </c>
      <c r="I448" s="146">
        <f>'Additional Projects'!E46</f>
        <v>0</v>
      </c>
      <c r="J448" s="151">
        <f>'Additional Projects'!F46</f>
        <v>0</v>
      </c>
      <c r="K448" s="151">
        <f>'Additional Projects'!G46</f>
        <v>0</v>
      </c>
      <c r="L448" s="151">
        <f>'Additional Projects'!H46</f>
        <v>0</v>
      </c>
      <c r="M448" s="151">
        <f>'Additional Projects'!I46</f>
        <v>0</v>
      </c>
      <c r="N448" s="152">
        <f>'Additional Projects'!J46</f>
        <v>0</v>
      </c>
      <c r="Z448" s="71">
        <f t="shared" si="24"/>
        <v>46</v>
      </c>
    </row>
    <row r="449" spans="1:26" x14ac:dyDescent="0.25">
      <c r="A449" s="71" t="s">
        <v>409</v>
      </c>
      <c r="B449" s="71">
        <v>47</v>
      </c>
      <c r="D449" s="71" t="s">
        <v>410</v>
      </c>
      <c r="F449" s="144">
        <f>'Additional Projects'!B47</f>
        <v>0</v>
      </c>
      <c r="G449" s="145">
        <f>'Additional Projects'!C47</f>
        <v>0</v>
      </c>
      <c r="H449" s="145">
        <f>'Additional Projects'!D47</f>
        <v>0</v>
      </c>
      <c r="I449" s="146">
        <f>'Additional Projects'!E47</f>
        <v>0</v>
      </c>
      <c r="J449" s="151">
        <f>'Additional Projects'!F47</f>
        <v>0</v>
      </c>
      <c r="K449" s="151">
        <f>'Additional Projects'!G47</f>
        <v>0</v>
      </c>
      <c r="L449" s="151">
        <f>'Additional Projects'!H47</f>
        <v>0</v>
      </c>
      <c r="M449" s="151">
        <f>'Additional Projects'!I47</f>
        <v>0</v>
      </c>
      <c r="N449" s="152">
        <f>'Additional Projects'!J47</f>
        <v>0</v>
      </c>
      <c r="Z449" s="71">
        <f t="shared" si="24"/>
        <v>47</v>
      </c>
    </row>
    <row r="450" spans="1:26" x14ac:dyDescent="0.25">
      <c r="A450" s="71" t="s">
        <v>409</v>
      </c>
      <c r="B450" s="71">
        <v>48</v>
      </c>
      <c r="D450" s="71" t="s">
        <v>410</v>
      </c>
      <c r="F450" s="144">
        <f>'Additional Projects'!B48</f>
        <v>0</v>
      </c>
      <c r="G450" s="145">
        <f>'Additional Projects'!C48</f>
        <v>0</v>
      </c>
      <c r="H450" s="145">
        <f>'Additional Projects'!D48</f>
        <v>0</v>
      </c>
      <c r="I450" s="146">
        <f>'Additional Projects'!E48</f>
        <v>0</v>
      </c>
      <c r="J450" s="151">
        <f>'Additional Projects'!F48</f>
        <v>0</v>
      </c>
      <c r="K450" s="151">
        <f>'Additional Projects'!G48</f>
        <v>0</v>
      </c>
      <c r="L450" s="151">
        <f>'Additional Projects'!H48</f>
        <v>0</v>
      </c>
      <c r="M450" s="151">
        <f>'Additional Projects'!I48</f>
        <v>0</v>
      </c>
      <c r="N450" s="152">
        <f>'Additional Projects'!J48</f>
        <v>0</v>
      </c>
      <c r="Z450" s="71">
        <f t="shared" si="24"/>
        <v>48</v>
      </c>
    </row>
    <row r="451" spans="1:26" x14ac:dyDescent="0.25">
      <c r="A451" s="71" t="s">
        <v>409</v>
      </c>
      <c r="B451" s="71">
        <v>49</v>
      </c>
      <c r="D451" s="71" t="s">
        <v>410</v>
      </c>
      <c r="F451" s="144">
        <f>'Additional Projects'!B49</f>
        <v>0</v>
      </c>
      <c r="G451" s="145">
        <f>'Additional Projects'!C49</f>
        <v>0</v>
      </c>
      <c r="H451" s="145">
        <f>'Additional Projects'!D49</f>
        <v>0</v>
      </c>
      <c r="I451" s="146">
        <f>'Additional Projects'!E49</f>
        <v>0</v>
      </c>
      <c r="J451" s="151">
        <f>'Additional Projects'!F49</f>
        <v>0</v>
      </c>
      <c r="K451" s="151">
        <f>'Additional Projects'!G49</f>
        <v>0</v>
      </c>
      <c r="L451" s="151">
        <f>'Additional Projects'!H49</f>
        <v>0</v>
      </c>
      <c r="M451" s="151">
        <f>'Additional Projects'!I49</f>
        <v>0</v>
      </c>
      <c r="N451" s="152">
        <f>'Additional Projects'!J49</f>
        <v>0</v>
      </c>
      <c r="Z451" s="71">
        <f t="shared" si="24"/>
        <v>49</v>
      </c>
    </row>
    <row r="452" spans="1:26" x14ac:dyDescent="0.25">
      <c r="A452" s="71" t="s">
        <v>409</v>
      </c>
      <c r="B452" s="71">
        <v>50</v>
      </c>
      <c r="D452" s="71" t="s">
        <v>410</v>
      </c>
      <c r="F452" s="144">
        <f>'Additional Projects'!B50</f>
        <v>0</v>
      </c>
      <c r="G452" s="145">
        <f>'Additional Projects'!C50</f>
        <v>0</v>
      </c>
      <c r="H452" s="145">
        <f>'Additional Projects'!D50</f>
        <v>0</v>
      </c>
      <c r="I452" s="146">
        <f>'Additional Projects'!E50</f>
        <v>0</v>
      </c>
      <c r="J452" s="151">
        <f>'Additional Projects'!F50</f>
        <v>0</v>
      </c>
      <c r="K452" s="151">
        <f>'Additional Projects'!G50</f>
        <v>0</v>
      </c>
      <c r="L452" s="151">
        <f>'Additional Projects'!H50</f>
        <v>0</v>
      </c>
      <c r="M452" s="151">
        <f>'Additional Projects'!I50</f>
        <v>0</v>
      </c>
      <c r="N452" s="152">
        <f>'Additional Projects'!J50</f>
        <v>0</v>
      </c>
      <c r="Z452" s="71">
        <f t="shared" si="24"/>
        <v>50</v>
      </c>
    </row>
    <row r="453" spans="1:26" x14ac:dyDescent="0.25">
      <c r="A453" s="71" t="s">
        <v>409</v>
      </c>
      <c r="B453" s="71">
        <v>51</v>
      </c>
      <c r="D453" s="71" t="s">
        <v>410</v>
      </c>
      <c r="F453" s="144">
        <f>'Additional Projects'!B51</f>
        <v>0</v>
      </c>
      <c r="G453" s="145">
        <f>'Additional Projects'!C51</f>
        <v>0</v>
      </c>
      <c r="H453" s="145">
        <f>'Additional Projects'!D51</f>
        <v>0</v>
      </c>
      <c r="I453" s="146">
        <f>'Additional Projects'!E51</f>
        <v>0</v>
      </c>
      <c r="J453" s="151">
        <f>'Additional Projects'!F51</f>
        <v>0</v>
      </c>
      <c r="K453" s="151">
        <f>'Additional Projects'!G51</f>
        <v>0</v>
      </c>
      <c r="L453" s="151">
        <f>'Additional Projects'!H51</f>
        <v>0</v>
      </c>
      <c r="M453" s="151">
        <f>'Additional Projects'!I51</f>
        <v>0</v>
      </c>
      <c r="N453" s="152">
        <f>'Additional Projects'!J51</f>
        <v>0</v>
      </c>
      <c r="Z453" s="71">
        <f t="shared" si="24"/>
        <v>51</v>
      </c>
    </row>
    <row r="454" spans="1:26" x14ac:dyDescent="0.25">
      <c r="A454" s="71" t="s">
        <v>409</v>
      </c>
      <c r="B454" s="71">
        <v>52</v>
      </c>
      <c r="D454" s="71" t="s">
        <v>410</v>
      </c>
      <c r="F454" s="144">
        <f>'Additional Projects'!B52</f>
        <v>0</v>
      </c>
      <c r="G454" s="145">
        <f>'Additional Projects'!C52</f>
        <v>0</v>
      </c>
      <c r="H454" s="145">
        <f>'Additional Projects'!D52</f>
        <v>0</v>
      </c>
      <c r="I454" s="146">
        <f>'Additional Projects'!E52</f>
        <v>0</v>
      </c>
      <c r="J454" s="151">
        <f>'Additional Projects'!F52</f>
        <v>0</v>
      </c>
      <c r="K454" s="151">
        <f>'Additional Projects'!G52</f>
        <v>0</v>
      </c>
      <c r="L454" s="151">
        <f>'Additional Projects'!H52</f>
        <v>0</v>
      </c>
      <c r="M454" s="151">
        <f>'Additional Projects'!I52</f>
        <v>0</v>
      </c>
      <c r="N454" s="152">
        <f>'Additional Projects'!J52</f>
        <v>0</v>
      </c>
      <c r="Z454" s="71">
        <f t="shared" si="24"/>
        <v>52</v>
      </c>
    </row>
    <row r="455" spans="1:26" x14ac:dyDescent="0.25">
      <c r="A455" s="71" t="s">
        <v>409</v>
      </c>
      <c r="B455" s="71">
        <v>53</v>
      </c>
      <c r="D455" s="71" t="s">
        <v>410</v>
      </c>
      <c r="F455" s="144">
        <f>'Additional Projects'!B53</f>
        <v>0</v>
      </c>
      <c r="G455" s="145">
        <f>'Additional Projects'!C53</f>
        <v>0</v>
      </c>
      <c r="H455" s="145">
        <f>'Additional Projects'!D53</f>
        <v>0</v>
      </c>
      <c r="I455" s="146">
        <f>'Additional Projects'!E53</f>
        <v>0</v>
      </c>
      <c r="J455" s="151">
        <f>'Additional Projects'!F53</f>
        <v>0</v>
      </c>
      <c r="K455" s="151">
        <f>'Additional Projects'!G53</f>
        <v>0</v>
      </c>
      <c r="L455" s="151">
        <f>'Additional Projects'!H53</f>
        <v>0</v>
      </c>
      <c r="M455" s="151">
        <f>'Additional Projects'!I53</f>
        <v>0</v>
      </c>
      <c r="N455" s="152">
        <f>'Additional Projects'!J53</f>
        <v>0</v>
      </c>
      <c r="Z455" s="71">
        <f t="shared" si="24"/>
        <v>53</v>
      </c>
    </row>
    <row r="456" spans="1:26" x14ac:dyDescent="0.25">
      <c r="A456" s="71" t="s">
        <v>409</v>
      </c>
      <c r="B456" s="71">
        <v>54</v>
      </c>
      <c r="D456" s="71" t="s">
        <v>410</v>
      </c>
      <c r="F456" s="144">
        <f>'Additional Projects'!B54</f>
        <v>0</v>
      </c>
      <c r="G456" s="145">
        <f>'Additional Projects'!C54</f>
        <v>0</v>
      </c>
      <c r="H456" s="145">
        <f>'Additional Projects'!D54</f>
        <v>0</v>
      </c>
      <c r="I456" s="146">
        <f>'Additional Projects'!E54</f>
        <v>0</v>
      </c>
      <c r="J456" s="151">
        <f>'Additional Projects'!F54</f>
        <v>0</v>
      </c>
      <c r="K456" s="151">
        <f>'Additional Projects'!G54</f>
        <v>0</v>
      </c>
      <c r="L456" s="151">
        <f>'Additional Projects'!H54</f>
        <v>0</v>
      </c>
      <c r="M456" s="151">
        <f>'Additional Projects'!I54</f>
        <v>0</v>
      </c>
      <c r="N456" s="152">
        <f>'Additional Projects'!J54</f>
        <v>0</v>
      </c>
      <c r="Z456" s="71">
        <f t="shared" si="24"/>
        <v>54</v>
      </c>
    </row>
    <row r="457" spans="1:26" x14ac:dyDescent="0.25">
      <c r="A457" s="71" t="s">
        <v>409</v>
      </c>
      <c r="B457" s="71">
        <v>55</v>
      </c>
      <c r="D457" s="71" t="s">
        <v>410</v>
      </c>
      <c r="F457" s="144">
        <f>'Additional Projects'!B55</f>
        <v>0</v>
      </c>
      <c r="G457" s="145">
        <f>'Additional Projects'!C55</f>
        <v>0</v>
      </c>
      <c r="H457" s="145">
        <f>'Additional Projects'!D55</f>
        <v>0</v>
      </c>
      <c r="I457" s="146">
        <f>'Additional Projects'!E55</f>
        <v>0</v>
      </c>
      <c r="J457" s="151">
        <f>'Additional Projects'!F55</f>
        <v>0</v>
      </c>
      <c r="K457" s="151">
        <f>'Additional Projects'!G55</f>
        <v>0</v>
      </c>
      <c r="L457" s="151">
        <f>'Additional Projects'!H55</f>
        <v>0</v>
      </c>
      <c r="M457" s="151">
        <f>'Additional Projects'!I55</f>
        <v>0</v>
      </c>
      <c r="N457" s="152">
        <f>'Additional Projects'!J55</f>
        <v>0</v>
      </c>
      <c r="Z457" s="71">
        <f t="shared" si="24"/>
        <v>55</v>
      </c>
    </row>
    <row r="458" spans="1:26" x14ac:dyDescent="0.25">
      <c r="A458" s="71" t="s">
        <v>409</v>
      </c>
      <c r="B458" s="71">
        <v>56</v>
      </c>
      <c r="D458" s="71" t="s">
        <v>410</v>
      </c>
      <c r="F458" s="144">
        <f>'Additional Projects'!B56</f>
        <v>0</v>
      </c>
      <c r="G458" s="145">
        <f>'Additional Projects'!C56</f>
        <v>0</v>
      </c>
      <c r="H458" s="145">
        <f>'Additional Projects'!D56</f>
        <v>0</v>
      </c>
      <c r="I458" s="146">
        <f>'Additional Projects'!E56</f>
        <v>0</v>
      </c>
      <c r="J458" s="151">
        <f>'Additional Projects'!F56</f>
        <v>0</v>
      </c>
      <c r="K458" s="151">
        <f>'Additional Projects'!G56</f>
        <v>0</v>
      </c>
      <c r="L458" s="151">
        <f>'Additional Projects'!H56</f>
        <v>0</v>
      </c>
      <c r="M458" s="151">
        <f>'Additional Projects'!I56</f>
        <v>0</v>
      </c>
      <c r="N458" s="152">
        <f>'Additional Projects'!J56</f>
        <v>0</v>
      </c>
      <c r="Z458" s="71">
        <f t="shared" si="24"/>
        <v>56</v>
      </c>
    </row>
    <row r="459" spans="1:26" x14ac:dyDescent="0.25">
      <c r="A459" s="71" t="s">
        <v>409</v>
      </c>
      <c r="B459" s="71">
        <v>57</v>
      </c>
      <c r="D459" s="71" t="s">
        <v>410</v>
      </c>
      <c r="F459" s="144">
        <f>'Additional Projects'!B57</f>
        <v>0</v>
      </c>
      <c r="G459" s="145">
        <f>'Additional Projects'!C57</f>
        <v>0</v>
      </c>
      <c r="H459" s="145">
        <f>'Additional Projects'!D57</f>
        <v>0</v>
      </c>
      <c r="I459" s="146">
        <f>'Additional Projects'!E57</f>
        <v>0</v>
      </c>
      <c r="J459" s="151">
        <f>'Additional Projects'!F57</f>
        <v>0</v>
      </c>
      <c r="K459" s="151">
        <f>'Additional Projects'!G57</f>
        <v>0</v>
      </c>
      <c r="L459" s="151">
        <f>'Additional Projects'!H57</f>
        <v>0</v>
      </c>
      <c r="M459" s="151">
        <f>'Additional Projects'!I57</f>
        <v>0</v>
      </c>
      <c r="N459" s="152">
        <f>'Additional Projects'!J57</f>
        <v>0</v>
      </c>
      <c r="Z459" s="71">
        <f t="shared" si="24"/>
        <v>57</v>
      </c>
    </row>
    <row r="460" spans="1:26" x14ac:dyDescent="0.25">
      <c r="A460" s="71" t="s">
        <v>409</v>
      </c>
      <c r="B460" s="71">
        <v>58</v>
      </c>
      <c r="D460" s="71" t="s">
        <v>410</v>
      </c>
      <c r="F460" s="144">
        <f>'Additional Projects'!B58</f>
        <v>0</v>
      </c>
      <c r="G460" s="145">
        <f>'Additional Projects'!C58</f>
        <v>0</v>
      </c>
      <c r="H460" s="145">
        <f>'Additional Projects'!D58</f>
        <v>0</v>
      </c>
      <c r="I460" s="146">
        <f>'Additional Projects'!E58</f>
        <v>0</v>
      </c>
      <c r="J460" s="151">
        <f>'Additional Projects'!F58</f>
        <v>0</v>
      </c>
      <c r="K460" s="151">
        <f>'Additional Projects'!G58</f>
        <v>0</v>
      </c>
      <c r="L460" s="151">
        <f>'Additional Projects'!H58</f>
        <v>0</v>
      </c>
      <c r="M460" s="151">
        <f>'Additional Projects'!I58</f>
        <v>0</v>
      </c>
      <c r="N460" s="152">
        <f>'Additional Projects'!J58</f>
        <v>0</v>
      </c>
      <c r="Z460" s="71">
        <f t="shared" si="24"/>
        <v>58</v>
      </c>
    </row>
    <row r="461" spans="1:26" x14ac:dyDescent="0.25">
      <c r="A461" s="71" t="s">
        <v>409</v>
      </c>
      <c r="B461" s="71">
        <v>59</v>
      </c>
      <c r="D461" s="71" t="s">
        <v>410</v>
      </c>
      <c r="F461" s="144">
        <f>'Additional Projects'!B59</f>
        <v>0</v>
      </c>
      <c r="G461" s="145">
        <f>'Additional Projects'!C59</f>
        <v>0</v>
      </c>
      <c r="H461" s="145">
        <f>'Additional Projects'!D59</f>
        <v>0</v>
      </c>
      <c r="I461" s="146">
        <f>'Additional Projects'!E59</f>
        <v>0</v>
      </c>
      <c r="J461" s="151">
        <f>'Additional Projects'!F59</f>
        <v>0</v>
      </c>
      <c r="K461" s="151">
        <f>'Additional Projects'!G59</f>
        <v>0</v>
      </c>
      <c r="L461" s="151">
        <f>'Additional Projects'!H59</f>
        <v>0</v>
      </c>
      <c r="M461" s="151">
        <f>'Additional Projects'!I59</f>
        <v>0</v>
      </c>
      <c r="N461" s="152">
        <f>'Additional Projects'!J59</f>
        <v>0</v>
      </c>
      <c r="Z461" s="71">
        <f t="shared" si="24"/>
        <v>59</v>
      </c>
    </row>
    <row r="462" spans="1:26" x14ac:dyDescent="0.25">
      <c r="A462" s="71" t="s">
        <v>409</v>
      </c>
      <c r="B462" s="71">
        <v>60</v>
      </c>
      <c r="D462" s="71" t="s">
        <v>410</v>
      </c>
      <c r="F462" s="144">
        <f>'Additional Projects'!B60</f>
        <v>0</v>
      </c>
      <c r="G462" s="145">
        <f>'Additional Projects'!C60</f>
        <v>0</v>
      </c>
      <c r="H462" s="145">
        <f>'Additional Projects'!D60</f>
        <v>0</v>
      </c>
      <c r="I462" s="146">
        <f>'Additional Projects'!E60</f>
        <v>0</v>
      </c>
      <c r="J462" s="151">
        <f>'Additional Projects'!F60</f>
        <v>0</v>
      </c>
      <c r="K462" s="151">
        <f>'Additional Projects'!G60</f>
        <v>0</v>
      </c>
      <c r="L462" s="151">
        <f>'Additional Projects'!H60</f>
        <v>0</v>
      </c>
      <c r="M462" s="151">
        <f>'Additional Projects'!I60</f>
        <v>0</v>
      </c>
      <c r="N462" s="152">
        <f>'Additional Projects'!J60</f>
        <v>0</v>
      </c>
      <c r="Z462" s="71">
        <f t="shared" si="24"/>
        <v>60</v>
      </c>
    </row>
    <row r="463" spans="1:26" x14ac:dyDescent="0.25">
      <c r="A463" s="71" t="s">
        <v>409</v>
      </c>
      <c r="B463" s="71">
        <v>61</v>
      </c>
      <c r="D463" s="71" t="s">
        <v>410</v>
      </c>
      <c r="F463" s="144">
        <f>'Additional Projects'!B61</f>
        <v>0</v>
      </c>
      <c r="G463" s="145">
        <f>'Additional Projects'!C61</f>
        <v>0</v>
      </c>
      <c r="H463" s="145">
        <f>'Additional Projects'!D61</f>
        <v>0</v>
      </c>
      <c r="I463" s="146">
        <f>'Additional Projects'!E61</f>
        <v>0</v>
      </c>
      <c r="J463" s="151">
        <f>'Additional Projects'!F61</f>
        <v>0</v>
      </c>
      <c r="K463" s="151">
        <f>'Additional Projects'!G61</f>
        <v>0</v>
      </c>
      <c r="L463" s="151">
        <f>'Additional Projects'!H61</f>
        <v>0</v>
      </c>
      <c r="M463" s="151">
        <f>'Additional Projects'!I61</f>
        <v>0</v>
      </c>
      <c r="N463" s="152">
        <f>'Additional Projects'!J61</f>
        <v>0</v>
      </c>
      <c r="Z463" s="71">
        <f t="shared" si="24"/>
        <v>61</v>
      </c>
    </row>
    <row r="464" spans="1:26" x14ac:dyDescent="0.25">
      <c r="A464" s="71" t="s">
        <v>409</v>
      </c>
      <c r="B464" s="71">
        <v>62</v>
      </c>
      <c r="D464" s="71" t="s">
        <v>410</v>
      </c>
      <c r="F464" s="144">
        <f>'Additional Projects'!B62</f>
        <v>0</v>
      </c>
      <c r="G464" s="145">
        <f>'Additional Projects'!C62</f>
        <v>0</v>
      </c>
      <c r="H464" s="145">
        <f>'Additional Projects'!D62</f>
        <v>0</v>
      </c>
      <c r="I464" s="146">
        <f>'Additional Projects'!E62</f>
        <v>0</v>
      </c>
      <c r="J464" s="151">
        <f>'Additional Projects'!F62</f>
        <v>0</v>
      </c>
      <c r="K464" s="151">
        <f>'Additional Projects'!G62</f>
        <v>0</v>
      </c>
      <c r="L464" s="151">
        <f>'Additional Projects'!H62</f>
        <v>0</v>
      </c>
      <c r="M464" s="151">
        <f>'Additional Projects'!I62</f>
        <v>0</v>
      </c>
      <c r="N464" s="152">
        <f>'Additional Projects'!J62</f>
        <v>0</v>
      </c>
      <c r="Z464" s="71">
        <f t="shared" si="24"/>
        <v>62</v>
      </c>
    </row>
    <row r="465" spans="1:26" x14ac:dyDescent="0.25">
      <c r="A465" s="71" t="s">
        <v>409</v>
      </c>
      <c r="B465" s="71">
        <v>63</v>
      </c>
      <c r="D465" s="71" t="s">
        <v>410</v>
      </c>
      <c r="F465" s="144">
        <f>'Additional Projects'!B63</f>
        <v>0</v>
      </c>
      <c r="G465" s="145">
        <f>'Additional Projects'!C63</f>
        <v>0</v>
      </c>
      <c r="H465" s="145">
        <f>'Additional Projects'!D63</f>
        <v>0</v>
      </c>
      <c r="I465" s="146">
        <f>'Additional Projects'!E63</f>
        <v>0</v>
      </c>
      <c r="J465" s="151">
        <f>'Additional Projects'!F63</f>
        <v>0</v>
      </c>
      <c r="K465" s="151">
        <f>'Additional Projects'!G63</f>
        <v>0</v>
      </c>
      <c r="L465" s="151">
        <f>'Additional Projects'!H63</f>
        <v>0</v>
      </c>
      <c r="M465" s="151">
        <f>'Additional Projects'!I63</f>
        <v>0</v>
      </c>
      <c r="N465" s="152">
        <f>'Additional Projects'!J63</f>
        <v>0</v>
      </c>
      <c r="Z465" s="71">
        <f t="shared" si="24"/>
        <v>63</v>
      </c>
    </row>
    <row r="466" spans="1:26" x14ac:dyDescent="0.25">
      <c r="A466" s="71" t="s">
        <v>409</v>
      </c>
      <c r="B466" s="71">
        <v>64</v>
      </c>
      <c r="D466" s="71" t="s">
        <v>410</v>
      </c>
      <c r="F466" s="144">
        <f>'Additional Projects'!B64</f>
        <v>0</v>
      </c>
      <c r="G466" s="145">
        <f>'Additional Projects'!C64</f>
        <v>0</v>
      </c>
      <c r="H466" s="145">
        <f>'Additional Projects'!D64</f>
        <v>0</v>
      </c>
      <c r="I466" s="146">
        <f>'Additional Projects'!E64</f>
        <v>0</v>
      </c>
      <c r="J466" s="151">
        <f>'Additional Projects'!F64</f>
        <v>0</v>
      </c>
      <c r="K466" s="151">
        <f>'Additional Projects'!G64</f>
        <v>0</v>
      </c>
      <c r="L466" s="151">
        <f>'Additional Projects'!H64</f>
        <v>0</v>
      </c>
      <c r="M466" s="151">
        <f>'Additional Projects'!I64</f>
        <v>0</v>
      </c>
      <c r="N466" s="152">
        <f>'Additional Projects'!J64</f>
        <v>0</v>
      </c>
      <c r="Z466" s="71">
        <f t="shared" si="24"/>
        <v>64</v>
      </c>
    </row>
    <row r="467" spans="1:26" x14ac:dyDescent="0.25">
      <c r="A467" s="71" t="s">
        <v>409</v>
      </c>
      <c r="B467" s="71">
        <v>65</v>
      </c>
      <c r="D467" s="71" t="s">
        <v>410</v>
      </c>
      <c r="F467" s="144">
        <f>'Additional Projects'!B65</f>
        <v>0</v>
      </c>
      <c r="G467" s="145">
        <f>'Additional Projects'!C65</f>
        <v>0</v>
      </c>
      <c r="H467" s="145">
        <f>'Additional Projects'!D65</f>
        <v>0</v>
      </c>
      <c r="I467" s="146">
        <f>'Additional Projects'!E65</f>
        <v>0</v>
      </c>
      <c r="J467" s="151">
        <f>'Additional Projects'!F65</f>
        <v>0</v>
      </c>
      <c r="K467" s="151">
        <f>'Additional Projects'!G65</f>
        <v>0</v>
      </c>
      <c r="L467" s="151">
        <f>'Additional Projects'!H65</f>
        <v>0</v>
      </c>
      <c r="M467" s="151">
        <f>'Additional Projects'!I65</f>
        <v>0</v>
      </c>
      <c r="N467" s="152">
        <f>'Additional Projects'!J65</f>
        <v>0</v>
      </c>
      <c r="Z467" s="71">
        <f t="shared" si="24"/>
        <v>65</v>
      </c>
    </row>
    <row r="468" spans="1:26" x14ac:dyDescent="0.25">
      <c r="A468" s="71" t="s">
        <v>409</v>
      </c>
      <c r="B468" s="71">
        <v>66</v>
      </c>
      <c r="D468" s="71" t="s">
        <v>410</v>
      </c>
      <c r="F468" s="144">
        <f>'Additional Projects'!B66</f>
        <v>0</v>
      </c>
      <c r="G468" s="145">
        <f>'Additional Projects'!C66</f>
        <v>0</v>
      </c>
      <c r="H468" s="145">
        <f>'Additional Projects'!D66</f>
        <v>0</v>
      </c>
      <c r="I468" s="146">
        <f>'Additional Projects'!E66</f>
        <v>0</v>
      </c>
      <c r="J468" s="151">
        <f>'Additional Projects'!F66</f>
        <v>0</v>
      </c>
      <c r="K468" s="151">
        <f>'Additional Projects'!G66</f>
        <v>0</v>
      </c>
      <c r="L468" s="151">
        <f>'Additional Projects'!H66</f>
        <v>0</v>
      </c>
      <c r="M468" s="151">
        <f>'Additional Projects'!I66</f>
        <v>0</v>
      </c>
      <c r="N468" s="152">
        <f>'Additional Projects'!J66</f>
        <v>0</v>
      </c>
      <c r="Z468" s="71">
        <f t="shared" si="24"/>
        <v>66</v>
      </c>
    </row>
    <row r="469" spans="1:26" x14ac:dyDescent="0.25">
      <c r="A469" s="71" t="s">
        <v>409</v>
      </c>
      <c r="B469" s="71">
        <v>67</v>
      </c>
      <c r="D469" s="71" t="s">
        <v>410</v>
      </c>
      <c r="F469" s="144">
        <f>'Additional Projects'!B67</f>
        <v>0</v>
      </c>
      <c r="G469" s="145">
        <f>'Additional Projects'!C67</f>
        <v>0</v>
      </c>
      <c r="H469" s="145">
        <f>'Additional Projects'!D67</f>
        <v>0</v>
      </c>
      <c r="I469" s="146">
        <f>'Additional Projects'!E67</f>
        <v>0</v>
      </c>
      <c r="J469" s="151">
        <f>'Additional Projects'!F67</f>
        <v>0</v>
      </c>
      <c r="K469" s="151">
        <f>'Additional Projects'!G67</f>
        <v>0</v>
      </c>
      <c r="L469" s="151">
        <f>'Additional Projects'!H67</f>
        <v>0</v>
      </c>
      <c r="M469" s="151">
        <f>'Additional Projects'!I67</f>
        <v>0</v>
      </c>
      <c r="N469" s="152">
        <f>'Additional Projects'!J67</f>
        <v>0</v>
      </c>
      <c r="Z469" s="71">
        <f t="shared" si="24"/>
        <v>67</v>
      </c>
    </row>
    <row r="470" spans="1:26" x14ac:dyDescent="0.25">
      <c r="A470" s="71" t="s">
        <v>409</v>
      </c>
      <c r="B470" s="71">
        <v>68</v>
      </c>
      <c r="D470" s="71" t="s">
        <v>410</v>
      </c>
      <c r="F470" s="144">
        <f>'Additional Projects'!B68</f>
        <v>0</v>
      </c>
      <c r="G470" s="145">
        <f>'Additional Projects'!C68</f>
        <v>0</v>
      </c>
      <c r="H470" s="145">
        <f>'Additional Projects'!D68</f>
        <v>0</v>
      </c>
      <c r="I470" s="146">
        <f>'Additional Projects'!E68</f>
        <v>0</v>
      </c>
      <c r="J470" s="151">
        <f>'Additional Projects'!F68</f>
        <v>0</v>
      </c>
      <c r="K470" s="151">
        <f>'Additional Projects'!G68</f>
        <v>0</v>
      </c>
      <c r="L470" s="151">
        <f>'Additional Projects'!H68</f>
        <v>0</v>
      </c>
      <c r="M470" s="151">
        <f>'Additional Projects'!I68</f>
        <v>0</v>
      </c>
      <c r="N470" s="152">
        <f>'Additional Projects'!J68</f>
        <v>0</v>
      </c>
      <c r="Z470" s="71">
        <f t="shared" si="24"/>
        <v>68</v>
      </c>
    </row>
    <row r="471" spans="1:26" x14ac:dyDescent="0.25">
      <c r="A471" s="71" t="s">
        <v>409</v>
      </c>
      <c r="B471" s="71">
        <v>69</v>
      </c>
      <c r="D471" s="71" t="s">
        <v>410</v>
      </c>
      <c r="F471" s="144">
        <f>'Additional Projects'!B69</f>
        <v>0</v>
      </c>
      <c r="G471" s="145">
        <f>'Additional Projects'!C69</f>
        <v>0</v>
      </c>
      <c r="H471" s="145">
        <f>'Additional Projects'!D69</f>
        <v>0</v>
      </c>
      <c r="I471" s="146">
        <f>'Additional Projects'!E69</f>
        <v>0</v>
      </c>
      <c r="J471" s="151">
        <f>'Additional Projects'!F69</f>
        <v>0</v>
      </c>
      <c r="K471" s="151">
        <f>'Additional Projects'!G69</f>
        <v>0</v>
      </c>
      <c r="L471" s="151">
        <f>'Additional Projects'!H69</f>
        <v>0</v>
      </c>
      <c r="M471" s="151">
        <f>'Additional Projects'!I69</f>
        <v>0</v>
      </c>
      <c r="N471" s="152">
        <f>'Additional Projects'!J69</f>
        <v>0</v>
      </c>
      <c r="Z471" s="71">
        <f t="shared" si="24"/>
        <v>69</v>
      </c>
    </row>
    <row r="472" spans="1:26" x14ac:dyDescent="0.25">
      <c r="A472" s="71" t="s">
        <v>409</v>
      </c>
      <c r="B472" s="71">
        <v>70</v>
      </c>
      <c r="D472" s="71" t="s">
        <v>410</v>
      </c>
      <c r="F472" s="144">
        <f>'Additional Projects'!B70</f>
        <v>0</v>
      </c>
      <c r="G472" s="145">
        <f>'Additional Projects'!C70</f>
        <v>0</v>
      </c>
      <c r="H472" s="145">
        <f>'Additional Projects'!D70</f>
        <v>0</v>
      </c>
      <c r="I472" s="146">
        <f>'Additional Projects'!E70</f>
        <v>0</v>
      </c>
      <c r="J472" s="151">
        <f>'Additional Projects'!F70</f>
        <v>0</v>
      </c>
      <c r="K472" s="151">
        <f>'Additional Projects'!G70</f>
        <v>0</v>
      </c>
      <c r="L472" s="151">
        <f>'Additional Projects'!H70</f>
        <v>0</v>
      </c>
      <c r="M472" s="151">
        <f>'Additional Projects'!I70</f>
        <v>0</v>
      </c>
      <c r="N472" s="152">
        <f>'Additional Projects'!J70</f>
        <v>0</v>
      </c>
      <c r="Z472" s="71">
        <f t="shared" si="24"/>
        <v>70</v>
      </c>
    </row>
    <row r="473" spans="1:26" x14ac:dyDescent="0.25">
      <c r="A473" s="71" t="s">
        <v>409</v>
      </c>
      <c r="B473" s="71">
        <v>71</v>
      </c>
      <c r="D473" s="71" t="s">
        <v>410</v>
      </c>
      <c r="F473" s="144">
        <f>'Additional Projects'!B71</f>
        <v>0</v>
      </c>
      <c r="G473" s="145">
        <f>'Additional Projects'!C71</f>
        <v>0</v>
      </c>
      <c r="H473" s="145">
        <f>'Additional Projects'!D71</f>
        <v>0</v>
      </c>
      <c r="I473" s="146">
        <f>'Additional Projects'!E71</f>
        <v>0</v>
      </c>
      <c r="J473" s="151">
        <f>'Additional Projects'!F71</f>
        <v>0</v>
      </c>
      <c r="K473" s="151">
        <f>'Additional Projects'!G71</f>
        <v>0</v>
      </c>
      <c r="L473" s="151">
        <f>'Additional Projects'!H71</f>
        <v>0</v>
      </c>
      <c r="M473" s="151">
        <f>'Additional Projects'!I71</f>
        <v>0</v>
      </c>
      <c r="N473" s="152">
        <f>'Additional Projects'!J71</f>
        <v>0</v>
      </c>
      <c r="Z473" s="71">
        <f t="shared" si="24"/>
        <v>71</v>
      </c>
    </row>
    <row r="474" spans="1:26" x14ac:dyDescent="0.25">
      <c r="A474" s="71" t="s">
        <v>409</v>
      </c>
      <c r="B474" s="71">
        <v>72</v>
      </c>
      <c r="D474" s="71" t="s">
        <v>410</v>
      </c>
      <c r="F474" s="144">
        <f>'Additional Projects'!B72</f>
        <v>0</v>
      </c>
      <c r="G474" s="145">
        <f>'Additional Projects'!C72</f>
        <v>0</v>
      </c>
      <c r="H474" s="145">
        <f>'Additional Projects'!D72</f>
        <v>0</v>
      </c>
      <c r="I474" s="146">
        <f>'Additional Projects'!E72</f>
        <v>0</v>
      </c>
      <c r="J474" s="151">
        <f>'Additional Projects'!F72</f>
        <v>0</v>
      </c>
      <c r="K474" s="151">
        <f>'Additional Projects'!G72</f>
        <v>0</v>
      </c>
      <c r="L474" s="151">
        <f>'Additional Projects'!H72</f>
        <v>0</v>
      </c>
      <c r="M474" s="151">
        <f>'Additional Projects'!I72</f>
        <v>0</v>
      </c>
      <c r="N474" s="152">
        <f>'Additional Projects'!J72</f>
        <v>0</v>
      </c>
      <c r="Z474" s="71">
        <f t="shared" si="24"/>
        <v>72</v>
      </c>
    </row>
    <row r="475" spans="1:26" x14ac:dyDescent="0.25">
      <c r="A475" s="71" t="s">
        <v>409</v>
      </c>
      <c r="B475" s="71">
        <v>73</v>
      </c>
      <c r="D475" s="71" t="s">
        <v>410</v>
      </c>
      <c r="F475" s="144">
        <f>'Additional Projects'!B73</f>
        <v>0</v>
      </c>
      <c r="G475" s="145">
        <f>'Additional Projects'!C73</f>
        <v>0</v>
      </c>
      <c r="H475" s="145">
        <f>'Additional Projects'!D73</f>
        <v>0</v>
      </c>
      <c r="I475" s="146">
        <f>'Additional Projects'!E73</f>
        <v>0</v>
      </c>
      <c r="J475" s="151">
        <f>'Additional Projects'!F73</f>
        <v>0</v>
      </c>
      <c r="K475" s="151">
        <f>'Additional Projects'!G73</f>
        <v>0</v>
      </c>
      <c r="L475" s="151">
        <f>'Additional Projects'!H73</f>
        <v>0</v>
      </c>
      <c r="M475" s="151">
        <f>'Additional Projects'!I73</f>
        <v>0</v>
      </c>
      <c r="N475" s="152">
        <f>'Additional Projects'!J73</f>
        <v>0</v>
      </c>
      <c r="Z475" s="71">
        <f t="shared" si="24"/>
        <v>73</v>
      </c>
    </row>
    <row r="476" spans="1:26" x14ac:dyDescent="0.25">
      <c r="A476" s="71" t="s">
        <v>409</v>
      </c>
      <c r="B476" s="71">
        <v>74</v>
      </c>
      <c r="D476" s="71" t="s">
        <v>410</v>
      </c>
      <c r="F476" s="144">
        <f>'Additional Projects'!B74</f>
        <v>0</v>
      </c>
      <c r="G476" s="145">
        <f>'Additional Projects'!C74</f>
        <v>0</v>
      </c>
      <c r="H476" s="145">
        <f>'Additional Projects'!D74</f>
        <v>0</v>
      </c>
      <c r="I476" s="146">
        <f>'Additional Projects'!E74</f>
        <v>0</v>
      </c>
      <c r="J476" s="151">
        <f>'Additional Projects'!F74</f>
        <v>0</v>
      </c>
      <c r="K476" s="151">
        <f>'Additional Projects'!G74</f>
        <v>0</v>
      </c>
      <c r="L476" s="151">
        <f>'Additional Projects'!H74</f>
        <v>0</v>
      </c>
      <c r="M476" s="151">
        <f>'Additional Projects'!I74</f>
        <v>0</v>
      </c>
      <c r="N476" s="152">
        <f>'Additional Projects'!J74</f>
        <v>0</v>
      </c>
      <c r="Z476" s="71">
        <f t="shared" si="24"/>
        <v>74</v>
      </c>
    </row>
    <row r="477" spans="1:26" x14ac:dyDescent="0.25">
      <c r="A477" s="71" t="s">
        <v>409</v>
      </c>
      <c r="B477" s="71">
        <v>75</v>
      </c>
      <c r="D477" s="71" t="s">
        <v>410</v>
      </c>
      <c r="F477" s="144">
        <f>'Additional Projects'!B75</f>
        <v>0</v>
      </c>
      <c r="G477" s="145">
        <f>'Additional Projects'!C75</f>
        <v>0</v>
      </c>
      <c r="H477" s="145">
        <f>'Additional Projects'!D75</f>
        <v>0</v>
      </c>
      <c r="I477" s="146">
        <f>'Additional Projects'!E75</f>
        <v>0</v>
      </c>
      <c r="J477" s="151">
        <f>'Additional Projects'!F75</f>
        <v>0</v>
      </c>
      <c r="K477" s="151">
        <f>'Additional Projects'!G75</f>
        <v>0</v>
      </c>
      <c r="L477" s="151">
        <f>'Additional Projects'!H75</f>
        <v>0</v>
      </c>
      <c r="M477" s="151">
        <f>'Additional Projects'!I75</f>
        <v>0</v>
      </c>
      <c r="N477" s="152">
        <f>'Additional Projects'!J75</f>
        <v>0</v>
      </c>
      <c r="Z477" s="71">
        <f t="shared" si="24"/>
        <v>75</v>
      </c>
    </row>
    <row r="478" spans="1:26" x14ac:dyDescent="0.25">
      <c r="A478" s="71" t="s">
        <v>409</v>
      </c>
      <c r="B478" s="71">
        <v>76</v>
      </c>
      <c r="D478" s="71" t="s">
        <v>410</v>
      </c>
      <c r="F478" s="144">
        <f>'Additional Projects'!B76</f>
        <v>0</v>
      </c>
      <c r="G478" s="145">
        <f>'Additional Projects'!C76</f>
        <v>0</v>
      </c>
      <c r="H478" s="145">
        <f>'Additional Projects'!D76</f>
        <v>0</v>
      </c>
      <c r="I478" s="146">
        <f>'Additional Projects'!E76</f>
        <v>0</v>
      </c>
      <c r="J478" s="151">
        <f>'Additional Projects'!F76</f>
        <v>0</v>
      </c>
      <c r="K478" s="151">
        <f>'Additional Projects'!G76</f>
        <v>0</v>
      </c>
      <c r="L478" s="151">
        <f>'Additional Projects'!H76</f>
        <v>0</v>
      </c>
      <c r="M478" s="151">
        <f>'Additional Projects'!I76</f>
        <v>0</v>
      </c>
      <c r="N478" s="152">
        <f>'Additional Projects'!J76</f>
        <v>0</v>
      </c>
      <c r="Z478" s="71">
        <f t="shared" ref="Z478:Z541" si="25">Z477+1</f>
        <v>76</v>
      </c>
    </row>
    <row r="479" spans="1:26" x14ac:dyDescent="0.25">
      <c r="A479" s="71" t="s">
        <v>409</v>
      </c>
      <c r="B479" s="71">
        <v>77</v>
      </c>
      <c r="D479" s="71" t="s">
        <v>410</v>
      </c>
      <c r="F479" s="144">
        <f>'Additional Projects'!B77</f>
        <v>0</v>
      </c>
      <c r="G479" s="145">
        <f>'Additional Projects'!C77</f>
        <v>0</v>
      </c>
      <c r="H479" s="145">
        <f>'Additional Projects'!D77</f>
        <v>0</v>
      </c>
      <c r="I479" s="146">
        <f>'Additional Projects'!E77</f>
        <v>0</v>
      </c>
      <c r="J479" s="151">
        <f>'Additional Projects'!F77</f>
        <v>0</v>
      </c>
      <c r="K479" s="151">
        <f>'Additional Projects'!G77</f>
        <v>0</v>
      </c>
      <c r="L479" s="151">
        <f>'Additional Projects'!H77</f>
        <v>0</v>
      </c>
      <c r="M479" s="151">
        <f>'Additional Projects'!I77</f>
        <v>0</v>
      </c>
      <c r="N479" s="152">
        <f>'Additional Projects'!J77</f>
        <v>0</v>
      </c>
      <c r="Z479" s="71">
        <f t="shared" si="25"/>
        <v>77</v>
      </c>
    </row>
    <row r="480" spans="1:26" x14ac:dyDescent="0.25">
      <c r="A480" s="71" t="s">
        <v>409</v>
      </c>
      <c r="B480" s="71">
        <v>78</v>
      </c>
      <c r="D480" s="71" t="s">
        <v>410</v>
      </c>
      <c r="F480" s="144">
        <f>'Additional Projects'!B78</f>
        <v>0</v>
      </c>
      <c r="G480" s="145">
        <f>'Additional Projects'!C78</f>
        <v>0</v>
      </c>
      <c r="H480" s="145">
        <f>'Additional Projects'!D78</f>
        <v>0</v>
      </c>
      <c r="I480" s="146">
        <f>'Additional Projects'!E78</f>
        <v>0</v>
      </c>
      <c r="J480" s="151">
        <f>'Additional Projects'!F78</f>
        <v>0</v>
      </c>
      <c r="K480" s="151">
        <f>'Additional Projects'!G78</f>
        <v>0</v>
      </c>
      <c r="L480" s="151">
        <f>'Additional Projects'!H78</f>
        <v>0</v>
      </c>
      <c r="M480" s="151">
        <f>'Additional Projects'!I78</f>
        <v>0</v>
      </c>
      <c r="N480" s="152">
        <f>'Additional Projects'!J78</f>
        <v>0</v>
      </c>
      <c r="Z480" s="71">
        <f t="shared" si="25"/>
        <v>78</v>
      </c>
    </row>
    <row r="481" spans="1:26" x14ac:dyDescent="0.25">
      <c r="A481" s="71" t="s">
        <v>409</v>
      </c>
      <c r="B481" s="71">
        <v>79</v>
      </c>
      <c r="D481" s="71" t="s">
        <v>410</v>
      </c>
      <c r="F481" s="144">
        <f>'Additional Projects'!B79</f>
        <v>0</v>
      </c>
      <c r="G481" s="145">
        <f>'Additional Projects'!C79</f>
        <v>0</v>
      </c>
      <c r="H481" s="145">
        <f>'Additional Projects'!D79</f>
        <v>0</v>
      </c>
      <c r="I481" s="146">
        <f>'Additional Projects'!E79</f>
        <v>0</v>
      </c>
      <c r="J481" s="151">
        <f>'Additional Projects'!F79</f>
        <v>0</v>
      </c>
      <c r="K481" s="151">
        <f>'Additional Projects'!G79</f>
        <v>0</v>
      </c>
      <c r="L481" s="151">
        <f>'Additional Projects'!H79</f>
        <v>0</v>
      </c>
      <c r="M481" s="151">
        <f>'Additional Projects'!I79</f>
        <v>0</v>
      </c>
      <c r="N481" s="152">
        <f>'Additional Projects'!J79</f>
        <v>0</v>
      </c>
      <c r="Z481" s="71">
        <f t="shared" si="25"/>
        <v>79</v>
      </c>
    </row>
    <row r="482" spans="1:26" x14ac:dyDescent="0.25">
      <c r="A482" s="71" t="s">
        <v>409</v>
      </c>
      <c r="B482" s="71">
        <v>80</v>
      </c>
      <c r="D482" s="71" t="s">
        <v>410</v>
      </c>
      <c r="F482" s="144">
        <f>'Additional Projects'!B80</f>
        <v>0</v>
      </c>
      <c r="G482" s="145">
        <f>'Additional Projects'!C80</f>
        <v>0</v>
      </c>
      <c r="H482" s="145">
        <f>'Additional Projects'!D80</f>
        <v>0</v>
      </c>
      <c r="I482" s="146">
        <f>'Additional Projects'!E80</f>
        <v>0</v>
      </c>
      <c r="J482" s="151">
        <f>'Additional Projects'!F80</f>
        <v>0</v>
      </c>
      <c r="K482" s="151">
        <f>'Additional Projects'!G80</f>
        <v>0</v>
      </c>
      <c r="L482" s="151">
        <f>'Additional Projects'!H80</f>
        <v>0</v>
      </c>
      <c r="M482" s="151">
        <f>'Additional Projects'!I80</f>
        <v>0</v>
      </c>
      <c r="N482" s="152">
        <f>'Additional Projects'!J80</f>
        <v>0</v>
      </c>
      <c r="Z482" s="71">
        <f t="shared" si="25"/>
        <v>80</v>
      </c>
    </row>
    <row r="483" spans="1:26" x14ac:dyDescent="0.25">
      <c r="A483" s="71" t="s">
        <v>409</v>
      </c>
      <c r="B483" s="71">
        <v>81</v>
      </c>
      <c r="D483" s="71" t="s">
        <v>410</v>
      </c>
      <c r="F483" s="144">
        <f>'Additional Projects'!B81</f>
        <v>0</v>
      </c>
      <c r="G483" s="145">
        <f>'Additional Projects'!C81</f>
        <v>0</v>
      </c>
      <c r="H483" s="145">
        <f>'Additional Projects'!D81</f>
        <v>0</v>
      </c>
      <c r="I483" s="146">
        <f>'Additional Projects'!E81</f>
        <v>0</v>
      </c>
      <c r="J483" s="151">
        <f>'Additional Projects'!F81</f>
        <v>0</v>
      </c>
      <c r="K483" s="151">
        <f>'Additional Projects'!G81</f>
        <v>0</v>
      </c>
      <c r="L483" s="151">
        <f>'Additional Projects'!H81</f>
        <v>0</v>
      </c>
      <c r="M483" s="151">
        <f>'Additional Projects'!I81</f>
        <v>0</v>
      </c>
      <c r="N483" s="152">
        <f>'Additional Projects'!J81</f>
        <v>0</v>
      </c>
      <c r="Z483" s="71">
        <f t="shared" si="25"/>
        <v>81</v>
      </c>
    </row>
    <row r="484" spans="1:26" x14ac:dyDescent="0.25">
      <c r="A484" s="71" t="s">
        <v>409</v>
      </c>
      <c r="B484" s="71">
        <v>82</v>
      </c>
      <c r="D484" s="71" t="s">
        <v>410</v>
      </c>
      <c r="F484" s="144">
        <f>'Additional Projects'!B82</f>
        <v>0</v>
      </c>
      <c r="G484" s="145">
        <f>'Additional Projects'!C82</f>
        <v>0</v>
      </c>
      <c r="H484" s="145">
        <f>'Additional Projects'!D82</f>
        <v>0</v>
      </c>
      <c r="I484" s="146">
        <f>'Additional Projects'!E82</f>
        <v>0</v>
      </c>
      <c r="J484" s="151">
        <f>'Additional Projects'!F82</f>
        <v>0</v>
      </c>
      <c r="K484" s="151">
        <f>'Additional Projects'!G82</f>
        <v>0</v>
      </c>
      <c r="L484" s="151">
        <f>'Additional Projects'!H82</f>
        <v>0</v>
      </c>
      <c r="M484" s="151">
        <f>'Additional Projects'!I82</f>
        <v>0</v>
      </c>
      <c r="N484" s="152">
        <f>'Additional Projects'!J82</f>
        <v>0</v>
      </c>
      <c r="Z484" s="71">
        <f t="shared" si="25"/>
        <v>82</v>
      </c>
    </row>
    <row r="485" spans="1:26" x14ac:dyDescent="0.25">
      <c r="A485" s="71" t="s">
        <v>409</v>
      </c>
      <c r="B485" s="71">
        <v>83</v>
      </c>
      <c r="D485" s="71" t="s">
        <v>410</v>
      </c>
      <c r="F485" s="144">
        <f>'Additional Projects'!B83</f>
        <v>0</v>
      </c>
      <c r="G485" s="145">
        <f>'Additional Projects'!C83</f>
        <v>0</v>
      </c>
      <c r="H485" s="145">
        <f>'Additional Projects'!D83</f>
        <v>0</v>
      </c>
      <c r="I485" s="146">
        <f>'Additional Projects'!E83</f>
        <v>0</v>
      </c>
      <c r="J485" s="151">
        <f>'Additional Projects'!F83</f>
        <v>0</v>
      </c>
      <c r="K485" s="151">
        <f>'Additional Projects'!G83</f>
        <v>0</v>
      </c>
      <c r="L485" s="151">
        <f>'Additional Projects'!H83</f>
        <v>0</v>
      </c>
      <c r="M485" s="151">
        <f>'Additional Projects'!I83</f>
        <v>0</v>
      </c>
      <c r="N485" s="152">
        <f>'Additional Projects'!J83</f>
        <v>0</v>
      </c>
      <c r="Z485" s="71">
        <f t="shared" si="25"/>
        <v>83</v>
      </c>
    </row>
    <row r="486" spans="1:26" x14ac:dyDescent="0.25">
      <c r="A486" s="71" t="s">
        <v>409</v>
      </c>
      <c r="B486" s="71">
        <v>84</v>
      </c>
      <c r="D486" s="71" t="s">
        <v>410</v>
      </c>
      <c r="F486" s="144">
        <f>'Additional Projects'!B84</f>
        <v>0</v>
      </c>
      <c r="G486" s="145">
        <f>'Additional Projects'!C84</f>
        <v>0</v>
      </c>
      <c r="H486" s="145">
        <f>'Additional Projects'!D84</f>
        <v>0</v>
      </c>
      <c r="I486" s="146">
        <f>'Additional Projects'!E84</f>
        <v>0</v>
      </c>
      <c r="J486" s="151">
        <f>'Additional Projects'!F84</f>
        <v>0</v>
      </c>
      <c r="K486" s="151">
        <f>'Additional Projects'!G84</f>
        <v>0</v>
      </c>
      <c r="L486" s="151">
        <f>'Additional Projects'!H84</f>
        <v>0</v>
      </c>
      <c r="M486" s="151">
        <f>'Additional Projects'!I84</f>
        <v>0</v>
      </c>
      <c r="N486" s="152">
        <f>'Additional Projects'!J84</f>
        <v>0</v>
      </c>
      <c r="Z486" s="71">
        <f t="shared" si="25"/>
        <v>84</v>
      </c>
    </row>
    <row r="487" spans="1:26" x14ac:dyDescent="0.25">
      <c r="A487" s="71" t="s">
        <v>409</v>
      </c>
      <c r="B487" s="71">
        <v>85</v>
      </c>
      <c r="D487" s="71" t="s">
        <v>410</v>
      </c>
      <c r="F487" s="144">
        <f>'Additional Projects'!B85</f>
        <v>0</v>
      </c>
      <c r="G487" s="145">
        <f>'Additional Projects'!C85</f>
        <v>0</v>
      </c>
      <c r="H487" s="145">
        <f>'Additional Projects'!D85</f>
        <v>0</v>
      </c>
      <c r="I487" s="146">
        <f>'Additional Projects'!E85</f>
        <v>0</v>
      </c>
      <c r="J487" s="151">
        <f>'Additional Projects'!F85</f>
        <v>0</v>
      </c>
      <c r="K487" s="151">
        <f>'Additional Projects'!G85</f>
        <v>0</v>
      </c>
      <c r="L487" s="151">
        <f>'Additional Projects'!H85</f>
        <v>0</v>
      </c>
      <c r="M487" s="151">
        <f>'Additional Projects'!I85</f>
        <v>0</v>
      </c>
      <c r="N487" s="152">
        <f>'Additional Projects'!J85</f>
        <v>0</v>
      </c>
      <c r="Z487" s="71">
        <f t="shared" si="25"/>
        <v>85</v>
      </c>
    </row>
    <row r="488" spans="1:26" x14ac:dyDescent="0.25">
      <c r="A488" s="71" t="s">
        <v>409</v>
      </c>
      <c r="B488" s="71">
        <v>86</v>
      </c>
      <c r="D488" s="71" t="s">
        <v>410</v>
      </c>
      <c r="F488" s="144">
        <f>'Additional Projects'!B86</f>
        <v>0</v>
      </c>
      <c r="G488" s="145">
        <f>'Additional Projects'!C86</f>
        <v>0</v>
      </c>
      <c r="H488" s="145">
        <f>'Additional Projects'!D86</f>
        <v>0</v>
      </c>
      <c r="I488" s="146">
        <f>'Additional Projects'!E86</f>
        <v>0</v>
      </c>
      <c r="J488" s="151">
        <f>'Additional Projects'!F86</f>
        <v>0</v>
      </c>
      <c r="K488" s="151">
        <f>'Additional Projects'!G86</f>
        <v>0</v>
      </c>
      <c r="L488" s="151">
        <f>'Additional Projects'!H86</f>
        <v>0</v>
      </c>
      <c r="M488" s="151">
        <f>'Additional Projects'!I86</f>
        <v>0</v>
      </c>
      <c r="N488" s="152">
        <f>'Additional Projects'!J86</f>
        <v>0</v>
      </c>
      <c r="Z488" s="71">
        <f t="shared" si="25"/>
        <v>86</v>
      </c>
    </row>
    <row r="489" spans="1:26" x14ac:dyDescent="0.25">
      <c r="A489" s="71" t="s">
        <v>409</v>
      </c>
      <c r="B489" s="71">
        <v>87</v>
      </c>
      <c r="D489" s="71" t="s">
        <v>410</v>
      </c>
      <c r="F489" s="144">
        <f>'Additional Projects'!B87</f>
        <v>0</v>
      </c>
      <c r="G489" s="145">
        <f>'Additional Projects'!C87</f>
        <v>0</v>
      </c>
      <c r="H489" s="145">
        <f>'Additional Projects'!D87</f>
        <v>0</v>
      </c>
      <c r="I489" s="146">
        <f>'Additional Projects'!E87</f>
        <v>0</v>
      </c>
      <c r="J489" s="151">
        <f>'Additional Projects'!F87</f>
        <v>0</v>
      </c>
      <c r="K489" s="151">
        <f>'Additional Projects'!G87</f>
        <v>0</v>
      </c>
      <c r="L489" s="151">
        <f>'Additional Projects'!H87</f>
        <v>0</v>
      </c>
      <c r="M489" s="151">
        <f>'Additional Projects'!I87</f>
        <v>0</v>
      </c>
      <c r="N489" s="152">
        <f>'Additional Projects'!J87</f>
        <v>0</v>
      </c>
      <c r="Z489" s="71">
        <f t="shared" si="25"/>
        <v>87</v>
      </c>
    </row>
    <row r="490" spans="1:26" x14ac:dyDescent="0.25">
      <c r="A490" s="71" t="s">
        <v>409</v>
      </c>
      <c r="B490" s="71">
        <v>88</v>
      </c>
      <c r="D490" s="71" t="s">
        <v>410</v>
      </c>
      <c r="F490" s="144">
        <f>'Additional Projects'!B88</f>
        <v>0</v>
      </c>
      <c r="G490" s="145">
        <f>'Additional Projects'!C88</f>
        <v>0</v>
      </c>
      <c r="H490" s="145">
        <f>'Additional Projects'!D88</f>
        <v>0</v>
      </c>
      <c r="I490" s="146">
        <f>'Additional Projects'!E88</f>
        <v>0</v>
      </c>
      <c r="J490" s="151">
        <f>'Additional Projects'!F88</f>
        <v>0</v>
      </c>
      <c r="K490" s="151">
        <f>'Additional Projects'!G88</f>
        <v>0</v>
      </c>
      <c r="L490" s="151">
        <f>'Additional Projects'!H88</f>
        <v>0</v>
      </c>
      <c r="M490" s="151">
        <f>'Additional Projects'!I88</f>
        <v>0</v>
      </c>
      <c r="N490" s="152">
        <f>'Additional Projects'!J88</f>
        <v>0</v>
      </c>
      <c r="Z490" s="71">
        <f t="shared" si="25"/>
        <v>88</v>
      </c>
    </row>
    <row r="491" spans="1:26" x14ac:dyDescent="0.25">
      <c r="A491" s="71" t="s">
        <v>409</v>
      </c>
      <c r="B491" s="71">
        <v>89</v>
      </c>
      <c r="D491" s="71" t="s">
        <v>410</v>
      </c>
      <c r="F491" s="144">
        <f>'Additional Projects'!B89</f>
        <v>0</v>
      </c>
      <c r="G491" s="145">
        <f>'Additional Projects'!C89</f>
        <v>0</v>
      </c>
      <c r="H491" s="145">
        <f>'Additional Projects'!D89</f>
        <v>0</v>
      </c>
      <c r="I491" s="146">
        <f>'Additional Projects'!E89</f>
        <v>0</v>
      </c>
      <c r="J491" s="151">
        <f>'Additional Projects'!F89</f>
        <v>0</v>
      </c>
      <c r="K491" s="151">
        <f>'Additional Projects'!G89</f>
        <v>0</v>
      </c>
      <c r="L491" s="151">
        <f>'Additional Projects'!H89</f>
        <v>0</v>
      </c>
      <c r="M491" s="151">
        <f>'Additional Projects'!I89</f>
        <v>0</v>
      </c>
      <c r="N491" s="152">
        <f>'Additional Projects'!J89</f>
        <v>0</v>
      </c>
      <c r="Z491" s="71">
        <f t="shared" si="25"/>
        <v>89</v>
      </c>
    </row>
    <row r="492" spans="1:26" x14ac:dyDescent="0.25">
      <c r="A492" s="71" t="s">
        <v>409</v>
      </c>
      <c r="B492" s="71">
        <v>90</v>
      </c>
      <c r="D492" s="71" t="s">
        <v>410</v>
      </c>
      <c r="F492" s="144">
        <f>'Additional Projects'!B90</f>
        <v>0</v>
      </c>
      <c r="G492" s="145">
        <f>'Additional Projects'!C90</f>
        <v>0</v>
      </c>
      <c r="H492" s="145">
        <f>'Additional Projects'!D90</f>
        <v>0</v>
      </c>
      <c r="I492" s="146">
        <f>'Additional Projects'!E90</f>
        <v>0</v>
      </c>
      <c r="J492" s="151">
        <f>'Additional Projects'!F90</f>
        <v>0</v>
      </c>
      <c r="K492" s="151">
        <f>'Additional Projects'!G90</f>
        <v>0</v>
      </c>
      <c r="L492" s="151">
        <f>'Additional Projects'!H90</f>
        <v>0</v>
      </c>
      <c r="M492" s="151">
        <f>'Additional Projects'!I90</f>
        <v>0</v>
      </c>
      <c r="N492" s="152">
        <f>'Additional Projects'!J90</f>
        <v>0</v>
      </c>
      <c r="Z492" s="71">
        <f t="shared" si="25"/>
        <v>90</v>
      </c>
    </row>
    <row r="493" spans="1:26" x14ac:dyDescent="0.25">
      <c r="A493" s="71" t="s">
        <v>409</v>
      </c>
      <c r="B493" s="71">
        <v>91</v>
      </c>
      <c r="D493" s="71" t="s">
        <v>410</v>
      </c>
      <c r="F493" s="144">
        <f>'Additional Projects'!B91</f>
        <v>0</v>
      </c>
      <c r="G493" s="145">
        <f>'Additional Projects'!C91</f>
        <v>0</v>
      </c>
      <c r="H493" s="145">
        <f>'Additional Projects'!D91</f>
        <v>0</v>
      </c>
      <c r="I493" s="146">
        <f>'Additional Projects'!E91</f>
        <v>0</v>
      </c>
      <c r="J493" s="151">
        <f>'Additional Projects'!F91</f>
        <v>0</v>
      </c>
      <c r="K493" s="151">
        <f>'Additional Projects'!G91</f>
        <v>0</v>
      </c>
      <c r="L493" s="151">
        <f>'Additional Projects'!H91</f>
        <v>0</v>
      </c>
      <c r="M493" s="151">
        <f>'Additional Projects'!I91</f>
        <v>0</v>
      </c>
      <c r="N493" s="152">
        <f>'Additional Projects'!J91</f>
        <v>0</v>
      </c>
      <c r="Z493" s="71">
        <f t="shared" si="25"/>
        <v>91</v>
      </c>
    </row>
    <row r="494" spans="1:26" x14ac:dyDescent="0.25">
      <c r="A494" s="71" t="s">
        <v>409</v>
      </c>
      <c r="B494" s="71">
        <v>92</v>
      </c>
      <c r="D494" s="71" t="s">
        <v>410</v>
      </c>
      <c r="F494" s="144">
        <f>'Additional Projects'!B92</f>
        <v>0</v>
      </c>
      <c r="G494" s="145">
        <f>'Additional Projects'!C92</f>
        <v>0</v>
      </c>
      <c r="H494" s="145">
        <f>'Additional Projects'!D92</f>
        <v>0</v>
      </c>
      <c r="I494" s="146">
        <f>'Additional Projects'!E92</f>
        <v>0</v>
      </c>
      <c r="J494" s="151">
        <f>'Additional Projects'!F92</f>
        <v>0</v>
      </c>
      <c r="K494" s="151">
        <f>'Additional Projects'!G92</f>
        <v>0</v>
      </c>
      <c r="L494" s="151">
        <f>'Additional Projects'!H92</f>
        <v>0</v>
      </c>
      <c r="M494" s="151">
        <f>'Additional Projects'!I92</f>
        <v>0</v>
      </c>
      <c r="N494" s="152">
        <f>'Additional Projects'!J92</f>
        <v>0</v>
      </c>
      <c r="Z494" s="71">
        <f t="shared" si="25"/>
        <v>92</v>
      </c>
    </row>
    <row r="495" spans="1:26" x14ac:dyDescent="0.25">
      <c r="A495" s="71" t="s">
        <v>409</v>
      </c>
      <c r="B495" s="71">
        <v>93</v>
      </c>
      <c r="D495" s="71" t="s">
        <v>410</v>
      </c>
      <c r="F495" s="144">
        <f>'Additional Projects'!B93</f>
        <v>0</v>
      </c>
      <c r="G495" s="145">
        <f>'Additional Projects'!C93</f>
        <v>0</v>
      </c>
      <c r="H495" s="145">
        <f>'Additional Projects'!D93</f>
        <v>0</v>
      </c>
      <c r="I495" s="146">
        <f>'Additional Projects'!E93</f>
        <v>0</v>
      </c>
      <c r="J495" s="151">
        <f>'Additional Projects'!F93</f>
        <v>0</v>
      </c>
      <c r="K495" s="151">
        <f>'Additional Projects'!G93</f>
        <v>0</v>
      </c>
      <c r="L495" s="151">
        <f>'Additional Projects'!H93</f>
        <v>0</v>
      </c>
      <c r="M495" s="151">
        <f>'Additional Projects'!I93</f>
        <v>0</v>
      </c>
      <c r="N495" s="152">
        <f>'Additional Projects'!J93</f>
        <v>0</v>
      </c>
      <c r="Z495" s="71">
        <f t="shared" si="25"/>
        <v>93</v>
      </c>
    </row>
    <row r="496" spans="1:26" x14ac:dyDescent="0.25">
      <c r="A496" s="71" t="s">
        <v>409</v>
      </c>
      <c r="B496" s="71">
        <v>94</v>
      </c>
      <c r="D496" s="71" t="s">
        <v>410</v>
      </c>
      <c r="F496" s="144">
        <f>'Additional Projects'!B94</f>
        <v>0</v>
      </c>
      <c r="G496" s="145">
        <f>'Additional Projects'!C94</f>
        <v>0</v>
      </c>
      <c r="H496" s="145">
        <f>'Additional Projects'!D94</f>
        <v>0</v>
      </c>
      <c r="I496" s="146">
        <f>'Additional Projects'!E94</f>
        <v>0</v>
      </c>
      <c r="J496" s="151">
        <f>'Additional Projects'!F94</f>
        <v>0</v>
      </c>
      <c r="K496" s="151">
        <f>'Additional Projects'!G94</f>
        <v>0</v>
      </c>
      <c r="L496" s="151">
        <f>'Additional Projects'!H94</f>
        <v>0</v>
      </c>
      <c r="M496" s="151">
        <f>'Additional Projects'!I94</f>
        <v>0</v>
      </c>
      <c r="N496" s="152">
        <f>'Additional Projects'!J94</f>
        <v>0</v>
      </c>
      <c r="Z496" s="71">
        <f t="shared" si="25"/>
        <v>94</v>
      </c>
    </row>
    <row r="497" spans="1:26" x14ac:dyDescent="0.25">
      <c r="A497" s="71" t="s">
        <v>409</v>
      </c>
      <c r="B497" s="71">
        <v>95</v>
      </c>
      <c r="D497" s="71" t="s">
        <v>410</v>
      </c>
      <c r="F497" s="144">
        <f>'Additional Projects'!B95</f>
        <v>0</v>
      </c>
      <c r="G497" s="145">
        <f>'Additional Projects'!C95</f>
        <v>0</v>
      </c>
      <c r="H497" s="145">
        <f>'Additional Projects'!D95</f>
        <v>0</v>
      </c>
      <c r="I497" s="146">
        <f>'Additional Projects'!E95</f>
        <v>0</v>
      </c>
      <c r="J497" s="151">
        <f>'Additional Projects'!F95</f>
        <v>0</v>
      </c>
      <c r="K497" s="151">
        <f>'Additional Projects'!G95</f>
        <v>0</v>
      </c>
      <c r="L497" s="151">
        <f>'Additional Projects'!H95</f>
        <v>0</v>
      </c>
      <c r="M497" s="151">
        <f>'Additional Projects'!I95</f>
        <v>0</v>
      </c>
      <c r="N497" s="152">
        <f>'Additional Projects'!J95</f>
        <v>0</v>
      </c>
      <c r="Z497" s="71">
        <f t="shared" si="25"/>
        <v>95</v>
      </c>
    </row>
    <row r="498" spans="1:26" x14ac:dyDescent="0.25">
      <c r="A498" s="71" t="s">
        <v>409</v>
      </c>
      <c r="B498" s="71">
        <v>96</v>
      </c>
      <c r="D498" s="71" t="s">
        <v>410</v>
      </c>
      <c r="F498" s="144">
        <f>'Additional Projects'!B96</f>
        <v>0</v>
      </c>
      <c r="G498" s="145">
        <f>'Additional Projects'!C96</f>
        <v>0</v>
      </c>
      <c r="H498" s="145">
        <f>'Additional Projects'!D96</f>
        <v>0</v>
      </c>
      <c r="I498" s="146">
        <f>'Additional Projects'!E96</f>
        <v>0</v>
      </c>
      <c r="J498" s="151">
        <f>'Additional Projects'!F96</f>
        <v>0</v>
      </c>
      <c r="K498" s="151">
        <f>'Additional Projects'!G96</f>
        <v>0</v>
      </c>
      <c r="L498" s="151">
        <f>'Additional Projects'!H96</f>
        <v>0</v>
      </c>
      <c r="M498" s="151">
        <f>'Additional Projects'!I96</f>
        <v>0</v>
      </c>
      <c r="N498" s="152">
        <f>'Additional Projects'!J96</f>
        <v>0</v>
      </c>
      <c r="Z498" s="71">
        <f t="shared" si="25"/>
        <v>96</v>
      </c>
    </row>
    <row r="499" spans="1:26" x14ac:dyDescent="0.25">
      <c r="A499" s="71" t="s">
        <v>409</v>
      </c>
      <c r="B499" s="71">
        <v>97</v>
      </c>
      <c r="D499" s="71" t="s">
        <v>410</v>
      </c>
      <c r="F499" s="144">
        <f>'Additional Projects'!B97</f>
        <v>0</v>
      </c>
      <c r="G499" s="145">
        <f>'Additional Projects'!C97</f>
        <v>0</v>
      </c>
      <c r="H499" s="145">
        <f>'Additional Projects'!D97</f>
        <v>0</v>
      </c>
      <c r="I499" s="146">
        <f>'Additional Projects'!E97</f>
        <v>0</v>
      </c>
      <c r="J499" s="151">
        <f>'Additional Projects'!F97</f>
        <v>0</v>
      </c>
      <c r="K499" s="151">
        <f>'Additional Projects'!G97</f>
        <v>0</v>
      </c>
      <c r="L499" s="151">
        <f>'Additional Projects'!H97</f>
        <v>0</v>
      </c>
      <c r="M499" s="151">
        <f>'Additional Projects'!I97</f>
        <v>0</v>
      </c>
      <c r="N499" s="152">
        <f>'Additional Projects'!J97</f>
        <v>0</v>
      </c>
      <c r="Z499" s="71">
        <f t="shared" si="25"/>
        <v>97</v>
      </c>
    </row>
    <row r="500" spans="1:26" x14ac:dyDescent="0.25">
      <c r="A500" s="71" t="s">
        <v>409</v>
      </c>
      <c r="B500" s="71">
        <v>98</v>
      </c>
      <c r="D500" s="71" t="s">
        <v>410</v>
      </c>
      <c r="F500" s="144">
        <f>'Additional Projects'!B98</f>
        <v>0</v>
      </c>
      <c r="G500" s="145">
        <f>'Additional Projects'!C98</f>
        <v>0</v>
      </c>
      <c r="H500" s="145">
        <f>'Additional Projects'!D98</f>
        <v>0</v>
      </c>
      <c r="I500" s="146">
        <f>'Additional Projects'!E98</f>
        <v>0</v>
      </c>
      <c r="J500" s="151">
        <f>'Additional Projects'!F98</f>
        <v>0</v>
      </c>
      <c r="K500" s="151">
        <f>'Additional Projects'!G98</f>
        <v>0</v>
      </c>
      <c r="L500" s="151">
        <f>'Additional Projects'!H98</f>
        <v>0</v>
      </c>
      <c r="M500" s="151">
        <f>'Additional Projects'!I98</f>
        <v>0</v>
      </c>
      <c r="N500" s="152">
        <f>'Additional Projects'!J98</f>
        <v>0</v>
      </c>
      <c r="Z500" s="71">
        <f t="shared" si="25"/>
        <v>98</v>
      </c>
    </row>
    <row r="501" spans="1:26" x14ac:dyDescent="0.25">
      <c r="A501" s="71" t="s">
        <v>409</v>
      </c>
      <c r="B501" s="71">
        <v>99</v>
      </c>
      <c r="D501" s="71" t="s">
        <v>410</v>
      </c>
      <c r="F501" s="144">
        <f>'Additional Projects'!B99</f>
        <v>0</v>
      </c>
      <c r="G501" s="145">
        <f>'Additional Projects'!C99</f>
        <v>0</v>
      </c>
      <c r="H501" s="145">
        <f>'Additional Projects'!D99</f>
        <v>0</v>
      </c>
      <c r="I501" s="146">
        <f>'Additional Projects'!E99</f>
        <v>0</v>
      </c>
      <c r="J501" s="151">
        <f>'Additional Projects'!F99</f>
        <v>0</v>
      </c>
      <c r="K501" s="151">
        <f>'Additional Projects'!G99</f>
        <v>0</v>
      </c>
      <c r="L501" s="151">
        <f>'Additional Projects'!H99</f>
        <v>0</v>
      </c>
      <c r="M501" s="151">
        <f>'Additional Projects'!I99</f>
        <v>0</v>
      </c>
      <c r="N501" s="152">
        <f>'Additional Projects'!J99</f>
        <v>0</v>
      </c>
      <c r="Z501" s="71">
        <f t="shared" si="25"/>
        <v>99</v>
      </c>
    </row>
    <row r="502" spans="1:26" x14ac:dyDescent="0.25">
      <c r="A502" s="71" t="s">
        <v>409</v>
      </c>
      <c r="B502" s="71">
        <v>100</v>
      </c>
      <c r="D502" s="71" t="s">
        <v>410</v>
      </c>
      <c r="F502" s="144">
        <f>'Additional Projects'!B100</f>
        <v>0</v>
      </c>
      <c r="G502" s="145">
        <f>'Additional Projects'!C100</f>
        <v>0</v>
      </c>
      <c r="H502" s="145">
        <f>'Additional Projects'!D100</f>
        <v>0</v>
      </c>
      <c r="I502" s="146">
        <f>'Additional Projects'!E100</f>
        <v>0</v>
      </c>
      <c r="J502" s="151">
        <f>'Additional Projects'!F100</f>
        <v>0</v>
      </c>
      <c r="K502" s="151">
        <f>'Additional Projects'!G100</f>
        <v>0</v>
      </c>
      <c r="L502" s="151">
        <f>'Additional Projects'!H100</f>
        <v>0</v>
      </c>
      <c r="M502" s="151">
        <f>'Additional Projects'!I100</f>
        <v>0</v>
      </c>
      <c r="N502" s="152">
        <f>'Additional Projects'!J100</f>
        <v>0</v>
      </c>
      <c r="Z502" s="71">
        <f t="shared" si="25"/>
        <v>100</v>
      </c>
    </row>
    <row r="503" spans="1:26" x14ac:dyDescent="0.25">
      <c r="A503" s="71" t="s">
        <v>409</v>
      </c>
      <c r="B503" s="71">
        <v>101</v>
      </c>
      <c r="D503" s="71" t="s">
        <v>410</v>
      </c>
      <c r="F503" s="144">
        <f>'Additional Projects'!B101</f>
        <v>0</v>
      </c>
      <c r="G503" s="145">
        <f>'Additional Projects'!C101</f>
        <v>0</v>
      </c>
      <c r="H503" s="145">
        <f>'Additional Projects'!D101</f>
        <v>0</v>
      </c>
      <c r="I503" s="146">
        <f>'Additional Projects'!E101</f>
        <v>0</v>
      </c>
      <c r="J503" s="151">
        <f>'Additional Projects'!F101</f>
        <v>0</v>
      </c>
      <c r="K503" s="151">
        <f>'Additional Projects'!G101</f>
        <v>0</v>
      </c>
      <c r="L503" s="151">
        <f>'Additional Projects'!H101</f>
        <v>0</v>
      </c>
      <c r="M503" s="151">
        <f>'Additional Projects'!I101</f>
        <v>0</v>
      </c>
      <c r="N503" s="152">
        <f>'Additional Projects'!J101</f>
        <v>0</v>
      </c>
      <c r="Z503" s="71">
        <f t="shared" si="25"/>
        <v>101</v>
      </c>
    </row>
    <row r="504" spans="1:26" x14ac:dyDescent="0.25">
      <c r="A504" s="71" t="s">
        <v>409</v>
      </c>
      <c r="B504" s="71">
        <v>102</v>
      </c>
      <c r="D504" s="71" t="s">
        <v>410</v>
      </c>
      <c r="F504" s="144">
        <f>'Additional Projects'!B102</f>
        <v>0</v>
      </c>
      <c r="G504" s="145">
        <f>'Additional Projects'!C102</f>
        <v>0</v>
      </c>
      <c r="H504" s="145">
        <f>'Additional Projects'!D102</f>
        <v>0</v>
      </c>
      <c r="I504" s="146">
        <f>'Additional Projects'!E102</f>
        <v>0</v>
      </c>
      <c r="J504" s="151">
        <f>'Additional Projects'!F102</f>
        <v>0</v>
      </c>
      <c r="K504" s="151">
        <f>'Additional Projects'!G102</f>
        <v>0</v>
      </c>
      <c r="L504" s="151">
        <f>'Additional Projects'!H102</f>
        <v>0</v>
      </c>
      <c r="M504" s="151">
        <f>'Additional Projects'!I102</f>
        <v>0</v>
      </c>
      <c r="N504" s="152">
        <f>'Additional Projects'!J102</f>
        <v>0</v>
      </c>
      <c r="Z504" s="71">
        <f t="shared" si="25"/>
        <v>102</v>
      </c>
    </row>
    <row r="505" spans="1:26" x14ac:dyDescent="0.25">
      <c r="A505" s="71" t="s">
        <v>409</v>
      </c>
      <c r="B505" s="71">
        <v>103</v>
      </c>
      <c r="D505" s="71" t="s">
        <v>410</v>
      </c>
      <c r="F505" s="144">
        <f>'Additional Projects'!B103</f>
        <v>0</v>
      </c>
      <c r="G505" s="145">
        <f>'Additional Projects'!C103</f>
        <v>0</v>
      </c>
      <c r="H505" s="145">
        <f>'Additional Projects'!D103</f>
        <v>0</v>
      </c>
      <c r="I505" s="146">
        <f>'Additional Projects'!E103</f>
        <v>0</v>
      </c>
      <c r="J505" s="151">
        <f>'Additional Projects'!F103</f>
        <v>0</v>
      </c>
      <c r="K505" s="151">
        <f>'Additional Projects'!G103</f>
        <v>0</v>
      </c>
      <c r="L505" s="151">
        <f>'Additional Projects'!H103</f>
        <v>0</v>
      </c>
      <c r="M505" s="151">
        <f>'Additional Projects'!I103</f>
        <v>0</v>
      </c>
      <c r="N505" s="152">
        <f>'Additional Projects'!J103</f>
        <v>0</v>
      </c>
      <c r="Z505" s="71">
        <f t="shared" si="25"/>
        <v>103</v>
      </c>
    </row>
    <row r="506" spans="1:26" x14ac:dyDescent="0.25">
      <c r="A506" s="71" t="s">
        <v>409</v>
      </c>
      <c r="B506" s="71">
        <v>104</v>
      </c>
      <c r="D506" s="71" t="s">
        <v>410</v>
      </c>
      <c r="F506" s="144">
        <f>'Additional Projects'!B104</f>
        <v>0</v>
      </c>
      <c r="G506" s="145">
        <f>'Additional Projects'!C104</f>
        <v>0</v>
      </c>
      <c r="H506" s="145">
        <f>'Additional Projects'!D104</f>
        <v>0</v>
      </c>
      <c r="I506" s="146">
        <f>'Additional Projects'!E104</f>
        <v>0</v>
      </c>
      <c r="J506" s="151">
        <f>'Additional Projects'!F104</f>
        <v>0</v>
      </c>
      <c r="K506" s="151">
        <f>'Additional Projects'!G104</f>
        <v>0</v>
      </c>
      <c r="L506" s="151">
        <f>'Additional Projects'!H104</f>
        <v>0</v>
      </c>
      <c r="M506" s="151">
        <f>'Additional Projects'!I104</f>
        <v>0</v>
      </c>
      <c r="N506" s="152">
        <f>'Additional Projects'!J104</f>
        <v>0</v>
      </c>
      <c r="Z506" s="71">
        <f t="shared" si="25"/>
        <v>104</v>
      </c>
    </row>
    <row r="507" spans="1:26" x14ac:dyDescent="0.25">
      <c r="A507" s="71" t="s">
        <v>409</v>
      </c>
      <c r="B507" s="71">
        <v>105</v>
      </c>
      <c r="D507" s="71" t="s">
        <v>410</v>
      </c>
      <c r="F507" s="144">
        <f>'Additional Projects'!B105</f>
        <v>0</v>
      </c>
      <c r="G507" s="145">
        <f>'Additional Projects'!C105</f>
        <v>0</v>
      </c>
      <c r="H507" s="145">
        <f>'Additional Projects'!D105</f>
        <v>0</v>
      </c>
      <c r="I507" s="146">
        <f>'Additional Projects'!E105</f>
        <v>0</v>
      </c>
      <c r="J507" s="151">
        <f>'Additional Projects'!F105</f>
        <v>0</v>
      </c>
      <c r="K507" s="151">
        <f>'Additional Projects'!G105</f>
        <v>0</v>
      </c>
      <c r="L507" s="151">
        <f>'Additional Projects'!H105</f>
        <v>0</v>
      </c>
      <c r="M507" s="151">
        <f>'Additional Projects'!I105</f>
        <v>0</v>
      </c>
      <c r="N507" s="152">
        <f>'Additional Projects'!J105</f>
        <v>0</v>
      </c>
      <c r="Z507" s="71">
        <f t="shared" si="25"/>
        <v>105</v>
      </c>
    </row>
    <row r="508" spans="1:26" x14ac:dyDescent="0.25">
      <c r="A508" s="71" t="s">
        <v>409</v>
      </c>
      <c r="B508" s="71">
        <v>106</v>
      </c>
      <c r="D508" s="71" t="s">
        <v>410</v>
      </c>
      <c r="F508" s="144">
        <f>'Additional Projects'!B106</f>
        <v>0</v>
      </c>
      <c r="G508" s="145">
        <f>'Additional Projects'!C106</f>
        <v>0</v>
      </c>
      <c r="H508" s="145">
        <f>'Additional Projects'!D106</f>
        <v>0</v>
      </c>
      <c r="I508" s="146">
        <f>'Additional Projects'!E106</f>
        <v>0</v>
      </c>
      <c r="J508" s="151">
        <f>'Additional Projects'!F106</f>
        <v>0</v>
      </c>
      <c r="K508" s="151">
        <f>'Additional Projects'!G106</f>
        <v>0</v>
      </c>
      <c r="L508" s="151">
        <f>'Additional Projects'!H106</f>
        <v>0</v>
      </c>
      <c r="M508" s="151">
        <f>'Additional Projects'!I106</f>
        <v>0</v>
      </c>
      <c r="N508" s="152">
        <f>'Additional Projects'!J106</f>
        <v>0</v>
      </c>
      <c r="Z508" s="71">
        <f t="shared" si="25"/>
        <v>106</v>
      </c>
    </row>
    <row r="509" spans="1:26" x14ac:dyDescent="0.25">
      <c r="A509" s="71" t="s">
        <v>409</v>
      </c>
      <c r="B509" s="71">
        <v>107</v>
      </c>
      <c r="D509" s="71" t="s">
        <v>410</v>
      </c>
      <c r="F509" s="144">
        <f>'Additional Projects'!B107</f>
        <v>0</v>
      </c>
      <c r="G509" s="145">
        <f>'Additional Projects'!C107</f>
        <v>0</v>
      </c>
      <c r="H509" s="145">
        <f>'Additional Projects'!D107</f>
        <v>0</v>
      </c>
      <c r="I509" s="146">
        <f>'Additional Projects'!E107</f>
        <v>0</v>
      </c>
      <c r="J509" s="151">
        <f>'Additional Projects'!F107</f>
        <v>0</v>
      </c>
      <c r="K509" s="151">
        <f>'Additional Projects'!G107</f>
        <v>0</v>
      </c>
      <c r="L509" s="151">
        <f>'Additional Projects'!H107</f>
        <v>0</v>
      </c>
      <c r="M509" s="151">
        <f>'Additional Projects'!I107</f>
        <v>0</v>
      </c>
      <c r="N509" s="152">
        <f>'Additional Projects'!J107</f>
        <v>0</v>
      </c>
      <c r="Z509" s="71">
        <f t="shared" si="25"/>
        <v>107</v>
      </c>
    </row>
    <row r="510" spans="1:26" x14ac:dyDescent="0.25">
      <c r="A510" s="71" t="s">
        <v>409</v>
      </c>
      <c r="B510" s="71">
        <v>108</v>
      </c>
      <c r="D510" s="71" t="s">
        <v>410</v>
      </c>
      <c r="F510" s="144">
        <f>'Additional Projects'!B108</f>
        <v>0</v>
      </c>
      <c r="G510" s="145">
        <f>'Additional Projects'!C108</f>
        <v>0</v>
      </c>
      <c r="H510" s="145">
        <f>'Additional Projects'!D108</f>
        <v>0</v>
      </c>
      <c r="I510" s="146">
        <f>'Additional Projects'!E108</f>
        <v>0</v>
      </c>
      <c r="J510" s="151">
        <f>'Additional Projects'!F108</f>
        <v>0</v>
      </c>
      <c r="K510" s="151">
        <f>'Additional Projects'!G108</f>
        <v>0</v>
      </c>
      <c r="L510" s="151">
        <f>'Additional Projects'!H108</f>
        <v>0</v>
      </c>
      <c r="M510" s="151">
        <f>'Additional Projects'!I108</f>
        <v>0</v>
      </c>
      <c r="N510" s="152">
        <f>'Additional Projects'!J108</f>
        <v>0</v>
      </c>
      <c r="Z510" s="71">
        <f t="shared" si="25"/>
        <v>108</v>
      </c>
    </row>
    <row r="511" spans="1:26" x14ac:dyDescent="0.25">
      <c r="A511" s="71" t="s">
        <v>409</v>
      </c>
      <c r="B511" s="71">
        <v>109</v>
      </c>
      <c r="D511" s="71" t="s">
        <v>410</v>
      </c>
      <c r="F511" s="144">
        <f>'Additional Projects'!B109</f>
        <v>0</v>
      </c>
      <c r="G511" s="145">
        <f>'Additional Projects'!C109</f>
        <v>0</v>
      </c>
      <c r="H511" s="145">
        <f>'Additional Projects'!D109</f>
        <v>0</v>
      </c>
      <c r="I511" s="146">
        <f>'Additional Projects'!E109</f>
        <v>0</v>
      </c>
      <c r="J511" s="151">
        <f>'Additional Projects'!F109</f>
        <v>0</v>
      </c>
      <c r="K511" s="151">
        <f>'Additional Projects'!G109</f>
        <v>0</v>
      </c>
      <c r="L511" s="151">
        <f>'Additional Projects'!H109</f>
        <v>0</v>
      </c>
      <c r="M511" s="151">
        <f>'Additional Projects'!I109</f>
        <v>0</v>
      </c>
      <c r="N511" s="152">
        <f>'Additional Projects'!J109</f>
        <v>0</v>
      </c>
      <c r="Z511" s="71">
        <f t="shared" si="25"/>
        <v>109</v>
      </c>
    </row>
    <row r="512" spans="1:26" x14ac:dyDescent="0.25">
      <c r="A512" s="71" t="s">
        <v>409</v>
      </c>
      <c r="B512" s="71">
        <v>110</v>
      </c>
      <c r="D512" s="71" t="s">
        <v>410</v>
      </c>
      <c r="F512" s="144">
        <f>'Additional Projects'!B110</f>
        <v>0</v>
      </c>
      <c r="G512" s="145">
        <f>'Additional Projects'!C110</f>
        <v>0</v>
      </c>
      <c r="H512" s="145">
        <f>'Additional Projects'!D110</f>
        <v>0</v>
      </c>
      <c r="I512" s="146">
        <f>'Additional Projects'!E110</f>
        <v>0</v>
      </c>
      <c r="J512" s="151">
        <f>'Additional Projects'!F110</f>
        <v>0</v>
      </c>
      <c r="K512" s="151">
        <f>'Additional Projects'!G110</f>
        <v>0</v>
      </c>
      <c r="L512" s="151">
        <f>'Additional Projects'!H110</f>
        <v>0</v>
      </c>
      <c r="M512" s="151">
        <f>'Additional Projects'!I110</f>
        <v>0</v>
      </c>
      <c r="N512" s="152">
        <f>'Additional Projects'!J110</f>
        <v>0</v>
      </c>
      <c r="Z512" s="71">
        <f t="shared" si="25"/>
        <v>110</v>
      </c>
    </row>
    <row r="513" spans="1:26" x14ac:dyDescent="0.25">
      <c r="A513" s="71" t="s">
        <v>409</v>
      </c>
      <c r="B513" s="71">
        <v>111</v>
      </c>
      <c r="D513" s="71" t="s">
        <v>410</v>
      </c>
      <c r="F513" s="144">
        <f>'Additional Projects'!B111</f>
        <v>0</v>
      </c>
      <c r="G513" s="145">
        <f>'Additional Projects'!C111</f>
        <v>0</v>
      </c>
      <c r="H513" s="145">
        <f>'Additional Projects'!D111</f>
        <v>0</v>
      </c>
      <c r="I513" s="146">
        <f>'Additional Projects'!E111</f>
        <v>0</v>
      </c>
      <c r="J513" s="151">
        <f>'Additional Projects'!F111</f>
        <v>0</v>
      </c>
      <c r="K513" s="151">
        <f>'Additional Projects'!G111</f>
        <v>0</v>
      </c>
      <c r="L513" s="151">
        <f>'Additional Projects'!H111</f>
        <v>0</v>
      </c>
      <c r="M513" s="151">
        <f>'Additional Projects'!I111</f>
        <v>0</v>
      </c>
      <c r="N513" s="152">
        <f>'Additional Projects'!J111</f>
        <v>0</v>
      </c>
      <c r="Z513" s="71">
        <f t="shared" si="25"/>
        <v>111</v>
      </c>
    </row>
    <row r="514" spans="1:26" x14ac:dyDescent="0.25">
      <c r="A514" s="71" t="s">
        <v>409</v>
      </c>
      <c r="B514" s="71">
        <v>112</v>
      </c>
      <c r="D514" s="71" t="s">
        <v>410</v>
      </c>
      <c r="F514" s="144">
        <f>'Additional Projects'!B112</f>
        <v>0</v>
      </c>
      <c r="G514" s="145">
        <f>'Additional Projects'!C112</f>
        <v>0</v>
      </c>
      <c r="H514" s="145">
        <f>'Additional Projects'!D112</f>
        <v>0</v>
      </c>
      <c r="I514" s="146">
        <f>'Additional Projects'!E112</f>
        <v>0</v>
      </c>
      <c r="J514" s="151">
        <f>'Additional Projects'!F112</f>
        <v>0</v>
      </c>
      <c r="K514" s="151">
        <f>'Additional Projects'!G112</f>
        <v>0</v>
      </c>
      <c r="L514" s="151">
        <f>'Additional Projects'!H112</f>
        <v>0</v>
      </c>
      <c r="M514" s="151">
        <f>'Additional Projects'!I112</f>
        <v>0</v>
      </c>
      <c r="N514" s="152">
        <f>'Additional Projects'!J112</f>
        <v>0</v>
      </c>
      <c r="Z514" s="71">
        <f t="shared" si="25"/>
        <v>112</v>
      </c>
    </row>
    <row r="515" spans="1:26" x14ac:dyDescent="0.25">
      <c r="A515" s="71" t="s">
        <v>409</v>
      </c>
      <c r="B515" s="71">
        <v>113</v>
      </c>
      <c r="D515" s="71" t="s">
        <v>410</v>
      </c>
      <c r="F515" s="144">
        <f>'Additional Projects'!B113</f>
        <v>0</v>
      </c>
      <c r="G515" s="145">
        <f>'Additional Projects'!C113</f>
        <v>0</v>
      </c>
      <c r="H515" s="145">
        <f>'Additional Projects'!D113</f>
        <v>0</v>
      </c>
      <c r="I515" s="146">
        <f>'Additional Projects'!E113</f>
        <v>0</v>
      </c>
      <c r="J515" s="151">
        <f>'Additional Projects'!F113</f>
        <v>0</v>
      </c>
      <c r="K515" s="151">
        <f>'Additional Projects'!G113</f>
        <v>0</v>
      </c>
      <c r="L515" s="151">
        <f>'Additional Projects'!H113</f>
        <v>0</v>
      </c>
      <c r="M515" s="151">
        <f>'Additional Projects'!I113</f>
        <v>0</v>
      </c>
      <c r="N515" s="152">
        <f>'Additional Projects'!J113</f>
        <v>0</v>
      </c>
      <c r="Z515" s="71">
        <f t="shared" si="25"/>
        <v>113</v>
      </c>
    </row>
    <row r="516" spans="1:26" x14ac:dyDescent="0.25">
      <c r="A516" s="71" t="s">
        <v>409</v>
      </c>
      <c r="B516" s="71">
        <v>114</v>
      </c>
      <c r="D516" s="71" t="s">
        <v>410</v>
      </c>
      <c r="F516" s="144">
        <f>'Additional Projects'!B114</f>
        <v>0</v>
      </c>
      <c r="G516" s="145">
        <f>'Additional Projects'!C114</f>
        <v>0</v>
      </c>
      <c r="H516" s="145">
        <f>'Additional Projects'!D114</f>
        <v>0</v>
      </c>
      <c r="I516" s="146">
        <f>'Additional Projects'!E114</f>
        <v>0</v>
      </c>
      <c r="J516" s="151">
        <f>'Additional Projects'!F114</f>
        <v>0</v>
      </c>
      <c r="K516" s="151">
        <f>'Additional Projects'!G114</f>
        <v>0</v>
      </c>
      <c r="L516" s="151">
        <f>'Additional Projects'!H114</f>
        <v>0</v>
      </c>
      <c r="M516" s="151">
        <f>'Additional Projects'!I114</f>
        <v>0</v>
      </c>
      <c r="N516" s="152">
        <f>'Additional Projects'!J114</f>
        <v>0</v>
      </c>
      <c r="Z516" s="71">
        <f t="shared" si="25"/>
        <v>114</v>
      </c>
    </row>
    <row r="517" spans="1:26" x14ac:dyDescent="0.25">
      <c r="A517" s="71" t="s">
        <v>409</v>
      </c>
      <c r="B517" s="71">
        <v>115</v>
      </c>
      <c r="D517" s="71" t="s">
        <v>410</v>
      </c>
      <c r="F517" s="144">
        <f>'Additional Projects'!B115</f>
        <v>0</v>
      </c>
      <c r="G517" s="145">
        <f>'Additional Projects'!C115</f>
        <v>0</v>
      </c>
      <c r="H517" s="145">
        <f>'Additional Projects'!D115</f>
        <v>0</v>
      </c>
      <c r="I517" s="146">
        <f>'Additional Projects'!E115</f>
        <v>0</v>
      </c>
      <c r="J517" s="151">
        <f>'Additional Projects'!F115</f>
        <v>0</v>
      </c>
      <c r="K517" s="151">
        <f>'Additional Projects'!G115</f>
        <v>0</v>
      </c>
      <c r="L517" s="151">
        <f>'Additional Projects'!H115</f>
        <v>0</v>
      </c>
      <c r="M517" s="151">
        <f>'Additional Projects'!I115</f>
        <v>0</v>
      </c>
      <c r="N517" s="152">
        <f>'Additional Projects'!J115</f>
        <v>0</v>
      </c>
      <c r="Z517" s="71">
        <f t="shared" si="25"/>
        <v>115</v>
      </c>
    </row>
    <row r="518" spans="1:26" x14ac:dyDescent="0.25">
      <c r="A518" s="71" t="s">
        <v>409</v>
      </c>
      <c r="B518" s="71">
        <v>116</v>
      </c>
      <c r="D518" s="71" t="s">
        <v>410</v>
      </c>
      <c r="F518" s="144">
        <f>'Additional Projects'!B116</f>
        <v>0</v>
      </c>
      <c r="G518" s="145">
        <f>'Additional Projects'!C116</f>
        <v>0</v>
      </c>
      <c r="H518" s="145">
        <f>'Additional Projects'!D116</f>
        <v>0</v>
      </c>
      <c r="I518" s="146">
        <f>'Additional Projects'!E116</f>
        <v>0</v>
      </c>
      <c r="J518" s="151">
        <f>'Additional Projects'!F116</f>
        <v>0</v>
      </c>
      <c r="K518" s="151">
        <f>'Additional Projects'!G116</f>
        <v>0</v>
      </c>
      <c r="L518" s="151">
        <f>'Additional Projects'!H116</f>
        <v>0</v>
      </c>
      <c r="M518" s="151">
        <f>'Additional Projects'!I116</f>
        <v>0</v>
      </c>
      <c r="N518" s="152">
        <f>'Additional Projects'!J116</f>
        <v>0</v>
      </c>
      <c r="Z518" s="71">
        <f t="shared" si="25"/>
        <v>116</v>
      </c>
    </row>
    <row r="519" spans="1:26" x14ac:dyDescent="0.25">
      <c r="A519" s="71" t="s">
        <v>409</v>
      </c>
      <c r="B519" s="71">
        <v>117</v>
      </c>
      <c r="D519" s="71" t="s">
        <v>410</v>
      </c>
      <c r="F519" s="144">
        <f>'Additional Projects'!B117</f>
        <v>0</v>
      </c>
      <c r="G519" s="145">
        <f>'Additional Projects'!C117</f>
        <v>0</v>
      </c>
      <c r="H519" s="145">
        <f>'Additional Projects'!D117</f>
        <v>0</v>
      </c>
      <c r="I519" s="146">
        <f>'Additional Projects'!E117</f>
        <v>0</v>
      </c>
      <c r="J519" s="151">
        <f>'Additional Projects'!F117</f>
        <v>0</v>
      </c>
      <c r="K519" s="151">
        <f>'Additional Projects'!G117</f>
        <v>0</v>
      </c>
      <c r="L519" s="151">
        <f>'Additional Projects'!H117</f>
        <v>0</v>
      </c>
      <c r="M519" s="151">
        <f>'Additional Projects'!I117</f>
        <v>0</v>
      </c>
      <c r="N519" s="152">
        <f>'Additional Projects'!J117</f>
        <v>0</v>
      </c>
      <c r="Z519" s="71">
        <f t="shared" si="25"/>
        <v>117</v>
      </c>
    </row>
    <row r="520" spans="1:26" x14ac:dyDescent="0.25">
      <c r="A520" s="71" t="s">
        <v>409</v>
      </c>
      <c r="B520" s="71">
        <v>118</v>
      </c>
      <c r="D520" s="71" t="s">
        <v>410</v>
      </c>
      <c r="F520" s="144">
        <f>'Additional Projects'!B118</f>
        <v>0</v>
      </c>
      <c r="G520" s="145">
        <f>'Additional Projects'!C118</f>
        <v>0</v>
      </c>
      <c r="H520" s="145">
        <f>'Additional Projects'!D118</f>
        <v>0</v>
      </c>
      <c r="I520" s="146">
        <f>'Additional Projects'!E118</f>
        <v>0</v>
      </c>
      <c r="J520" s="151">
        <f>'Additional Projects'!F118</f>
        <v>0</v>
      </c>
      <c r="K520" s="151">
        <f>'Additional Projects'!G118</f>
        <v>0</v>
      </c>
      <c r="L520" s="151">
        <f>'Additional Projects'!H118</f>
        <v>0</v>
      </c>
      <c r="M520" s="151">
        <f>'Additional Projects'!I118</f>
        <v>0</v>
      </c>
      <c r="N520" s="152">
        <f>'Additional Projects'!J118</f>
        <v>0</v>
      </c>
      <c r="Z520" s="71">
        <f t="shared" si="25"/>
        <v>118</v>
      </c>
    </row>
    <row r="521" spans="1:26" x14ac:dyDescent="0.25">
      <c r="A521" s="71" t="s">
        <v>409</v>
      </c>
      <c r="B521" s="71">
        <v>119</v>
      </c>
      <c r="D521" s="71" t="s">
        <v>410</v>
      </c>
      <c r="F521" s="144">
        <f>'Additional Projects'!B119</f>
        <v>0</v>
      </c>
      <c r="G521" s="145">
        <f>'Additional Projects'!C119</f>
        <v>0</v>
      </c>
      <c r="H521" s="145">
        <f>'Additional Projects'!D119</f>
        <v>0</v>
      </c>
      <c r="I521" s="146">
        <f>'Additional Projects'!E119</f>
        <v>0</v>
      </c>
      <c r="J521" s="151">
        <f>'Additional Projects'!F119</f>
        <v>0</v>
      </c>
      <c r="K521" s="151">
        <f>'Additional Projects'!G119</f>
        <v>0</v>
      </c>
      <c r="L521" s="151">
        <f>'Additional Projects'!H119</f>
        <v>0</v>
      </c>
      <c r="M521" s="151">
        <f>'Additional Projects'!I119</f>
        <v>0</v>
      </c>
      <c r="N521" s="152">
        <f>'Additional Projects'!J119</f>
        <v>0</v>
      </c>
      <c r="Z521" s="71">
        <f t="shared" si="25"/>
        <v>119</v>
      </c>
    </row>
    <row r="522" spans="1:26" x14ac:dyDescent="0.25">
      <c r="A522" s="71" t="s">
        <v>409</v>
      </c>
      <c r="B522" s="71">
        <v>120</v>
      </c>
      <c r="D522" s="71" t="s">
        <v>410</v>
      </c>
      <c r="F522" s="144">
        <f>'Additional Projects'!B120</f>
        <v>0</v>
      </c>
      <c r="G522" s="145">
        <f>'Additional Projects'!C120</f>
        <v>0</v>
      </c>
      <c r="H522" s="145">
        <f>'Additional Projects'!D120</f>
        <v>0</v>
      </c>
      <c r="I522" s="146">
        <f>'Additional Projects'!E120</f>
        <v>0</v>
      </c>
      <c r="J522" s="151">
        <f>'Additional Projects'!F120</f>
        <v>0</v>
      </c>
      <c r="K522" s="151">
        <f>'Additional Projects'!G120</f>
        <v>0</v>
      </c>
      <c r="L522" s="151">
        <f>'Additional Projects'!H120</f>
        <v>0</v>
      </c>
      <c r="M522" s="151">
        <f>'Additional Projects'!I120</f>
        <v>0</v>
      </c>
      <c r="N522" s="152">
        <f>'Additional Projects'!J120</f>
        <v>0</v>
      </c>
      <c r="Z522" s="71">
        <f t="shared" si="25"/>
        <v>120</v>
      </c>
    </row>
    <row r="523" spans="1:26" x14ac:dyDescent="0.25">
      <c r="A523" s="71" t="s">
        <v>409</v>
      </c>
      <c r="B523" s="71">
        <v>121</v>
      </c>
      <c r="D523" s="71" t="s">
        <v>410</v>
      </c>
      <c r="F523" s="144">
        <f>'Additional Projects'!B121</f>
        <v>0</v>
      </c>
      <c r="G523" s="145">
        <f>'Additional Projects'!C121</f>
        <v>0</v>
      </c>
      <c r="H523" s="145">
        <f>'Additional Projects'!D121</f>
        <v>0</v>
      </c>
      <c r="I523" s="146">
        <f>'Additional Projects'!E121</f>
        <v>0</v>
      </c>
      <c r="J523" s="151">
        <f>'Additional Projects'!F121</f>
        <v>0</v>
      </c>
      <c r="K523" s="151">
        <f>'Additional Projects'!G121</f>
        <v>0</v>
      </c>
      <c r="L523" s="151">
        <f>'Additional Projects'!H121</f>
        <v>0</v>
      </c>
      <c r="M523" s="151">
        <f>'Additional Projects'!I121</f>
        <v>0</v>
      </c>
      <c r="N523" s="152">
        <f>'Additional Projects'!J121</f>
        <v>0</v>
      </c>
      <c r="Z523" s="71">
        <f t="shared" si="25"/>
        <v>121</v>
      </c>
    </row>
    <row r="524" spans="1:26" x14ac:dyDescent="0.25">
      <c r="A524" s="71" t="s">
        <v>409</v>
      </c>
      <c r="B524" s="71">
        <v>122</v>
      </c>
      <c r="D524" s="71" t="s">
        <v>410</v>
      </c>
      <c r="F524" s="144">
        <f>'Additional Projects'!B122</f>
        <v>0</v>
      </c>
      <c r="G524" s="145">
        <f>'Additional Projects'!C122</f>
        <v>0</v>
      </c>
      <c r="H524" s="145">
        <f>'Additional Projects'!D122</f>
        <v>0</v>
      </c>
      <c r="I524" s="146">
        <f>'Additional Projects'!E122</f>
        <v>0</v>
      </c>
      <c r="J524" s="151">
        <f>'Additional Projects'!F122</f>
        <v>0</v>
      </c>
      <c r="K524" s="151">
        <f>'Additional Projects'!G122</f>
        <v>0</v>
      </c>
      <c r="L524" s="151">
        <f>'Additional Projects'!H122</f>
        <v>0</v>
      </c>
      <c r="M524" s="151">
        <f>'Additional Projects'!I122</f>
        <v>0</v>
      </c>
      <c r="N524" s="152">
        <f>'Additional Projects'!J122</f>
        <v>0</v>
      </c>
      <c r="Z524" s="71">
        <f t="shared" si="25"/>
        <v>122</v>
      </c>
    </row>
    <row r="525" spans="1:26" x14ac:dyDescent="0.25">
      <c r="A525" s="71" t="s">
        <v>409</v>
      </c>
      <c r="B525" s="71">
        <v>123</v>
      </c>
      <c r="D525" s="71" t="s">
        <v>410</v>
      </c>
      <c r="F525" s="144">
        <f>'Additional Projects'!B123</f>
        <v>0</v>
      </c>
      <c r="G525" s="145">
        <f>'Additional Projects'!C123</f>
        <v>0</v>
      </c>
      <c r="H525" s="145">
        <f>'Additional Projects'!D123</f>
        <v>0</v>
      </c>
      <c r="I525" s="146">
        <f>'Additional Projects'!E123</f>
        <v>0</v>
      </c>
      <c r="J525" s="151">
        <f>'Additional Projects'!F123</f>
        <v>0</v>
      </c>
      <c r="K525" s="151">
        <f>'Additional Projects'!G123</f>
        <v>0</v>
      </c>
      <c r="L525" s="151">
        <f>'Additional Projects'!H123</f>
        <v>0</v>
      </c>
      <c r="M525" s="151">
        <f>'Additional Projects'!I123</f>
        <v>0</v>
      </c>
      <c r="N525" s="152">
        <f>'Additional Projects'!J123</f>
        <v>0</v>
      </c>
      <c r="Z525" s="71">
        <f t="shared" si="25"/>
        <v>123</v>
      </c>
    </row>
    <row r="526" spans="1:26" x14ac:dyDescent="0.25">
      <c r="A526" s="71" t="s">
        <v>409</v>
      </c>
      <c r="B526" s="71">
        <v>124</v>
      </c>
      <c r="D526" s="71" t="s">
        <v>410</v>
      </c>
      <c r="F526" s="144">
        <f>'Additional Projects'!B124</f>
        <v>0</v>
      </c>
      <c r="G526" s="145">
        <f>'Additional Projects'!C124</f>
        <v>0</v>
      </c>
      <c r="H526" s="145">
        <f>'Additional Projects'!D124</f>
        <v>0</v>
      </c>
      <c r="I526" s="146">
        <f>'Additional Projects'!E124</f>
        <v>0</v>
      </c>
      <c r="J526" s="151">
        <f>'Additional Projects'!F124</f>
        <v>0</v>
      </c>
      <c r="K526" s="151">
        <f>'Additional Projects'!G124</f>
        <v>0</v>
      </c>
      <c r="L526" s="151">
        <f>'Additional Projects'!H124</f>
        <v>0</v>
      </c>
      <c r="M526" s="151">
        <f>'Additional Projects'!I124</f>
        <v>0</v>
      </c>
      <c r="N526" s="152">
        <f>'Additional Projects'!J124</f>
        <v>0</v>
      </c>
      <c r="Z526" s="71">
        <f t="shared" si="25"/>
        <v>124</v>
      </c>
    </row>
    <row r="527" spans="1:26" x14ac:dyDescent="0.25">
      <c r="A527" s="71" t="s">
        <v>409</v>
      </c>
      <c r="B527" s="71">
        <v>125</v>
      </c>
      <c r="D527" s="71" t="s">
        <v>410</v>
      </c>
      <c r="F527" s="144">
        <f>'Additional Projects'!B125</f>
        <v>0</v>
      </c>
      <c r="G527" s="145">
        <f>'Additional Projects'!C125</f>
        <v>0</v>
      </c>
      <c r="H527" s="145">
        <f>'Additional Projects'!D125</f>
        <v>0</v>
      </c>
      <c r="I527" s="146">
        <f>'Additional Projects'!E125</f>
        <v>0</v>
      </c>
      <c r="J527" s="151">
        <f>'Additional Projects'!F125</f>
        <v>0</v>
      </c>
      <c r="K527" s="151">
        <f>'Additional Projects'!G125</f>
        <v>0</v>
      </c>
      <c r="L527" s="151">
        <f>'Additional Projects'!H125</f>
        <v>0</v>
      </c>
      <c r="M527" s="151">
        <f>'Additional Projects'!I125</f>
        <v>0</v>
      </c>
      <c r="N527" s="152">
        <f>'Additional Projects'!J125</f>
        <v>0</v>
      </c>
      <c r="Z527" s="71">
        <f t="shared" si="25"/>
        <v>125</v>
      </c>
    </row>
    <row r="528" spans="1:26" x14ac:dyDescent="0.25">
      <c r="A528" s="71" t="s">
        <v>409</v>
      </c>
      <c r="B528" s="71">
        <v>126</v>
      </c>
      <c r="D528" s="71" t="s">
        <v>410</v>
      </c>
      <c r="F528" s="144">
        <f>'Additional Projects'!B126</f>
        <v>0</v>
      </c>
      <c r="G528" s="145">
        <f>'Additional Projects'!C126</f>
        <v>0</v>
      </c>
      <c r="H528" s="145">
        <f>'Additional Projects'!D126</f>
        <v>0</v>
      </c>
      <c r="I528" s="146">
        <f>'Additional Projects'!E126</f>
        <v>0</v>
      </c>
      <c r="J528" s="151">
        <f>'Additional Projects'!F126</f>
        <v>0</v>
      </c>
      <c r="K528" s="151">
        <f>'Additional Projects'!G126</f>
        <v>0</v>
      </c>
      <c r="L528" s="151">
        <f>'Additional Projects'!H126</f>
        <v>0</v>
      </c>
      <c r="M528" s="151">
        <f>'Additional Projects'!I126</f>
        <v>0</v>
      </c>
      <c r="N528" s="152">
        <f>'Additional Projects'!J126</f>
        <v>0</v>
      </c>
      <c r="Z528" s="71">
        <f t="shared" si="25"/>
        <v>126</v>
      </c>
    </row>
    <row r="529" spans="1:26" x14ac:dyDescent="0.25">
      <c r="A529" s="71" t="s">
        <v>409</v>
      </c>
      <c r="B529" s="71">
        <v>127</v>
      </c>
      <c r="D529" s="71" t="s">
        <v>410</v>
      </c>
      <c r="F529" s="144">
        <f>'Additional Projects'!B127</f>
        <v>0</v>
      </c>
      <c r="G529" s="145">
        <f>'Additional Projects'!C127</f>
        <v>0</v>
      </c>
      <c r="H529" s="145">
        <f>'Additional Projects'!D127</f>
        <v>0</v>
      </c>
      <c r="I529" s="146">
        <f>'Additional Projects'!E127</f>
        <v>0</v>
      </c>
      <c r="J529" s="151">
        <f>'Additional Projects'!F127</f>
        <v>0</v>
      </c>
      <c r="K529" s="151">
        <f>'Additional Projects'!G127</f>
        <v>0</v>
      </c>
      <c r="L529" s="151">
        <f>'Additional Projects'!H127</f>
        <v>0</v>
      </c>
      <c r="M529" s="151">
        <f>'Additional Projects'!I127</f>
        <v>0</v>
      </c>
      <c r="N529" s="152">
        <f>'Additional Projects'!J127</f>
        <v>0</v>
      </c>
      <c r="Z529" s="71">
        <f t="shared" si="25"/>
        <v>127</v>
      </c>
    </row>
    <row r="530" spans="1:26" x14ac:dyDescent="0.25">
      <c r="A530" s="71" t="s">
        <v>409</v>
      </c>
      <c r="B530" s="71">
        <v>128</v>
      </c>
      <c r="D530" s="71" t="s">
        <v>410</v>
      </c>
      <c r="F530" s="144">
        <f>'Additional Projects'!B128</f>
        <v>0</v>
      </c>
      <c r="G530" s="145">
        <f>'Additional Projects'!C128</f>
        <v>0</v>
      </c>
      <c r="H530" s="145">
        <f>'Additional Projects'!D128</f>
        <v>0</v>
      </c>
      <c r="I530" s="146">
        <f>'Additional Projects'!E128</f>
        <v>0</v>
      </c>
      <c r="J530" s="151">
        <f>'Additional Projects'!F128</f>
        <v>0</v>
      </c>
      <c r="K530" s="151">
        <f>'Additional Projects'!G128</f>
        <v>0</v>
      </c>
      <c r="L530" s="151">
        <f>'Additional Projects'!H128</f>
        <v>0</v>
      </c>
      <c r="M530" s="151">
        <f>'Additional Projects'!I128</f>
        <v>0</v>
      </c>
      <c r="N530" s="152">
        <f>'Additional Projects'!J128</f>
        <v>0</v>
      </c>
      <c r="Z530" s="71">
        <f t="shared" si="25"/>
        <v>128</v>
      </c>
    </row>
    <row r="531" spans="1:26" x14ac:dyDescent="0.25">
      <c r="A531" s="71" t="s">
        <v>409</v>
      </c>
      <c r="B531" s="71">
        <v>129</v>
      </c>
      <c r="D531" s="71" t="s">
        <v>410</v>
      </c>
      <c r="F531" s="144">
        <f>'Additional Projects'!B129</f>
        <v>0</v>
      </c>
      <c r="G531" s="145">
        <f>'Additional Projects'!C129</f>
        <v>0</v>
      </c>
      <c r="H531" s="145">
        <f>'Additional Projects'!D129</f>
        <v>0</v>
      </c>
      <c r="I531" s="146">
        <f>'Additional Projects'!E129</f>
        <v>0</v>
      </c>
      <c r="J531" s="151">
        <f>'Additional Projects'!F129</f>
        <v>0</v>
      </c>
      <c r="K531" s="151">
        <f>'Additional Projects'!G129</f>
        <v>0</v>
      </c>
      <c r="L531" s="151">
        <f>'Additional Projects'!H129</f>
        <v>0</v>
      </c>
      <c r="M531" s="151">
        <f>'Additional Projects'!I129</f>
        <v>0</v>
      </c>
      <c r="N531" s="152">
        <f>'Additional Projects'!J129</f>
        <v>0</v>
      </c>
      <c r="Z531" s="71">
        <f t="shared" si="25"/>
        <v>129</v>
      </c>
    </row>
    <row r="532" spans="1:26" x14ac:dyDescent="0.25">
      <c r="A532" s="71" t="s">
        <v>409</v>
      </c>
      <c r="B532" s="71">
        <v>130</v>
      </c>
      <c r="D532" s="71" t="s">
        <v>410</v>
      </c>
      <c r="F532" s="144">
        <f>'Additional Projects'!B130</f>
        <v>0</v>
      </c>
      <c r="G532" s="145">
        <f>'Additional Projects'!C130</f>
        <v>0</v>
      </c>
      <c r="H532" s="145">
        <f>'Additional Projects'!D130</f>
        <v>0</v>
      </c>
      <c r="I532" s="146">
        <f>'Additional Projects'!E130</f>
        <v>0</v>
      </c>
      <c r="J532" s="151">
        <f>'Additional Projects'!F130</f>
        <v>0</v>
      </c>
      <c r="K532" s="151">
        <f>'Additional Projects'!G130</f>
        <v>0</v>
      </c>
      <c r="L532" s="151">
        <f>'Additional Projects'!H130</f>
        <v>0</v>
      </c>
      <c r="M532" s="151">
        <f>'Additional Projects'!I130</f>
        <v>0</v>
      </c>
      <c r="N532" s="152">
        <f>'Additional Projects'!J130</f>
        <v>0</v>
      </c>
      <c r="Z532" s="71">
        <f t="shared" si="25"/>
        <v>130</v>
      </c>
    </row>
    <row r="533" spans="1:26" x14ac:dyDescent="0.25">
      <c r="A533" s="71" t="s">
        <v>409</v>
      </c>
      <c r="B533" s="71">
        <v>131</v>
      </c>
      <c r="D533" s="71" t="s">
        <v>410</v>
      </c>
      <c r="F533" s="144">
        <f>'Additional Projects'!B131</f>
        <v>0</v>
      </c>
      <c r="G533" s="145">
        <f>'Additional Projects'!C131</f>
        <v>0</v>
      </c>
      <c r="H533" s="145">
        <f>'Additional Projects'!D131</f>
        <v>0</v>
      </c>
      <c r="I533" s="146">
        <f>'Additional Projects'!E131</f>
        <v>0</v>
      </c>
      <c r="J533" s="151">
        <f>'Additional Projects'!F131</f>
        <v>0</v>
      </c>
      <c r="K533" s="151">
        <f>'Additional Projects'!G131</f>
        <v>0</v>
      </c>
      <c r="L533" s="151">
        <f>'Additional Projects'!H131</f>
        <v>0</v>
      </c>
      <c r="M533" s="151">
        <f>'Additional Projects'!I131</f>
        <v>0</v>
      </c>
      <c r="N533" s="152">
        <f>'Additional Projects'!J131</f>
        <v>0</v>
      </c>
      <c r="Z533" s="71">
        <f t="shared" si="25"/>
        <v>131</v>
      </c>
    </row>
    <row r="534" spans="1:26" x14ac:dyDescent="0.25">
      <c r="A534" s="71" t="s">
        <v>409</v>
      </c>
      <c r="B534" s="71">
        <v>132</v>
      </c>
      <c r="D534" s="71" t="s">
        <v>410</v>
      </c>
      <c r="F534" s="144">
        <f>'Additional Projects'!B132</f>
        <v>0</v>
      </c>
      <c r="G534" s="145">
        <f>'Additional Projects'!C132</f>
        <v>0</v>
      </c>
      <c r="H534" s="145">
        <f>'Additional Projects'!D132</f>
        <v>0</v>
      </c>
      <c r="I534" s="146">
        <f>'Additional Projects'!E132</f>
        <v>0</v>
      </c>
      <c r="J534" s="151">
        <f>'Additional Projects'!F132</f>
        <v>0</v>
      </c>
      <c r="K534" s="151">
        <f>'Additional Projects'!G132</f>
        <v>0</v>
      </c>
      <c r="L534" s="151">
        <f>'Additional Projects'!H132</f>
        <v>0</v>
      </c>
      <c r="M534" s="151">
        <f>'Additional Projects'!I132</f>
        <v>0</v>
      </c>
      <c r="N534" s="152">
        <f>'Additional Projects'!J132</f>
        <v>0</v>
      </c>
      <c r="Z534" s="71">
        <f t="shared" si="25"/>
        <v>132</v>
      </c>
    </row>
    <row r="535" spans="1:26" x14ac:dyDescent="0.25">
      <c r="A535" s="71" t="s">
        <v>409</v>
      </c>
      <c r="B535" s="71">
        <v>133</v>
      </c>
      <c r="D535" s="71" t="s">
        <v>410</v>
      </c>
      <c r="F535" s="144">
        <f>'Additional Projects'!B133</f>
        <v>0</v>
      </c>
      <c r="G535" s="145">
        <f>'Additional Projects'!C133</f>
        <v>0</v>
      </c>
      <c r="H535" s="145">
        <f>'Additional Projects'!D133</f>
        <v>0</v>
      </c>
      <c r="I535" s="146">
        <f>'Additional Projects'!E133</f>
        <v>0</v>
      </c>
      <c r="J535" s="151">
        <f>'Additional Projects'!F133</f>
        <v>0</v>
      </c>
      <c r="K535" s="151">
        <f>'Additional Projects'!G133</f>
        <v>0</v>
      </c>
      <c r="L535" s="151">
        <f>'Additional Projects'!H133</f>
        <v>0</v>
      </c>
      <c r="M535" s="151">
        <f>'Additional Projects'!I133</f>
        <v>0</v>
      </c>
      <c r="N535" s="152">
        <f>'Additional Projects'!J133</f>
        <v>0</v>
      </c>
      <c r="Z535" s="71">
        <f t="shared" si="25"/>
        <v>133</v>
      </c>
    </row>
    <row r="536" spans="1:26" x14ac:dyDescent="0.25">
      <c r="A536" s="71" t="s">
        <v>409</v>
      </c>
      <c r="B536" s="71">
        <v>134</v>
      </c>
      <c r="D536" s="71" t="s">
        <v>410</v>
      </c>
      <c r="F536" s="144">
        <f>'Additional Projects'!B134</f>
        <v>0</v>
      </c>
      <c r="G536" s="145">
        <f>'Additional Projects'!C134</f>
        <v>0</v>
      </c>
      <c r="H536" s="145">
        <f>'Additional Projects'!D134</f>
        <v>0</v>
      </c>
      <c r="I536" s="146">
        <f>'Additional Projects'!E134</f>
        <v>0</v>
      </c>
      <c r="J536" s="151">
        <f>'Additional Projects'!F134</f>
        <v>0</v>
      </c>
      <c r="K536" s="151">
        <f>'Additional Projects'!G134</f>
        <v>0</v>
      </c>
      <c r="L536" s="151">
        <f>'Additional Projects'!H134</f>
        <v>0</v>
      </c>
      <c r="M536" s="151">
        <f>'Additional Projects'!I134</f>
        <v>0</v>
      </c>
      <c r="N536" s="152">
        <f>'Additional Projects'!J134</f>
        <v>0</v>
      </c>
      <c r="Z536" s="71">
        <f t="shared" si="25"/>
        <v>134</v>
      </c>
    </row>
    <row r="537" spans="1:26" x14ac:dyDescent="0.25">
      <c r="A537" s="71" t="s">
        <v>409</v>
      </c>
      <c r="B537" s="71">
        <v>135</v>
      </c>
      <c r="D537" s="71" t="s">
        <v>410</v>
      </c>
      <c r="F537" s="144">
        <f>'Additional Projects'!B135</f>
        <v>0</v>
      </c>
      <c r="G537" s="145">
        <f>'Additional Projects'!C135</f>
        <v>0</v>
      </c>
      <c r="H537" s="145">
        <f>'Additional Projects'!D135</f>
        <v>0</v>
      </c>
      <c r="I537" s="146">
        <f>'Additional Projects'!E135</f>
        <v>0</v>
      </c>
      <c r="J537" s="151">
        <f>'Additional Projects'!F135</f>
        <v>0</v>
      </c>
      <c r="K537" s="151">
        <f>'Additional Projects'!G135</f>
        <v>0</v>
      </c>
      <c r="L537" s="151">
        <f>'Additional Projects'!H135</f>
        <v>0</v>
      </c>
      <c r="M537" s="151">
        <f>'Additional Projects'!I135</f>
        <v>0</v>
      </c>
      <c r="N537" s="152">
        <f>'Additional Projects'!J135</f>
        <v>0</v>
      </c>
      <c r="Z537" s="71">
        <f t="shared" si="25"/>
        <v>135</v>
      </c>
    </row>
    <row r="538" spans="1:26" x14ac:dyDescent="0.25">
      <c r="A538" s="71" t="s">
        <v>409</v>
      </c>
      <c r="B538" s="71">
        <v>136</v>
      </c>
      <c r="D538" s="71" t="s">
        <v>410</v>
      </c>
      <c r="F538" s="144">
        <f>'Additional Projects'!B136</f>
        <v>0</v>
      </c>
      <c r="G538" s="145">
        <f>'Additional Projects'!C136</f>
        <v>0</v>
      </c>
      <c r="H538" s="145">
        <f>'Additional Projects'!D136</f>
        <v>0</v>
      </c>
      <c r="I538" s="146">
        <f>'Additional Projects'!E136</f>
        <v>0</v>
      </c>
      <c r="J538" s="151">
        <f>'Additional Projects'!F136</f>
        <v>0</v>
      </c>
      <c r="K538" s="151">
        <f>'Additional Projects'!G136</f>
        <v>0</v>
      </c>
      <c r="L538" s="151">
        <f>'Additional Projects'!H136</f>
        <v>0</v>
      </c>
      <c r="M538" s="151">
        <f>'Additional Projects'!I136</f>
        <v>0</v>
      </c>
      <c r="N538" s="152">
        <f>'Additional Projects'!J136</f>
        <v>0</v>
      </c>
      <c r="Z538" s="71">
        <f t="shared" si="25"/>
        <v>136</v>
      </c>
    </row>
    <row r="539" spans="1:26" x14ac:dyDescent="0.25">
      <c r="A539" s="71" t="s">
        <v>409</v>
      </c>
      <c r="B539" s="71">
        <v>137</v>
      </c>
      <c r="D539" s="71" t="s">
        <v>410</v>
      </c>
      <c r="F539" s="144">
        <f>'Additional Projects'!B137</f>
        <v>0</v>
      </c>
      <c r="G539" s="145">
        <f>'Additional Projects'!C137</f>
        <v>0</v>
      </c>
      <c r="H539" s="145">
        <f>'Additional Projects'!D137</f>
        <v>0</v>
      </c>
      <c r="I539" s="146">
        <f>'Additional Projects'!E137</f>
        <v>0</v>
      </c>
      <c r="J539" s="151">
        <f>'Additional Projects'!F137</f>
        <v>0</v>
      </c>
      <c r="K539" s="151">
        <f>'Additional Projects'!G137</f>
        <v>0</v>
      </c>
      <c r="L539" s="151">
        <f>'Additional Projects'!H137</f>
        <v>0</v>
      </c>
      <c r="M539" s="151">
        <f>'Additional Projects'!I137</f>
        <v>0</v>
      </c>
      <c r="N539" s="152">
        <f>'Additional Projects'!J137</f>
        <v>0</v>
      </c>
      <c r="Z539" s="71">
        <f t="shared" si="25"/>
        <v>137</v>
      </c>
    </row>
    <row r="540" spans="1:26" x14ac:dyDescent="0.25">
      <c r="A540" s="71" t="s">
        <v>409</v>
      </c>
      <c r="B540" s="71">
        <v>138</v>
      </c>
      <c r="D540" s="71" t="s">
        <v>410</v>
      </c>
      <c r="F540" s="144">
        <f>'Additional Projects'!B138</f>
        <v>0</v>
      </c>
      <c r="G540" s="145">
        <f>'Additional Projects'!C138</f>
        <v>0</v>
      </c>
      <c r="H540" s="145">
        <f>'Additional Projects'!D138</f>
        <v>0</v>
      </c>
      <c r="I540" s="146">
        <f>'Additional Projects'!E138</f>
        <v>0</v>
      </c>
      <c r="J540" s="151">
        <f>'Additional Projects'!F138</f>
        <v>0</v>
      </c>
      <c r="K540" s="151">
        <f>'Additional Projects'!G138</f>
        <v>0</v>
      </c>
      <c r="L540" s="151">
        <f>'Additional Projects'!H138</f>
        <v>0</v>
      </c>
      <c r="M540" s="151">
        <f>'Additional Projects'!I138</f>
        <v>0</v>
      </c>
      <c r="N540" s="152">
        <f>'Additional Projects'!J138</f>
        <v>0</v>
      </c>
      <c r="Z540" s="71">
        <f t="shared" si="25"/>
        <v>138</v>
      </c>
    </row>
    <row r="541" spans="1:26" x14ac:dyDescent="0.25">
      <c r="A541" s="71" t="s">
        <v>409</v>
      </c>
      <c r="B541" s="71">
        <v>139</v>
      </c>
      <c r="D541" s="71" t="s">
        <v>410</v>
      </c>
      <c r="F541" s="144">
        <f>'Additional Projects'!B139</f>
        <v>0</v>
      </c>
      <c r="G541" s="145">
        <f>'Additional Projects'!C139</f>
        <v>0</v>
      </c>
      <c r="H541" s="145">
        <f>'Additional Projects'!D139</f>
        <v>0</v>
      </c>
      <c r="I541" s="146">
        <f>'Additional Projects'!E139</f>
        <v>0</v>
      </c>
      <c r="J541" s="151">
        <f>'Additional Projects'!F139</f>
        <v>0</v>
      </c>
      <c r="K541" s="151">
        <f>'Additional Projects'!G139</f>
        <v>0</v>
      </c>
      <c r="L541" s="151">
        <f>'Additional Projects'!H139</f>
        <v>0</v>
      </c>
      <c r="M541" s="151">
        <f>'Additional Projects'!I139</f>
        <v>0</v>
      </c>
      <c r="N541" s="152">
        <f>'Additional Projects'!J139</f>
        <v>0</v>
      </c>
      <c r="Z541" s="71">
        <f t="shared" si="25"/>
        <v>139</v>
      </c>
    </row>
    <row r="542" spans="1:26" x14ac:dyDescent="0.25">
      <c r="A542" s="71" t="s">
        <v>409</v>
      </c>
      <c r="B542" s="71">
        <v>140</v>
      </c>
      <c r="D542" s="71" t="s">
        <v>410</v>
      </c>
      <c r="F542" s="144">
        <f>'Additional Projects'!B140</f>
        <v>0</v>
      </c>
      <c r="G542" s="145">
        <f>'Additional Projects'!C140</f>
        <v>0</v>
      </c>
      <c r="H542" s="145">
        <f>'Additional Projects'!D140</f>
        <v>0</v>
      </c>
      <c r="I542" s="146">
        <f>'Additional Projects'!E140</f>
        <v>0</v>
      </c>
      <c r="J542" s="151">
        <f>'Additional Projects'!F140</f>
        <v>0</v>
      </c>
      <c r="K542" s="151">
        <f>'Additional Projects'!G140</f>
        <v>0</v>
      </c>
      <c r="L542" s="151">
        <f>'Additional Projects'!H140</f>
        <v>0</v>
      </c>
      <c r="M542" s="151">
        <f>'Additional Projects'!I140</f>
        <v>0</v>
      </c>
      <c r="N542" s="152">
        <f>'Additional Projects'!J140</f>
        <v>0</v>
      </c>
      <c r="Z542" s="71">
        <f t="shared" ref="Z542:Z605" si="26">Z541+1</f>
        <v>140</v>
      </c>
    </row>
    <row r="543" spans="1:26" x14ac:dyDescent="0.25">
      <c r="A543" s="71" t="s">
        <v>409</v>
      </c>
      <c r="B543" s="71">
        <v>141</v>
      </c>
      <c r="D543" s="71" t="s">
        <v>410</v>
      </c>
      <c r="F543" s="144">
        <f>'Additional Projects'!B141</f>
        <v>0</v>
      </c>
      <c r="G543" s="145">
        <f>'Additional Projects'!C141</f>
        <v>0</v>
      </c>
      <c r="H543" s="145">
        <f>'Additional Projects'!D141</f>
        <v>0</v>
      </c>
      <c r="I543" s="146">
        <f>'Additional Projects'!E141</f>
        <v>0</v>
      </c>
      <c r="J543" s="151">
        <f>'Additional Projects'!F141</f>
        <v>0</v>
      </c>
      <c r="K543" s="151">
        <f>'Additional Projects'!G141</f>
        <v>0</v>
      </c>
      <c r="L543" s="151">
        <f>'Additional Projects'!H141</f>
        <v>0</v>
      </c>
      <c r="M543" s="151">
        <f>'Additional Projects'!I141</f>
        <v>0</v>
      </c>
      <c r="N543" s="152">
        <f>'Additional Projects'!J141</f>
        <v>0</v>
      </c>
      <c r="Z543" s="71">
        <f t="shared" si="26"/>
        <v>141</v>
      </c>
    </row>
    <row r="544" spans="1:26" x14ac:dyDescent="0.25">
      <c r="A544" s="71" t="s">
        <v>409</v>
      </c>
      <c r="B544" s="71">
        <v>142</v>
      </c>
      <c r="D544" s="71" t="s">
        <v>410</v>
      </c>
      <c r="F544" s="144">
        <f>'Additional Projects'!B142</f>
        <v>0</v>
      </c>
      <c r="G544" s="145">
        <f>'Additional Projects'!C142</f>
        <v>0</v>
      </c>
      <c r="H544" s="145">
        <f>'Additional Projects'!D142</f>
        <v>0</v>
      </c>
      <c r="I544" s="146">
        <f>'Additional Projects'!E142</f>
        <v>0</v>
      </c>
      <c r="J544" s="151">
        <f>'Additional Projects'!F142</f>
        <v>0</v>
      </c>
      <c r="K544" s="151">
        <f>'Additional Projects'!G142</f>
        <v>0</v>
      </c>
      <c r="L544" s="151">
        <f>'Additional Projects'!H142</f>
        <v>0</v>
      </c>
      <c r="M544" s="151">
        <f>'Additional Projects'!I142</f>
        <v>0</v>
      </c>
      <c r="N544" s="152">
        <f>'Additional Projects'!J142</f>
        <v>0</v>
      </c>
      <c r="Z544" s="71">
        <f t="shared" si="26"/>
        <v>142</v>
      </c>
    </row>
    <row r="545" spans="1:26" x14ac:dyDescent="0.25">
      <c r="A545" s="71" t="s">
        <v>409</v>
      </c>
      <c r="B545" s="71">
        <v>143</v>
      </c>
      <c r="D545" s="71" t="s">
        <v>410</v>
      </c>
      <c r="F545" s="144">
        <f>'Additional Projects'!B143</f>
        <v>0</v>
      </c>
      <c r="G545" s="145">
        <f>'Additional Projects'!C143</f>
        <v>0</v>
      </c>
      <c r="H545" s="145">
        <f>'Additional Projects'!D143</f>
        <v>0</v>
      </c>
      <c r="I545" s="146">
        <f>'Additional Projects'!E143</f>
        <v>0</v>
      </c>
      <c r="J545" s="151">
        <f>'Additional Projects'!F143</f>
        <v>0</v>
      </c>
      <c r="K545" s="151">
        <f>'Additional Projects'!G143</f>
        <v>0</v>
      </c>
      <c r="L545" s="151">
        <f>'Additional Projects'!H143</f>
        <v>0</v>
      </c>
      <c r="M545" s="151">
        <f>'Additional Projects'!I143</f>
        <v>0</v>
      </c>
      <c r="N545" s="152">
        <f>'Additional Projects'!J143</f>
        <v>0</v>
      </c>
      <c r="Z545" s="71">
        <f t="shared" si="26"/>
        <v>143</v>
      </c>
    </row>
    <row r="546" spans="1:26" x14ac:dyDescent="0.25">
      <c r="A546" s="71" t="s">
        <v>409</v>
      </c>
      <c r="B546" s="71">
        <v>144</v>
      </c>
      <c r="D546" s="71" t="s">
        <v>410</v>
      </c>
      <c r="F546" s="144">
        <f>'Additional Projects'!B144</f>
        <v>0</v>
      </c>
      <c r="G546" s="145">
        <f>'Additional Projects'!C144</f>
        <v>0</v>
      </c>
      <c r="H546" s="145">
        <f>'Additional Projects'!D144</f>
        <v>0</v>
      </c>
      <c r="I546" s="146">
        <f>'Additional Projects'!E144</f>
        <v>0</v>
      </c>
      <c r="J546" s="151">
        <f>'Additional Projects'!F144</f>
        <v>0</v>
      </c>
      <c r="K546" s="151">
        <f>'Additional Projects'!G144</f>
        <v>0</v>
      </c>
      <c r="L546" s="151">
        <f>'Additional Projects'!H144</f>
        <v>0</v>
      </c>
      <c r="M546" s="151">
        <f>'Additional Projects'!I144</f>
        <v>0</v>
      </c>
      <c r="N546" s="152">
        <f>'Additional Projects'!J144</f>
        <v>0</v>
      </c>
      <c r="Z546" s="71">
        <f t="shared" si="26"/>
        <v>144</v>
      </c>
    </row>
    <row r="547" spans="1:26" x14ac:dyDescent="0.25">
      <c r="A547" s="71" t="s">
        <v>409</v>
      </c>
      <c r="B547" s="71">
        <v>145</v>
      </c>
      <c r="D547" s="71" t="s">
        <v>410</v>
      </c>
      <c r="F547" s="144">
        <f>'Additional Projects'!B145</f>
        <v>0</v>
      </c>
      <c r="G547" s="145">
        <f>'Additional Projects'!C145</f>
        <v>0</v>
      </c>
      <c r="H547" s="145">
        <f>'Additional Projects'!D145</f>
        <v>0</v>
      </c>
      <c r="I547" s="146">
        <f>'Additional Projects'!E145</f>
        <v>0</v>
      </c>
      <c r="J547" s="151">
        <f>'Additional Projects'!F145</f>
        <v>0</v>
      </c>
      <c r="K547" s="151">
        <f>'Additional Projects'!G145</f>
        <v>0</v>
      </c>
      <c r="L547" s="151">
        <f>'Additional Projects'!H145</f>
        <v>0</v>
      </c>
      <c r="M547" s="151">
        <f>'Additional Projects'!I145</f>
        <v>0</v>
      </c>
      <c r="N547" s="152">
        <f>'Additional Projects'!J145</f>
        <v>0</v>
      </c>
      <c r="Z547" s="71">
        <f t="shared" si="26"/>
        <v>145</v>
      </c>
    </row>
    <row r="548" spans="1:26" x14ac:dyDescent="0.25">
      <c r="A548" s="71" t="s">
        <v>409</v>
      </c>
      <c r="B548" s="71">
        <v>146</v>
      </c>
      <c r="D548" s="71" t="s">
        <v>410</v>
      </c>
      <c r="F548" s="144">
        <f>'Additional Projects'!B146</f>
        <v>0</v>
      </c>
      <c r="G548" s="145">
        <f>'Additional Projects'!C146</f>
        <v>0</v>
      </c>
      <c r="H548" s="145">
        <f>'Additional Projects'!D146</f>
        <v>0</v>
      </c>
      <c r="I548" s="146">
        <f>'Additional Projects'!E146</f>
        <v>0</v>
      </c>
      <c r="J548" s="151">
        <f>'Additional Projects'!F146</f>
        <v>0</v>
      </c>
      <c r="K548" s="151">
        <f>'Additional Projects'!G146</f>
        <v>0</v>
      </c>
      <c r="L548" s="151">
        <f>'Additional Projects'!H146</f>
        <v>0</v>
      </c>
      <c r="M548" s="151">
        <f>'Additional Projects'!I146</f>
        <v>0</v>
      </c>
      <c r="N548" s="152">
        <f>'Additional Projects'!J146</f>
        <v>0</v>
      </c>
      <c r="Z548" s="71">
        <f t="shared" si="26"/>
        <v>146</v>
      </c>
    </row>
    <row r="549" spans="1:26" x14ac:dyDescent="0.25">
      <c r="A549" s="71" t="s">
        <v>409</v>
      </c>
      <c r="B549" s="71">
        <v>147</v>
      </c>
      <c r="D549" s="71" t="s">
        <v>410</v>
      </c>
      <c r="F549" s="144">
        <f>'Additional Projects'!B147</f>
        <v>0</v>
      </c>
      <c r="G549" s="145">
        <f>'Additional Projects'!C147</f>
        <v>0</v>
      </c>
      <c r="H549" s="145">
        <f>'Additional Projects'!D147</f>
        <v>0</v>
      </c>
      <c r="I549" s="146">
        <f>'Additional Projects'!E147</f>
        <v>0</v>
      </c>
      <c r="J549" s="151">
        <f>'Additional Projects'!F147</f>
        <v>0</v>
      </c>
      <c r="K549" s="151">
        <f>'Additional Projects'!G147</f>
        <v>0</v>
      </c>
      <c r="L549" s="151">
        <f>'Additional Projects'!H147</f>
        <v>0</v>
      </c>
      <c r="M549" s="151">
        <f>'Additional Projects'!I147</f>
        <v>0</v>
      </c>
      <c r="N549" s="152">
        <f>'Additional Projects'!J147</f>
        <v>0</v>
      </c>
      <c r="Z549" s="71">
        <f t="shared" si="26"/>
        <v>147</v>
      </c>
    </row>
    <row r="550" spans="1:26" x14ac:dyDescent="0.25">
      <c r="A550" s="71" t="s">
        <v>409</v>
      </c>
      <c r="B550" s="71">
        <v>148</v>
      </c>
      <c r="D550" s="71" t="s">
        <v>410</v>
      </c>
      <c r="F550" s="144">
        <f>'Additional Projects'!B148</f>
        <v>0</v>
      </c>
      <c r="G550" s="145">
        <f>'Additional Projects'!C148</f>
        <v>0</v>
      </c>
      <c r="H550" s="145">
        <f>'Additional Projects'!D148</f>
        <v>0</v>
      </c>
      <c r="I550" s="146">
        <f>'Additional Projects'!E148</f>
        <v>0</v>
      </c>
      <c r="J550" s="151">
        <f>'Additional Projects'!F148</f>
        <v>0</v>
      </c>
      <c r="K550" s="151">
        <f>'Additional Projects'!G148</f>
        <v>0</v>
      </c>
      <c r="L550" s="151">
        <f>'Additional Projects'!H148</f>
        <v>0</v>
      </c>
      <c r="M550" s="151">
        <f>'Additional Projects'!I148</f>
        <v>0</v>
      </c>
      <c r="N550" s="152">
        <f>'Additional Projects'!J148</f>
        <v>0</v>
      </c>
      <c r="Z550" s="71">
        <f t="shared" si="26"/>
        <v>148</v>
      </c>
    </row>
    <row r="551" spans="1:26" x14ac:dyDescent="0.25">
      <c r="A551" s="71" t="s">
        <v>409</v>
      </c>
      <c r="B551" s="71">
        <v>149</v>
      </c>
      <c r="D551" s="71" t="s">
        <v>410</v>
      </c>
      <c r="F551" s="144">
        <f>'Additional Projects'!B149</f>
        <v>0</v>
      </c>
      <c r="G551" s="145">
        <f>'Additional Projects'!C149</f>
        <v>0</v>
      </c>
      <c r="H551" s="145">
        <f>'Additional Projects'!D149</f>
        <v>0</v>
      </c>
      <c r="I551" s="146">
        <f>'Additional Projects'!E149</f>
        <v>0</v>
      </c>
      <c r="J551" s="151">
        <f>'Additional Projects'!F149</f>
        <v>0</v>
      </c>
      <c r="K551" s="151">
        <f>'Additional Projects'!G149</f>
        <v>0</v>
      </c>
      <c r="L551" s="151">
        <f>'Additional Projects'!H149</f>
        <v>0</v>
      </c>
      <c r="M551" s="151">
        <f>'Additional Projects'!I149</f>
        <v>0</v>
      </c>
      <c r="N551" s="152">
        <f>'Additional Projects'!J149</f>
        <v>0</v>
      </c>
      <c r="Z551" s="71">
        <f t="shared" si="26"/>
        <v>149</v>
      </c>
    </row>
    <row r="552" spans="1:26" x14ac:dyDescent="0.25">
      <c r="A552" s="71" t="s">
        <v>409</v>
      </c>
      <c r="B552" s="71">
        <v>150</v>
      </c>
      <c r="D552" s="71" t="s">
        <v>410</v>
      </c>
      <c r="F552" s="144">
        <f>'Additional Projects'!B150</f>
        <v>0</v>
      </c>
      <c r="G552" s="145">
        <f>'Additional Projects'!C150</f>
        <v>0</v>
      </c>
      <c r="H552" s="145">
        <f>'Additional Projects'!D150</f>
        <v>0</v>
      </c>
      <c r="I552" s="146">
        <f>'Additional Projects'!E150</f>
        <v>0</v>
      </c>
      <c r="J552" s="151">
        <f>'Additional Projects'!F150</f>
        <v>0</v>
      </c>
      <c r="K552" s="151">
        <f>'Additional Projects'!G150</f>
        <v>0</v>
      </c>
      <c r="L552" s="151">
        <f>'Additional Projects'!H150</f>
        <v>0</v>
      </c>
      <c r="M552" s="151">
        <f>'Additional Projects'!I150</f>
        <v>0</v>
      </c>
      <c r="N552" s="152">
        <f>'Additional Projects'!J150</f>
        <v>0</v>
      </c>
      <c r="Z552" s="71">
        <f t="shared" si="26"/>
        <v>150</v>
      </c>
    </row>
    <row r="553" spans="1:26" x14ac:dyDescent="0.25">
      <c r="A553" s="71" t="s">
        <v>409</v>
      </c>
      <c r="B553" s="71">
        <v>151</v>
      </c>
      <c r="D553" s="71" t="s">
        <v>410</v>
      </c>
      <c r="F553" s="144">
        <f>'Additional Projects'!B151</f>
        <v>0</v>
      </c>
      <c r="G553" s="145">
        <f>'Additional Projects'!C151</f>
        <v>0</v>
      </c>
      <c r="H553" s="145">
        <f>'Additional Projects'!D151</f>
        <v>0</v>
      </c>
      <c r="I553" s="146">
        <f>'Additional Projects'!E151</f>
        <v>0</v>
      </c>
      <c r="J553" s="151">
        <f>'Additional Projects'!F151</f>
        <v>0</v>
      </c>
      <c r="K553" s="151">
        <f>'Additional Projects'!G151</f>
        <v>0</v>
      </c>
      <c r="L553" s="151">
        <f>'Additional Projects'!H151</f>
        <v>0</v>
      </c>
      <c r="M553" s="151">
        <f>'Additional Projects'!I151</f>
        <v>0</v>
      </c>
      <c r="N553" s="152">
        <f>'Additional Projects'!J151</f>
        <v>0</v>
      </c>
      <c r="Z553" s="71">
        <f t="shared" si="26"/>
        <v>151</v>
      </c>
    </row>
    <row r="554" spans="1:26" x14ac:dyDescent="0.25">
      <c r="A554" s="71" t="s">
        <v>409</v>
      </c>
      <c r="B554" s="71">
        <v>152</v>
      </c>
      <c r="D554" s="71" t="s">
        <v>410</v>
      </c>
      <c r="F554" s="144">
        <f>'Additional Projects'!B152</f>
        <v>0</v>
      </c>
      <c r="G554" s="145">
        <f>'Additional Projects'!C152</f>
        <v>0</v>
      </c>
      <c r="H554" s="145">
        <f>'Additional Projects'!D152</f>
        <v>0</v>
      </c>
      <c r="I554" s="146">
        <f>'Additional Projects'!E152</f>
        <v>0</v>
      </c>
      <c r="J554" s="151">
        <f>'Additional Projects'!F152</f>
        <v>0</v>
      </c>
      <c r="K554" s="151">
        <f>'Additional Projects'!G152</f>
        <v>0</v>
      </c>
      <c r="L554" s="151">
        <f>'Additional Projects'!H152</f>
        <v>0</v>
      </c>
      <c r="M554" s="151">
        <f>'Additional Projects'!I152</f>
        <v>0</v>
      </c>
      <c r="N554" s="152">
        <f>'Additional Projects'!J152</f>
        <v>0</v>
      </c>
      <c r="Z554" s="71">
        <f t="shared" si="26"/>
        <v>152</v>
      </c>
    </row>
    <row r="555" spans="1:26" x14ac:dyDescent="0.25">
      <c r="A555" s="71" t="s">
        <v>409</v>
      </c>
      <c r="B555" s="71">
        <v>153</v>
      </c>
      <c r="D555" s="71" t="s">
        <v>410</v>
      </c>
      <c r="F555" s="144">
        <f>'Additional Projects'!B153</f>
        <v>0</v>
      </c>
      <c r="G555" s="145">
        <f>'Additional Projects'!C153</f>
        <v>0</v>
      </c>
      <c r="H555" s="145">
        <f>'Additional Projects'!D153</f>
        <v>0</v>
      </c>
      <c r="I555" s="146">
        <f>'Additional Projects'!E153</f>
        <v>0</v>
      </c>
      <c r="J555" s="151">
        <f>'Additional Projects'!F153</f>
        <v>0</v>
      </c>
      <c r="K555" s="151">
        <f>'Additional Projects'!G153</f>
        <v>0</v>
      </c>
      <c r="L555" s="151">
        <f>'Additional Projects'!H153</f>
        <v>0</v>
      </c>
      <c r="M555" s="151">
        <f>'Additional Projects'!I153</f>
        <v>0</v>
      </c>
      <c r="N555" s="152">
        <f>'Additional Projects'!J153</f>
        <v>0</v>
      </c>
      <c r="Z555" s="71">
        <f t="shared" si="26"/>
        <v>153</v>
      </c>
    </row>
    <row r="556" spans="1:26" x14ac:dyDescent="0.25">
      <c r="A556" s="71" t="s">
        <v>409</v>
      </c>
      <c r="B556" s="71">
        <v>154</v>
      </c>
      <c r="D556" s="71" t="s">
        <v>410</v>
      </c>
      <c r="F556" s="144">
        <f>'Additional Projects'!B154</f>
        <v>0</v>
      </c>
      <c r="G556" s="145">
        <f>'Additional Projects'!C154</f>
        <v>0</v>
      </c>
      <c r="H556" s="145">
        <f>'Additional Projects'!D154</f>
        <v>0</v>
      </c>
      <c r="I556" s="146">
        <f>'Additional Projects'!E154</f>
        <v>0</v>
      </c>
      <c r="J556" s="151">
        <f>'Additional Projects'!F154</f>
        <v>0</v>
      </c>
      <c r="K556" s="151">
        <f>'Additional Projects'!G154</f>
        <v>0</v>
      </c>
      <c r="L556" s="151">
        <f>'Additional Projects'!H154</f>
        <v>0</v>
      </c>
      <c r="M556" s="151">
        <f>'Additional Projects'!I154</f>
        <v>0</v>
      </c>
      <c r="N556" s="152">
        <f>'Additional Projects'!J154</f>
        <v>0</v>
      </c>
      <c r="Z556" s="71">
        <f t="shared" si="26"/>
        <v>154</v>
      </c>
    </row>
    <row r="557" spans="1:26" x14ac:dyDescent="0.25">
      <c r="A557" s="71" t="s">
        <v>409</v>
      </c>
      <c r="B557" s="71">
        <v>155</v>
      </c>
      <c r="D557" s="71" t="s">
        <v>410</v>
      </c>
      <c r="F557" s="144">
        <f>'Additional Projects'!B155</f>
        <v>0</v>
      </c>
      <c r="G557" s="145">
        <f>'Additional Projects'!C155</f>
        <v>0</v>
      </c>
      <c r="H557" s="145">
        <f>'Additional Projects'!D155</f>
        <v>0</v>
      </c>
      <c r="I557" s="146">
        <f>'Additional Projects'!E155</f>
        <v>0</v>
      </c>
      <c r="J557" s="151">
        <f>'Additional Projects'!F155</f>
        <v>0</v>
      </c>
      <c r="K557" s="151">
        <f>'Additional Projects'!G155</f>
        <v>0</v>
      </c>
      <c r="L557" s="151">
        <f>'Additional Projects'!H155</f>
        <v>0</v>
      </c>
      <c r="M557" s="151">
        <f>'Additional Projects'!I155</f>
        <v>0</v>
      </c>
      <c r="N557" s="152">
        <f>'Additional Projects'!J155</f>
        <v>0</v>
      </c>
      <c r="Z557" s="71">
        <f t="shared" si="26"/>
        <v>155</v>
      </c>
    </row>
    <row r="558" spans="1:26" x14ac:dyDescent="0.25">
      <c r="A558" s="71" t="s">
        <v>409</v>
      </c>
      <c r="B558" s="71">
        <v>156</v>
      </c>
      <c r="D558" s="71" t="s">
        <v>410</v>
      </c>
      <c r="F558" s="144">
        <f>'Additional Projects'!B156</f>
        <v>0</v>
      </c>
      <c r="G558" s="145">
        <f>'Additional Projects'!C156</f>
        <v>0</v>
      </c>
      <c r="H558" s="145">
        <f>'Additional Projects'!D156</f>
        <v>0</v>
      </c>
      <c r="I558" s="146">
        <f>'Additional Projects'!E156</f>
        <v>0</v>
      </c>
      <c r="J558" s="151">
        <f>'Additional Projects'!F156</f>
        <v>0</v>
      </c>
      <c r="K558" s="151">
        <f>'Additional Projects'!G156</f>
        <v>0</v>
      </c>
      <c r="L558" s="151">
        <f>'Additional Projects'!H156</f>
        <v>0</v>
      </c>
      <c r="M558" s="151">
        <f>'Additional Projects'!I156</f>
        <v>0</v>
      </c>
      <c r="N558" s="152">
        <f>'Additional Projects'!J156</f>
        <v>0</v>
      </c>
      <c r="Z558" s="71">
        <f t="shared" si="26"/>
        <v>156</v>
      </c>
    </row>
    <row r="559" spans="1:26" x14ac:dyDescent="0.25">
      <c r="A559" s="71" t="s">
        <v>409</v>
      </c>
      <c r="B559" s="71">
        <v>157</v>
      </c>
      <c r="D559" s="71" t="s">
        <v>410</v>
      </c>
      <c r="F559" s="144">
        <f>'Additional Projects'!B157</f>
        <v>0</v>
      </c>
      <c r="G559" s="145">
        <f>'Additional Projects'!C157</f>
        <v>0</v>
      </c>
      <c r="H559" s="145">
        <f>'Additional Projects'!D157</f>
        <v>0</v>
      </c>
      <c r="I559" s="146">
        <f>'Additional Projects'!E157</f>
        <v>0</v>
      </c>
      <c r="J559" s="151">
        <f>'Additional Projects'!F157</f>
        <v>0</v>
      </c>
      <c r="K559" s="151">
        <f>'Additional Projects'!G157</f>
        <v>0</v>
      </c>
      <c r="L559" s="151">
        <f>'Additional Projects'!H157</f>
        <v>0</v>
      </c>
      <c r="M559" s="151">
        <f>'Additional Projects'!I157</f>
        <v>0</v>
      </c>
      <c r="N559" s="152">
        <f>'Additional Projects'!J157</f>
        <v>0</v>
      </c>
      <c r="Z559" s="71">
        <f t="shared" si="26"/>
        <v>157</v>
      </c>
    </row>
    <row r="560" spans="1:26" x14ac:dyDescent="0.25">
      <c r="A560" s="71" t="s">
        <v>409</v>
      </c>
      <c r="B560" s="71">
        <v>158</v>
      </c>
      <c r="D560" s="71" t="s">
        <v>410</v>
      </c>
      <c r="F560" s="144">
        <f>'Additional Projects'!B158</f>
        <v>0</v>
      </c>
      <c r="G560" s="145">
        <f>'Additional Projects'!C158</f>
        <v>0</v>
      </c>
      <c r="H560" s="145">
        <f>'Additional Projects'!D158</f>
        <v>0</v>
      </c>
      <c r="I560" s="146">
        <f>'Additional Projects'!E158</f>
        <v>0</v>
      </c>
      <c r="J560" s="151">
        <f>'Additional Projects'!F158</f>
        <v>0</v>
      </c>
      <c r="K560" s="151">
        <f>'Additional Projects'!G158</f>
        <v>0</v>
      </c>
      <c r="L560" s="151">
        <f>'Additional Projects'!H158</f>
        <v>0</v>
      </c>
      <c r="M560" s="151">
        <f>'Additional Projects'!I158</f>
        <v>0</v>
      </c>
      <c r="N560" s="152">
        <f>'Additional Projects'!J158</f>
        <v>0</v>
      </c>
      <c r="Z560" s="71">
        <f t="shared" si="26"/>
        <v>158</v>
      </c>
    </row>
    <row r="561" spans="1:26" x14ac:dyDescent="0.25">
      <c r="A561" s="71" t="s">
        <v>409</v>
      </c>
      <c r="B561" s="71">
        <v>159</v>
      </c>
      <c r="D561" s="71" t="s">
        <v>410</v>
      </c>
      <c r="F561" s="144">
        <f>'Additional Projects'!B159</f>
        <v>0</v>
      </c>
      <c r="G561" s="145">
        <f>'Additional Projects'!C159</f>
        <v>0</v>
      </c>
      <c r="H561" s="145">
        <f>'Additional Projects'!D159</f>
        <v>0</v>
      </c>
      <c r="I561" s="146">
        <f>'Additional Projects'!E159</f>
        <v>0</v>
      </c>
      <c r="J561" s="151">
        <f>'Additional Projects'!F159</f>
        <v>0</v>
      </c>
      <c r="K561" s="151">
        <f>'Additional Projects'!G159</f>
        <v>0</v>
      </c>
      <c r="L561" s="151">
        <f>'Additional Projects'!H159</f>
        <v>0</v>
      </c>
      <c r="M561" s="151">
        <f>'Additional Projects'!I159</f>
        <v>0</v>
      </c>
      <c r="N561" s="152">
        <f>'Additional Projects'!J159</f>
        <v>0</v>
      </c>
      <c r="Z561" s="71">
        <f t="shared" si="26"/>
        <v>159</v>
      </c>
    </row>
    <row r="562" spans="1:26" x14ac:dyDescent="0.25">
      <c r="A562" s="71" t="s">
        <v>409</v>
      </c>
      <c r="B562" s="71">
        <v>160</v>
      </c>
      <c r="D562" s="71" t="s">
        <v>410</v>
      </c>
      <c r="F562" s="144">
        <f>'Additional Projects'!B160</f>
        <v>0</v>
      </c>
      <c r="G562" s="145">
        <f>'Additional Projects'!C160</f>
        <v>0</v>
      </c>
      <c r="H562" s="145">
        <f>'Additional Projects'!D160</f>
        <v>0</v>
      </c>
      <c r="I562" s="146">
        <f>'Additional Projects'!E160</f>
        <v>0</v>
      </c>
      <c r="J562" s="151">
        <f>'Additional Projects'!F160</f>
        <v>0</v>
      </c>
      <c r="K562" s="151">
        <f>'Additional Projects'!G160</f>
        <v>0</v>
      </c>
      <c r="L562" s="151">
        <f>'Additional Projects'!H160</f>
        <v>0</v>
      </c>
      <c r="M562" s="151">
        <f>'Additional Projects'!I160</f>
        <v>0</v>
      </c>
      <c r="N562" s="152">
        <f>'Additional Projects'!J160</f>
        <v>0</v>
      </c>
      <c r="Z562" s="71">
        <f t="shared" si="26"/>
        <v>160</v>
      </c>
    </row>
    <row r="563" spans="1:26" x14ac:dyDescent="0.25">
      <c r="A563" s="71" t="s">
        <v>409</v>
      </c>
      <c r="B563" s="71">
        <v>161</v>
      </c>
      <c r="D563" s="71" t="s">
        <v>410</v>
      </c>
      <c r="F563" s="144">
        <f>'Additional Projects'!B161</f>
        <v>0</v>
      </c>
      <c r="G563" s="145">
        <f>'Additional Projects'!C161</f>
        <v>0</v>
      </c>
      <c r="H563" s="145">
        <f>'Additional Projects'!D161</f>
        <v>0</v>
      </c>
      <c r="I563" s="146">
        <f>'Additional Projects'!E161</f>
        <v>0</v>
      </c>
      <c r="J563" s="151">
        <f>'Additional Projects'!F161</f>
        <v>0</v>
      </c>
      <c r="K563" s="151">
        <f>'Additional Projects'!G161</f>
        <v>0</v>
      </c>
      <c r="L563" s="151">
        <f>'Additional Projects'!H161</f>
        <v>0</v>
      </c>
      <c r="M563" s="151">
        <f>'Additional Projects'!I161</f>
        <v>0</v>
      </c>
      <c r="N563" s="152">
        <f>'Additional Projects'!J161</f>
        <v>0</v>
      </c>
      <c r="Z563" s="71">
        <f t="shared" si="26"/>
        <v>161</v>
      </c>
    </row>
    <row r="564" spans="1:26" x14ac:dyDescent="0.25">
      <c r="A564" s="71" t="s">
        <v>409</v>
      </c>
      <c r="B564" s="71">
        <v>162</v>
      </c>
      <c r="D564" s="71" t="s">
        <v>410</v>
      </c>
      <c r="F564" s="144">
        <f>'Additional Projects'!B162</f>
        <v>0</v>
      </c>
      <c r="G564" s="145">
        <f>'Additional Projects'!C162</f>
        <v>0</v>
      </c>
      <c r="H564" s="145">
        <f>'Additional Projects'!D162</f>
        <v>0</v>
      </c>
      <c r="I564" s="146">
        <f>'Additional Projects'!E162</f>
        <v>0</v>
      </c>
      <c r="J564" s="151">
        <f>'Additional Projects'!F162</f>
        <v>0</v>
      </c>
      <c r="K564" s="151">
        <f>'Additional Projects'!G162</f>
        <v>0</v>
      </c>
      <c r="L564" s="151">
        <f>'Additional Projects'!H162</f>
        <v>0</v>
      </c>
      <c r="M564" s="151">
        <f>'Additional Projects'!I162</f>
        <v>0</v>
      </c>
      <c r="N564" s="152">
        <f>'Additional Projects'!J162</f>
        <v>0</v>
      </c>
      <c r="Z564" s="71">
        <f t="shared" si="26"/>
        <v>162</v>
      </c>
    </row>
    <row r="565" spans="1:26" x14ac:dyDescent="0.25">
      <c r="A565" s="71" t="s">
        <v>409</v>
      </c>
      <c r="B565" s="71">
        <v>163</v>
      </c>
      <c r="D565" s="71" t="s">
        <v>410</v>
      </c>
      <c r="F565" s="144">
        <f>'Additional Projects'!B163</f>
        <v>0</v>
      </c>
      <c r="G565" s="145">
        <f>'Additional Projects'!C163</f>
        <v>0</v>
      </c>
      <c r="H565" s="145">
        <f>'Additional Projects'!D163</f>
        <v>0</v>
      </c>
      <c r="I565" s="146">
        <f>'Additional Projects'!E163</f>
        <v>0</v>
      </c>
      <c r="J565" s="151">
        <f>'Additional Projects'!F163</f>
        <v>0</v>
      </c>
      <c r="K565" s="151">
        <f>'Additional Projects'!G163</f>
        <v>0</v>
      </c>
      <c r="L565" s="151">
        <f>'Additional Projects'!H163</f>
        <v>0</v>
      </c>
      <c r="M565" s="151">
        <f>'Additional Projects'!I163</f>
        <v>0</v>
      </c>
      <c r="N565" s="152">
        <f>'Additional Projects'!J163</f>
        <v>0</v>
      </c>
      <c r="Z565" s="71">
        <f t="shared" si="26"/>
        <v>163</v>
      </c>
    </row>
    <row r="566" spans="1:26" x14ac:dyDescent="0.25">
      <c r="A566" s="71" t="s">
        <v>409</v>
      </c>
      <c r="B566" s="71">
        <v>164</v>
      </c>
      <c r="D566" s="71" t="s">
        <v>410</v>
      </c>
      <c r="F566" s="144">
        <f>'Additional Projects'!B164</f>
        <v>0</v>
      </c>
      <c r="G566" s="145">
        <f>'Additional Projects'!C164</f>
        <v>0</v>
      </c>
      <c r="H566" s="145">
        <f>'Additional Projects'!D164</f>
        <v>0</v>
      </c>
      <c r="I566" s="146">
        <f>'Additional Projects'!E164</f>
        <v>0</v>
      </c>
      <c r="J566" s="151">
        <f>'Additional Projects'!F164</f>
        <v>0</v>
      </c>
      <c r="K566" s="151">
        <f>'Additional Projects'!G164</f>
        <v>0</v>
      </c>
      <c r="L566" s="151">
        <f>'Additional Projects'!H164</f>
        <v>0</v>
      </c>
      <c r="M566" s="151">
        <f>'Additional Projects'!I164</f>
        <v>0</v>
      </c>
      <c r="N566" s="152">
        <f>'Additional Projects'!J164</f>
        <v>0</v>
      </c>
      <c r="Z566" s="71">
        <f t="shared" si="26"/>
        <v>164</v>
      </c>
    </row>
    <row r="567" spans="1:26" x14ac:dyDescent="0.25">
      <c r="A567" s="71" t="s">
        <v>409</v>
      </c>
      <c r="B567" s="71">
        <v>165</v>
      </c>
      <c r="D567" s="71" t="s">
        <v>410</v>
      </c>
      <c r="F567" s="144">
        <f>'Additional Projects'!B165</f>
        <v>0</v>
      </c>
      <c r="G567" s="145">
        <f>'Additional Projects'!C165</f>
        <v>0</v>
      </c>
      <c r="H567" s="145">
        <f>'Additional Projects'!D165</f>
        <v>0</v>
      </c>
      <c r="I567" s="146">
        <f>'Additional Projects'!E165</f>
        <v>0</v>
      </c>
      <c r="J567" s="151">
        <f>'Additional Projects'!F165</f>
        <v>0</v>
      </c>
      <c r="K567" s="151">
        <f>'Additional Projects'!G165</f>
        <v>0</v>
      </c>
      <c r="L567" s="151">
        <f>'Additional Projects'!H165</f>
        <v>0</v>
      </c>
      <c r="M567" s="151">
        <f>'Additional Projects'!I165</f>
        <v>0</v>
      </c>
      <c r="N567" s="152">
        <f>'Additional Projects'!J165</f>
        <v>0</v>
      </c>
      <c r="Z567" s="71">
        <f t="shared" si="26"/>
        <v>165</v>
      </c>
    </row>
    <row r="568" spans="1:26" x14ac:dyDescent="0.25">
      <c r="A568" s="71" t="s">
        <v>409</v>
      </c>
      <c r="B568" s="71">
        <v>166</v>
      </c>
      <c r="D568" s="71" t="s">
        <v>410</v>
      </c>
      <c r="F568" s="144">
        <f>'Additional Projects'!B166</f>
        <v>0</v>
      </c>
      <c r="G568" s="145">
        <f>'Additional Projects'!C166</f>
        <v>0</v>
      </c>
      <c r="H568" s="145">
        <f>'Additional Projects'!D166</f>
        <v>0</v>
      </c>
      <c r="I568" s="146">
        <f>'Additional Projects'!E166</f>
        <v>0</v>
      </c>
      <c r="J568" s="151">
        <f>'Additional Projects'!F166</f>
        <v>0</v>
      </c>
      <c r="K568" s="151">
        <f>'Additional Projects'!G166</f>
        <v>0</v>
      </c>
      <c r="L568" s="151">
        <f>'Additional Projects'!H166</f>
        <v>0</v>
      </c>
      <c r="M568" s="151">
        <f>'Additional Projects'!I166</f>
        <v>0</v>
      </c>
      <c r="N568" s="152">
        <f>'Additional Projects'!J166</f>
        <v>0</v>
      </c>
      <c r="Z568" s="71">
        <f t="shared" si="26"/>
        <v>166</v>
      </c>
    </row>
    <row r="569" spans="1:26" x14ac:dyDescent="0.25">
      <c r="A569" s="71" t="s">
        <v>409</v>
      </c>
      <c r="B569" s="71">
        <v>167</v>
      </c>
      <c r="D569" s="71" t="s">
        <v>410</v>
      </c>
      <c r="F569" s="144">
        <f>'Additional Projects'!B167</f>
        <v>0</v>
      </c>
      <c r="G569" s="145">
        <f>'Additional Projects'!C167</f>
        <v>0</v>
      </c>
      <c r="H569" s="145">
        <f>'Additional Projects'!D167</f>
        <v>0</v>
      </c>
      <c r="I569" s="146">
        <f>'Additional Projects'!E167</f>
        <v>0</v>
      </c>
      <c r="J569" s="151">
        <f>'Additional Projects'!F167</f>
        <v>0</v>
      </c>
      <c r="K569" s="151">
        <f>'Additional Projects'!G167</f>
        <v>0</v>
      </c>
      <c r="L569" s="151">
        <f>'Additional Projects'!H167</f>
        <v>0</v>
      </c>
      <c r="M569" s="151">
        <f>'Additional Projects'!I167</f>
        <v>0</v>
      </c>
      <c r="N569" s="152">
        <f>'Additional Projects'!J167</f>
        <v>0</v>
      </c>
      <c r="Z569" s="71">
        <f t="shared" si="26"/>
        <v>167</v>
      </c>
    </row>
    <row r="570" spans="1:26" x14ac:dyDescent="0.25">
      <c r="A570" s="71" t="s">
        <v>409</v>
      </c>
      <c r="B570" s="71">
        <v>168</v>
      </c>
      <c r="D570" s="71" t="s">
        <v>410</v>
      </c>
      <c r="F570" s="144">
        <f>'Additional Projects'!B168</f>
        <v>0</v>
      </c>
      <c r="G570" s="145">
        <f>'Additional Projects'!C168</f>
        <v>0</v>
      </c>
      <c r="H570" s="145">
        <f>'Additional Projects'!D168</f>
        <v>0</v>
      </c>
      <c r="I570" s="146">
        <f>'Additional Projects'!E168</f>
        <v>0</v>
      </c>
      <c r="J570" s="151">
        <f>'Additional Projects'!F168</f>
        <v>0</v>
      </c>
      <c r="K570" s="151">
        <f>'Additional Projects'!G168</f>
        <v>0</v>
      </c>
      <c r="L570" s="151">
        <f>'Additional Projects'!H168</f>
        <v>0</v>
      </c>
      <c r="M570" s="151">
        <f>'Additional Projects'!I168</f>
        <v>0</v>
      </c>
      <c r="N570" s="152">
        <f>'Additional Projects'!J168</f>
        <v>0</v>
      </c>
      <c r="Z570" s="71">
        <f t="shared" si="26"/>
        <v>168</v>
      </c>
    </row>
    <row r="571" spans="1:26" x14ac:dyDescent="0.25">
      <c r="A571" s="71" t="s">
        <v>409</v>
      </c>
      <c r="B571" s="71">
        <v>169</v>
      </c>
      <c r="D571" s="71" t="s">
        <v>410</v>
      </c>
      <c r="F571" s="144">
        <f>'Additional Projects'!B169</f>
        <v>0</v>
      </c>
      <c r="G571" s="145">
        <f>'Additional Projects'!C169</f>
        <v>0</v>
      </c>
      <c r="H571" s="145">
        <f>'Additional Projects'!D169</f>
        <v>0</v>
      </c>
      <c r="I571" s="146">
        <f>'Additional Projects'!E169</f>
        <v>0</v>
      </c>
      <c r="J571" s="151">
        <f>'Additional Projects'!F169</f>
        <v>0</v>
      </c>
      <c r="K571" s="151">
        <f>'Additional Projects'!G169</f>
        <v>0</v>
      </c>
      <c r="L571" s="151">
        <f>'Additional Projects'!H169</f>
        <v>0</v>
      </c>
      <c r="M571" s="151">
        <f>'Additional Projects'!I169</f>
        <v>0</v>
      </c>
      <c r="N571" s="152">
        <f>'Additional Projects'!J169</f>
        <v>0</v>
      </c>
      <c r="Z571" s="71">
        <f t="shared" si="26"/>
        <v>169</v>
      </c>
    </row>
    <row r="572" spans="1:26" x14ac:dyDescent="0.25">
      <c r="A572" s="71" t="s">
        <v>409</v>
      </c>
      <c r="B572" s="71">
        <v>170</v>
      </c>
      <c r="D572" s="71" t="s">
        <v>410</v>
      </c>
      <c r="F572" s="144">
        <f>'Additional Projects'!B170</f>
        <v>0</v>
      </c>
      <c r="G572" s="145">
        <f>'Additional Projects'!C170</f>
        <v>0</v>
      </c>
      <c r="H572" s="145">
        <f>'Additional Projects'!D170</f>
        <v>0</v>
      </c>
      <c r="I572" s="146">
        <f>'Additional Projects'!E170</f>
        <v>0</v>
      </c>
      <c r="J572" s="151">
        <f>'Additional Projects'!F170</f>
        <v>0</v>
      </c>
      <c r="K572" s="151">
        <f>'Additional Projects'!G170</f>
        <v>0</v>
      </c>
      <c r="L572" s="151">
        <f>'Additional Projects'!H170</f>
        <v>0</v>
      </c>
      <c r="M572" s="151">
        <f>'Additional Projects'!I170</f>
        <v>0</v>
      </c>
      <c r="N572" s="152">
        <f>'Additional Projects'!J170</f>
        <v>0</v>
      </c>
      <c r="Z572" s="71">
        <f t="shared" si="26"/>
        <v>170</v>
      </c>
    </row>
    <row r="573" spans="1:26" x14ac:dyDescent="0.25">
      <c r="A573" s="71" t="s">
        <v>409</v>
      </c>
      <c r="B573" s="71">
        <v>171</v>
      </c>
      <c r="D573" s="71" t="s">
        <v>410</v>
      </c>
      <c r="F573" s="144">
        <f>'Additional Projects'!B171</f>
        <v>0</v>
      </c>
      <c r="G573" s="145">
        <f>'Additional Projects'!C171</f>
        <v>0</v>
      </c>
      <c r="H573" s="145">
        <f>'Additional Projects'!D171</f>
        <v>0</v>
      </c>
      <c r="I573" s="146">
        <f>'Additional Projects'!E171</f>
        <v>0</v>
      </c>
      <c r="J573" s="151">
        <f>'Additional Projects'!F171</f>
        <v>0</v>
      </c>
      <c r="K573" s="151">
        <f>'Additional Projects'!G171</f>
        <v>0</v>
      </c>
      <c r="L573" s="151">
        <f>'Additional Projects'!H171</f>
        <v>0</v>
      </c>
      <c r="M573" s="151">
        <f>'Additional Projects'!I171</f>
        <v>0</v>
      </c>
      <c r="N573" s="152">
        <f>'Additional Projects'!J171</f>
        <v>0</v>
      </c>
      <c r="Z573" s="71">
        <f t="shared" si="26"/>
        <v>171</v>
      </c>
    </row>
    <row r="574" spans="1:26" x14ac:dyDescent="0.25">
      <c r="A574" s="71" t="s">
        <v>409</v>
      </c>
      <c r="B574" s="71">
        <v>172</v>
      </c>
      <c r="D574" s="71" t="s">
        <v>410</v>
      </c>
      <c r="F574" s="144">
        <f>'Additional Projects'!B172</f>
        <v>0</v>
      </c>
      <c r="G574" s="145">
        <f>'Additional Projects'!C172</f>
        <v>0</v>
      </c>
      <c r="H574" s="145">
        <f>'Additional Projects'!D172</f>
        <v>0</v>
      </c>
      <c r="I574" s="146">
        <f>'Additional Projects'!E172</f>
        <v>0</v>
      </c>
      <c r="J574" s="151">
        <f>'Additional Projects'!F172</f>
        <v>0</v>
      </c>
      <c r="K574" s="151">
        <f>'Additional Projects'!G172</f>
        <v>0</v>
      </c>
      <c r="L574" s="151">
        <f>'Additional Projects'!H172</f>
        <v>0</v>
      </c>
      <c r="M574" s="151">
        <f>'Additional Projects'!I172</f>
        <v>0</v>
      </c>
      <c r="N574" s="152">
        <f>'Additional Projects'!J172</f>
        <v>0</v>
      </c>
      <c r="Z574" s="71">
        <f t="shared" si="26"/>
        <v>172</v>
      </c>
    </row>
    <row r="575" spans="1:26" x14ac:dyDescent="0.25">
      <c r="A575" s="71" t="s">
        <v>409</v>
      </c>
      <c r="B575" s="71">
        <v>173</v>
      </c>
      <c r="D575" s="71" t="s">
        <v>410</v>
      </c>
      <c r="F575" s="144">
        <f>'Additional Projects'!B173</f>
        <v>0</v>
      </c>
      <c r="G575" s="145">
        <f>'Additional Projects'!C173</f>
        <v>0</v>
      </c>
      <c r="H575" s="145">
        <f>'Additional Projects'!D173</f>
        <v>0</v>
      </c>
      <c r="I575" s="146">
        <f>'Additional Projects'!E173</f>
        <v>0</v>
      </c>
      <c r="J575" s="151">
        <f>'Additional Projects'!F173</f>
        <v>0</v>
      </c>
      <c r="K575" s="151">
        <f>'Additional Projects'!G173</f>
        <v>0</v>
      </c>
      <c r="L575" s="151">
        <f>'Additional Projects'!H173</f>
        <v>0</v>
      </c>
      <c r="M575" s="151">
        <f>'Additional Projects'!I173</f>
        <v>0</v>
      </c>
      <c r="N575" s="152">
        <f>'Additional Projects'!J173</f>
        <v>0</v>
      </c>
      <c r="Z575" s="71">
        <f t="shared" si="26"/>
        <v>173</v>
      </c>
    </row>
    <row r="576" spans="1:26" x14ac:dyDescent="0.25">
      <c r="A576" s="71" t="s">
        <v>409</v>
      </c>
      <c r="B576" s="71">
        <v>174</v>
      </c>
      <c r="D576" s="71" t="s">
        <v>410</v>
      </c>
      <c r="F576" s="144">
        <f>'Additional Projects'!B174</f>
        <v>0</v>
      </c>
      <c r="G576" s="145">
        <f>'Additional Projects'!C174</f>
        <v>0</v>
      </c>
      <c r="H576" s="145">
        <f>'Additional Projects'!D174</f>
        <v>0</v>
      </c>
      <c r="I576" s="146">
        <f>'Additional Projects'!E174</f>
        <v>0</v>
      </c>
      <c r="J576" s="151">
        <f>'Additional Projects'!F174</f>
        <v>0</v>
      </c>
      <c r="K576" s="151">
        <f>'Additional Projects'!G174</f>
        <v>0</v>
      </c>
      <c r="L576" s="151">
        <f>'Additional Projects'!H174</f>
        <v>0</v>
      </c>
      <c r="M576" s="151">
        <f>'Additional Projects'!I174</f>
        <v>0</v>
      </c>
      <c r="N576" s="152">
        <f>'Additional Projects'!J174</f>
        <v>0</v>
      </c>
      <c r="Z576" s="71">
        <f t="shared" si="26"/>
        <v>174</v>
      </c>
    </row>
    <row r="577" spans="1:26" x14ac:dyDescent="0.25">
      <c r="A577" s="71" t="s">
        <v>409</v>
      </c>
      <c r="B577" s="71">
        <v>175</v>
      </c>
      <c r="D577" s="71" t="s">
        <v>410</v>
      </c>
      <c r="F577" s="144">
        <f>'Additional Projects'!B175</f>
        <v>0</v>
      </c>
      <c r="G577" s="145">
        <f>'Additional Projects'!C175</f>
        <v>0</v>
      </c>
      <c r="H577" s="145">
        <f>'Additional Projects'!D175</f>
        <v>0</v>
      </c>
      <c r="I577" s="146">
        <f>'Additional Projects'!E175</f>
        <v>0</v>
      </c>
      <c r="J577" s="151">
        <f>'Additional Projects'!F175</f>
        <v>0</v>
      </c>
      <c r="K577" s="151">
        <f>'Additional Projects'!G175</f>
        <v>0</v>
      </c>
      <c r="L577" s="151">
        <f>'Additional Projects'!H175</f>
        <v>0</v>
      </c>
      <c r="M577" s="151">
        <f>'Additional Projects'!I175</f>
        <v>0</v>
      </c>
      <c r="N577" s="152">
        <f>'Additional Projects'!J175</f>
        <v>0</v>
      </c>
      <c r="Z577" s="71">
        <f t="shared" si="26"/>
        <v>175</v>
      </c>
    </row>
    <row r="578" spans="1:26" x14ac:dyDescent="0.25">
      <c r="A578" s="71" t="s">
        <v>409</v>
      </c>
      <c r="B578" s="71">
        <v>176</v>
      </c>
      <c r="D578" s="71" t="s">
        <v>410</v>
      </c>
      <c r="F578" s="144">
        <f>'Additional Projects'!B176</f>
        <v>0</v>
      </c>
      <c r="G578" s="145">
        <f>'Additional Projects'!C176</f>
        <v>0</v>
      </c>
      <c r="H578" s="145">
        <f>'Additional Projects'!D176</f>
        <v>0</v>
      </c>
      <c r="I578" s="146">
        <f>'Additional Projects'!E176</f>
        <v>0</v>
      </c>
      <c r="J578" s="151">
        <f>'Additional Projects'!F176</f>
        <v>0</v>
      </c>
      <c r="K578" s="151">
        <f>'Additional Projects'!G176</f>
        <v>0</v>
      </c>
      <c r="L578" s="151">
        <f>'Additional Projects'!H176</f>
        <v>0</v>
      </c>
      <c r="M578" s="151">
        <f>'Additional Projects'!I176</f>
        <v>0</v>
      </c>
      <c r="N578" s="152">
        <f>'Additional Projects'!J176</f>
        <v>0</v>
      </c>
      <c r="Z578" s="71">
        <f t="shared" si="26"/>
        <v>176</v>
      </c>
    </row>
    <row r="579" spans="1:26" x14ac:dyDescent="0.25">
      <c r="A579" s="71" t="s">
        <v>409</v>
      </c>
      <c r="B579" s="71">
        <v>177</v>
      </c>
      <c r="D579" s="71" t="s">
        <v>410</v>
      </c>
      <c r="F579" s="144">
        <f>'Additional Projects'!B177</f>
        <v>0</v>
      </c>
      <c r="G579" s="145">
        <f>'Additional Projects'!C177</f>
        <v>0</v>
      </c>
      <c r="H579" s="145">
        <f>'Additional Projects'!D177</f>
        <v>0</v>
      </c>
      <c r="I579" s="146">
        <f>'Additional Projects'!E177</f>
        <v>0</v>
      </c>
      <c r="J579" s="151">
        <f>'Additional Projects'!F177</f>
        <v>0</v>
      </c>
      <c r="K579" s="151">
        <f>'Additional Projects'!G177</f>
        <v>0</v>
      </c>
      <c r="L579" s="151">
        <f>'Additional Projects'!H177</f>
        <v>0</v>
      </c>
      <c r="M579" s="151">
        <f>'Additional Projects'!I177</f>
        <v>0</v>
      </c>
      <c r="N579" s="152">
        <f>'Additional Projects'!J177</f>
        <v>0</v>
      </c>
      <c r="Z579" s="71">
        <f t="shared" si="26"/>
        <v>177</v>
      </c>
    </row>
    <row r="580" spans="1:26" x14ac:dyDescent="0.25">
      <c r="A580" s="71" t="s">
        <v>409</v>
      </c>
      <c r="B580" s="71">
        <v>178</v>
      </c>
      <c r="D580" s="71" t="s">
        <v>410</v>
      </c>
      <c r="F580" s="144">
        <f>'Additional Projects'!B178</f>
        <v>0</v>
      </c>
      <c r="G580" s="145">
        <f>'Additional Projects'!C178</f>
        <v>0</v>
      </c>
      <c r="H580" s="145">
        <f>'Additional Projects'!D178</f>
        <v>0</v>
      </c>
      <c r="I580" s="146">
        <f>'Additional Projects'!E178</f>
        <v>0</v>
      </c>
      <c r="J580" s="151">
        <f>'Additional Projects'!F178</f>
        <v>0</v>
      </c>
      <c r="K580" s="151">
        <f>'Additional Projects'!G178</f>
        <v>0</v>
      </c>
      <c r="L580" s="151">
        <f>'Additional Projects'!H178</f>
        <v>0</v>
      </c>
      <c r="M580" s="151">
        <f>'Additional Projects'!I178</f>
        <v>0</v>
      </c>
      <c r="N580" s="152">
        <f>'Additional Projects'!J178</f>
        <v>0</v>
      </c>
      <c r="Z580" s="71">
        <f t="shared" si="26"/>
        <v>178</v>
      </c>
    </row>
    <row r="581" spans="1:26" x14ac:dyDescent="0.25">
      <c r="A581" s="71" t="s">
        <v>409</v>
      </c>
      <c r="B581" s="71">
        <v>179</v>
      </c>
      <c r="D581" s="71" t="s">
        <v>410</v>
      </c>
      <c r="F581" s="144">
        <f>'Additional Projects'!B179</f>
        <v>0</v>
      </c>
      <c r="G581" s="145">
        <f>'Additional Projects'!C179</f>
        <v>0</v>
      </c>
      <c r="H581" s="145">
        <f>'Additional Projects'!D179</f>
        <v>0</v>
      </c>
      <c r="I581" s="146">
        <f>'Additional Projects'!E179</f>
        <v>0</v>
      </c>
      <c r="J581" s="151">
        <f>'Additional Projects'!F179</f>
        <v>0</v>
      </c>
      <c r="K581" s="151">
        <f>'Additional Projects'!G179</f>
        <v>0</v>
      </c>
      <c r="L581" s="151">
        <f>'Additional Projects'!H179</f>
        <v>0</v>
      </c>
      <c r="M581" s="151">
        <f>'Additional Projects'!I179</f>
        <v>0</v>
      </c>
      <c r="N581" s="152">
        <f>'Additional Projects'!J179</f>
        <v>0</v>
      </c>
      <c r="Z581" s="71">
        <f t="shared" si="26"/>
        <v>179</v>
      </c>
    </row>
    <row r="582" spans="1:26" x14ac:dyDescent="0.25">
      <c r="A582" s="71" t="s">
        <v>409</v>
      </c>
      <c r="B582" s="71">
        <v>180</v>
      </c>
      <c r="D582" s="71" t="s">
        <v>410</v>
      </c>
      <c r="F582" s="144">
        <f>'Additional Projects'!B180</f>
        <v>0</v>
      </c>
      <c r="G582" s="145">
        <f>'Additional Projects'!C180</f>
        <v>0</v>
      </c>
      <c r="H582" s="145">
        <f>'Additional Projects'!D180</f>
        <v>0</v>
      </c>
      <c r="I582" s="146">
        <f>'Additional Projects'!E180</f>
        <v>0</v>
      </c>
      <c r="J582" s="151">
        <f>'Additional Projects'!F180</f>
        <v>0</v>
      </c>
      <c r="K582" s="151">
        <f>'Additional Projects'!G180</f>
        <v>0</v>
      </c>
      <c r="L582" s="151">
        <f>'Additional Projects'!H180</f>
        <v>0</v>
      </c>
      <c r="M582" s="151">
        <f>'Additional Projects'!I180</f>
        <v>0</v>
      </c>
      <c r="N582" s="152">
        <f>'Additional Projects'!J180</f>
        <v>0</v>
      </c>
      <c r="Z582" s="71">
        <f t="shared" si="26"/>
        <v>180</v>
      </c>
    </row>
    <row r="583" spans="1:26" x14ac:dyDescent="0.25">
      <c r="A583" s="71" t="s">
        <v>409</v>
      </c>
      <c r="B583" s="71">
        <v>181</v>
      </c>
      <c r="D583" s="71" t="s">
        <v>410</v>
      </c>
      <c r="F583" s="144">
        <f>'Additional Projects'!B181</f>
        <v>0</v>
      </c>
      <c r="G583" s="145">
        <f>'Additional Projects'!C181</f>
        <v>0</v>
      </c>
      <c r="H583" s="145">
        <f>'Additional Projects'!D181</f>
        <v>0</v>
      </c>
      <c r="I583" s="146">
        <f>'Additional Projects'!E181</f>
        <v>0</v>
      </c>
      <c r="J583" s="151">
        <f>'Additional Projects'!F181</f>
        <v>0</v>
      </c>
      <c r="K583" s="151">
        <f>'Additional Projects'!G181</f>
        <v>0</v>
      </c>
      <c r="L583" s="151">
        <f>'Additional Projects'!H181</f>
        <v>0</v>
      </c>
      <c r="M583" s="151">
        <f>'Additional Projects'!I181</f>
        <v>0</v>
      </c>
      <c r="N583" s="152">
        <f>'Additional Projects'!J181</f>
        <v>0</v>
      </c>
      <c r="Z583" s="71">
        <f t="shared" si="26"/>
        <v>181</v>
      </c>
    </row>
    <row r="584" spans="1:26" x14ac:dyDescent="0.25">
      <c r="A584" s="71" t="s">
        <v>409</v>
      </c>
      <c r="B584" s="71">
        <v>182</v>
      </c>
      <c r="D584" s="71" t="s">
        <v>410</v>
      </c>
      <c r="F584" s="144">
        <f>'Additional Projects'!B182</f>
        <v>0</v>
      </c>
      <c r="G584" s="145">
        <f>'Additional Projects'!C182</f>
        <v>0</v>
      </c>
      <c r="H584" s="145">
        <f>'Additional Projects'!D182</f>
        <v>0</v>
      </c>
      <c r="I584" s="146">
        <f>'Additional Projects'!E182</f>
        <v>0</v>
      </c>
      <c r="J584" s="151">
        <f>'Additional Projects'!F182</f>
        <v>0</v>
      </c>
      <c r="K584" s="151">
        <f>'Additional Projects'!G182</f>
        <v>0</v>
      </c>
      <c r="L584" s="151">
        <f>'Additional Projects'!H182</f>
        <v>0</v>
      </c>
      <c r="M584" s="151">
        <f>'Additional Projects'!I182</f>
        <v>0</v>
      </c>
      <c r="N584" s="152">
        <f>'Additional Projects'!J182</f>
        <v>0</v>
      </c>
      <c r="Z584" s="71">
        <f t="shared" si="26"/>
        <v>182</v>
      </c>
    </row>
    <row r="585" spans="1:26" x14ac:dyDescent="0.25">
      <c r="A585" s="71" t="s">
        <v>409</v>
      </c>
      <c r="B585" s="71">
        <v>183</v>
      </c>
      <c r="D585" s="71" t="s">
        <v>410</v>
      </c>
      <c r="F585" s="144">
        <f>'Additional Projects'!B183</f>
        <v>0</v>
      </c>
      <c r="G585" s="145">
        <f>'Additional Projects'!C183</f>
        <v>0</v>
      </c>
      <c r="H585" s="145">
        <f>'Additional Projects'!D183</f>
        <v>0</v>
      </c>
      <c r="I585" s="146">
        <f>'Additional Projects'!E183</f>
        <v>0</v>
      </c>
      <c r="J585" s="151">
        <f>'Additional Projects'!F183</f>
        <v>0</v>
      </c>
      <c r="K585" s="151">
        <f>'Additional Projects'!G183</f>
        <v>0</v>
      </c>
      <c r="L585" s="151">
        <f>'Additional Projects'!H183</f>
        <v>0</v>
      </c>
      <c r="M585" s="151">
        <f>'Additional Projects'!I183</f>
        <v>0</v>
      </c>
      <c r="N585" s="152">
        <f>'Additional Projects'!J183</f>
        <v>0</v>
      </c>
      <c r="Z585" s="71">
        <f t="shared" si="26"/>
        <v>183</v>
      </c>
    </row>
    <row r="586" spans="1:26" x14ac:dyDescent="0.25">
      <c r="A586" s="71" t="s">
        <v>409</v>
      </c>
      <c r="B586" s="71">
        <v>184</v>
      </c>
      <c r="D586" s="71" t="s">
        <v>410</v>
      </c>
      <c r="F586" s="144">
        <f>'Additional Projects'!B184</f>
        <v>0</v>
      </c>
      <c r="G586" s="145">
        <f>'Additional Projects'!C184</f>
        <v>0</v>
      </c>
      <c r="H586" s="145">
        <f>'Additional Projects'!D184</f>
        <v>0</v>
      </c>
      <c r="I586" s="146">
        <f>'Additional Projects'!E184</f>
        <v>0</v>
      </c>
      <c r="J586" s="151">
        <f>'Additional Projects'!F184</f>
        <v>0</v>
      </c>
      <c r="K586" s="151">
        <f>'Additional Projects'!G184</f>
        <v>0</v>
      </c>
      <c r="L586" s="151">
        <f>'Additional Projects'!H184</f>
        <v>0</v>
      </c>
      <c r="M586" s="151">
        <f>'Additional Projects'!I184</f>
        <v>0</v>
      </c>
      <c r="N586" s="152">
        <f>'Additional Projects'!J184</f>
        <v>0</v>
      </c>
      <c r="Z586" s="71">
        <f t="shared" si="26"/>
        <v>184</v>
      </c>
    </row>
    <row r="587" spans="1:26" x14ac:dyDescent="0.25">
      <c r="A587" s="71" t="s">
        <v>409</v>
      </c>
      <c r="B587" s="71">
        <v>185</v>
      </c>
      <c r="D587" s="71" t="s">
        <v>410</v>
      </c>
      <c r="F587" s="144">
        <f>'Additional Projects'!B185</f>
        <v>0</v>
      </c>
      <c r="G587" s="145">
        <f>'Additional Projects'!C185</f>
        <v>0</v>
      </c>
      <c r="H587" s="145">
        <f>'Additional Projects'!D185</f>
        <v>0</v>
      </c>
      <c r="I587" s="146">
        <f>'Additional Projects'!E185</f>
        <v>0</v>
      </c>
      <c r="J587" s="151">
        <f>'Additional Projects'!F185</f>
        <v>0</v>
      </c>
      <c r="K587" s="151">
        <f>'Additional Projects'!G185</f>
        <v>0</v>
      </c>
      <c r="L587" s="151">
        <f>'Additional Projects'!H185</f>
        <v>0</v>
      </c>
      <c r="M587" s="151">
        <f>'Additional Projects'!I185</f>
        <v>0</v>
      </c>
      <c r="N587" s="152">
        <f>'Additional Projects'!J185</f>
        <v>0</v>
      </c>
      <c r="Z587" s="71">
        <f t="shared" si="26"/>
        <v>185</v>
      </c>
    </row>
    <row r="588" spans="1:26" x14ac:dyDescent="0.25">
      <c r="A588" s="71" t="s">
        <v>409</v>
      </c>
      <c r="B588" s="71">
        <v>186</v>
      </c>
      <c r="D588" s="71" t="s">
        <v>410</v>
      </c>
      <c r="F588" s="144">
        <f>'Additional Projects'!B186</f>
        <v>0</v>
      </c>
      <c r="G588" s="145">
        <f>'Additional Projects'!C186</f>
        <v>0</v>
      </c>
      <c r="H588" s="145">
        <f>'Additional Projects'!D186</f>
        <v>0</v>
      </c>
      <c r="I588" s="146">
        <f>'Additional Projects'!E186</f>
        <v>0</v>
      </c>
      <c r="J588" s="151">
        <f>'Additional Projects'!F186</f>
        <v>0</v>
      </c>
      <c r="K588" s="151">
        <f>'Additional Projects'!G186</f>
        <v>0</v>
      </c>
      <c r="L588" s="151">
        <f>'Additional Projects'!H186</f>
        <v>0</v>
      </c>
      <c r="M588" s="151">
        <f>'Additional Projects'!I186</f>
        <v>0</v>
      </c>
      <c r="N588" s="152">
        <f>'Additional Projects'!J186</f>
        <v>0</v>
      </c>
      <c r="Z588" s="71">
        <f t="shared" si="26"/>
        <v>186</v>
      </c>
    </row>
    <row r="589" spans="1:26" x14ac:dyDescent="0.25">
      <c r="A589" s="71" t="s">
        <v>409</v>
      </c>
      <c r="B589" s="71">
        <v>187</v>
      </c>
      <c r="D589" s="71" t="s">
        <v>410</v>
      </c>
      <c r="F589" s="144">
        <f>'Additional Projects'!B187</f>
        <v>0</v>
      </c>
      <c r="G589" s="145">
        <f>'Additional Projects'!C187</f>
        <v>0</v>
      </c>
      <c r="H589" s="145">
        <f>'Additional Projects'!D187</f>
        <v>0</v>
      </c>
      <c r="I589" s="146">
        <f>'Additional Projects'!E187</f>
        <v>0</v>
      </c>
      <c r="J589" s="151">
        <f>'Additional Projects'!F187</f>
        <v>0</v>
      </c>
      <c r="K589" s="151">
        <f>'Additional Projects'!G187</f>
        <v>0</v>
      </c>
      <c r="L589" s="151">
        <f>'Additional Projects'!H187</f>
        <v>0</v>
      </c>
      <c r="M589" s="151">
        <f>'Additional Projects'!I187</f>
        <v>0</v>
      </c>
      <c r="N589" s="152">
        <f>'Additional Projects'!J187</f>
        <v>0</v>
      </c>
      <c r="Z589" s="71">
        <f t="shared" si="26"/>
        <v>187</v>
      </c>
    </row>
    <row r="590" spans="1:26" x14ac:dyDescent="0.25">
      <c r="A590" s="71" t="s">
        <v>409</v>
      </c>
      <c r="B590" s="71">
        <v>188</v>
      </c>
      <c r="D590" s="71" t="s">
        <v>410</v>
      </c>
      <c r="F590" s="144">
        <f>'Additional Projects'!B188</f>
        <v>0</v>
      </c>
      <c r="G590" s="145">
        <f>'Additional Projects'!C188</f>
        <v>0</v>
      </c>
      <c r="H590" s="145">
        <f>'Additional Projects'!D188</f>
        <v>0</v>
      </c>
      <c r="I590" s="146">
        <f>'Additional Projects'!E188</f>
        <v>0</v>
      </c>
      <c r="J590" s="151">
        <f>'Additional Projects'!F188</f>
        <v>0</v>
      </c>
      <c r="K590" s="151">
        <f>'Additional Projects'!G188</f>
        <v>0</v>
      </c>
      <c r="L590" s="151">
        <f>'Additional Projects'!H188</f>
        <v>0</v>
      </c>
      <c r="M590" s="151">
        <f>'Additional Projects'!I188</f>
        <v>0</v>
      </c>
      <c r="N590" s="152">
        <f>'Additional Projects'!J188</f>
        <v>0</v>
      </c>
      <c r="Z590" s="71">
        <f t="shared" si="26"/>
        <v>188</v>
      </c>
    </row>
    <row r="591" spans="1:26" x14ac:dyDescent="0.25">
      <c r="A591" s="71" t="s">
        <v>409</v>
      </c>
      <c r="B591" s="71">
        <v>189</v>
      </c>
      <c r="D591" s="71" t="s">
        <v>410</v>
      </c>
      <c r="F591" s="144">
        <f>'Additional Projects'!B189</f>
        <v>0</v>
      </c>
      <c r="G591" s="145">
        <f>'Additional Projects'!C189</f>
        <v>0</v>
      </c>
      <c r="H591" s="145">
        <f>'Additional Projects'!D189</f>
        <v>0</v>
      </c>
      <c r="I591" s="146">
        <f>'Additional Projects'!E189</f>
        <v>0</v>
      </c>
      <c r="J591" s="151">
        <f>'Additional Projects'!F189</f>
        <v>0</v>
      </c>
      <c r="K591" s="151">
        <f>'Additional Projects'!G189</f>
        <v>0</v>
      </c>
      <c r="L591" s="151">
        <f>'Additional Projects'!H189</f>
        <v>0</v>
      </c>
      <c r="M591" s="151">
        <f>'Additional Projects'!I189</f>
        <v>0</v>
      </c>
      <c r="N591" s="152">
        <f>'Additional Projects'!J189</f>
        <v>0</v>
      </c>
      <c r="Z591" s="71">
        <f t="shared" si="26"/>
        <v>189</v>
      </c>
    </row>
    <row r="592" spans="1:26" x14ac:dyDescent="0.25">
      <c r="A592" s="71" t="s">
        <v>409</v>
      </c>
      <c r="B592" s="71">
        <v>190</v>
      </c>
      <c r="D592" s="71" t="s">
        <v>410</v>
      </c>
      <c r="F592" s="144">
        <f>'Additional Projects'!B190</f>
        <v>0</v>
      </c>
      <c r="G592" s="145">
        <f>'Additional Projects'!C190</f>
        <v>0</v>
      </c>
      <c r="H592" s="145">
        <f>'Additional Projects'!D190</f>
        <v>0</v>
      </c>
      <c r="I592" s="146">
        <f>'Additional Projects'!E190</f>
        <v>0</v>
      </c>
      <c r="J592" s="151">
        <f>'Additional Projects'!F190</f>
        <v>0</v>
      </c>
      <c r="K592" s="151">
        <f>'Additional Projects'!G190</f>
        <v>0</v>
      </c>
      <c r="L592" s="151">
        <f>'Additional Projects'!H190</f>
        <v>0</v>
      </c>
      <c r="M592" s="151">
        <f>'Additional Projects'!I190</f>
        <v>0</v>
      </c>
      <c r="N592" s="152">
        <f>'Additional Projects'!J190</f>
        <v>0</v>
      </c>
      <c r="Z592" s="71">
        <f t="shared" si="26"/>
        <v>190</v>
      </c>
    </row>
    <row r="593" spans="1:26" x14ac:dyDescent="0.25">
      <c r="A593" s="71" t="s">
        <v>409</v>
      </c>
      <c r="B593" s="71">
        <v>191</v>
      </c>
      <c r="D593" s="71" t="s">
        <v>410</v>
      </c>
      <c r="F593" s="144">
        <f>'Additional Projects'!B191</f>
        <v>0</v>
      </c>
      <c r="G593" s="145">
        <f>'Additional Projects'!C191</f>
        <v>0</v>
      </c>
      <c r="H593" s="145">
        <f>'Additional Projects'!D191</f>
        <v>0</v>
      </c>
      <c r="I593" s="146">
        <f>'Additional Projects'!E191</f>
        <v>0</v>
      </c>
      <c r="J593" s="151">
        <f>'Additional Projects'!F191</f>
        <v>0</v>
      </c>
      <c r="K593" s="151">
        <f>'Additional Projects'!G191</f>
        <v>0</v>
      </c>
      <c r="L593" s="151">
        <f>'Additional Projects'!H191</f>
        <v>0</v>
      </c>
      <c r="M593" s="151">
        <f>'Additional Projects'!I191</f>
        <v>0</v>
      </c>
      <c r="N593" s="152">
        <f>'Additional Projects'!J191</f>
        <v>0</v>
      </c>
      <c r="Z593" s="71">
        <f t="shared" si="26"/>
        <v>191</v>
      </c>
    </row>
    <row r="594" spans="1:26" x14ac:dyDescent="0.25">
      <c r="A594" s="71" t="s">
        <v>409</v>
      </c>
      <c r="B594" s="71">
        <v>192</v>
      </c>
      <c r="D594" s="71" t="s">
        <v>410</v>
      </c>
      <c r="F594" s="144">
        <f>'Additional Projects'!B192</f>
        <v>0</v>
      </c>
      <c r="G594" s="145">
        <f>'Additional Projects'!C192</f>
        <v>0</v>
      </c>
      <c r="H594" s="145">
        <f>'Additional Projects'!D192</f>
        <v>0</v>
      </c>
      <c r="I594" s="146">
        <f>'Additional Projects'!E192</f>
        <v>0</v>
      </c>
      <c r="J594" s="151">
        <f>'Additional Projects'!F192</f>
        <v>0</v>
      </c>
      <c r="K594" s="151">
        <f>'Additional Projects'!G192</f>
        <v>0</v>
      </c>
      <c r="L594" s="151">
        <f>'Additional Projects'!H192</f>
        <v>0</v>
      </c>
      <c r="M594" s="151">
        <f>'Additional Projects'!I192</f>
        <v>0</v>
      </c>
      <c r="N594" s="152">
        <f>'Additional Projects'!J192</f>
        <v>0</v>
      </c>
      <c r="Z594" s="71">
        <f t="shared" si="26"/>
        <v>192</v>
      </c>
    </row>
    <row r="595" spans="1:26" x14ac:dyDescent="0.25">
      <c r="A595" s="71" t="s">
        <v>409</v>
      </c>
      <c r="B595" s="71">
        <v>193</v>
      </c>
      <c r="D595" s="71" t="s">
        <v>410</v>
      </c>
      <c r="F595" s="144">
        <f>'Additional Projects'!B193</f>
        <v>0</v>
      </c>
      <c r="G595" s="145">
        <f>'Additional Projects'!C193</f>
        <v>0</v>
      </c>
      <c r="H595" s="145">
        <f>'Additional Projects'!D193</f>
        <v>0</v>
      </c>
      <c r="I595" s="146">
        <f>'Additional Projects'!E193</f>
        <v>0</v>
      </c>
      <c r="J595" s="151">
        <f>'Additional Projects'!F193</f>
        <v>0</v>
      </c>
      <c r="K595" s="151">
        <f>'Additional Projects'!G193</f>
        <v>0</v>
      </c>
      <c r="L595" s="151">
        <f>'Additional Projects'!H193</f>
        <v>0</v>
      </c>
      <c r="M595" s="151">
        <f>'Additional Projects'!I193</f>
        <v>0</v>
      </c>
      <c r="N595" s="152">
        <f>'Additional Projects'!J193</f>
        <v>0</v>
      </c>
      <c r="Z595" s="71">
        <f t="shared" si="26"/>
        <v>193</v>
      </c>
    </row>
    <row r="596" spans="1:26" x14ac:dyDescent="0.25">
      <c r="A596" s="71" t="s">
        <v>409</v>
      </c>
      <c r="B596" s="71">
        <v>194</v>
      </c>
      <c r="D596" s="71" t="s">
        <v>410</v>
      </c>
      <c r="F596" s="144">
        <f>'Additional Projects'!B194</f>
        <v>0</v>
      </c>
      <c r="G596" s="145">
        <f>'Additional Projects'!C194</f>
        <v>0</v>
      </c>
      <c r="H596" s="145">
        <f>'Additional Projects'!D194</f>
        <v>0</v>
      </c>
      <c r="I596" s="146">
        <f>'Additional Projects'!E194</f>
        <v>0</v>
      </c>
      <c r="J596" s="151">
        <f>'Additional Projects'!F194</f>
        <v>0</v>
      </c>
      <c r="K596" s="151">
        <f>'Additional Projects'!G194</f>
        <v>0</v>
      </c>
      <c r="L596" s="151">
        <f>'Additional Projects'!H194</f>
        <v>0</v>
      </c>
      <c r="M596" s="151">
        <f>'Additional Projects'!I194</f>
        <v>0</v>
      </c>
      <c r="N596" s="152">
        <f>'Additional Projects'!J194</f>
        <v>0</v>
      </c>
      <c r="Z596" s="71">
        <f t="shared" si="26"/>
        <v>194</v>
      </c>
    </row>
    <row r="597" spans="1:26" x14ac:dyDescent="0.25">
      <c r="A597" s="71" t="s">
        <v>409</v>
      </c>
      <c r="B597" s="71">
        <v>195</v>
      </c>
      <c r="D597" s="71" t="s">
        <v>410</v>
      </c>
      <c r="F597" s="144">
        <f>'Additional Projects'!B195</f>
        <v>0</v>
      </c>
      <c r="G597" s="145">
        <f>'Additional Projects'!C195</f>
        <v>0</v>
      </c>
      <c r="H597" s="145">
        <f>'Additional Projects'!D195</f>
        <v>0</v>
      </c>
      <c r="I597" s="146">
        <f>'Additional Projects'!E195</f>
        <v>0</v>
      </c>
      <c r="J597" s="151">
        <f>'Additional Projects'!F195</f>
        <v>0</v>
      </c>
      <c r="K597" s="151">
        <f>'Additional Projects'!G195</f>
        <v>0</v>
      </c>
      <c r="L597" s="151">
        <f>'Additional Projects'!H195</f>
        <v>0</v>
      </c>
      <c r="M597" s="151">
        <f>'Additional Projects'!I195</f>
        <v>0</v>
      </c>
      <c r="N597" s="152">
        <f>'Additional Projects'!J195</f>
        <v>0</v>
      </c>
      <c r="Z597" s="71">
        <f t="shared" si="26"/>
        <v>195</v>
      </c>
    </row>
    <row r="598" spans="1:26" x14ac:dyDescent="0.25">
      <c r="A598" s="71" t="s">
        <v>409</v>
      </c>
      <c r="B598" s="71">
        <v>196</v>
      </c>
      <c r="D598" s="71" t="s">
        <v>410</v>
      </c>
      <c r="F598" s="144">
        <f>'Additional Projects'!B196</f>
        <v>0</v>
      </c>
      <c r="G598" s="145">
        <f>'Additional Projects'!C196</f>
        <v>0</v>
      </c>
      <c r="H598" s="145">
        <f>'Additional Projects'!D196</f>
        <v>0</v>
      </c>
      <c r="I598" s="146">
        <f>'Additional Projects'!E196</f>
        <v>0</v>
      </c>
      <c r="J598" s="151">
        <f>'Additional Projects'!F196</f>
        <v>0</v>
      </c>
      <c r="K598" s="151">
        <f>'Additional Projects'!G196</f>
        <v>0</v>
      </c>
      <c r="L598" s="151">
        <f>'Additional Projects'!H196</f>
        <v>0</v>
      </c>
      <c r="M598" s="151">
        <f>'Additional Projects'!I196</f>
        <v>0</v>
      </c>
      <c r="N598" s="152">
        <f>'Additional Projects'!J196</f>
        <v>0</v>
      </c>
      <c r="Z598" s="71">
        <f t="shared" si="26"/>
        <v>196</v>
      </c>
    </row>
    <row r="599" spans="1:26" x14ac:dyDescent="0.25">
      <c r="A599" s="71" t="s">
        <v>409</v>
      </c>
      <c r="B599" s="71">
        <v>197</v>
      </c>
      <c r="D599" s="71" t="s">
        <v>410</v>
      </c>
      <c r="F599" s="144">
        <f>'Additional Projects'!B197</f>
        <v>0</v>
      </c>
      <c r="G599" s="145">
        <f>'Additional Projects'!C197</f>
        <v>0</v>
      </c>
      <c r="H599" s="145">
        <f>'Additional Projects'!D197</f>
        <v>0</v>
      </c>
      <c r="I599" s="146">
        <f>'Additional Projects'!E197</f>
        <v>0</v>
      </c>
      <c r="J599" s="151">
        <f>'Additional Projects'!F197</f>
        <v>0</v>
      </c>
      <c r="K599" s="151">
        <f>'Additional Projects'!G197</f>
        <v>0</v>
      </c>
      <c r="L599" s="151">
        <f>'Additional Projects'!H197</f>
        <v>0</v>
      </c>
      <c r="M599" s="151">
        <f>'Additional Projects'!I197</f>
        <v>0</v>
      </c>
      <c r="N599" s="152">
        <f>'Additional Projects'!J197</f>
        <v>0</v>
      </c>
      <c r="Z599" s="71">
        <f t="shared" si="26"/>
        <v>197</v>
      </c>
    </row>
    <row r="600" spans="1:26" x14ac:dyDescent="0.25">
      <c r="A600" s="71" t="s">
        <v>409</v>
      </c>
      <c r="B600" s="71">
        <v>198</v>
      </c>
      <c r="D600" s="71" t="s">
        <v>410</v>
      </c>
      <c r="F600" s="144">
        <f>'Additional Projects'!B198</f>
        <v>0</v>
      </c>
      <c r="G600" s="145">
        <f>'Additional Projects'!C198</f>
        <v>0</v>
      </c>
      <c r="H600" s="145">
        <f>'Additional Projects'!D198</f>
        <v>0</v>
      </c>
      <c r="I600" s="146">
        <f>'Additional Projects'!E198</f>
        <v>0</v>
      </c>
      <c r="J600" s="151">
        <f>'Additional Projects'!F198</f>
        <v>0</v>
      </c>
      <c r="K600" s="151">
        <f>'Additional Projects'!G198</f>
        <v>0</v>
      </c>
      <c r="L600" s="151">
        <f>'Additional Projects'!H198</f>
        <v>0</v>
      </c>
      <c r="M600" s="151">
        <f>'Additional Projects'!I198</f>
        <v>0</v>
      </c>
      <c r="N600" s="152">
        <f>'Additional Projects'!J198</f>
        <v>0</v>
      </c>
      <c r="Z600" s="71">
        <f t="shared" si="26"/>
        <v>198</v>
      </c>
    </row>
    <row r="601" spans="1:26" x14ac:dyDescent="0.25">
      <c r="A601" s="71" t="s">
        <v>409</v>
      </c>
      <c r="B601" s="71">
        <v>199</v>
      </c>
      <c r="D601" s="71" t="s">
        <v>410</v>
      </c>
      <c r="F601" s="144">
        <f>'Additional Projects'!B199</f>
        <v>0</v>
      </c>
      <c r="G601" s="145">
        <f>'Additional Projects'!C199</f>
        <v>0</v>
      </c>
      <c r="H601" s="145">
        <f>'Additional Projects'!D199</f>
        <v>0</v>
      </c>
      <c r="I601" s="146">
        <f>'Additional Projects'!E199</f>
        <v>0</v>
      </c>
      <c r="J601" s="151">
        <f>'Additional Projects'!F199</f>
        <v>0</v>
      </c>
      <c r="K601" s="151">
        <f>'Additional Projects'!G199</f>
        <v>0</v>
      </c>
      <c r="L601" s="151">
        <f>'Additional Projects'!H199</f>
        <v>0</v>
      </c>
      <c r="M601" s="151">
        <f>'Additional Projects'!I199</f>
        <v>0</v>
      </c>
      <c r="N601" s="152">
        <f>'Additional Projects'!J199</f>
        <v>0</v>
      </c>
      <c r="Z601" s="71">
        <f t="shared" si="26"/>
        <v>199</v>
      </c>
    </row>
    <row r="602" spans="1:26" x14ac:dyDescent="0.25">
      <c r="A602" s="71" t="s">
        <v>409</v>
      </c>
      <c r="B602" s="71">
        <v>200</v>
      </c>
      <c r="D602" s="71" t="s">
        <v>410</v>
      </c>
      <c r="F602" s="144">
        <f>'Additional Projects'!B200</f>
        <v>0</v>
      </c>
      <c r="G602" s="145">
        <f>'Additional Projects'!C200</f>
        <v>0</v>
      </c>
      <c r="H602" s="145">
        <f>'Additional Projects'!D200</f>
        <v>0</v>
      </c>
      <c r="I602" s="146">
        <f>'Additional Projects'!E200</f>
        <v>0</v>
      </c>
      <c r="J602" s="151">
        <f>'Additional Projects'!F200</f>
        <v>0</v>
      </c>
      <c r="K602" s="151">
        <f>'Additional Projects'!G200</f>
        <v>0</v>
      </c>
      <c r="L602" s="151">
        <f>'Additional Projects'!H200</f>
        <v>0</v>
      </c>
      <c r="M602" s="151">
        <f>'Additional Projects'!I200</f>
        <v>0</v>
      </c>
      <c r="N602" s="152">
        <f>'Additional Projects'!J200</f>
        <v>0</v>
      </c>
      <c r="Z602" s="71">
        <f t="shared" si="26"/>
        <v>200</v>
      </c>
    </row>
    <row r="603" spans="1:26" x14ac:dyDescent="0.25">
      <c r="A603" s="71" t="s">
        <v>409</v>
      </c>
      <c r="B603" s="71">
        <v>201</v>
      </c>
      <c r="D603" s="71" t="s">
        <v>410</v>
      </c>
      <c r="F603" s="144">
        <f>'Additional Projects'!B201</f>
        <v>0</v>
      </c>
      <c r="G603" s="145">
        <f>'Additional Projects'!C201</f>
        <v>0</v>
      </c>
      <c r="H603" s="145">
        <f>'Additional Projects'!D201</f>
        <v>0</v>
      </c>
      <c r="I603" s="146">
        <f>'Additional Projects'!E201</f>
        <v>0</v>
      </c>
      <c r="J603" s="151">
        <f>'Additional Projects'!F201</f>
        <v>0</v>
      </c>
      <c r="K603" s="151">
        <f>'Additional Projects'!G201</f>
        <v>0</v>
      </c>
      <c r="L603" s="151">
        <f>'Additional Projects'!H201</f>
        <v>0</v>
      </c>
      <c r="M603" s="151">
        <f>'Additional Projects'!I201</f>
        <v>0</v>
      </c>
      <c r="N603" s="152">
        <f>'Additional Projects'!J201</f>
        <v>0</v>
      </c>
      <c r="Z603" s="71">
        <f t="shared" si="26"/>
        <v>201</v>
      </c>
    </row>
    <row r="604" spans="1:26" x14ac:dyDescent="0.25">
      <c r="A604" s="71" t="s">
        <v>409</v>
      </c>
      <c r="B604" s="71">
        <v>202</v>
      </c>
      <c r="D604" s="71" t="s">
        <v>410</v>
      </c>
      <c r="F604" s="144">
        <f>'Additional Projects'!B202</f>
        <v>0</v>
      </c>
      <c r="G604" s="145">
        <f>'Additional Projects'!C202</f>
        <v>0</v>
      </c>
      <c r="H604" s="145">
        <f>'Additional Projects'!D202</f>
        <v>0</v>
      </c>
      <c r="I604" s="146">
        <f>'Additional Projects'!E202</f>
        <v>0</v>
      </c>
      <c r="J604" s="151">
        <f>'Additional Projects'!F202</f>
        <v>0</v>
      </c>
      <c r="K604" s="151">
        <f>'Additional Projects'!G202</f>
        <v>0</v>
      </c>
      <c r="L604" s="151">
        <f>'Additional Projects'!H202</f>
        <v>0</v>
      </c>
      <c r="M604" s="151">
        <f>'Additional Projects'!I202</f>
        <v>0</v>
      </c>
      <c r="N604" s="152">
        <f>'Additional Projects'!J202</f>
        <v>0</v>
      </c>
      <c r="Z604" s="71">
        <f t="shared" si="26"/>
        <v>202</v>
      </c>
    </row>
    <row r="605" spans="1:26" x14ac:dyDescent="0.25">
      <c r="A605" s="71" t="s">
        <v>409</v>
      </c>
      <c r="B605" s="71">
        <v>203</v>
      </c>
      <c r="D605" s="71" t="s">
        <v>410</v>
      </c>
      <c r="F605" s="144">
        <f>'Additional Projects'!B203</f>
        <v>0</v>
      </c>
      <c r="G605" s="145">
        <f>'Additional Projects'!C203</f>
        <v>0</v>
      </c>
      <c r="H605" s="145">
        <f>'Additional Projects'!D203</f>
        <v>0</v>
      </c>
      <c r="I605" s="146">
        <f>'Additional Projects'!E203</f>
        <v>0</v>
      </c>
      <c r="J605" s="151">
        <f>'Additional Projects'!F203</f>
        <v>0</v>
      </c>
      <c r="K605" s="151">
        <f>'Additional Projects'!G203</f>
        <v>0</v>
      </c>
      <c r="L605" s="151">
        <f>'Additional Projects'!H203</f>
        <v>0</v>
      </c>
      <c r="M605" s="151">
        <f>'Additional Projects'!I203</f>
        <v>0</v>
      </c>
      <c r="N605" s="152">
        <f>'Additional Projects'!J203</f>
        <v>0</v>
      </c>
      <c r="Z605" s="71">
        <f t="shared" si="26"/>
        <v>203</v>
      </c>
    </row>
    <row r="606" spans="1:26" x14ac:dyDescent="0.25">
      <c r="A606" s="71" t="s">
        <v>409</v>
      </c>
      <c r="B606" s="71">
        <v>204</v>
      </c>
      <c r="D606" s="71" t="s">
        <v>410</v>
      </c>
      <c r="F606" s="144">
        <f>'Additional Projects'!B204</f>
        <v>0</v>
      </c>
      <c r="G606" s="145">
        <f>'Additional Projects'!C204</f>
        <v>0</v>
      </c>
      <c r="H606" s="145">
        <f>'Additional Projects'!D204</f>
        <v>0</v>
      </c>
      <c r="I606" s="146">
        <f>'Additional Projects'!E204</f>
        <v>0</v>
      </c>
      <c r="J606" s="151">
        <f>'Additional Projects'!F204</f>
        <v>0</v>
      </c>
      <c r="K606" s="151">
        <f>'Additional Projects'!G204</f>
        <v>0</v>
      </c>
      <c r="L606" s="151">
        <f>'Additional Projects'!H204</f>
        <v>0</v>
      </c>
      <c r="M606" s="151">
        <f>'Additional Projects'!I204</f>
        <v>0</v>
      </c>
      <c r="N606" s="152">
        <f>'Additional Projects'!J204</f>
        <v>0</v>
      </c>
      <c r="Z606" s="71">
        <f t="shared" ref="Z606:Z612" si="27">Z605+1</f>
        <v>204</v>
      </c>
    </row>
    <row r="607" spans="1:26" x14ac:dyDescent="0.25">
      <c r="A607" s="71" t="s">
        <v>409</v>
      </c>
      <c r="B607" s="71">
        <v>205</v>
      </c>
      <c r="D607" s="71" t="s">
        <v>410</v>
      </c>
      <c r="F607" s="144">
        <f>'Additional Projects'!B205</f>
        <v>0</v>
      </c>
      <c r="G607" s="145">
        <f>'Additional Projects'!C205</f>
        <v>0</v>
      </c>
      <c r="H607" s="145">
        <f>'Additional Projects'!D205</f>
        <v>0</v>
      </c>
      <c r="I607" s="146">
        <f>'Additional Projects'!E205</f>
        <v>0</v>
      </c>
      <c r="J607" s="151">
        <f>'Additional Projects'!F205</f>
        <v>0</v>
      </c>
      <c r="K607" s="151">
        <f>'Additional Projects'!G205</f>
        <v>0</v>
      </c>
      <c r="L607" s="151">
        <f>'Additional Projects'!H205</f>
        <v>0</v>
      </c>
      <c r="M607" s="151">
        <f>'Additional Projects'!I205</f>
        <v>0</v>
      </c>
      <c r="N607" s="152">
        <f>'Additional Projects'!J205</f>
        <v>0</v>
      </c>
      <c r="Z607" s="71">
        <f t="shared" si="27"/>
        <v>205</v>
      </c>
    </row>
    <row r="608" spans="1:26" x14ac:dyDescent="0.25">
      <c r="A608" s="71" t="s">
        <v>409</v>
      </c>
      <c r="B608" s="71">
        <v>206</v>
      </c>
      <c r="D608" s="71" t="s">
        <v>410</v>
      </c>
      <c r="F608" s="144">
        <f>'Additional Projects'!B206</f>
        <v>0</v>
      </c>
      <c r="G608" s="145">
        <f>'Additional Projects'!C206</f>
        <v>0</v>
      </c>
      <c r="H608" s="145">
        <f>'Additional Projects'!D206</f>
        <v>0</v>
      </c>
      <c r="I608" s="146">
        <f>'Additional Projects'!E206</f>
        <v>0</v>
      </c>
      <c r="J608" s="151">
        <f>'Additional Projects'!F206</f>
        <v>0</v>
      </c>
      <c r="K608" s="151">
        <f>'Additional Projects'!G206</f>
        <v>0</v>
      </c>
      <c r="L608" s="151">
        <f>'Additional Projects'!H206</f>
        <v>0</v>
      </c>
      <c r="M608" s="151">
        <f>'Additional Projects'!I206</f>
        <v>0</v>
      </c>
      <c r="N608" s="152">
        <f>'Additional Projects'!J206</f>
        <v>0</v>
      </c>
      <c r="Z608" s="71">
        <f t="shared" si="27"/>
        <v>206</v>
      </c>
    </row>
    <row r="609" spans="1:26" x14ac:dyDescent="0.25">
      <c r="A609" s="71" t="s">
        <v>409</v>
      </c>
      <c r="B609" s="71">
        <v>207</v>
      </c>
      <c r="D609" s="71" t="s">
        <v>410</v>
      </c>
      <c r="F609" s="144">
        <f>'Additional Projects'!B207</f>
        <v>0</v>
      </c>
      <c r="G609" s="145">
        <f>'Additional Projects'!C207</f>
        <v>0</v>
      </c>
      <c r="H609" s="145">
        <f>'Additional Projects'!D207</f>
        <v>0</v>
      </c>
      <c r="I609" s="146">
        <f>'Additional Projects'!E207</f>
        <v>0</v>
      </c>
      <c r="J609" s="151">
        <f>'Additional Projects'!F207</f>
        <v>0</v>
      </c>
      <c r="K609" s="151">
        <f>'Additional Projects'!G207</f>
        <v>0</v>
      </c>
      <c r="L609" s="151">
        <f>'Additional Projects'!H207</f>
        <v>0</v>
      </c>
      <c r="M609" s="151">
        <f>'Additional Projects'!I207</f>
        <v>0</v>
      </c>
      <c r="N609" s="152">
        <f>'Additional Projects'!J207</f>
        <v>0</v>
      </c>
      <c r="Z609" s="71">
        <f t="shared" si="27"/>
        <v>207</v>
      </c>
    </row>
    <row r="610" spans="1:26" x14ac:dyDescent="0.25">
      <c r="A610" s="71" t="s">
        <v>409</v>
      </c>
      <c r="B610" s="71">
        <v>208</v>
      </c>
      <c r="D610" s="71" t="s">
        <v>410</v>
      </c>
      <c r="F610" s="144">
        <f>'Additional Projects'!B208</f>
        <v>0</v>
      </c>
      <c r="G610" s="145">
        <f>'Additional Projects'!C208</f>
        <v>0</v>
      </c>
      <c r="H610" s="145">
        <f>'Additional Projects'!D208</f>
        <v>0</v>
      </c>
      <c r="I610" s="146">
        <f>'Additional Projects'!E208</f>
        <v>0</v>
      </c>
      <c r="J610" s="151">
        <f>'Additional Projects'!F208</f>
        <v>0</v>
      </c>
      <c r="K610" s="151">
        <f>'Additional Projects'!G208</f>
        <v>0</v>
      </c>
      <c r="L610" s="151">
        <f>'Additional Projects'!H208</f>
        <v>0</v>
      </c>
      <c r="M610" s="151">
        <f>'Additional Projects'!I208</f>
        <v>0</v>
      </c>
      <c r="N610" s="152">
        <f>'Additional Projects'!J208</f>
        <v>0</v>
      </c>
      <c r="Z610" s="71">
        <f t="shared" si="27"/>
        <v>208</v>
      </c>
    </row>
    <row r="611" spans="1:26" x14ac:dyDescent="0.25">
      <c r="A611" s="71" t="s">
        <v>409</v>
      </c>
      <c r="B611" s="71">
        <v>209</v>
      </c>
      <c r="D611" s="71" t="s">
        <v>410</v>
      </c>
      <c r="F611" s="144">
        <f>'Additional Projects'!B209</f>
        <v>0</v>
      </c>
      <c r="G611" s="145">
        <f>'Additional Projects'!C209</f>
        <v>0</v>
      </c>
      <c r="H611" s="145">
        <f>'Additional Projects'!D209</f>
        <v>0</v>
      </c>
      <c r="I611" s="146">
        <f>'Additional Projects'!E209</f>
        <v>0</v>
      </c>
      <c r="J611" s="151">
        <f>'Additional Projects'!F209</f>
        <v>0</v>
      </c>
      <c r="K611" s="151">
        <f>'Additional Projects'!G209</f>
        <v>0</v>
      </c>
      <c r="L611" s="151">
        <f>'Additional Projects'!H209</f>
        <v>0</v>
      </c>
      <c r="M611" s="151">
        <f>'Additional Projects'!I209</f>
        <v>0</v>
      </c>
      <c r="N611" s="152">
        <f>'Additional Projects'!J209</f>
        <v>0</v>
      </c>
      <c r="Z611" s="71">
        <f t="shared" si="27"/>
        <v>209</v>
      </c>
    </row>
    <row r="612" spans="1:26" x14ac:dyDescent="0.25">
      <c r="A612" s="71" t="s">
        <v>409</v>
      </c>
      <c r="B612" s="71">
        <v>210</v>
      </c>
      <c r="D612" s="71" t="s">
        <v>410</v>
      </c>
      <c r="F612" s="147">
        <f>'Additional Projects'!B210</f>
        <v>0</v>
      </c>
      <c r="G612" s="148">
        <f>'Additional Projects'!C210</f>
        <v>0</v>
      </c>
      <c r="H612" s="148">
        <f>'Additional Projects'!D210</f>
        <v>0</v>
      </c>
      <c r="I612" s="149">
        <f>'Additional Projects'!E210</f>
        <v>0</v>
      </c>
      <c r="J612" s="153">
        <f>'Additional Projects'!F210</f>
        <v>0</v>
      </c>
      <c r="K612" s="153">
        <f>'Additional Projects'!G210</f>
        <v>0</v>
      </c>
      <c r="L612" s="153">
        <f>'Additional Projects'!H210</f>
        <v>0</v>
      </c>
      <c r="M612" s="153">
        <f>'Additional Projects'!I210</f>
        <v>0</v>
      </c>
      <c r="N612" s="154">
        <f>'Additional Projects'!J210</f>
        <v>0</v>
      </c>
      <c r="Z612" s="71">
        <f t="shared" si="27"/>
        <v>210</v>
      </c>
    </row>
    <row r="613" spans="1:26" x14ac:dyDescent="0.25">
      <c r="A613" s="71" t="s">
        <v>409</v>
      </c>
      <c r="D613" s="71" t="s">
        <v>410</v>
      </c>
    </row>
    <row r="614" spans="1:26" x14ac:dyDescent="0.25">
      <c r="A614" s="71" t="s">
        <v>409</v>
      </c>
      <c r="D614" s="71" t="s">
        <v>410</v>
      </c>
      <c r="F614" s="308" t="s">
        <v>103</v>
      </c>
      <c r="G614" s="309"/>
      <c r="H614" s="309"/>
      <c r="I614" s="310"/>
      <c r="J614" s="311" t="s">
        <v>2</v>
      </c>
      <c r="K614" s="295"/>
      <c r="L614" s="295"/>
      <c r="M614" s="295"/>
      <c r="N614" s="296"/>
    </row>
    <row r="615" spans="1:26" ht="31.5" x14ac:dyDescent="0.25">
      <c r="A615" s="71" t="s">
        <v>409</v>
      </c>
      <c r="D615" s="71" t="s">
        <v>410</v>
      </c>
      <c r="F615" s="134" t="s">
        <v>86</v>
      </c>
      <c r="G615" s="134" t="s">
        <v>3</v>
      </c>
      <c r="H615" s="134" t="s">
        <v>4</v>
      </c>
      <c r="I615" s="199" t="s">
        <v>132</v>
      </c>
      <c r="J615" s="135" t="s">
        <v>89</v>
      </c>
      <c r="K615" s="135" t="s">
        <v>7</v>
      </c>
      <c r="L615" s="135" t="s">
        <v>8</v>
      </c>
      <c r="M615" s="135" t="s">
        <v>9</v>
      </c>
      <c r="N615" s="135" t="s">
        <v>10</v>
      </c>
    </row>
    <row r="616" spans="1:26" x14ac:dyDescent="0.25">
      <c r="A616" s="71" t="s">
        <v>409</v>
      </c>
      <c r="B616" s="71">
        <v>216</v>
      </c>
      <c r="D616" s="71" t="s">
        <v>410</v>
      </c>
      <c r="F616" s="200" t="str">
        <f>'Additional Projects'!B216</f>
        <v>Committed Funding Source</v>
      </c>
      <c r="G616" s="201" t="str">
        <f>'Additional Projects'!C216</f>
        <v>Effluent Management</v>
      </c>
      <c r="H616" s="201" t="str">
        <f>'Additional Projects'!D216</f>
        <v>Aggregated Total</v>
      </c>
      <c r="I616" s="202" t="str">
        <f>'Additional Projects'!E216</f>
        <v>Aggregated Total</v>
      </c>
      <c r="J616" s="322">
        <f>'Additional Projects'!F216</f>
        <v>0</v>
      </c>
      <c r="K616" s="323">
        <f>'Additional Projects'!G216</f>
        <v>0</v>
      </c>
      <c r="L616" s="323">
        <f>'Additional Projects'!H216</f>
        <v>0</v>
      </c>
      <c r="M616" s="323">
        <f>'Additional Projects'!I216</f>
        <v>0</v>
      </c>
      <c r="N616" s="324">
        <f>'Additional Projects'!J216</f>
        <v>0</v>
      </c>
      <c r="Z616" s="71">
        <v>216</v>
      </c>
    </row>
    <row r="617" spans="1:26" x14ac:dyDescent="0.25">
      <c r="A617" s="71" t="s">
        <v>409</v>
      </c>
      <c r="B617" s="71">
        <v>217</v>
      </c>
      <c r="D617" s="71" t="s">
        <v>410</v>
      </c>
      <c r="F617" s="144" t="str">
        <f>'Additional Projects'!B217</f>
        <v>Committed Funding Source</v>
      </c>
      <c r="G617" s="145" t="str">
        <f>'Additional Projects'!C217</f>
        <v>Water Quality</v>
      </c>
      <c r="H617" s="145" t="str">
        <f>'Additional Projects'!D217</f>
        <v>Aggregated Total</v>
      </c>
      <c r="I617" s="146" t="str">
        <f>'Additional Projects'!E217</f>
        <v>Aggregated Total</v>
      </c>
      <c r="J617" s="325">
        <f>'Additional Projects'!F217</f>
        <v>0</v>
      </c>
      <c r="K617" s="151">
        <f>'Additional Projects'!G217</f>
        <v>0</v>
      </c>
      <c r="L617" s="151">
        <f>'Additional Projects'!H217</f>
        <v>0</v>
      </c>
      <c r="M617" s="151">
        <f>'Additional Projects'!I217</f>
        <v>0</v>
      </c>
      <c r="N617" s="152">
        <f>'Additional Projects'!J217</f>
        <v>0</v>
      </c>
      <c r="Z617" s="71">
        <f t="shared" ref="Z617:Z629" si="28">Z616+1</f>
        <v>217</v>
      </c>
    </row>
    <row r="618" spans="1:26" x14ac:dyDescent="0.25">
      <c r="A618" s="71" t="s">
        <v>409</v>
      </c>
      <c r="B618" s="71">
        <v>218</v>
      </c>
      <c r="D618" s="71" t="s">
        <v>410</v>
      </c>
      <c r="F618" s="144" t="str">
        <f>'Additional Projects'!B218</f>
        <v>Committed Funding Source</v>
      </c>
      <c r="G618" s="145" t="str">
        <f>'Additional Projects'!C218</f>
        <v>Reuse Development</v>
      </c>
      <c r="H618" s="145" t="str">
        <f>'Additional Projects'!D218</f>
        <v>Aggregated Total</v>
      </c>
      <c r="I618" s="146" t="str">
        <f>'Additional Projects'!E218</f>
        <v>Aggregated Total</v>
      </c>
      <c r="J618" s="325">
        <f>'Additional Projects'!F218</f>
        <v>0</v>
      </c>
      <c r="K618" s="151">
        <f>'Additional Projects'!G218</f>
        <v>0</v>
      </c>
      <c r="L618" s="151">
        <f>'Additional Projects'!H218</f>
        <v>0</v>
      </c>
      <c r="M618" s="151">
        <f>'Additional Projects'!I218</f>
        <v>0</v>
      </c>
      <c r="N618" s="152">
        <f>'Additional Projects'!J218</f>
        <v>0</v>
      </c>
      <c r="Z618" s="71">
        <f t="shared" si="28"/>
        <v>218</v>
      </c>
    </row>
    <row r="619" spans="1:26" x14ac:dyDescent="0.25">
      <c r="A619" s="71" t="s">
        <v>409</v>
      </c>
      <c r="B619" s="71">
        <v>219</v>
      </c>
      <c r="D619" s="71" t="s">
        <v>410</v>
      </c>
      <c r="F619" s="144" t="str">
        <f>'Additional Projects'!B219</f>
        <v>Committed Funding Source</v>
      </c>
      <c r="G619" s="145" t="str">
        <f>'Additional Projects'!C219</f>
        <v>Resiliency Initiatives</v>
      </c>
      <c r="H619" s="145" t="str">
        <f>'Additional Projects'!D219</f>
        <v>Aggregated Total</v>
      </c>
      <c r="I619" s="146" t="str">
        <f>'Additional Projects'!E219</f>
        <v>Aggregated Total</v>
      </c>
      <c r="J619" s="325">
        <f>'Additional Projects'!F219</f>
        <v>0</v>
      </c>
      <c r="K619" s="151">
        <f>'Additional Projects'!G219</f>
        <v>0</v>
      </c>
      <c r="L619" s="151">
        <f>'Additional Projects'!H219</f>
        <v>0</v>
      </c>
      <c r="M619" s="151">
        <f>'Additional Projects'!I219</f>
        <v>0</v>
      </c>
      <c r="N619" s="152">
        <f>'Additional Projects'!J219</f>
        <v>0</v>
      </c>
      <c r="Z619" s="71">
        <f t="shared" si="28"/>
        <v>219</v>
      </c>
    </row>
    <row r="620" spans="1:26" x14ac:dyDescent="0.25">
      <c r="A620" s="71" t="s">
        <v>409</v>
      </c>
      <c r="B620" s="71">
        <v>220</v>
      </c>
      <c r="D620" s="71" t="s">
        <v>410</v>
      </c>
      <c r="F620" s="144" t="str">
        <f>'Additional Projects'!B220</f>
        <v>Committed Funding Source</v>
      </c>
      <c r="G620" s="145" t="str">
        <f>'Additional Projects'!C220</f>
        <v>End of Useful Life Replacement</v>
      </c>
      <c r="H620" s="145" t="str">
        <f>'Additional Projects'!D220</f>
        <v>Aggregated Total</v>
      </c>
      <c r="I620" s="146" t="str">
        <f>'Additional Projects'!E220</f>
        <v>Aggregated Total</v>
      </c>
      <c r="J620" s="325">
        <f>'Additional Projects'!F220</f>
        <v>0</v>
      </c>
      <c r="K620" s="151">
        <f>'Additional Projects'!G220</f>
        <v>0</v>
      </c>
      <c r="L620" s="151">
        <f>'Additional Projects'!H220</f>
        <v>0</v>
      </c>
      <c r="M620" s="151">
        <f>'Additional Projects'!I220</f>
        <v>0</v>
      </c>
      <c r="N620" s="152">
        <f>'Additional Projects'!J220</f>
        <v>0</v>
      </c>
      <c r="Z620" s="71">
        <f t="shared" si="28"/>
        <v>220</v>
      </c>
    </row>
    <row r="621" spans="1:26" x14ac:dyDescent="0.25">
      <c r="A621" s="71" t="s">
        <v>409</v>
      </c>
      <c r="B621" s="71">
        <v>221</v>
      </c>
      <c r="D621" s="71" t="s">
        <v>410</v>
      </c>
      <c r="F621" s="144" t="str">
        <f>'Additional Projects'!B221</f>
        <v>Committed Funding Source</v>
      </c>
      <c r="G621" s="145" t="str">
        <f>'Additional Projects'!C221</f>
        <v>Septic to Sewer Conversions</v>
      </c>
      <c r="H621" s="145" t="str">
        <f>'Additional Projects'!D221</f>
        <v>Aggregated Total</v>
      </c>
      <c r="I621" s="146" t="str">
        <f>'Additional Projects'!E221</f>
        <v>Aggregated Total</v>
      </c>
      <c r="J621" s="325">
        <f>'Additional Projects'!F221</f>
        <v>0</v>
      </c>
      <c r="K621" s="151">
        <f>'Additional Projects'!G221</f>
        <v>0</v>
      </c>
      <c r="L621" s="151">
        <f>'Additional Projects'!H221</f>
        <v>0</v>
      </c>
      <c r="M621" s="151">
        <f>'Additional Projects'!I221</f>
        <v>0</v>
      </c>
      <c r="N621" s="152">
        <f>'Additional Projects'!J221</f>
        <v>0</v>
      </c>
      <c r="Z621" s="71">
        <f t="shared" si="28"/>
        <v>221</v>
      </c>
    </row>
    <row r="622" spans="1:26" x14ac:dyDescent="0.25">
      <c r="A622" s="71" t="s">
        <v>409</v>
      </c>
      <c r="B622" s="71">
        <v>222</v>
      </c>
      <c r="D622" s="71" t="s">
        <v>410</v>
      </c>
      <c r="F622" s="200" t="str">
        <f>'Additional Projects'!B222</f>
        <v>No Identified Funding Source</v>
      </c>
      <c r="G622" s="201" t="str">
        <f>'Additional Projects'!C222</f>
        <v>Effluent Management</v>
      </c>
      <c r="H622" s="201" t="str">
        <f>'Additional Projects'!D222</f>
        <v>Aggregated Total</v>
      </c>
      <c r="I622" s="202" t="str">
        <f>'Additional Projects'!E222</f>
        <v>Aggregated Total</v>
      </c>
      <c r="J622" s="322">
        <f>'Additional Projects'!F222</f>
        <v>0</v>
      </c>
      <c r="K622" s="323">
        <f>'Additional Projects'!G222</f>
        <v>0</v>
      </c>
      <c r="L622" s="323">
        <f>'Additional Projects'!H222</f>
        <v>0</v>
      </c>
      <c r="M622" s="323">
        <f>'Additional Projects'!I222</f>
        <v>0</v>
      </c>
      <c r="N622" s="324">
        <f>'Additional Projects'!J222</f>
        <v>0</v>
      </c>
      <c r="Z622" s="71">
        <f t="shared" si="28"/>
        <v>222</v>
      </c>
    </row>
    <row r="623" spans="1:26" x14ac:dyDescent="0.25">
      <c r="A623" s="71" t="s">
        <v>409</v>
      </c>
      <c r="B623" s="71">
        <v>223</v>
      </c>
      <c r="D623" s="71" t="s">
        <v>410</v>
      </c>
      <c r="F623" s="144" t="str">
        <f>'Additional Projects'!B223</f>
        <v>No Identified Funding Source</v>
      </c>
      <c r="G623" s="145" t="str">
        <f>'Additional Projects'!C223</f>
        <v>Water Quality</v>
      </c>
      <c r="H623" s="145" t="str">
        <f>'Additional Projects'!D223</f>
        <v>Aggregated Total</v>
      </c>
      <c r="I623" s="146" t="str">
        <f>'Additional Projects'!E223</f>
        <v>Aggregated Total</v>
      </c>
      <c r="J623" s="325">
        <f>'Additional Projects'!F223</f>
        <v>0</v>
      </c>
      <c r="K623" s="151">
        <f>'Additional Projects'!G223</f>
        <v>0</v>
      </c>
      <c r="L623" s="151">
        <f>'Additional Projects'!H223</f>
        <v>0</v>
      </c>
      <c r="M623" s="151">
        <f>'Additional Projects'!I223</f>
        <v>0</v>
      </c>
      <c r="N623" s="152">
        <f>'Additional Projects'!J223</f>
        <v>0</v>
      </c>
      <c r="Z623" s="71">
        <f t="shared" si="28"/>
        <v>223</v>
      </c>
    </row>
    <row r="624" spans="1:26" x14ac:dyDescent="0.25">
      <c r="A624" s="71" t="s">
        <v>409</v>
      </c>
      <c r="B624" s="71">
        <v>224</v>
      </c>
      <c r="D624" s="71" t="s">
        <v>410</v>
      </c>
      <c r="F624" s="144" t="str">
        <f>'Additional Projects'!B224</f>
        <v>No Identified Funding Source</v>
      </c>
      <c r="G624" s="145" t="str">
        <f>'Additional Projects'!C224</f>
        <v>Reuse Development</v>
      </c>
      <c r="H624" s="145" t="str">
        <f>'Additional Projects'!D224</f>
        <v>Aggregated Total</v>
      </c>
      <c r="I624" s="146" t="str">
        <f>'Additional Projects'!E224</f>
        <v>Aggregated Total</v>
      </c>
      <c r="J624" s="325">
        <f>'Additional Projects'!F224</f>
        <v>0</v>
      </c>
      <c r="K624" s="151">
        <f>'Additional Projects'!G224</f>
        <v>0</v>
      </c>
      <c r="L624" s="151">
        <f>'Additional Projects'!H224</f>
        <v>0</v>
      </c>
      <c r="M624" s="151">
        <f>'Additional Projects'!I224</f>
        <v>0</v>
      </c>
      <c r="N624" s="152">
        <f>'Additional Projects'!J224</f>
        <v>0</v>
      </c>
      <c r="Z624" s="71">
        <f t="shared" si="28"/>
        <v>224</v>
      </c>
    </row>
    <row r="625" spans="1:26" x14ac:dyDescent="0.25">
      <c r="A625" s="71" t="s">
        <v>409</v>
      </c>
      <c r="B625" s="71">
        <v>225</v>
      </c>
      <c r="D625" s="71" t="s">
        <v>410</v>
      </c>
      <c r="F625" s="144" t="str">
        <f>'Additional Projects'!B225</f>
        <v>No Identified Funding Source</v>
      </c>
      <c r="G625" s="145" t="str">
        <f>'Additional Projects'!C225</f>
        <v>Resiliency Initiatives</v>
      </c>
      <c r="H625" s="145" t="str">
        <f>'Additional Projects'!D225</f>
        <v>Aggregated Total</v>
      </c>
      <c r="I625" s="146" t="str">
        <f>'Additional Projects'!E225</f>
        <v>Aggregated Total</v>
      </c>
      <c r="J625" s="325">
        <f>'Additional Projects'!F225</f>
        <v>0</v>
      </c>
      <c r="K625" s="151">
        <f>'Additional Projects'!G225</f>
        <v>0</v>
      </c>
      <c r="L625" s="151">
        <f>'Additional Projects'!H225</f>
        <v>0</v>
      </c>
      <c r="M625" s="151">
        <f>'Additional Projects'!I225</f>
        <v>0</v>
      </c>
      <c r="N625" s="152">
        <f>'Additional Projects'!J225</f>
        <v>0</v>
      </c>
      <c r="Z625" s="71">
        <f t="shared" si="28"/>
        <v>225</v>
      </c>
    </row>
    <row r="626" spans="1:26" x14ac:dyDescent="0.25">
      <c r="A626" s="71" t="s">
        <v>409</v>
      </c>
      <c r="B626" s="71">
        <v>226</v>
      </c>
      <c r="D626" s="71" t="s">
        <v>410</v>
      </c>
      <c r="F626" s="144" t="str">
        <f>'Additional Projects'!B226</f>
        <v>No Identified Funding Source</v>
      </c>
      <c r="G626" s="145" t="str">
        <f>'Additional Projects'!C226</f>
        <v>End of Useful Life Replacement</v>
      </c>
      <c r="H626" s="145" t="str">
        <f>'Additional Projects'!D226</f>
        <v>Aggregated Total</v>
      </c>
      <c r="I626" s="146" t="str">
        <f>'Additional Projects'!E226</f>
        <v>Aggregated Total</v>
      </c>
      <c r="J626" s="325">
        <f>'Additional Projects'!F226</f>
        <v>0</v>
      </c>
      <c r="K626" s="151">
        <f>'Additional Projects'!G226</f>
        <v>0</v>
      </c>
      <c r="L626" s="151">
        <f>'Additional Projects'!H226</f>
        <v>0</v>
      </c>
      <c r="M626" s="151">
        <f>'Additional Projects'!I226</f>
        <v>0</v>
      </c>
      <c r="N626" s="152">
        <f>'Additional Projects'!J226</f>
        <v>0</v>
      </c>
      <c r="Z626" s="71">
        <f t="shared" si="28"/>
        <v>226</v>
      </c>
    </row>
    <row r="627" spans="1:26" x14ac:dyDescent="0.25">
      <c r="A627" s="71" t="s">
        <v>409</v>
      </c>
      <c r="B627" s="71">
        <v>227</v>
      </c>
      <c r="D627" s="71" t="s">
        <v>410</v>
      </c>
      <c r="F627" s="147" t="str">
        <f>'Additional Projects'!B227</f>
        <v>No Identified Funding Source</v>
      </c>
      <c r="G627" s="148" t="str">
        <f>'Additional Projects'!C227</f>
        <v>Septic to Sewer Conversions</v>
      </c>
      <c r="H627" s="148" t="str">
        <f>'Additional Projects'!D227</f>
        <v>Aggregated Total</v>
      </c>
      <c r="I627" s="149" t="str">
        <f>'Additional Projects'!E227</f>
        <v>Aggregated Total</v>
      </c>
      <c r="J627" s="326">
        <f>'Additional Projects'!F227</f>
        <v>0</v>
      </c>
      <c r="K627" s="153">
        <f>'Additional Projects'!G227</f>
        <v>0</v>
      </c>
      <c r="L627" s="153">
        <f>'Additional Projects'!H227</f>
        <v>0</v>
      </c>
      <c r="M627" s="153">
        <f>'Additional Projects'!I227</f>
        <v>0</v>
      </c>
      <c r="N627" s="154">
        <f>'Additional Projects'!J227</f>
        <v>0</v>
      </c>
      <c r="Z627" s="71">
        <f t="shared" si="28"/>
        <v>227</v>
      </c>
    </row>
    <row r="628" spans="1:26" x14ac:dyDescent="0.25">
      <c r="A628" s="71" t="s">
        <v>409</v>
      </c>
      <c r="B628" s="71">
        <v>228</v>
      </c>
      <c r="D628" s="71" t="s">
        <v>410</v>
      </c>
      <c r="F628" s="145"/>
      <c r="G628" s="145"/>
      <c r="H628" s="145"/>
      <c r="I628" s="145"/>
      <c r="J628" s="151"/>
      <c r="K628" s="151"/>
      <c r="L628" s="151"/>
      <c r="M628" s="151"/>
      <c r="N628" s="151"/>
      <c r="Z628" s="71">
        <f t="shared" si="28"/>
        <v>228</v>
      </c>
    </row>
    <row r="629" spans="1:26" x14ac:dyDescent="0.25">
      <c r="A629" s="71" t="s">
        <v>409</v>
      </c>
      <c r="B629" s="71">
        <v>229</v>
      </c>
      <c r="D629" s="71" t="s">
        <v>410</v>
      </c>
      <c r="F629" s="203" t="str">
        <f>'Additional Projects'!B229</f>
        <v>Total of Projects without Funding Source Type, Category, and/or Subcategory</v>
      </c>
      <c r="G629" s="204"/>
      <c r="H629" s="204"/>
      <c r="I629" s="205"/>
      <c r="J629" s="327">
        <f>'Additional Projects'!F229</f>
        <v>0</v>
      </c>
      <c r="K629" s="328">
        <f>'Additional Projects'!G229</f>
        <v>0</v>
      </c>
      <c r="L629" s="328">
        <f>'Additional Projects'!H229</f>
        <v>0</v>
      </c>
      <c r="M629" s="328">
        <f>'Additional Projects'!I229</f>
        <v>0</v>
      </c>
      <c r="N629" s="329">
        <f>'Additional Projects'!J229</f>
        <v>0</v>
      </c>
      <c r="Z629" s="71">
        <f t="shared" si="28"/>
        <v>229</v>
      </c>
    </row>
    <row r="630" spans="1:26" x14ac:dyDescent="0.25">
      <c r="A630" s="71" t="s">
        <v>409</v>
      </c>
      <c r="D630" s="71" t="s">
        <v>410</v>
      </c>
      <c r="F630" s="145"/>
      <c r="G630" s="145"/>
      <c r="H630" s="145"/>
      <c r="I630" s="145"/>
      <c r="J630" s="145"/>
      <c r="K630" s="145"/>
      <c r="L630" s="145"/>
      <c r="M630" s="145"/>
      <c r="N630" s="145"/>
    </row>
    <row r="631" spans="1:26" x14ac:dyDescent="0.25">
      <c r="A631" s="71" t="s">
        <v>409</v>
      </c>
      <c r="D631" s="71" t="s">
        <v>410</v>
      </c>
      <c r="F631" s="308" t="s">
        <v>103</v>
      </c>
      <c r="G631" s="309"/>
      <c r="H631" s="309"/>
      <c r="I631" s="310"/>
      <c r="J631" s="311" t="s">
        <v>2</v>
      </c>
      <c r="K631" s="295"/>
      <c r="L631" s="295"/>
      <c r="M631" s="295"/>
      <c r="N631" s="296"/>
    </row>
    <row r="632" spans="1:26" ht="31.5" x14ac:dyDescent="0.25">
      <c r="A632" s="71" t="s">
        <v>409</v>
      </c>
      <c r="D632" s="71" t="s">
        <v>410</v>
      </c>
      <c r="F632" s="206" t="s">
        <v>86</v>
      </c>
      <c r="G632" s="206" t="s">
        <v>3</v>
      </c>
      <c r="H632" s="206" t="s">
        <v>4</v>
      </c>
      <c r="I632" s="207" t="s">
        <v>132</v>
      </c>
      <c r="J632" s="292" t="s">
        <v>89</v>
      </c>
      <c r="K632" s="292" t="s">
        <v>7</v>
      </c>
      <c r="L632" s="292" t="s">
        <v>8</v>
      </c>
      <c r="M632" s="292" t="s">
        <v>9</v>
      </c>
      <c r="N632" s="292" t="s">
        <v>10</v>
      </c>
    </row>
    <row r="633" spans="1:26" x14ac:dyDescent="0.25">
      <c r="A633" s="71" t="s">
        <v>409</v>
      </c>
      <c r="B633" s="71">
        <v>235</v>
      </c>
      <c r="D633" s="71" t="s">
        <v>410</v>
      </c>
      <c r="E633" s="71" t="s">
        <v>126</v>
      </c>
      <c r="F633" s="200" t="str">
        <f>'Additional Projects'!B235</f>
        <v>Committed Funding Source</v>
      </c>
      <c r="G633" s="201" t="str">
        <f>'Additional Projects'!C235</f>
        <v>Effluent Management</v>
      </c>
      <c r="H633" s="201" t="str">
        <f>'Additional Projects'!D235</f>
        <v>s. 403.064(17), F.S. (surface water discharge elimination)</v>
      </c>
      <c r="I633" s="202" t="str">
        <f>'Additional Projects'!E235</f>
        <v>Aggregated Total</v>
      </c>
      <c r="J633" s="322">
        <f>'Additional Projects'!F235</f>
        <v>0</v>
      </c>
      <c r="K633" s="323">
        <f>'Additional Projects'!G235</f>
        <v>0</v>
      </c>
      <c r="L633" s="323">
        <f>'Additional Projects'!H235</f>
        <v>0</v>
      </c>
      <c r="M633" s="323">
        <f>'Additional Projects'!I235</f>
        <v>0</v>
      </c>
      <c r="N633" s="324">
        <f>'Additional Projects'!J235</f>
        <v>0</v>
      </c>
      <c r="Z633" s="71">
        <v>235</v>
      </c>
    </row>
    <row r="634" spans="1:26" x14ac:dyDescent="0.25">
      <c r="A634" s="71" t="s">
        <v>409</v>
      </c>
      <c r="B634" s="71">
        <v>236</v>
      </c>
      <c r="D634" s="71" t="s">
        <v>410</v>
      </c>
      <c r="E634" s="71" t="s">
        <v>126</v>
      </c>
      <c r="F634" s="144" t="str">
        <f>'Additional Projects'!B236</f>
        <v>Committed Funding Source</v>
      </c>
      <c r="G634" s="145" t="str">
        <f>'Additional Projects'!C236</f>
        <v>Effluent Management</v>
      </c>
      <c r="H634" s="145" t="str">
        <f>'Additional Projects'!D236</f>
        <v>s. 403.086(10), F.S. (ocean outfalls legislation)</v>
      </c>
      <c r="I634" s="146" t="str">
        <f>'Additional Projects'!E236</f>
        <v>Aggregated Total</v>
      </c>
      <c r="J634" s="325">
        <f>'Additional Projects'!F236</f>
        <v>0</v>
      </c>
      <c r="K634" s="151">
        <f>'Additional Projects'!G236</f>
        <v>0</v>
      </c>
      <c r="L634" s="151">
        <f>'Additional Projects'!H236</f>
        <v>0</v>
      </c>
      <c r="M634" s="151">
        <f>'Additional Projects'!I236</f>
        <v>0</v>
      </c>
      <c r="N634" s="152">
        <f>'Additional Projects'!J236</f>
        <v>0</v>
      </c>
      <c r="Z634" s="71">
        <f t="shared" ref="Z634:Z686" si="29">Z633+1</f>
        <v>236</v>
      </c>
    </row>
    <row r="635" spans="1:26" x14ac:dyDescent="0.25">
      <c r="A635" s="71" t="s">
        <v>409</v>
      </c>
      <c r="B635" s="71">
        <v>237</v>
      </c>
      <c r="D635" s="71" t="s">
        <v>410</v>
      </c>
      <c r="E635" s="71" t="s">
        <v>126</v>
      </c>
      <c r="F635" s="144" t="str">
        <f>'Additional Projects'!B237</f>
        <v>Committed Funding Source</v>
      </c>
      <c r="G635" s="145" t="str">
        <f>'Additional Projects'!C237</f>
        <v>Effluent Management</v>
      </c>
      <c r="H635" s="145" t="str">
        <f>'Additional Projects'!D237</f>
        <v>Clean Waterways Act</v>
      </c>
      <c r="I635" s="146" t="str">
        <f>'Additional Projects'!E237</f>
        <v>Aggregated Total</v>
      </c>
      <c r="J635" s="325">
        <f>'Additional Projects'!F237</f>
        <v>0</v>
      </c>
      <c r="K635" s="151">
        <f>'Additional Projects'!G237</f>
        <v>0</v>
      </c>
      <c r="L635" s="151">
        <f>'Additional Projects'!H237</f>
        <v>0</v>
      </c>
      <c r="M635" s="151">
        <f>'Additional Projects'!I237</f>
        <v>0</v>
      </c>
      <c r="N635" s="152">
        <f>'Additional Projects'!J237</f>
        <v>0</v>
      </c>
      <c r="Z635" s="71">
        <f t="shared" si="29"/>
        <v>237</v>
      </c>
    </row>
    <row r="636" spans="1:26" x14ac:dyDescent="0.25">
      <c r="A636" s="71" t="s">
        <v>409</v>
      </c>
      <c r="B636" s="71">
        <v>238</v>
      </c>
      <c r="D636" s="71" t="s">
        <v>410</v>
      </c>
      <c r="E636" s="71" t="s">
        <v>126</v>
      </c>
      <c r="F636" s="144" t="str">
        <f>'Additional Projects'!B238</f>
        <v>Committed Funding Source</v>
      </c>
      <c r="G636" s="145" t="str">
        <f>'Additional Projects'!C238</f>
        <v>Effluent Management</v>
      </c>
      <c r="H636" s="145" t="str">
        <f>'Additional Projects'!D238</f>
        <v>2016 Springs and Aquifer Protection Act</v>
      </c>
      <c r="I636" s="146" t="str">
        <f>'Additional Projects'!E238</f>
        <v>Aggregated Total</v>
      </c>
      <c r="J636" s="325">
        <f>'Additional Projects'!F238</f>
        <v>0</v>
      </c>
      <c r="K636" s="151">
        <f>'Additional Projects'!G238</f>
        <v>0</v>
      </c>
      <c r="L636" s="151">
        <f>'Additional Projects'!H238</f>
        <v>0</v>
      </c>
      <c r="M636" s="151">
        <f>'Additional Projects'!I238</f>
        <v>0</v>
      </c>
      <c r="N636" s="152">
        <f>'Additional Projects'!J238</f>
        <v>0</v>
      </c>
      <c r="Z636" s="71">
        <f t="shared" si="29"/>
        <v>238</v>
      </c>
    </row>
    <row r="637" spans="1:26" x14ac:dyDescent="0.25">
      <c r="A637" s="71" t="s">
        <v>409</v>
      </c>
      <c r="B637" s="71">
        <v>239</v>
      </c>
      <c r="D637" s="71" t="s">
        <v>410</v>
      </c>
      <c r="E637" s="71" t="s">
        <v>126</v>
      </c>
      <c r="F637" s="144" t="str">
        <f>'Additional Projects'!B239</f>
        <v>Committed Funding Source</v>
      </c>
      <c r="G637" s="145" t="str">
        <f>'Additional Projects'!C239</f>
        <v>Effluent Management</v>
      </c>
      <c r="H637" s="145" t="str">
        <f>'Additional Projects'!D239</f>
        <v>Other</v>
      </c>
      <c r="I637" s="146" t="str">
        <f>'Additional Projects'!E239</f>
        <v>Aggregated Total</v>
      </c>
      <c r="J637" s="325">
        <f>'Additional Projects'!F239</f>
        <v>0</v>
      </c>
      <c r="K637" s="151">
        <f>'Additional Projects'!G239</f>
        <v>0</v>
      </c>
      <c r="L637" s="151">
        <f>'Additional Projects'!H239</f>
        <v>0</v>
      </c>
      <c r="M637" s="151">
        <f>'Additional Projects'!I239</f>
        <v>0</v>
      </c>
      <c r="N637" s="152">
        <f>'Additional Projects'!J239</f>
        <v>0</v>
      </c>
      <c r="Z637" s="71">
        <f t="shared" si="29"/>
        <v>239</v>
      </c>
    </row>
    <row r="638" spans="1:26" x14ac:dyDescent="0.25">
      <c r="A638" s="71" t="s">
        <v>409</v>
      </c>
      <c r="B638" s="71">
        <v>240</v>
      </c>
      <c r="D638" s="71" t="s">
        <v>410</v>
      </c>
      <c r="E638" s="71" t="s">
        <v>126</v>
      </c>
      <c r="F638" s="144" t="str">
        <f>'Additional Projects'!B240</f>
        <v>Committed Funding Source</v>
      </c>
      <c r="G638" s="145" t="str">
        <f>'Additional Projects'!C240</f>
        <v>Water Quality</v>
      </c>
      <c r="H638" s="145" t="str">
        <f>'Additional Projects'!D240</f>
        <v>Advanced Wastewater Treatment</v>
      </c>
      <c r="I638" s="146" t="str">
        <f>'Additional Projects'!E240</f>
        <v>Aggregated Total</v>
      </c>
      <c r="J638" s="325">
        <f>'Additional Projects'!F240</f>
        <v>0</v>
      </c>
      <c r="K638" s="151">
        <f>'Additional Projects'!G240</f>
        <v>0</v>
      </c>
      <c r="L638" s="151">
        <f>'Additional Projects'!H240</f>
        <v>0</v>
      </c>
      <c r="M638" s="151">
        <f>'Additional Projects'!I240</f>
        <v>0</v>
      </c>
      <c r="N638" s="152">
        <f>'Additional Projects'!J240</f>
        <v>0</v>
      </c>
      <c r="Z638" s="71">
        <f t="shared" si="29"/>
        <v>240</v>
      </c>
    </row>
    <row r="639" spans="1:26" x14ac:dyDescent="0.25">
      <c r="A639" s="71" t="s">
        <v>409</v>
      </c>
      <c r="B639" s="71">
        <v>241</v>
      </c>
      <c r="D639" s="71" t="s">
        <v>410</v>
      </c>
      <c r="E639" s="71" t="s">
        <v>126</v>
      </c>
      <c r="F639" s="144" t="str">
        <f>'Additional Projects'!B241</f>
        <v>Committed Funding Source</v>
      </c>
      <c r="G639" s="145" t="str">
        <f>'Additional Projects'!C241</f>
        <v>Water Quality</v>
      </c>
      <c r="H639" s="145" t="str">
        <f>'Additional Projects'!D241</f>
        <v>Surface Water Discharge</v>
      </c>
      <c r="I639" s="146" t="str">
        <f>'Additional Projects'!E241</f>
        <v>Aggregated Total</v>
      </c>
      <c r="J639" s="325">
        <f>'Additional Projects'!F241</f>
        <v>0</v>
      </c>
      <c r="K639" s="151">
        <f>'Additional Projects'!G241</f>
        <v>0</v>
      </c>
      <c r="L639" s="151">
        <f>'Additional Projects'!H241</f>
        <v>0</v>
      </c>
      <c r="M639" s="151">
        <f>'Additional Projects'!I241</f>
        <v>0</v>
      </c>
      <c r="N639" s="152">
        <f>'Additional Projects'!J241</f>
        <v>0</v>
      </c>
      <c r="Z639" s="71">
        <f t="shared" si="29"/>
        <v>241</v>
      </c>
    </row>
    <row r="640" spans="1:26" x14ac:dyDescent="0.25">
      <c r="A640" s="71" t="s">
        <v>409</v>
      </c>
      <c r="B640" s="71">
        <v>242</v>
      </c>
      <c r="D640" s="71" t="s">
        <v>410</v>
      </c>
      <c r="E640" s="71" t="s">
        <v>126</v>
      </c>
      <c r="F640" s="144" t="str">
        <f>'Additional Projects'!B242</f>
        <v>Committed Funding Source</v>
      </c>
      <c r="G640" s="145" t="str">
        <f>'Additional Projects'!C242</f>
        <v>Water Quality</v>
      </c>
      <c r="H640" s="145" t="str">
        <f>'Additional Projects'!D242</f>
        <v>Biosolids</v>
      </c>
      <c r="I640" s="146" t="str">
        <f>'Additional Projects'!E242</f>
        <v>Aggregated Total</v>
      </c>
      <c r="J640" s="325">
        <f>'Additional Projects'!F242</f>
        <v>0</v>
      </c>
      <c r="K640" s="151">
        <f>'Additional Projects'!G242</f>
        <v>0</v>
      </c>
      <c r="L640" s="151">
        <f>'Additional Projects'!H242</f>
        <v>0</v>
      </c>
      <c r="M640" s="151">
        <f>'Additional Projects'!I242</f>
        <v>0</v>
      </c>
      <c r="N640" s="152">
        <f>'Additional Projects'!J242</f>
        <v>0</v>
      </c>
      <c r="Z640" s="71">
        <f t="shared" si="29"/>
        <v>242</v>
      </c>
    </row>
    <row r="641" spans="1:26" x14ac:dyDescent="0.25">
      <c r="A641" s="71" t="s">
        <v>409</v>
      </c>
      <c r="B641" s="71">
        <v>243</v>
      </c>
      <c r="D641" s="71" t="s">
        <v>410</v>
      </c>
      <c r="E641" s="71" t="s">
        <v>126</v>
      </c>
      <c r="F641" s="144" t="str">
        <f>'Additional Projects'!B243</f>
        <v>Committed Funding Source</v>
      </c>
      <c r="G641" s="145" t="str">
        <f>'Additional Projects'!C243</f>
        <v>Water Quality</v>
      </c>
      <c r="H641" s="145" t="str">
        <f>'Additional Projects'!D243</f>
        <v>Nutrient Removal</v>
      </c>
      <c r="I641" s="146" t="str">
        <f>'Additional Projects'!E243</f>
        <v>Aggregated Total</v>
      </c>
      <c r="J641" s="325">
        <f>'Additional Projects'!F243</f>
        <v>0</v>
      </c>
      <c r="K641" s="151">
        <f>'Additional Projects'!G243</f>
        <v>0</v>
      </c>
      <c r="L641" s="151">
        <f>'Additional Projects'!H243</f>
        <v>0</v>
      </c>
      <c r="M641" s="151">
        <f>'Additional Projects'!I243</f>
        <v>0</v>
      </c>
      <c r="N641" s="152">
        <f>'Additional Projects'!J243</f>
        <v>0</v>
      </c>
    </row>
    <row r="642" spans="1:26" x14ac:dyDescent="0.25">
      <c r="A642" s="71" t="s">
        <v>409</v>
      </c>
      <c r="B642" s="71">
        <v>244</v>
      </c>
      <c r="D642" s="71" t="s">
        <v>410</v>
      </c>
      <c r="E642" s="71" t="s">
        <v>126</v>
      </c>
      <c r="F642" s="144" t="str">
        <f>'Additional Projects'!B244</f>
        <v>Committed Funding Source</v>
      </c>
      <c r="G642" s="145" t="str">
        <f>'Additional Projects'!C244</f>
        <v>Water Quality</v>
      </c>
      <c r="H642" s="145" t="str">
        <f>'Additional Projects'!D244</f>
        <v>Other</v>
      </c>
      <c r="I642" s="146" t="str">
        <f>'Additional Projects'!E244</f>
        <v>Aggregated Total</v>
      </c>
      <c r="J642" s="325">
        <f>'Additional Projects'!F244</f>
        <v>0</v>
      </c>
      <c r="K642" s="151">
        <f>'Additional Projects'!G244</f>
        <v>0</v>
      </c>
      <c r="L642" s="151">
        <f>'Additional Projects'!H244</f>
        <v>0</v>
      </c>
      <c r="M642" s="151">
        <f>'Additional Projects'!I244</f>
        <v>0</v>
      </c>
      <c r="N642" s="152">
        <f>'Additional Projects'!J244</f>
        <v>0</v>
      </c>
      <c r="Z642" s="71">
        <f>Z640+1</f>
        <v>243</v>
      </c>
    </row>
    <row r="643" spans="1:26" x14ac:dyDescent="0.25">
      <c r="A643" s="71" t="s">
        <v>409</v>
      </c>
      <c r="B643" s="71">
        <v>245</v>
      </c>
      <c r="D643" s="71" t="s">
        <v>410</v>
      </c>
      <c r="E643" s="71" t="s">
        <v>126</v>
      </c>
      <c r="F643" s="144" t="str">
        <f>'Additional Projects'!B245</f>
        <v>Committed Funding Source</v>
      </c>
      <c r="G643" s="145" t="str">
        <f>'Additional Projects'!C245</f>
        <v>Reuse Development</v>
      </c>
      <c r="H643" s="145" t="str">
        <f>'Additional Projects'!D245</f>
        <v>Potable Reuse Projects</v>
      </c>
      <c r="I643" s="146" t="str">
        <f>'Additional Projects'!E245</f>
        <v>Aggregated Total</v>
      </c>
      <c r="J643" s="325">
        <f>'Additional Projects'!F245</f>
        <v>0</v>
      </c>
      <c r="K643" s="151">
        <f>'Additional Projects'!G245</f>
        <v>0</v>
      </c>
      <c r="L643" s="151">
        <f>'Additional Projects'!H245</f>
        <v>0</v>
      </c>
      <c r="M643" s="151">
        <f>'Additional Projects'!I245</f>
        <v>0</v>
      </c>
      <c r="N643" s="152">
        <f>'Additional Projects'!J245</f>
        <v>0</v>
      </c>
      <c r="Z643" s="71">
        <f t="shared" si="29"/>
        <v>244</v>
      </c>
    </row>
    <row r="644" spans="1:26" x14ac:dyDescent="0.25">
      <c r="A644" s="71" t="s">
        <v>409</v>
      </c>
      <c r="B644" s="71">
        <v>246</v>
      </c>
      <c r="D644" s="71" t="s">
        <v>410</v>
      </c>
      <c r="E644" s="71" t="s">
        <v>126</v>
      </c>
      <c r="F644" s="144" t="str">
        <f>'Additional Projects'!B246</f>
        <v>Committed Funding Source</v>
      </c>
      <c r="G644" s="145" t="str">
        <f>'Additional Projects'!C246</f>
        <v>Reuse Development</v>
      </c>
      <c r="H644" s="145" t="str">
        <f>'Additional Projects'!D246</f>
        <v>Creation of New Reuse Systems</v>
      </c>
      <c r="I644" s="146" t="str">
        <f>'Additional Projects'!E246</f>
        <v>Aggregated Total</v>
      </c>
      <c r="J644" s="325">
        <f>'Additional Projects'!F246</f>
        <v>0</v>
      </c>
      <c r="K644" s="151">
        <f>'Additional Projects'!G246</f>
        <v>0</v>
      </c>
      <c r="L644" s="151">
        <f>'Additional Projects'!H246</f>
        <v>0</v>
      </c>
      <c r="M644" s="151">
        <f>'Additional Projects'!I246</f>
        <v>0</v>
      </c>
      <c r="N644" s="152">
        <f>'Additional Projects'!J246</f>
        <v>0</v>
      </c>
      <c r="Z644" s="71">
        <f t="shared" si="29"/>
        <v>245</v>
      </c>
    </row>
    <row r="645" spans="1:26" x14ac:dyDescent="0.25">
      <c r="A645" s="71" t="s">
        <v>409</v>
      </c>
      <c r="B645" s="71">
        <v>247</v>
      </c>
      <c r="D645" s="71" t="s">
        <v>410</v>
      </c>
      <c r="E645" s="71" t="s">
        <v>126</v>
      </c>
      <c r="F645" s="144" t="str">
        <f>'Additional Projects'!B247</f>
        <v>Committed Funding Source</v>
      </c>
      <c r="G645" s="145" t="str">
        <f>'Additional Projects'!C247</f>
        <v>Reuse Development</v>
      </c>
      <c r="H645" s="145" t="str">
        <f>'Additional Projects'!D247</f>
        <v>Expansion of Existing Reuse Systems</v>
      </c>
      <c r="I645" s="146" t="str">
        <f>'Additional Projects'!E247</f>
        <v>Aggregated Total</v>
      </c>
      <c r="J645" s="325">
        <f>'Additional Projects'!F247</f>
        <v>0</v>
      </c>
      <c r="K645" s="151">
        <f>'Additional Projects'!G247</f>
        <v>0</v>
      </c>
      <c r="L645" s="151">
        <f>'Additional Projects'!H247</f>
        <v>0</v>
      </c>
      <c r="M645" s="151">
        <f>'Additional Projects'!I247</f>
        <v>0</v>
      </c>
      <c r="N645" s="152">
        <f>'Additional Projects'!J247</f>
        <v>0</v>
      </c>
      <c r="Z645" s="71">
        <f t="shared" si="29"/>
        <v>246</v>
      </c>
    </row>
    <row r="646" spans="1:26" x14ac:dyDescent="0.25">
      <c r="A646" s="71" t="s">
        <v>409</v>
      </c>
      <c r="B646" s="71">
        <v>248</v>
      </c>
      <c r="D646" s="71" t="s">
        <v>410</v>
      </c>
      <c r="E646" s="71" t="s">
        <v>126</v>
      </c>
      <c r="F646" s="144" t="str">
        <f>'Additional Projects'!B248</f>
        <v>Committed Funding Source</v>
      </c>
      <c r="G646" s="145" t="str">
        <f>'Additional Projects'!C248</f>
        <v>Reuse Development</v>
      </c>
      <c r="H646" s="145" t="str">
        <f>'Additional Projects'!D248</f>
        <v>Aquifer Recharge</v>
      </c>
      <c r="I646" s="146" t="str">
        <f>'Additional Projects'!E248</f>
        <v>Aggregated Total</v>
      </c>
      <c r="J646" s="325">
        <f>'Additional Projects'!F248</f>
        <v>0</v>
      </c>
      <c r="K646" s="151">
        <f>'Additional Projects'!G248</f>
        <v>0</v>
      </c>
      <c r="L646" s="151">
        <f>'Additional Projects'!H248</f>
        <v>0</v>
      </c>
      <c r="M646" s="151">
        <f>'Additional Projects'!I248</f>
        <v>0</v>
      </c>
      <c r="N646" s="152">
        <f>'Additional Projects'!J248</f>
        <v>0</v>
      </c>
      <c r="Z646" s="71">
        <f t="shared" si="29"/>
        <v>247</v>
      </c>
    </row>
    <row r="647" spans="1:26" x14ac:dyDescent="0.25">
      <c r="A647" s="71" t="s">
        <v>409</v>
      </c>
      <c r="B647" s="71">
        <v>249</v>
      </c>
      <c r="D647" s="71" t="s">
        <v>410</v>
      </c>
      <c r="E647" s="71" t="s">
        <v>126</v>
      </c>
      <c r="F647" s="144" t="str">
        <f>'Additional Projects'!B249</f>
        <v>Committed Funding Source</v>
      </c>
      <c r="G647" s="145" t="str">
        <f>'Additional Projects'!C249</f>
        <v>Reuse Development</v>
      </c>
      <c r="H647" s="145" t="str">
        <f>'Additional Projects'!D249</f>
        <v>Other</v>
      </c>
      <c r="I647" s="146" t="str">
        <f>'Additional Projects'!E249</f>
        <v>Aggregated Total</v>
      </c>
      <c r="J647" s="325">
        <f>'Additional Projects'!F249</f>
        <v>0</v>
      </c>
      <c r="K647" s="151">
        <f>'Additional Projects'!G249</f>
        <v>0</v>
      </c>
      <c r="L647" s="151">
        <f>'Additional Projects'!H249</f>
        <v>0</v>
      </c>
      <c r="M647" s="151">
        <f>'Additional Projects'!I249</f>
        <v>0</v>
      </c>
      <c r="N647" s="152">
        <f>'Additional Projects'!J249</f>
        <v>0</v>
      </c>
      <c r="Z647" s="71">
        <f t="shared" si="29"/>
        <v>248</v>
      </c>
    </row>
    <row r="648" spans="1:26" x14ac:dyDescent="0.25">
      <c r="A648" s="71" t="s">
        <v>409</v>
      </c>
      <c r="B648" s="71">
        <v>250</v>
      </c>
      <c r="D648" s="71" t="s">
        <v>410</v>
      </c>
      <c r="E648" s="71" t="s">
        <v>126</v>
      </c>
      <c r="F648" s="144" t="str">
        <f>'Additional Projects'!B250</f>
        <v>Committed Funding Source</v>
      </c>
      <c r="G648" s="145" t="str">
        <f>'Additional Projects'!C250</f>
        <v>Resiliency Initiatives</v>
      </c>
      <c r="H648" s="145" t="str">
        <f>'Additional Projects'!D250</f>
        <v>Sea Level Rise</v>
      </c>
      <c r="I648" s="146" t="str">
        <f>'Additional Projects'!E250</f>
        <v>Aggregated Total</v>
      </c>
      <c r="J648" s="325">
        <f>'Additional Projects'!F250</f>
        <v>0</v>
      </c>
      <c r="K648" s="151">
        <f>'Additional Projects'!G250</f>
        <v>0</v>
      </c>
      <c r="L648" s="151">
        <f>'Additional Projects'!H250</f>
        <v>0</v>
      </c>
      <c r="M648" s="151">
        <f>'Additional Projects'!I250</f>
        <v>0</v>
      </c>
      <c r="N648" s="152">
        <f>'Additional Projects'!J250</f>
        <v>0</v>
      </c>
      <c r="Z648" s="71">
        <f t="shared" si="29"/>
        <v>249</v>
      </c>
    </row>
    <row r="649" spans="1:26" x14ac:dyDescent="0.25">
      <c r="A649" s="71" t="s">
        <v>409</v>
      </c>
      <c r="B649" s="71">
        <v>251</v>
      </c>
      <c r="D649" s="71" t="s">
        <v>410</v>
      </c>
      <c r="E649" s="71" t="s">
        <v>126</v>
      </c>
      <c r="F649" s="144" t="str">
        <f>'Additional Projects'!B251</f>
        <v>Committed Funding Source</v>
      </c>
      <c r="G649" s="145" t="str">
        <f>'Additional Projects'!C251</f>
        <v>Resiliency Initiatives</v>
      </c>
      <c r="H649" s="145" t="str">
        <f>'Additional Projects'!D251</f>
        <v>Inland Flooding</v>
      </c>
      <c r="I649" s="146" t="str">
        <f>'Additional Projects'!E251</f>
        <v>Aggregated Total</v>
      </c>
      <c r="J649" s="325">
        <f>'Additional Projects'!F251</f>
        <v>0</v>
      </c>
      <c r="K649" s="151">
        <f>'Additional Projects'!G251</f>
        <v>0</v>
      </c>
      <c r="L649" s="151">
        <f>'Additional Projects'!H251</f>
        <v>0</v>
      </c>
      <c r="M649" s="151">
        <f>'Additional Projects'!I251</f>
        <v>0</v>
      </c>
      <c r="N649" s="152">
        <f>'Additional Projects'!J251</f>
        <v>0</v>
      </c>
      <c r="Z649" s="71">
        <f t="shared" si="29"/>
        <v>250</v>
      </c>
    </row>
    <row r="650" spans="1:26" x14ac:dyDescent="0.25">
      <c r="A650" s="71" t="s">
        <v>409</v>
      </c>
      <c r="B650" s="71">
        <v>252</v>
      </c>
      <c r="D650" s="71" t="s">
        <v>410</v>
      </c>
      <c r="E650" s="71" t="s">
        <v>126</v>
      </c>
      <c r="F650" s="144" t="str">
        <f>'Additional Projects'!B252</f>
        <v>Committed Funding Source</v>
      </c>
      <c r="G650" s="145" t="str">
        <f>'Additional Projects'!C252</f>
        <v>Resiliency Initiatives</v>
      </c>
      <c r="H650" s="145" t="str">
        <f>'Additional Projects'!D252</f>
        <v>Drought</v>
      </c>
      <c r="I650" s="146" t="str">
        <f>'Additional Projects'!E252</f>
        <v>Aggregated Total</v>
      </c>
      <c r="J650" s="325">
        <f>'Additional Projects'!F252</f>
        <v>0</v>
      </c>
      <c r="K650" s="151">
        <f>'Additional Projects'!G252</f>
        <v>0</v>
      </c>
      <c r="L650" s="151">
        <f>'Additional Projects'!H252</f>
        <v>0</v>
      </c>
      <c r="M650" s="151">
        <f>'Additional Projects'!I252</f>
        <v>0</v>
      </c>
      <c r="N650" s="152">
        <f>'Additional Projects'!J252</f>
        <v>0</v>
      </c>
      <c r="Z650" s="71">
        <f t="shared" si="29"/>
        <v>251</v>
      </c>
    </row>
    <row r="651" spans="1:26" x14ac:dyDescent="0.25">
      <c r="A651" s="71" t="s">
        <v>409</v>
      </c>
      <c r="B651" s="71">
        <v>253</v>
      </c>
      <c r="D651" s="71" t="s">
        <v>410</v>
      </c>
      <c r="E651" s="71" t="s">
        <v>126</v>
      </c>
      <c r="F651" s="144" t="str">
        <f>'Additional Projects'!B253</f>
        <v>Committed Funding Source</v>
      </c>
      <c r="G651" s="145" t="str">
        <f>'Additional Projects'!C253</f>
        <v>Resiliency Initiatives</v>
      </c>
      <c r="H651" s="145" t="str">
        <f>'Additional Projects'!D253</f>
        <v>Reduce Inflow / Infiltration</v>
      </c>
      <c r="I651" s="146" t="str">
        <f>'Additional Projects'!E253</f>
        <v>Aggregated Total</v>
      </c>
      <c r="J651" s="325">
        <f>'Additional Projects'!F253</f>
        <v>0</v>
      </c>
      <c r="K651" s="151">
        <f>'Additional Projects'!G253</f>
        <v>0</v>
      </c>
      <c r="L651" s="151">
        <f>'Additional Projects'!H253</f>
        <v>0</v>
      </c>
      <c r="M651" s="151">
        <f>'Additional Projects'!I253</f>
        <v>0</v>
      </c>
      <c r="N651" s="152">
        <f>'Additional Projects'!J253</f>
        <v>0</v>
      </c>
    </row>
    <row r="652" spans="1:26" x14ac:dyDescent="0.25">
      <c r="A652" s="71" t="s">
        <v>409</v>
      </c>
      <c r="B652" s="71">
        <v>254</v>
      </c>
      <c r="D652" s="71" t="s">
        <v>410</v>
      </c>
      <c r="E652" s="71" t="s">
        <v>126</v>
      </c>
      <c r="F652" s="144" t="str">
        <f>'Additional Projects'!B254</f>
        <v>Committed Funding Source</v>
      </c>
      <c r="G652" s="145" t="str">
        <f>'Additional Projects'!C254</f>
        <v>Resiliency Initiatives</v>
      </c>
      <c r="H652" s="145" t="str">
        <f>'Additional Projects'!D254</f>
        <v>Severe Storm Impact / Mitigation</v>
      </c>
      <c r="I652" s="146" t="str">
        <f>'Additional Projects'!E254</f>
        <v>Aggregated Total</v>
      </c>
      <c r="J652" s="325">
        <f>'Additional Projects'!F254</f>
        <v>0</v>
      </c>
      <c r="K652" s="151">
        <f>'Additional Projects'!G254</f>
        <v>0</v>
      </c>
      <c r="L652" s="151">
        <f>'Additional Projects'!H254</f>
        <v>0</v>
      </c>
      <c r="M652" s="151">
        <f>'Additional Projects'!I254</f>
        <v>0</v>
      </c>
      <c r="N652" s="152">
        <f>'Additional Projects'!J254</f>
        <v>0</v>
      </c>
    </row>
    <row r="653" spans="1:26" x14ac:dyDescent="0.25">
      <c r="A653" s="71" t="s">
        <v>409</v>
      </c>
      <c r="B653" s="71">
        <v>255</v>
      </c>
      <c r="D653" s="71" t="s">
        <v>410</v>
      </c>
      <c r="E653" s="71" t="s">
        <v>126</v>
      </c>
      <c r="F653" s="144" t="str">
        <f>'Additional Projects'!B255</f>
        <v>Committed Funding Source</v>
      </c>
      <c r="G653" s="145" t="str">
        <f>'Additional Projects'!C255</f>
        <v>Resiliency Initiatives</v>
      </c>
      <c r="H653" s="145" t="str">
        <f>'Additional Projects'!D255</f>
        <v>Other</v>
      </c>
      <c r="I653" s="146" t="str">
        <f>'Additional Projects'!E255</f>
        <v>Aggregated Total</v>
      </c>
      <c r="J653" s="325">
        <f>'Additional Projects'!F255</f>
        <v>0</v>
      </c>
      <c r="K653" s="151">
        <f>'Additional Projects'!G255</f>
        <v>0</v>
      </c>
      <c r="L653" s="151">
        <f>'Additional Projects'!H255</f>
        <v>0</v>
      </c>
      <c r="M653" s="151">
        <f>'Additional Projects'!I255</f>
        <v>0</v>
      </c>
      <c r="N653" s="152">
        <f>'Additional Projects'!J255</f>
        <v>0</v>
      </c>
      <c r="Z653" s="71">
        <f>Z650+1</f>
        <v>252</v>
      </c>
    </row>
    <row r="654" spans="1:26" x14ac:dyDescent="0.25">
      <c r="A654" s="71" t="s">
        <v>409</v>
      </c>
      <c r="B654" s="71">
        <v>256</v>
      </c>
      <c r="D654" s="71" t="s">
        <v>410</v>
      </c>
      <c r="E654" s="71" t="s">
        <v>126</v>
      </c>
      <c r="F654" s="144" t="str">
        <f>'Additional Projects'!B256</f>
        <v>Committed Funding Source</v>
      </c>
      <c r="G654" s="145" t="str">
        <f>'Additional Projects'!C256</f>
        <v>End of Useful Life Replacement</v>
      </c>
      <c r="H654" s="145" t="str">
        <f>'Additional Projects'!D256</f>
        <v>Collection System (Pipes)</v>
      </c>
      <c r="I654" s="146" t="str">
        <f>'Additional Projects'!E256</f>
        <v>Aggregated Total</v>
      </c>
      <c r="J654" s="325">
        <f>'Additional Projects'!F256</f>
        <v>0</v>
      </c>
      <c r="K654" s="151">
        <f>'Additional Projects'!G256</f>
        <v>0</v>
      </c>
      <c r="L654" s="151">
        <f>'Additional Projects'!H256</f>
        <v>0</v>
      </c>
      <c r="M654" s="151">
        <f>'Additional Projects'!I256</f>
        <v>0</v>
      </c>
      <c r="N654" s="152">
        <f>'Additional Projects'!J256</f>
        <v>0</v>
      </c>
      <c r="Z654" s="71">
        <f t="shared" si="29"/>
        <v>253</v>
      </c>
    </row>
    <row r="655" spans="1:26" x14ac:dyDescent="0.25">
      <c r="A655" s="71" t="s">
        <v>409</v>
      </c>
      <c r="B655" s="71">
        <v>257</v>
      </c>
      <c r="D655" s="71" t="s">
        <v>410</v>
      </c>
      <c r="E655" s="71" t="s">
        <v>126</v>
      </c>
      <c r="F655" s="144" t="str">
        <f>'Additional Projects'!B257</f>
        <v>Committed Funding Source</v>
      </c>
      <c r="G655" s="145" t="str">
        <f>'Additional Projects'!C257</f>
        <v>End of Useful Life Replacement</v>
      </c>
      <c r="H655" s="145" t="str">
        <f>'Additional Projects'!D257</f>
        <v>Lift Station Or Component</v>
      </c>
      <c r="I655" s="146" t="str">
        <f>'Additional Projects'!E257</f>
        <v>Aggregated Total</v>
      </c>
      <c r="J655" s="325">
        <f>'Additional Projects'!F257</f>
        <v>0</v>
      </c>
      <c r="K655" s="151">
        <f>'Additional Projects'!G257</f>
        <v>0</v>
      </c>
      <c r="L655" s="151">
        <f>'Additional Projects'!H257</f>
        <v>0</v>
      </c>
      <c r="M655" s="151">
        <f>'Additional Projects'!I257</f>
        <v>0</v>
      </c>
      <c r="N655" s="152">
        <f>'Additional Projects'!J257</f>
        <v>0</v>
      </c>
      <c r="Z655" s="71">
        <f t="shared" si="29"/>
        <v>254</v>
      </c>
    </row>
    <row r="656" spans="1:26" x14ac:dyDescent="0.25">
      <c r="A656" s="71" t="s">
        <v>409</v>
      </c>
      <c r="B656" s="71">
        <v>258</v>
      </c>
      <c r="D656" s="71" t="s">
        <v>410</v>
      </c>
      <c r="E656" s="71" t="s">
        <v>126</v>
      </c>
      <c r="F656" s="144" t="str">
        <f>'Additional Projects'!B258</f>
        <v>Committed Funding Source</v>
      </c>
      <c r="G656" s="145" t="str">
        <f>'Additional Projects'!C258</f>
        <v>End of Useful Life Replacement</v>
      </c>
      <c r="H656" s="145" t="str">
        <f>'Additional Projects'!D258</f>
        <v>Treatment Facility</v>
      </c>
      <c r="I656" s="146" t="str">
        <f>'Additional Projects'!E258</f>
        <v>Aggregated Total</v>
      </c>
      <c r="J656" s="325">
        <f>'Additional Projects'!F258</f>
        <v>0</v>
      </c>
      <c r="K656" s="151">
        <f>'Additional Projects'!G258</f>
        <v>0</v>
      </c>
      <c r="L656" s="151">
        <f>'Additional Projects'!H258</f>
        <v>0</v>
      </c>
      <c r="M656" s="151">
        <f>'Additional Projects'!I258</f>
        <v>0</v>
      </c>
      <c r="N656" s="152">
        <f>'Additional Projects'!J258</f>
        <v>0</v>
      </c>
      <c r="Z656" s="71">
        <f t="shared" si="29"/>
        <v>255</v>
      </c>
    </row>
    <row r="657" spans="1:26" x14ac:dyDescent="0.25">
      <c r="A657" s="71" t="s">
        <v>409</v>
      </c>
      <c r="B657" s="71">
        <v>259</v>
      </c>
      <c r="D657" s="71" t="s">
        <v>410</v>
      </c>
      <c r="E657" s="71" t="s">
        <v>126</v>
      </c>
      <c r="F657" s="144" t="str">
        <f>'Additional Projects'!B259</f>
        <v>Committed Funding Source</v>
      </c>
      <c r="G657" s="145" t="str">
        <f>'Additional Projects'!C259</f>
        <v>End of Useful Life Replacement</v>
      </c>
      <c r="H657" s="145" t="str">
        <f>'Additional Projects'!D259</f>
        <v>Other</v>
      </c>
      <c r="I657" s="146" t="str">
        <f>'Additional Projects'!E259</f>
        <v>Aggregated Total</v>
      </c>
      <c r="J657" s="325">
        <f>'Additional Projects'!F259</f>
        <v>0</v>
      </c>
      <c r="K657" s="151">
        <f>'Additional Projects'!G259</f>
        <v>0</v>
      </c>
      <c r="L657" s="151">
        <f>'Additional Projects'!H259</f>
        <v>0</v>
      </c>
      <c r="M657" s="151">
        <f>'Additional Projects'!I259</f>
        <v>0</v>
      </c>
      <c r="N657" s="152">
        <f>'Additional Projects'!J259</f>
        <v>0</v>
      </c>
      <c r="Z657" s="71">
        <f t="shared" si="29"/>
        <v>256</v>
      </c>
    </row>
    <row r="658" spans="1:26" x14ac:dyDescent="0.25">
      <c r="A658" s="71" t="s">
        <v>409</v>
      </c>
      <c r="B658" s="71">
        <v>260</v>
      </c>
      <c r="D658" s="71" t="s">
        <v>410</v>
      </c>
      <c r="E658" s="71" t="s">
        <v>126</v>
      </c>
      <c r="F658" s="144" t="str">
        <f>'Additional Projects'!B260</f>
        <v>Committed Funding Source</v>
      </c>
      <c r="G658" s="145" t="str">
        <f>'Additional Projects'!C260</f>
        <v>Septic to Sewer Conversions</v>
      </c>
      <c r="H658" s="145" t="str">
        <f>'Additional Projects'!D260</f>
        <v>Utility Expenditures</v>
      </c>
      <c r="I658" s="146" t="str">
        <f>'Additional Projects'!E260</f>
        <v>Aggregated Total</v>
      </c>
      <c r="J658" s="325">
        <f>'Additional Projects'!F260</f>
        <v>0</v>
      </c>
      <c r="K658" s="151">
        <f>'Additional Projects'!G260</f>
        <v>0</v>
      </c>
      <c r="L658" s="151">
        <f>'Additional Projects'!H260</f>
        <v>0</v>
      </c>
      <c r="M658" s="151">
        <f>'Additional Projects'!I260</f>
        <v>0</v>
      </c>
      <c r="N658" s="152">
        <f>'Additional Projects'!J260</f>
        <v>0</v>
      </c>
      <c r="Z658" s="71">
        <f t="shared" si="29"/>
        <v>257</v>
      </c>
    </row>
    <row r="659" spans="1:26" x14ac:dyDescent="0.25">
      <c r="A659" s="71" t="s">
        <v>409</v>
      </c>
      <c r="B659" s="71">
        <v>261</v>
      </c>
      <c r="D659" s="71" t="s">
        <v>410</v>
      </c>
      <c r="E659" s="71" t="s">
        <v>126</v>
      </c>
      <c r="F659" s="147" t="str">
        <f>'Additional Projects'!B261</f>
        <v>Committed Funding Source</v>
      </c>
      <c r="G659" s="148" t="str">
        <f>'Additional Projects'!C261</f>
        <v>Septic to Sewer Conversions</v>
      </c>
      <c r="H659" s="148" t="str">
        <f>'Additional Projects'!D261</f>
        <v>Customer Expenses</v>
      </c>
      <c r="I659" s="149" t="str">
        <f>'Additional Projects'!E261</f>
        <v>Aggregated Total</v>
      </c>
      <c r="J659" s="326">
        <f>'Additional Projects'!F261</f>
        <v>0</v>
      </c>
      <c r="K659" s="153">
        <f>'Additional Projects'!G261</f>
        <v>0</v>
      </c>
      <c r="L659" s="153">
        <f>'Additional Projects'!H261</f>
        <v>0</v>
      </c>
      <c r="M659" s="153">
        <f>'Additional Projects'!I261</f>
        <v>0</v>
      </c>
      <c r="N659" s="154">
        <f>'Additional Projects'!J261</f>
        <v>0</v>
      </c>
      <c r="Z659" s="71">
        <f t="shared" si="29"/>
        <v>258</v>
      </c>
    </row>
    <row r="660" spans="1:26" x14ac:dyDescent="0.25">
      <c r="A660" s="71" t="s">
        <v>409</v>
      </c>
      <c r="B660" s="71">
        <v>262</v>
      </c>
      <c r="D660" s="71" t="s">
        <v>410</v>
      </c>
      <c r="E660" s="71" t="s">
        <v>126</v>
      </c>
      <c r="F660" s="144" t="str">
        <f>'Additional Projects'!B262</f>
        <v>No Identified Funding Source</v>
      </c>
      <c r="G660" s="145" t="str">
        <f>'Additional Projects'!C262</f>
        <v>Effluent Management</v>
      </c>
      <c r="H660" s="145" t="str">
        <f>'Additional Projects'!D262</f>
        <v>s. 403.064(17), F.S. (surface water discharge elimination)</v>
      </c>
      <c r="I660" s="146" t="str">
        <f>'Additional Projects'!E262</f>
        <v>Aggregated Total</v>
      </c>
      <c r="J660" s="325">
        <f>'Additional Projects'!F262</f>
        <v>0</v>
      </c>
      <c r="K660" s="151">
        <f>'Additional Projects'!G262</f>
        <v>0</v>
      </c>
      <c r="L660" s="151">
        <f>'Additional Projects'!H262</f>
        <v>0</v>
      </c>
      <c r="M660" s="151">
        <f>'Additional Projects'!I262</f>
        <v>0</v>
      </c>
      <c r="N660" s="152">
        <f>'Additional Projects'!J262</f>
        <v>0</v>
      </c>
      <c r="Z660" s="71">
        <f t="shared" si="29"/>
        <v>259</v>
      </c>
    </row>
    <row r="661" spans="1:26" x14ac:dyDescent="0.25">
      <c r="A661" s="71" t="s">
        <v>409</v>
      </c>
      <c r="B661" s="71">
        <v>263</v>
      </c>
      <c r="D661" s="71" t="s">
        <v>410</v>
      </c>
      <c r="E661" s="71" t="s">
        <v>126</v>
      </c>
      <c r="F661" s="144" t="str">
        <f>'Additional Projects'!B263</f>
        <v>No Identified Funding Source</v>
      </c>
      <c r="G661" s="145" t="str">
        <f>'Additional Projects'!C263</f>
        <v>Effluent Management</v>
      </c>
      <c r="H661" s="145" t="str">
        <f>'Additional Projects'!D263</f>
        <v>s. 403.086(10), F.S. (ocean outfalls legislation)</v>
      </c>
      <c r="I661" s="146" t="str">
        <f>'Additional Projects'!E263</f>
        <v>Aggregated Total</v>
      </c>
      <c r="J661" s="325">
        <f>'Additional Projects'!F263</f>
        <v>0</v>
      </c>
      <c r="K661" s="151">
        <f>'Additional Projects'!G263</f>
        <v>0</v>
      </c>
      <c r="L661" s="151">
        <f>'Additional Projects'!H263</f>
        <v>0</v>
      </c>
      <c r="M661" s="151">
        <f>'Additional Projects'!I263</f>
        <v>0</v>
      </c>
      <c r="N661" s="152">
        <f>'Additional Projects'!J263</f>
        <v>0</v>
      </c>
      <c r="Z661" s="71">
        <f t="shared" si="29"/>
        <v>260</v>
      </c>
    </row>
    <row r="662" spans="1:26" x14ac:dyDescent="0.25">
      <c r="A662" s="71" t="s">
        <v>409</v>
      </c>
      <c r="B662" s="71">
        <v>264</v>
      </c>
      <c r="D662" s="71" t="s">
        <v>410</v>
      </c>
      <c r="E662" s="71" t="s">
        <v>126</v>
      </c>
      <c r="F662" s="144" t="str">
        <f>'Additional Projects'!B264</f>
        <v>No Identified Funding Source</v>
      </c>
      <c r="G662" s="145" t="str">
        <f>'Additional Projects'!C264</f>
        <v>Effluent Management</v>
      </c>
      <c r="H662" s="145" t="str">
        <f>'Additional Projects'!D264</f>
        <v>Clean Waterways Act</v>
      </c>
      <c r="I662" s="146" t="str">
        <f>'Additional Projects'!E264</f>
        <v>Aggregated Total</v>
      </c>
      <c r="J662" s="325">
        <f>'Additional Projects'!F264</f>
        <v>0</v>
      </c>
      <c r="K662" s="151">
        <f>'Additional Projects'!G264</f>
        <v>0</v>
      </c>
      <c r="L662" s="151">
        <f>'Additional Projects'!H264</f>
        <v>0</v>
      </c>
      <c r="M662" s="151">
        <f>'Additional Projects'!I264</f>
        <v>0</v>
      </c>
      <c r="N662" s="152">
        <f>'Additional Projects'!J264</f>
        <v>0</v>
      </c>
      <c r="Z662" s="71">
        <f t="shared" si="29"/>
        <v>261</v>
      </c>
    </row>
    <row r="663" spans="1:26" x14ac:dyDescent="0.25">
      <c r="A663" s="71" t="s">
        <v>409</v>
      </c>
      <c r="B663" s="71">
        <v>265</v>
      </c>
      <c r="D663" s="71" t="s">
        <v>410</v>
      </c>
      <c r="E663" s="71" t="s">
        <v>126</v>
      </c>
      <c r="F663" s="144" t="str">
        <f>'Additional Projects'!B265</f>
        <v>No Identified Funding Source</v>
      </c>
      <c r="G663" s="145" t="str">
        <f>'Additional Projects'!C265</f>
        <v>Effluent Management</v>
      </c>
      <c r="H663" s="145" t="str">
        <f>'Additional Projects'!D265</f>
        <v>2016 Springs and Aquifer Protection Act</v>
      </c>
      <c r="I663" s="146" t="str">
        <f>'Additional Projects'!E265</f>
        <v>Aggregated Total</v>
      </c>
      <c r="J663" s="325">
        <f>'Additional Projects'!F265</f>
        <v>0</v>
      </c>
      <c r="K663" s="151">
        <f>'Additional Projects'!G265</f>
        <v>0</v>
      </c>
      <c r="L663" s="151">
        <f>'Additional Projects'!H265</f>
        <v>0</v>
      </c>
      <c r="M663" s="151">
        <f>'Additional Projects'!I265</f>
        <v>0</v>
      </c>
      <c r="N663" s="152">
        <f>'Additional Projects'!J265</f>
        <v>0</v>
      </c>
      <c r="Z663" s="71">
        <f t="shared" si="29"/>
        <v>262</v>
      </c>
    </row>
    <row r="664" spans="1:26" x14ac:dyDescent="0.25">
      <c r="A664" s="71" t="s">
        <v>409</v>
      </c>
      <c r="B664" s="71">
        <v>266</v>
      </c>
      <c r="D664" s="71" t="s">
        <v>410</v>
      </c>
      <c r="E664" s="71" t="s">
        <v>126</v>
      </c>
      <c r="F664" s="144" t="str">
        <f>'Additional Projects'!B266</f>
        <v>No Identified Funding Source</v>
      </c>
      <c r="G664" s="145" t="str">
        <f>'Additional Projects'!C266</f>
        <v>Effluent Management</v>
      </c>
      <c r="H664" s="145" t="str">
        <f>'Additional Projects'!D266</f>
        <v>Other</v>
      </c>
      <c r="I664" s="146" t="str">
        <f>'Additional Projects'!E266</f>
        <v>Aggregated Total</v>
      </c>
      <c r="J664" s="325">
        <f>'Additional Projects'!F266</f>
        <v>0</v>
      </c>
      <c r="K664" s="151">
        <f>'Additional Projects'!G266</f>
        <v>0</v>
      </c>
      <c r="L664" s="151">
        <f>'Additional Projects'!H266</f>
        <v>0</v>
      </c>
      <c r="M664" s="151">
        <f>'Additional Projects'!I266</f>
        <v>0</v>
      </c>
      <c r="N664" s="152">
        <f>'Additional Projects'!J266</f>
        <v>0</v>
      </c>
      <c r="Z664" s="71">
        <f t="shared" si="29"/>
        <v>263</v>
      </c>
    </row>
    <row r="665" spans="1:26" x14ac:dyDescent="0.25">
      <c r="A665" s="71" t="s">
        <v>409</v>
      </c>
      <c r="B665" s="71">
        <v>267</v>
      </c>
      <c r="D665" s="71" t="s">
        <v>410</v>
      </c>
      <c r="E665" s="71" t="s">
        <v>126</v>
      </c>
      <c r="F665" s="144" t="str">
        <f>'Additional Projects'!B267</f>
        <v>No Identified Funding Source</v>
      </c>
      <c r="G665" s="145" t="str">
        <f>'Additional Projects'!C267</f>
        <v>Water Quality</v>
      </c>
      <c r="H665" s="145" t="str">
        <f>'Additional Projects'!D267</f>
        <v>Advanced Wastewater Treatment</v>
      </c>
      <c r="I665" s="146" t="str">
        <f>'Additional Projects'!E267</f>
        <v>Aggregated Total</v>
      </c>
      <c r="J665" s="325">
        <f>'Additional Projects'!F267</f>
        <v>0</v>
      </c>
      <c r="K665" s="151">
        <f>'Additional Projects'!G267</f>
        <v>0</v>
      </c>
      <c r="L665" s="151">
        <f>'Additional Projects'!H267</f>
        <v>0</v>
      </c>
      <c r="M665" s="151">
        <f>'Additional Projects'!I267</f>
        <v>0</v>
      </c>
      <c r="N665" s="152">
        <f>'Additional Projects'!J267</f>
        <v>0</v>
      </c>
      <c r="Z665" s="71">
        <f t="shared" si="29"/>
        <v>264</v>
      </c>
    </row>
    <row r="666" spans="1:26" x14ac:dyDescent="0.25">
      <c r="A666" s="71" t="s">
        <v>409</v>
      </c>
      <c r="B666" s="71">
        <v>268</v>
      </c>
      <c r="D666" s="71" t="s">
        <v>410</v>
      </c>
      <c r="E666" s="71" t="s">
        <v>126</v>
      </c>
      <c r="F666" s="144" t="str">
        <f>'Additional Projects'!B268</f>
        <v>No Identified Funding Source</v>
      </c>
      <c r="G666" s="145" t="str">
        <f>'Additional Projects'!C268</f>
        <v>Water Quality</v>
      </c>
      <c r="H666" s="145" t="str">
        <f>'Additional Projects'!D268</f>
        <v>Surface Water Discharge</v>
      </c>
      <c r="I666" s="146" t="str">
        <f>'Additional Projects'!E268</f>
        <v>Aggregated Total</v>
      </c>
      <c r="J666" s="325">
        <f>'Additional Projects'!F268</f>
        <v>0</v>
      </c>
      <c r="K666" s="151">
        <f>'Additional Projects'!G268</f>
        <v>0</v>
      </c>
      <c r="L666" s="151">
        <f>'Additional Projects'!H268</f>
        <v>0</v>
      </c>
      <c r="M666" s="151">
        <f>'Additional Projects'!I268</f>
        <v>0</v>
      </c>
      <c r="N666" s="152">
        <f>'Additional Projects'!J268</f>
        <v>0</v>
      </c>
      <c r="Z666" s="71">
        <f t="shared" si="29"/>
        <v>265</v>
      </c>
    </row>
    <row r="667" spans="1:26" x14ac:dyDescent="0.25">
      <c r="A667" s="71" t="s">
        <v>409</v>
      </c>
      <c r="B667" s="71">
        <v>269</v>
      </c>
      <c r="D667" s="71" t="s">
        <v>410</v>
      </c>
      <c r="E667" s="71" t="s">
        <v>126</v>
      </c>
      <c r="F667" s="144" t="str">
        <f>'Additional Projects'!B269</f>
        <v>No Identified Funding Source</v>
      </c>
      <c r="G667" s="145" t="str">
        <f>'Additional Projects'!C269</f>
        <v>Water Quality</v>
      </c>
      <c r="H667" s="145" t="str">
        <f>'Additional Projects'!D269</f>
        <v>Biosolids</v>
      </c>
      <c r="I667" s="146" t="str">
        <f>'Additional Projects'!E269</f>
        <v>Aggregated Total</v>
      </c>
      <c r="J667" s="325">
        <f>'Additional Projects'!F269</f>
        <v>0</v>
      </c>
      <c r="K667" s="151">
        <f>'Additional Projects'!G269</f>
        <v>0</v>
      </c>
      <c r="L667" s="151">
        <f>'Additional Projects'!H269</f>
        <v>0</v>
      </c>
      <c r="M667" s="151">
        <f>'Additional Projects'!I269</f>
        <v>0</v>
      </c>
      <c r="N667" s="152">
        <f>'Additional Projects'!J269</f>
        <v>0</v>
      </c>
      <c r="Z667" s="71">
        <f t="shared" si="29"/>
        <v>266</v>
      </c>
    </row>
    <row r="668" spans="1:26" x14ac:dyDescent="0.25">
      <c r="A668" s="71" t="s">
        <v>409</v>
      </c>
      <c r="B668" s="71">
        <v>270</v>
      </c>
      <c r="D668" s="71" t="s">
        <v>410</v>
      </c>
      <c r="E668" s="71" t="s">
        <v>126</v>
      </c>
      <c r="F668" s="144" t="str">
        <f>'Additional Projects'!B270</f>
        <v>No Identified Funding Source</v>
      </c>
      <c r="G668" s="145" t="str">
        <f>'Additional Projects'!C270</f>
        <v>Water Quality</v>
      </c>
      <c r="H668" s="145" t="str">
        <f>'Additional Projects'!D270</f>
        <v>Nutrient Removal</v>
      </c>
      <c r="I668" s="146" t="str">
        <f>'Additional Projects'!E270</f>
        <v>Aggregated Total</v>
      </c>
      <c r="J668" s="325">
        <f>'Additional Projects'!F270</f>
        <v>0</v>
      </c>
      <c r="K668" s="151">
        <f>'Additional Projects'!G270</f>
        <v>0</v>
      </c>
      <c r="L668" s="151">
        <f>'Additional Projects'!H270</f>
        <v>0</v>
      </c>
      <c r="M668" s="151">
        <f>'Additional Projects'!I270</f>
        <v>0</v>
      </c>
      <c r="N668" s="152">
        <f>'Additional Projects'!J270</f>
        <v>0</v>
      </c>
    </row>
    <row r="669" spans="1:26" x14ac:dyDescent="0.25">
      <c r="A669" s="71" t="s">
        <v>409</v>
      </c>
      <c r="B669" s="71">
        <v>271</v>
      </c>
      <c r="D669" s="71" t="s">
        <v>410</v>
      </c>
      <c r="E669" s="71" t="s">
        <v>126</v>
      </c>
      <c r="F669" s="144" t="str">
        <f>'Additional Projects'!B271</f>
        <v>No Identified Funding Source</v>
      </c>
      <c r="G669" s="145" t="str">
        <f>'Additional Projects'!C271</f>
        <v>Water Quality</v>
      </c>
      <c r="H669" s="145" t="str">
        <f>'Additional Projects'!D271</f>
        <v>Other</v>
      </c>
      <c r="I669" s="146" t="str">
        <f>'Additional Projects'!E271</f>
        <v>Aggregated Total</v>
      </c>
      <c r="J669" s="325">
        <f>'Additional Projects'!F271</f>
        <v>0</v>
      </c>
      <c r="K669" s="151">
        <f>'Additional Projects'!G271</f>
        <v>0</v>
      </c>
      <c r="L669" s="151">
        <f>'Additional Projects'!H271</f>
        <v>0</v>
      </c>
      <c r="M669" s="151">
        <f>'Additional Projects'!I271</f>
        <v>0</v>
      </c>
      <c r="N669" s="152">
        <f>'Additional Projects'!J271</f>
        <v>0</v>
      </c>
      <c r="Z669" s="71">
        <f>Z667+1</f>
        <v>267</v>
      </c>
    </row>
    <row r="670" spans="1:26" x14ac:dyDescent="0.25">
      <c r="A670" s="71" t="s">
        <v>409</v>
      </c>
      <c r="B670" s="71">
        <v>272</v>
      </c>
      <c r="D670" s="71" t="s">
        <v>410</v>
      </c>
      <c r="E670" s="71" t="s">
        <v>126</v>
      </c>
      <c r="F670" s="144" t="str">
        <f>'Additional Projects'!B272</f>
        <v>No Identified Funding Source</v>
      </c>
      <c r="G670" s="145" t="str">
        <f>'Additional Projects'!C272</f>
        <v>Reuse Development</v>
      </c>
      <c r="H670" s="145" t="str">
        <f>'Additional Projects'!D272</f>
        <v>Potable Reuse Projects</v>
      </c>
      <c r="I670" s="146" t="str">
        <f>'Additional Projects'!E272</f>
        <v>Aggregated Total</v>
      </c>
      <c r="J670" s="325">
        <f>'Additional Projects'!F272</f>
        <v>0</v>
      </c>
      <c r="K670" s="151">
        <f>'Additional Projects'!G272</f>
        <v>0</v>
      </c>
      <c r="L670" s="151">
        <f>'Additional Projects'!H272</f>
        <v>0</v>
      </c>
      <c r="M670" s="151">
        <f>'Additional Projects'!I272</f>
        <v>0</v>
      </c>
      <c r="N670" s="152">
        <f>'Additional Projects'!J272</f>
        <v>0</v>
      </c>
      <c r="Z670" s="71">
        <f t="shared" si="29"/>
        <v>268</v>
      </c>
    </row>
    <row r="671" spans="1:26" x14ac:dyDescent="0.25">
      <c r="A671" s="71" t="s">
        <v>409</v>
      </c>
      <c r="B671" s="71">
        <v>273</v>
      </c>
      <c r="D671" s="71" t="s">
        <v>410</v>
      </c>
      <c r="E671" s="71" t="s">
        <v>126</v>
      </c>
      <c r="F671" s="144" t="str">
        <f>'Additional Projects'!B273</f>
        <v>No Identified Funding Source</v>
      </c>
      <c r="G671" s="145" t="str">
        <f>'Additional Projects'!C273</f>
        <v>Reuse Development</v>
      </c>
      <c r="H671" s="145" t="str">
        <f>'Additional Projects'!D273</f>
        <v>Creation of New Reuse Systems</v>
      </c>
      <c r="I671" s="146" t="str">
        <f>'Additional Projects'!E273</f>
        <v>Aggregated Total</v>
      </c>
      <c r="J671" s="325">
        <f>'Additional Projects'!F273</f>
        <v>0</v>
      </c>
      <c r="K671" s="151">
        <f>'Additional Projects'!G273</f>
        <v>0</v>
      </c>
      <c r="L671" s="151">
        <f>'Additional Projects'!H273</f>
        <v>0</v>
      </c>
      <c r="M671" s="151">
        <f>'Additional Projects'!I273</f>
        <v>0</v>
      </c>
      <c r="N671" s="152">
        <f>'Additional Projects'!J273</f>
        <v>0</v>
      </c>
      <c r="Z671" s="71">
        <f t="shared" si="29"/>
        <v>269</v>
      </c>
    </row>
    <row r="672" spans="1:26" x14ac:dyDescent="0.25">
      <c r="A672" s="71" t="s">
        <v>409</v>
      </c>
      <c r="B672" s="71">
        <v>274</v>
      </c>
      <c r="D672" s="71" t="s">
        <v>410</v>
      </c>
      <c r="E672" s="71" t="s">
        <v>126</v>
      </c>
      <c r="F672" s="144" t="str">
        <f>'Additional Projects'!B274</f>
        <v>No Identified Funding Source</v>
      </c>
      <c r="G672" s="145" t="str">
        <f>'Additional Projects'!C274</f>
        <v>Reuse Development</v>
      </c>
      <c r="H672" s="145" t="str">
        <f>'Additional Projects'!D274</f>
        <v>Expansion of Existing Reuse Systems</v>
      </c>
      <c r="I672" s="146" t="str">
        <f>'Additional Projects'!E274</f>
        <v>Aggregated Total</v>
      </c>
      <c r="J672" s="325">
        <f>'Additional Projects'!F274</f>
        <v>0</v>
      </c>
      <c r="K672" s="151">
        <f>'Additional Projects'!G274</f>
        <v>0</v>
      </c>
      <c r="L672" s="151">
        <f>'Additional Projects'!H274</f>
        <v>0</v>
      </c>
      <c r="M672" s="151">
        <f>'Additional Projects'!I274</f>
        <v>0</v>
      </c>
      <c r="N672" s="152">
        <f>'Additional Projects'!J274</f>
        <v>0</v>
      </c>
      <c r="Z672" s="71">
        <f t="shared" si="29"/>
        <v>270</v>
      </c>
    </row>
    <row r="673" spans="1:26" x14ac:dyDescent="0.25">
      <c r="A673" s="71" t="s">
        <v>409</v>
      </c>
      <c r="B673" s="71">
        <v>275</v>
      </c>
      <c r="D673" s="71" t="s">
        <v>410</v>
      </c>
      <c r="E673" s="71" t="s">
        <v>126</v>
      </c>
      <c r="F673" s="144" t="str">
        <f>'Additional Projects'!B275</f>
        <v>No Identified Funding Source</v>
      </c>
      <c r="G673" s="145" t="str">
        <f>'Additional Projects'!C275</f>
        <v>Reuse Development</v>
      </c>
      <c r="H673" s="145" t="str">
        <f>'Additional Projects'!D275</f>
        <v>Aquifer Recharge</v>
      </c>
      <c r="I673" s="146" t="str">
        <f>'Additional Projects'!E275</f>
        <v>Aggregated Total</v>
      </c>
      <c r="J673" s="325">
        <f>'Additional Projects'!F275</f>
        <v>0</v>
      </c>
      <c r="K673" s="151">
        <f>'Additional Projects'!G275</f>
        <v>0</v>
      </c>
      <c r="L673" s="151">
        <f>'Additional Projects'!H275</f>
        <v>0</v>
      </c>
      <c r="M673" s="151">
        <f>'Additional Projects'!I275</f>
        <v>0</v>
      </c>
      <c r="N673" s="152">
        <f>'Additional Projects'!J275</f>
        <v>0</v>
      </c>
      <c r="Z673" s="71">
        <f t="shared" si="29"/>
        <v>271</v>
      </c>
    </row>
    <row r="674" spans="1:26" x14ac:dyDescent="0.25">
      <c r="A674" s="71" t="s">
        <v>409</v>
      </c>
      <c r="B674" s="71">
        <v>276</v>
      </c>
      <c r="D674" s="71" t="s">
        <v>410</v>
      </c>
      <c r="E674" s="71" t="s">
        <v>126</v>
      </c>
      <c r="F674" s="144" t="str">
        <f>'Additional Projects'!B276</f>
        <v>No Identified Funding Source</v>
      </c>
      <c r="G674" s="145" t="str">
        <f>'Additional Projects'!C276</f>
        <v>Reuse Development</v>
      </c>
      <c r="H674" s="145" t="str">
        <f>'Additional Projects'!D276</f>
        <v>Other</v>
      </c>
      <c r="I674" s="146" t="str">
        <f>'Additional Projects'!E276</f>
        <v>Aggregated Total</v>
      </c>
      <c r="J674" s="325">
        <f>'Additional Projects'!F276</f>
        <v>0</v>
      </c>
      <c r="K674" s="151">
        <f>'Additional Projects'!G276</f>
        <v>0</v>
      </c>
      <c r="L674" s="151">
        <f>'Additional Projects'!H276</f>
        <v>0</v>
      </c>
      <c r="M674" s="151">
        <f>'Additional Projects'!I276</f>
        <v>0</v>
      </c>
      <c r="N674" s="152">
        <f>'Additional Projects'!J276</f>
        <v>0</v>
      </c>
      <c r="Z674" s="71">
        <f t="shared" si="29"/>
        <v>272</v>
      </c>
    </row>
    <row r="675" spans="1:26" x14ac:dyDescent="0.25">
      <c r="A675" s="71" t="s">
        <v>409</v>
      </c>
      <c r="B675" s="71">
        <v>277</v>
      </c>
      <c r="D675" s="71" t="s">
        <v>410</v>
      </c>
      <c r="E675" s="71" t="s">
        <v>126</v>
      </c>
      <c r="F675" s="144" t="str">
        <f>'Additional Projects'!B277</f>
        <v>No Identified Funding Source</v>
      </c>
      <c r="G675" s="145" t="str">
        <f>'Additional Projects'!C277</f>
        <v>Resiliency Initiatives</v>
      </c>
      <c r="H675" s="145" t="str">
        <f>'Additional Projects'!D277</f>
        <v>Sea Level Rise</v>
      </c>
      <c r="I675" s="146" t="str">
        <f>'Additional Projects'!E277</f>
        <v>Aggregated Total</v>
      </c>
      <c r="J675" s="325">
        <f>'Additional Projects'!F277</f>
        <v>0</v>
      </c>
      <c r="K675" s="151">
        <f>'Additional Projects'!G277</f>
        <v>0</v>
      </c>
      <c r="L675" s="151">
        <f>'Additional Projects'!H277</f>
        <v>0</v>
      </c>
      <c r="M675" s="151">
        <f>'Additional Projects'!I277</f>
        <v>0</v>
      </c>
      <c r="N675" s="152">
        <f>'Additional Projects'!J277</f>
        <v>0</v>
      </c>
      <c r="Z675" s="71">
        <f t="shared" si="29"/>
        <v>273</v>
      </c>
    </row>
    <row r="676" spans="1:26" x14ac:dyDescent="0.25">
      <c r="A676" s="71" t="s">
        <v>409</v>
      </c>
      <c r="B676" s="71">
        <v>278</v>
      </c>
      <c r="D676" s="71" t="s">
        <v>410</v>
      </c>
      <c r="E676" s="71" t="s">
        <v>126</v>
      </c>
      <c r="F676" s="144" t="str">
        <f>'Additional Projects'!B278</f>
        <v>No Identified Funding Source</v>
      </c>
      <c r="G676" s="145" t="str">
        <f>'Additional Projects'!C278</f>
        <v>Resiliency Initiatives</v>
      </c>
      <c r="H676" s="145" t="str">
        <f>'Additional Projects'!D278</f>
        <v>Inland Flooding</v>
      </c>
      <c r="I676" s="146" t="str">
        <f>'Additional Projects'!E278</f>
        <v>Aggregated Total</v>
      </c>
      <c r="J676" s="325">
        <f>'Additional Projects'!F278</f>
        <v>0</v>
      </c>
      <c r="K676" s="151">
        <f>'Additional Projects'!G278</f>
        <v>0</v>
      </c>
      <c r="L676" s="151">
        <f>'Additional Projects'!H278</f>
        <v>0</v>
      </c>
      <c r="M676" s="151">
        <f>'Additional Projects'!I278</f>
        <v>0</v>
      </c>
      <c r="N676" s="152">
        <f>'Additional Projects'!J278</f>
        <v>0</v>
      </c>
      <c r="Z676" s="71">
        <f t="shared" si="29"/>
        <v>274</v>
      </c>
    </row>
    <row r="677" spans="1:26" x14ac:dyDescent="0.25">
      <c r="A677" s="71" t="s">
        <v>409</v>
      </c>
      <c r="B677" s="71">
        <v>279</v>
      </c>
      <c r="D677" s="71" t="s">
        <v>410</v>
      </c>
      <c r="E677" s="71" t="s">
        <v>126</v>
      </c>
      <c r="F677" s="144" t="str">
        <f>'Additional Projects'!B279</f>
        <v>No Identified Funding Source</v>
      </c>
      <c r="G677" s="145" t="str">
        <f>'Additional Projects'!C279</f>
        <v>Resiliency Initiatives</v>
      </c>
      <c r="H677" s="145" t="str">
        <f>'Additional Projects'!D279</f>
        <v>Drought</v>
      </c>
      <c r="I677" s="146" t="str">
        <f>'Additional Projects'!E279</f>
        <v>Aggregated Total</v>
      </c>
      <c r="J677" s="325">
        <f>'Additional Projects'!F279</f>
        <v>0</v>
      </c>
      <c r="K677" s="151">
        <f>'Additional Projects'!G279</f>
        <v>0</v>
      </c>
      <c r="L677" s="151">
        <f>'Additional Projects'!H279</f>
        <v>0</v>
      </c>
      <c r="M677" s="151">
        <f>'Additional Projects'!I279</f>
        <v>0</v>
      </c>
      <c r="N677" s="152">
        <f>'Additional Projects'!J279</f>
        <v>0</v>
      </c>
      <c r="Z677" s="71">
        <f t="shared" si="29"/>
        <v>275</v>
      </c>
    </row>
    <row r="678" spans="1:26" x14ac:dyDescent="0.25">
      <c r="A678" s="71" t="s">
        <v>409</v>
      </c>
      <c r="B678" s="71">
        <v>280</v>
      </c>
      <c r="D678" s="71" t="s">
        <v>410</v>
      </c>
      <c r="E678" s="71" t="s">
        <v>126</v>
      </c>
      <c r="F678" s="144" t="str">
        <f>'Additional Projects'!B280</f>
        <v>No Identified Funding Source</v>
      </c>
      <c r="G678" s="145" t="str">
        <f>'Additional Projects'!C280</f>
        <v>Resiliency Initiatives</v>
      </c>
      <c r="H678" s="145" t="str">
        <f>'Additional Projects'!D280</f>
        <v>Reduce Inflow / Infiltration</v>
      </c>
      <c r="I678" s="146" t="str">
        <f>'Additional Projects'!E280</f>
        <v>Aggregated Total</v>
      </c>
      <c r="J678" s="325">
        <f>'Additional Projects'!F280</f>
        <v>0</v>
      </c>
      <c r="K678" s="151">
        <f>'Additional Projects'!G280</f>
        <v>0</v>
      </c>
      <c r="L678" s="151">
        <f>'Additional Projects'!H280</f>
        <v>0</v>
      </c>
      <c r="M678" s="151">
        <f>'Additional Projects'!I280</f>
        <v>0</v>
      </c>
      <c r="N678" s="152">
        <f>'Additional Projects'!J280</f>
        <v>0</v>
      </c>
    </row>
    <row r="679" spans="1:26" x14ac:dyDescent="0.25">
      <c r="A679" s="71" t="s">
        <v>409</v>
      </c>
      <c r="B679" s="71">
        <v>281</v>
      </c>
      <c r="D679" s="71" t="s">
        <v>410</v>
      </c>
      <c r="E679" s="71" t="s">
        <v>126</v>
      </c>
      <c r="F679" s="144" t="str">
        <f>'Additional Projects'!B281</f>
        <v>No Identified Funding Source</v>
      </c>
      <c r="G679" s="145" t="str">
        <f>'Additional Projects'!C281</f>
        <v>Resiliency Initiatives</v>
      </c>
      <c r="H679" s="145" t="str">
        <f>'Additional Projects'!D281</f>
        <v>Severe Storm Impact / Mitigation</v>
      </c>
      <c r="I679" s="146" t="str">
        <f>'Additional Projects'!E281</f>
        <v>Aggregated Total</v>
      </c>
      <c r="J679" s="325">
        <f>'Additional Projects'!F281</f>
        <v>0</v>
      </c>
      <c r="K679" s="151">
        <f>'Additional Projects'!G281</f>
        <v>0</v>
      </c>
      <c r="L679" s="151">
        <f>'Additional Projects'!H281</f>
        <v>0</v>
      </c>
      <c r="M679" s="151">
        <f>'Additional Projects'!I281</f>
        <v>0</v>
      </c>
      <c r="N679" s="152">
        <f>'Additional Projects'!J281</f>
        <v>0</v>
      </c>
    </row>
    <row r="680" spans="1:26" x14ac:dyDescent="0.25">
      <c r="A680" s="71" t="s">
        <v>409</v>
      </c>
      <c r="B680" s="71">
        <v>282</v>
      </c>
      <c r="D680" s="71" t="s">
        <v>410</v>
      </c>
      <c r="E680" s="71" t="s">
        <v>126</v>
      </c>
      <c r="F680" s="144" t="str">
        <f>'Additional Projects'!B282</f>
        <v>No Identified Funding Source</v>
      </c>
      <c r="G680" s="145" t="str">
        <f>'Additional Projects'!C282</f>
        <v>Resiliency Initiatives</v>
      </c>
      <c r="H680" s="145" t="str">
        <f>'Additional Projects'!D282</f>
        <v>Other</v>
      </c>
      <c r="I680" s="146" t="str">
        <f>'Additional Projects'!E282</f>
        <v>Aggregated Total</v>
      </c>
      <c r="J680" s="325">
        <f>'Additional Projects'!F282</f>
        <v>0</v>
      </c>
      <c r="K680" s="151">
        <f>'Additional Projects'!G282</f>
        <v>0</v>
      </c>
      <c r="L680" s="151">
        <f>'Additional Projects'!H282</f>
        <v>0</v>
      </c>
      <c r="M680" s="151">
        <f>'Additional Projects'!I282</f>
        <v>0</v>
      </c>
      <c r="N680" s="152">
        <f>'Additional Projects'!J282</f>
        <v>0</v>
      </c>
      <c r="Z680" s="71">
        <f>Z677+1</f>
        <v>276</v>
      </c>
    </row>
    <row r="681" spans="1:26" x14ac:dyDescent="0.25">
      <c r="A681" s="71" t="s">
        <v>409</v>
      </c>
      <c r="B681" s="71">
        <v>283</v>
      </c>
      <c r="D681" s="71" t="s">
        <v>410</v>
      </c>
      <c r="E681" s="71" t="s">
        <v>126</v>
      </c>
      <c r="F681" s="144" t="str">
        <f>'Additional Projects'!B283</f>
        <v>No Identified Funding Source</v>
      </c>
      <c r="G681" s="145" t="str">
        <f>'Additional Projects'!C283</f>
        <v>End of Useful Life Replacement</v>
      </c>
      <c r="H681" s="145" t="str">
        <f>'Additional Projects'!D283</f>
        <v>Collection System (Pipes)</v>
      </c>
      <c r="I681" s="146" t="str">
        <f>'Additional Projects'!E283</f>
        <v>Aggregated Total</v>
      </c>
      <c r="J681" s="325">
        <f>'Additional Projects'!F283</f>
        <v>0</v>
      </c>
      <c r="K681" s="151">
        <f>'Additional Projects'!G283</f>
        <v>0</v>
      </c>
      <c r="L681" s="151">
        <f>'Additional Projects'!H283</f>
        <v>0</v>
      </c>
      <c r="M681" s="151">
        <f>'Additional Projects'!I283</f>
        <v>0</v>
      </c>
      <c r="N681" s="152">
        <f>'Additional Projects'!J283</f>
        <v>0</v>
      </c>
      <c r="Z681" s="71">
        <f t="shared" si="29"/>
        <v>277</v>
      </c>
    </row>
    <row r="682" spans="1:26" x14ac:dyDescent="0.25">
      <c r="A682" s="71" t="s">
        <v>409</v>
      </c>
      <c r="B682" s="71">
        <v>284</v>
      </c>
      <c r="D682" s="71" t="s">
        <v>410</v>
      </c>
      <c r="E682" s="71" t="s">
        <v>126</v>
      </c>
      <c r="F682" s="144" t="str">
        <f>'Additional Projects'!B284</f>
        <v>No Identified Funding Source</v>
      </c>
      <c r="G682" s="145" t="str">
        <f>'Additional Projects'!C284</f>
        <v>End of Useful Life Replacement</v>
      </c>
      <c r="H682" s="145" t="str">
        <f>'Additional Projects'!D284</f>
        <v>Lift Station Or Component</v>
      </c>
      <c r="I682" s="146" t="str">
        <f>'Additional Projects'!E284</f>
        <v>Aggregated Total</v>
      </c>
      <c r="J682" s="325">
        <f>'Additional Projects'!F284</f>
        <v>0</v>
      </c>
      <c r="K682" s="151">
        <f>'Additional Projects'!G284</f>
        <v>0</v>
      </c>
      <c r="L682" s="151">
        <f>'Additional Projects'!H284</f>
        <v>0</v>
      </c>
      <c r="M682" s="151">
        <f>'Additional Projects'!I284</f>
        <v>0</v>
      </c>
      <c r="N682" s="152">
        <f>'Additional Projects'!J284</f>
        <v>0</v>
      </c>
      <c r="Z682" s="71">
        <f t="shared" si="29"/>
        <v>278</v>
      </c>
    </row>
    <row r="683" spans="1:26" x14ac:dyDescent="0.25">
      <c r="A683" s="71" t="s">
        <v>409</v>
      </c>
      <c r="B683" s="71">
        <v>285</v>
      </c>
      <c r="D683" s="71" t="s">
        <v>410</v>
      </c>
      <c r="E683" s="71" t="s">
        <v>126</v>
      </c>
      <c r="F683" s="144" t="str">
        <f>'Additional Projects'!B285</f>
        <v>No Identified Funding Source</v>
      </c>
      <c r="G683" s="145" t="str">
        <f>'Additional Projects'!C285</f>
        <v>End of Useful Life Replacement</v>
      </c>
      <c r="H683" s="145" t="str">
        <f>'Additional Projects'!D285</f>
        <v>Treatment Facility</v>
      </c>
      <c r="I683" s="146" t="str">
        <f>'Additional Projects'!E285</f>
        <v>Aggregated Total</v>
      </c>
      <c r="J683" s="325">
        <f>'Additional Projects'!F285</f>
        <v>0</v>
      </c>
      <c r="K683" s="151">
        <f>'Additional Projects'!G285</f>
        <v>0</v>
      </c>
      <c r="L683" s="151">
        <f>'Additional Projects'!H285</f>
        <v>0</v>
      </c>
      <c r="M683" s="151">
        <f>'Additional Projects'!I285</f>
        <v>0</v>
      </c>
      <c r="N683" s="152">
        <f>'Additional Projects'!J285</f>
        <v>0</v>
      </c>
      <c r="Z683" s="71">
        <f t="shared" si="29"/>
        <v>279</v>
      </c>
    </row>
    <row r="684" spans="1:26" x14ac:dyDescent="0.25">
      <c r="A684" s="71" t="s">
        <v>409</v>
      </c>
      <c r="B684" s="71">
        <v>286</v>
      </c>
      <c r="D684" s="71" t="s">
        <v>410</v>
      </c>
      <c r="E684" s="71" t="s">
        <v>126</v>
      </c>
      <c r="F684" s="144" t="str">
        <f>'Additional Projects'!B286</f>
        <v>No Identified Funding Source</v>
      </c>
      <c r="G684" s="145" t="str">
        <f>'Additional Projects'!C286</f>
        <v>End of Useful Life Replacement</v>
      </c>
      <c r="H684" s="145" t="str">
        <f>'Additional Projects'!D286</f>
        <v>Other</v>
      </c>
      <c r="I684" s="146" t="str">
        <f>'Additional Projects'!E286</f>
        <v>Aggregated Total</v>
      </c>
      <c r="J684" s="325">
        <f>'Additional Projects'!F286</f>
        <v>0</v>
      </c>
      <c r="K684" s="151">
        <f>'Additional Projects'!G286</f>
        <v>0</v>
      </c>
      <c r="L684" s="151">
        <f>'Additional Projects'!H286</f>
        <v>0</v>
      </c>
      <c r="M684" s="151">
        <f>'Additional Projects'!I286</f>
        <v>0</v>
      </c>
      <c r="N684" s="152">
        <f>'Additional Projects'!J286</f>
        <v>0</v>
      </c>
      <c r="Z684" s="71">
        <f t="shared" si="29"/>
        <v>280</v>
      </c>
    </row>
    <row r="685" spans="1:26" x14ac:dyDescent="0.25">
      <c r="A685" s="71" t="s">
        <v>409</v>
      </c>
      <c r="B685" s="71">
        <v>287</v>
      </c>
      <c r="D685" s="71" t="s">
        <v>410</v>
      </c>
      <c r="E685" s="71" t="s">
        <v>126</v>
      </c>
      <c r="F685" s="144" t="str">
        <f>'Additional Projects'!B287</f>
        <v>No Identified Funding Source</v>
      </c>
      <c r="G685" s="145" t="str">
        <f>'Additional Projects'!C287</f>
        <v>Septic to Sewer Conversions</v>
      </c>
      <c r="H685" s="145" t="str">
        <f>'Additional Projects'!D287</f>
        <v>Utility Expenditures</v>
      </c>
      <c r="I685" s="146" t="str">
        <f>'Additional Projects'!E287</f>
        <v>Aggregated Total</v>
      </c>
      <c r="J685" s="325">
        <f>'Additional Projects'!F287</f>
        <v>0</v>
      </c>
      <c r="K685" s="151">
        <f>'Additional Projects'!G287</f>
        <v>0</v>
      </c>
      <c r="L685" s="151">
        <f>'Additional Projects'!H287</f>
        <v>0</v>
      </c>
      <c r="M685" s="151">
        <f>'Additional Projects'!I287</f>
        <v>0</v>
      </c>
      <c r="N685" s="152">
        <f>'Additional Projects'!J287</f>
        <v>0</v>
      </c>
      <c r="Z685" s="71">
        <f t="shared" si="29"/>
        <v>281</v>
      </c>
    </row>
    <row r="686" spans="1:26" x14ac:dyDescent="0.25">
      <c r="A686" s="71" t="s">
        <v>409</v>
      </c>
      <c r="B686" s="71">
        <v>288</v>
      </c>
      <c r="D686" s="71" t="s">
        <v>410</v>
      </c>
      <c r="E686" s="71" t="s">
        <v>126</v>
      </c>
      <c r="F686" s="147" t="str">
        <f>'Additional Projects'!B288</f>
        <v>No Identified Funding Source</v>
      </c>
      <c r="G686" s="148" t="str">
        <f>'Additional Projects'!C288</f>
        <v>Septic to Sewer Conversions</v>
      </c>
      <c r="H686" s="148" t="str">
        <f>'Additional Projects'!D288</f>
        <v>Customer Expenses</v>
      </c>
      <c r="I686" s="149" t="str">
        <f>'Additional Projects'!E288</f>
        <v>Aggregated Total</v>
      </c>
      <c r="J686" s="326">
        <f>'Additional Projects'!F288</f>
        <v>0</v>
      </c>
      <c r="K686" s="153">
        <f>'Additional Projects'!G288</f>
        <v>0</v>
      </c>
      <c r="L686" s="153">
        <f>'Additional Projects'!H288</f>
        <v>0</v>
      </c>
      <c r="M686" s="153">
        <f>'Additional Projects'!I288</f>
        <v>0</v>
      </c>
      <c r="N686" s="154">
        <f>'Additional Projects'!J288</f>
        <v>0</v>
      </c>
      <c r="Z686" s="71">
        <f t="shared" si="29"/>
        <v>282</v>
      </c>
    </row>
  </sheetData>
  <pageMargins left="0.7" right="0.7" top="0.75" bottom="0.75" header="0.3" footer="0.3"/>
  <pageSetup orientation="portrait" r:id="rId1"/>
  <ignoredErrors>
    <ignoredError sqref="I399:J403"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'Categories &amp; Subcategories'!$A$1:$G$1</xm:f>
          </x14:formula1>
          <xm:sqref>T399:T403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A9" sqref="A9"/>
    </sheetView>
  </sheetViews>
  <sheetFormatPr defaultRowHeight="15" x14ac:dyDescent="0.25"/>
  <cols>
    <col min="1" max="1" width="51.85546875" bestFit="1" customWidth="1"/>
    <col min="2" max="2" width="30.42578125" bestFit="1" customWidth="1"/>
    <col min="3" max="3" width="33.5703125" bestFit="1" customWidth="1"/>
    <col min="4" max="4" width="31.5703125" customWidth="1"/>
    <col min="5" max="5" width="26.85546875" bestFit="1" customWidth="1"/>
    <col min="6" max="6" width="21.28515625" bestFit="1" customWidth="1"/>
    <col min="7" max="7" width="11.85546875" bestFit="1" customWidth="1"/>
  </cols>
  <sheetData>
    <row r="1" spans="1:10" s="29" customFormat="1" ht="30" x14ac:dyDescent="0.25">
      <c r="A1" s="28" t="s">
        <v>13</v>
      </c>
      <c r="B1" s="28" t="s">
        <v>459</v>
      </c>
      <c r="C1" s="28" t="s">
        <v>11</v>
      </c>
      <c r="D1" s="28" t="s">
        <v>30</v>
      </c>
      <c r="E1" s="28" t="s">
        <v>29</v>
      </c>
      <c r="F1" s="28" t="s">
        <v>22</v>
      </c>
      <c r="G1" s="28" t="s">
        <v>166</v>
      </c>
    </row>
    <row r="2" spans="1:10" s="29" customFormat="1" x14ac:dyDescent="0.25">
      <c r="A2" s="29" t="s">
        <v>246</v>
      </c>
      <c r="B2" s="29" t="s">
        <v>16</v>
      </c>
      <c r="C2" s="29" t="s">
        <v>15</v>
      </c>
      <c r="D2" s="29" t="s">
        <v>23</v>
      </c>
      <c r="E2" s="29" t="s">
        <v>26</v>
      </c>
      <c r="F2" s="29" t="s">
        <v>84</v>
      </c>
    </row>
    <row r="3" spans="1:10" s="29" customFormat="1" x14ac:dyDescent="0.25">
      <c r="A3" s="29" t="s">
        <v>245</v>
      </c>
      <c r="B3" s="29" t="s">
        <v>18</v>
      </c>
      <c r="C3" s="29" t="s">
        <v>17</v>
      </c>
      <c r="D3" s="29" t="s">
        <v>24</v>
      </c>
      <c r="E3" s="29" t="s">
        <v>27</v>
      </c>
      <c r="F3" s="29" t="s">
        <v>85</v>
      </c>
    </row>
    <row r="4" spans="1:10" s="29" customFormat="1" x14ac:dyDescent="0.25">
      <c r="A4" s="29" t="s">
        <v>247</v>
      </c>
      <c r="B4" s="29" t="s">
        <v>19</v>
      </c>
      <c r="C4" s="29" t="s">
        <v>12</v>
      </c>
      <c r="D4" s="29" t="s">
        <v>25</v>
      </c>
      <c r="E4" s="29" t="s">
        <v>28</v>
      </c>
    </row>
    <row r="5" spans="1:10" s="29" customFormat="1" x14ac:dyDescent="0.25">
      <c r="A5" s="29" t="s">
        <v>248</v>
      </c>
      <c r="B5" s="29" t="s">
        <v>438</v>
      </c>
      <c r="C5" s="29" t="s">
        <v>20</v>
      </c>
      <c r="D5" s="29" t="s">
        <v>439</v>
      </c>
      <c r="E5" s="29" t="s">
        <v>21</v>
      </c>
    </row>
    <row r="6" spans="1:10" s="29" customFormat="1" x14ac:dyDescent="0.25">
      <c r="A6" s="29" t="s">
        <v>21</v>
      </c>
      <c r="B6" s="29" t="s">
        <v>21</v>
      </c>
      <c r="C6" s="29" t="s">
        <v>21</v>
      </c>
      <c r="D6" s="226" t="s">
        <v>440</v>
      </c>
    </row>
    <row r="7" spans="1:10" x14ac:dyDescent="0.25">
      <c r="D7" s="29" t="s">
        <v>21</v>
      </c>
    </row>
    <row r="13" spans="1:10" x14ac:dyDescent="0.25">
      <c r="A13" s="6" t="s">
        <v>88</v>
      </c>
      <c r="B13" s="6"/>
    </row>
    <row r="14" spans="1:10" ht="15.75" x14ac:dyDescent="0.25">
      <c r="A14" t="s">
        <v>0</v>
      </c>
      <c r="H14" s="1"/>
      <c r="I14" s="1"/>
      <c r="J14" s="1"/>
    </row>
    <row r="15" spans="1:10" x14ac:dyDescent="0.25">
      <c r="A15" t="s">
        <v>31</v>
      </c>
    </row>
    <row r="18" spans="1:2" x14ac:dyDescent="0.25">
      <c r="A18" s="6" t="s">
        <v>90</v>
      </c>
      <c r="B18" s="6"/>
    </row>
    <row r="19" spans="1:2" x14ac:dyDescent="0.25">
      <c r="A19" t="s">
        <v>91</v>
      </c>
    </row>
    <row r="20" spans="1:2" x14ac:dyDescent="0.25">
      <c r="A20" t="s">
        <v>92</v>
      </c>
    </row>
    <row r="22" spans="1:2" x14ac:dyDescent="0.25">
      <c r="A22" s="6" t="s">
        <v>145</v>
      </c>
      <c r="B22" s="6"/>
    </row>
    <row r="23" spans="1:2" x14ac:dyDescent="0.25">
      <c r="A23" t="s">
        <v>146</v>
      </c>
    </row>
    <row r="24" spans="1:2" x14ac:dyDescent="0.25">
      <c r="A24" t="s">
        <v>147</v>
      </c>
    </row>
    <row r="31" spans="1:2" x14ac:dyDescent="0.25">
      <c r="A31" s="6"/>
      <c r="B31" s="6"/>
    </row>
    <row r="32" spans="1:2" x14ac:dyDescent="0.25">
      <c r="A32" s="6"/>
      <c r="B32" s="6"/>
    </row>
    <row r="33" spans="1:2" x14ac:dyDescent="0.25">
      <c r="A33" s="6"/>
      <c r="B33" s="6"/>
    </row>
    <row r="34" spans="1:2" x14ac:dyDescent="0.25">
      <c r="A34" s="6"/>
      <c r="B34" s="6"/>
    </row>
    <row r="35" spans="1:2" x14ac:dyDescent="0.25">
      <c r="A35" s="6"/>
      <c r="B35" s="6"/>
    </row>
    <row r="36" spans="1:2" x14ac:dyDescent="0.25">
      <c r="A36" s="6"/>
      <c r="B36" s="6"/>
    </row>
    <row r="50" spans="1:2" x14ac:dyDescent="0.25">
      <c r="A50" s="6"/>
      <c r="B50" s="6"/>
    </row>
    <row r="51" spans="1:2" x14ac:dyDescent="0.25">
      <c r="A51" s="6"/>
      <c r="B51" s="6"/>
    </row>
    <row r="52" spans="1:2" x14ac:dyDescent="0.25">
      <c r="A52" s="6"/>
      <c r="B52" s="6"/>
    </row>
    <row r="53" spans="1:2" x14ac:dyDescent="0.25">
      <c r="A53" s="6"/>
      <c r="B53" s="6"/>
    </row>
    <row r="54" spans="1:2" x14ac:dyDescent="0.25">
      <c r="A54" s="6"/>
      <c r="B54" s="6"/>
    </row>
    <row r="55" spans="1:2" x14ac:dyDescent="0.25">
      <c r="A55" s="6"/>
      <c r="B55" s="6"/>
    </row>
  </sheetData>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Introduction &amp; Instructions</vt:lpstr>
      <vt:lpstr>Background through Part 3</vt:lpstr>
      <vt:lpstr>Parts 4 &amp; 5</vt:lpstr>
      <vt:lpstr>Parts 6 &amp; 7</vt:lpstr>
      <vt:lpstr>Additional Projects</vt:lpstr>
      <vt:lpstr>answers</vt:lpstr>
      <vt:lpstr>Categories &amp; Subcategories</vt:lpstr>
      <vt:lpstr>Effluent_Management</vt:lpstr>
      <vt:lpstr>End_of_Useful_Life_Replacement</vt:lpstr>
      <vt:lpstr>'Additional Projects'!Print_Area</vt:lpstr>
      <vt:lpstr>'Background through Part 3'!Print_Area</vt:lpstr>
      <vt:lpstr>'Introduction &amp; Instructions'!Print_Area</vt:lpstr>
      <vt:lpstr>'Parts 4 &amp; 5'!Print_Area</vt:lpstr>
      <vt:lpstr>'Parts 6 &amp; 7'!Print_Area</vt:lpstr>
      <vt:lpstr>'Additional Projects'!Print_Titles</vt:lpstr>
      <vt:lpstr>Resiliency_Initiatives</vt:lpstr>
      <vt:lpstr>Reuse_Development</vt:lpstr>
      <vt:lpstr>Septic_to_Sewer_Conversions</vt:lpstr>
      <vt:lpstr>Water_Quality</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dc:creator>
  <cp:lastModifiedBy>money.wayne</cp:lastModifiedBy>
  <cp:lastPrinted>2022-02-09T20:26:10Z</cp:lastPrinted>
  <dcterms:created xsi:type="dcterms:W3CDTF">2021-11-19T17:44:06Z</dcterms:created>
  <dcterms:modified xsi:type="dcterms:W3CDTF">2022-02-15T12:40:54Z</dcterms:modified>
</cp:coreProperties>
</file>