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CAIN.STEVE\Documents\EDR\Local Government Financial Reporting\2022 Reporting Cycle\2022 Data Compilations\"/>
    </mc:Choice>
  </mc:AlternateContent>
  <bookViews>
    <workbookView xWindow="0" yWindow="0" windowWidth="28800" windowHeight="12135" tabRatio="725"/>
  </bookViews>
  <sheets>
    <sheet name="Notes" sheetId="13" r:id="rId1"/>
    <sheet name="County Govt Data" sheetId="12" r:id="rId2"/>
  </sheets>
  <definedNames>
    <definedName name="_xlnm.Print_Area" localSheetId="1">'County Govt Data'!$A$1:$FQ$71</definedName>
    <definedName name="_xlnm.Print_Area" localSheetId="0">Notes!$A$1:$B$33</definedName>
    <definedName name="_xlnm.Print_Titles" localSheetId="1">'County Govt Data'!$A:$A,'County Govt Data'!$1:$4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5" i="12" l="1"/>
  <c r="W7" i="12" l="1"/>
  <c r="W8" i="12"/>
  <c r="W9" i="12"/>
  <c r="W10" i="12"/>
  <c r="W11" i="12"/>
  <c r="W12" i="12"/>
  <c r="W13" i="12"/>
  <c r="W14" i="12"/>
  <c r="W15" i="12"/>
  <c r="W16" i="12"/>
  <c r="W17" i="12"/>
  <c r="W18" i="12"/>
  <c r="W19" i="12"/>
  <c r="W20" i="12"/>
  <c r="W21" i="12"/>
  <c r="W22" i="12"/>
  <c r="W23" i="12"/>
  <c r="W24" i="12"/>
  <c r="W25" i="12"/>
  <c r="W26" i="12"/>
  <c r="W27" i="12"/>
  <c r="W28" i="12"/>
  <c r="W29" i="12"/>
  <c r="W30" i="12"/>
  <c r="W31" i="12"/>
  <c r="W32" i="12"/>
  <c r="W33" i="12"/>
  <c r="W34" i="12"/>
  <c r="W35" i="12"/>
  <c r="W36" i="12"/>
  <c r="W37" i="12"/>
  <c r="W38" i="12"/>
  <c r="W39" i="12"/>
  <c r="W40" i="12"/>
  <c r="W41" i="12"/>
  <c r="W42" i="12"/>
  <c r="W43" i="12"/>
  <c r="W44" i="12"/>
  <c r="W45" i="12"/>
  <c r="W46" i="12"/>
  <c r="W47" i="12"/>
  <c r="W48" i="12"/>
  <c r="W49" i="12"/>
  <c r="W50" i="12"/>
  <c r="W51" i="12"/>
  <c r="W52" i="12"/>
  <c r="W53" i="12"/>
  <c r="W54" i="12"/>
  <c r="W55" i="12"/>
  <c r="W56" i="12"/>
  <c r="W57" i="12"/>
  <c r="W58" i="12"/>
  <c r="W59" i="12"/>
  <c r="W60" i="12"/>
  <c r="W61" i="12"/>
  <c r="W62" i="12"/>
  <c r="W63" i="12"/>
  <c r="W64" i="12"/>
  <c r="W65" i="12"/>
  <c r="W66" i="12"/>
  <c r="W67" i="12"/>
  <c r="W68" i="12"/>
  <c r="W69" i="12"/>
  <c r="W70" i="12"/>
  <c r="W6" i="12"/>
  <c r="I8" i="12"/>
  <c r="J8" i="12"/>
  <c r="I9" i="12"/>
  <c r="J9" i="12"/>
  <c r="I10" i="12"/>
  <c r="J10" i="12"/>
  <c r="I11" i="12"/>
  <c r="J11" i="12"/>
  <c r="I12" i="12"/>
  <c r="J12" i="12"/>
  <c r="I13" i="12"/>
  <c r="J13" i="12"/>
  <c r="I14" i="12"/>
  <c r="J14" i="12"/>
  <c r="I15" i="12"/>
  <c r="J15" i="12"/>
  <c r="I16" i="12"/>
  <c r="J16" i="12"/>
  <c r="I17" i="12"/>
  <c r="J17" i="12"/>
  <c r="I18" i="12"/>
  <c r="J18" i="12"/>
  <c r="I19" i="12"/>
  <c r="J19" i="12"/>
  <c r="I20" i="12"/>
  <c r="J20" i="12"/>
  <c r="I21" i="12"/>
  <c r="J21" i="12"/>
  <c r="I22" i="12"/>
  <c r="J22" i="12"/>
  <c r="I23" i="12"/>
  <c r="J23" i="12"/>
  <c r="I24" i="12"/>
  <c r="J24" i="12"/>
  <c r="I25" i="12"/>
  <c r="J25" i="12"/>
  <c r="I26" i="12"/>
  <c r="J26" i="12"/>
  <c r="I27" i="12"/>
  <c r="J27" i="12"/>
  <c r="I28" i="12"/>
  <c r="J28" i="12"/>
  <c r="I29" i="12"/>
  <c r="J29" i="12"/>
  <c r="I30" i="12"/>
  <c r="J30" i="12"/>
  <c r="I31" i="12"/>
  <c r="J31" i="12"/>
  <c r="I32" i="12"/>
  <c r="J32" i="12"/>
  <c r="I33" i="12"/>
  <c r="J33" i="12"/>
  <c r="I34" i="12"/>
  <c r="J34" i="12"/>
  <c r="I35" i="12"/>
  <c r="J35" i="12"/>
  <c r="I36" i="12"/>
  <c r="J36" i="12"/>
  <c r="I37" i="12"/>
  <c r="J37" i="12"/>
  <c r="I38" i="12"/>
  <c r="J38" i="12"/>
  <c r="I39" i="12"/>
  <c r="J39" i="12"/>
  <c r="I40" i="12"/>
  <c r="J40" i="12"/>
  <c r="I41" i="12"/>
  <c r="J41" i="12"/>
  <c r="I42" i="12"/>
  <c r="J42" i="12"/>
  <c r="I43" i="12"/>
  <c r="J43" i="12"/>
  <c r="I44" i="12"/>
  <c r="J44" i="12"/>
  <c r="I45" i="12"/>
  <c r="J45" i="12"/>
  <c r="I46" i="12"/>
  <c r="J46" i="12"/>
  <c r="I47" i="12"/>
  <c r="J47" i="12"/>
  <c r="I48" i="12"/>
  <c r="J48" i="12"/>
  <c r="I49" i="12"/>
  <c r="J49" i="12"/>
  <c r="I50" i="12"/>
  <c r="J50" i="12"/>
  <c r="I51" i="12"/>
  <c r="J51" i="12"/>
  <c r="I52" i="12"/>
  <c r="J52" i="12"/>
  <c r="I53" i="12"/>
  <c r="J53" i="12"/>
  <c r="I54" i="12"/>
  <c r="J54" i="12"/>
  <c r="I55" i="12"/>
  <c r="J55" i="12"/>
  <c r="I56" i="12"/>
  <c r="J56" i="12"/>
  <c r="I57" i="12"/>
  <c r="J57" i="12"/>
  <c r="I58" i="12"/>
  <c r="J58" i="12"/>
  <c r="I59" i="12"/>
  <c r="J59" i="12"/>
  <c r="I60" i="12"/>
  <c r="J60" i="12"/>
  <c r="I61" i="12"/>
  <c r="J61" i="12"/>
  <c r="I62" i="12"/>
  <c r="J62" i="12"/>
  <c r="I63" i="12"/>
  <c r="J63" i="12"/>
  <c r="I64" i="12"/>
  <c r="J64" i="12"/>
  <c r="I65" i="12"/>
  <c r="J65" i="12"/>
  <c r="I66" i="12"/>
  <c r="J66" i="12"/>
  <c r="I67" i="12"/>
  <c r="J67" i="12"/>
  <c r="I68" i="12"/>
  <c r="J68" i="12"/>
  <c r="I69" i="12"/>
  <c r="J69" i="12"/>
  <c r="I70" i="12"/>
  <c r="J70" i="12"/>
  <c r="I6" i="12"/>
  <c r="J6" i="12"/>
  <c r="I7" i="12"/>
  <c r="J7" i="12"/>
  <c r="R7" i="12" l="1"/>
  <c r="S7" i="12"/>
  <c r="R8" i="12"/>
  <c r="S8" i="12"/>
  <c r="R9" i="12"/>
  <c r="S9" i="12"/>
  <c r="R10" i="12"/>
  <c r="S10" i="12"/>
  <c r="R11" i="12"/>
  <c r="S11" i="12"/>
  <c r="R12" i="12"/>
  <c r="S12" i="12"/>
  <c r="R13" i="12"/>
  <c r="S13" i="12"/>
  <c r="R14" i="12"/>
  <c r="S14" i="12"/>
  <c r="R15" i="12"/>
  <c r="S15" i="12"/>
  <c r="R16" i="12"/>
  <c r="S16" i="12"/>
  <c r="R17" i="12"/>
  <c r="S17" i="12"/>
  <c r="R18" i="12"/>
  <c r="S18" i="12"/>
  <c r="R19" i="12"/>
  <c r="S19" i="12"/>
  <c r="R20" i="12"/>
  <c r="S20" i="12"/>
  <c r="R21" i="12"/>
  <c r="S21" i="12"/>
  <c r="R22" i="12"/>
  <c r="S22" i="12"/>
  <c r="R23" i="12"/>
  <c r="S23" i="12"/>
  <c r="R24" i="12"/>
  <c r="S24" i="12"/>
  <c r="R25" i="12"/>
  <c r="S25" i="12"/>
  <c r="R26" i="12"/>
  <c r="S26" i="12"/>
  <c r="R27" i="12"/>
  <c r="S27" i="12"/>
  <c r="R28" i="12"/>
  <c r="S28" i="12"/>
  <c r="R29" i="12"/>
  <c r="S29" i="12"/>
  <c r="R30" i="12"/>
  <c r="S30" i="12"/>
  <c r="R31" i="12"/>
  <c r="S31" i="12"/>
  <c r="R32" i="12"/>
  <c r="S32" i="12"/>
  <c r="R33" i="12"/>
  <c r="S33" i="12"/>
  <c r="R34" i="12"/>
  <c r="S34" i="12"/>
  <c r="R35" i="12"/>
  <c r="S35" i="12"/>
  <c r="R36" i="12"/>
  <c r="S36" i="12"/>
  <c r="R37" i="12"/>
  <c r="S37" i="12"/>
  <c r="R38" i="12"/>
  <c r="S38" i="12"/>
  <c r="R39" i="12"/>
  <c r="S39" i="12"/>
  <c r="R40" i="12"/>
  <c r="S40" i="12"/>
  <c r="R41" i="12"/>
  <c r="S41" i="12"/>
  <c r="R42" i="12"/>
  <c r="S42" i="12"/>
  <c r="R43" i="12"/>
  <c r="S43" i="12"/>
  <c r="R44" i="12"/>
  <c r="S44" i="12"/>
  <c r="R45" i="12"/>
  <c r="S45" i="12"/>
  <c r="R46" i="12"/>
  <c r="S46" i="12"/>
  <c r="R47" i="12"/>
  <c r="S47" i="12"/>
  <c r="R48" i="12"/>
  <c r="S48" i="12"/>
  <c r="R49" i="12"/>
  <c r="S49" i="12"/>
  <c r="R50" i="12"/>
  <c r="S50" i="12"/>
  <c r="R51" i="12"/>
  <c r="S51" i="12"/>
  <c r="R52" i="12"/>
  <c r="S52" i="12"/>
  <c r="R53" i="12"/>
  <c r="S53" i="12"/>
  <c r="R54" i="12"/>
  <c r="S54" i="12"/>
  <c r="R55" i="12"/>
  <c r="S55" i="12"/>
  <c r="R56" i="12"/>
  <c r="S56" i="12"/>
  <c r="R57" i="12"/>
  <c r="S57" i="12"/>
  <c r="R58" i="12"/>
  <c r="S58" i="12"/>
  <c r="R59" i="12"/>
  <c r="S59" i="12"/>
  <c r="R60" i="12"/>
  <c r="S60" i="12"/>
  <c r="R61" i="12"/>
  <c r="S61" i="12"/>
  <c r="R62" i="12"/>
  <c r="S62" i="12"/>
  <c r="R63" i="12"/>
  <c r="S63" i="12"/>
  <c r="R64" i="12"/>
  <c r="S64" i="12"/>
  <c r="R65" i="12"/>
  <c r="S65" i="12"/>
  <c r="R66" i="12"/>
  <c r="S66" i="12"/>
  <c r="R67" i="12"/>
  <c r="S67" i="12"/>
  <c r="R68" i="12"/>
  <c r="S68" i="12"/>
  <c r="R69" i="12"/>
  <c r="S69" i="12"/>
  <c r="R70" i="12"/>
  <c r="S70" i="12"/>
  <c r="R6" i="12"/>
  <c r="S6" i="12"/>
  <c r="S5" i="12"/>
  <c r="R5" i="12"/>
  <c r="Q9" i="12"/>
  <c r="J5" i="12"/>
  <c r="I5" i="12"/>
  <c r="Q5" i="12"/>
  <c r="AR71" i="12"/>
  <c r="AQ71" i="12"/>
  <c r="AP71" i="12"/>
  <c r="AO71" i="12"/>
  <c r="AN71" i="12"/>
  <c r="AM71" i="12"/>
  <c r="AL71" i="12"/>
  <c r="AK71" i="12"/>
  <c r="AJ71" i="12"/>
  <c r="AI71" i="12"/>
  <c r="H5" i="12"/>
  <c r="V5" i="12"/>
  <c r="DR71" i="12"/>
  <c r="DQ71" i="12"/>
  <c r="DP71" i="12"/>
  <c r="DO71" i="12"/>
  <c r="FG71" i="12" l="1"/>
  <c r="FH71" i="12" l="1"/>
  <c r="I71" i="12" l="1"/>
  <c r="R71" i="12"/>
  <c r="K7" i="12"/>
  <c r="L7" i="12"/>
  <c r="M7" i="12"/>
  <c r="N7" i="12"/>
  <c r="O7" i="12"/>
  <c r="P7" i="12"/>
  <c r="Q7" i="12"/>
  <c r="K8" i="12"/>
  <c r="L8" i="12"/>
  <c r="M8" i="12"/>
  <c r="N8" i="12"/>
  <c r="O8" i="12"/>
  <c r="P8" i="12"/>
  <c r="Q8" i="12"/>
  <c r="K9" i="12"/>
  <c r="L9" i="12"/>
  <c r="M9" i="12"/>
  <c r="N9" i="12"/>
  <c r="O9" i="12"/>
  <c r="P9" i="12"/>
  <c r="K10" i="12"/>
  <c r="L10" i="12"/>
  <c r="M10" i="12"/>
  <c r="N10" i="12"/>
  <c r="O10" i="12"/>
  <c r="P10" i="12"/>
  <c r="Q10" i="12"/>
  <c r="K11" i="12"/>
  <c r="L11" i="12"/>
  <c r="M11" i="12"/>
  <c r="N11" i="12"/>
  <c r="O11" i="12"/>
  <c r="P11" i="12"/>
  <c r="Q11" i="12"/>
  <c r="K12" i="12"/>
  <c r="L12" i="12"/>
  <c r="M12" i="12"/>
  <c r="N12" i="12"/>
  <c r="O12" i="12"/>
  <c r="P12" i="12"/>
  <c r="Q12" i="12"/>
  <c r="K13" i="12"/>
  <c r="L13" i="12"/>
  <c r="M13" i="12"/>
  <c r="N13" i="12"/>
  <c r="O13" i="12"/>
  <c r="P13" i="12"/>
  <c r="Q13" i="12"/>
  <c r="K14" i="12"/>
  <c r="L14" i="12"/>
  <c r="M14" i="12"/>
  <c r="N14" i="12"/>
  <c r="O14" i="12"/>
  <c r="P14" i="12"/>
  <c r="Q14" i="12"/>
  <c r="K15" i="12"/>
  <c r="L15" i="12"/>
  <c r="M15" i="12"/>
  <c r="N15" i="12"/>
  <c r="O15" i="12"/>
  <c r="P15" i="12"/>
  <c r="Q15" i="12"/>
  <c r="K16" i="12"/>
  <c r="L16" i="12"/>
  <c r="M16" i="12"/>
  <c r="N16" i="12"/>
  <c r="O16" i="12"/>
  <c r="P16" i="12"/>
  <c r="Q16" i="12"/>
  <c r="K17" i="12"/>
  <c r="L17" i="12"/>
  <c r="M17" i="12"/>
  <c r="N17" i="12"/>
  <c r="O17" i="12"/>
  <c r="P17" i="12"/>
  <c r="Q17" i="12"/>
  <c r="K18" i="12"/>
  <c r="L18" i="12"/>
  <c r="M18" i="12"/>
  <c r="N18" i="12"/>
  <c r="O18" i="12"/>
  <c r="P18" i="12"/>
  <c r="Q18" i="12"/>
  <c r="K19" i="12"/>
  <c r="L19" i="12"/>
  <c r="M19" i="12"/>
  <c r="N19" i="12"/>
  <c r="O19" i="12"/>
  <c r="P19" i="12"/>
  <c r="Q19" i="12"/>
  <c r="K20" i="12"/>
  <c r="L20" i="12"/>
  <c r="M20" i="12"/>
  <c r="N20" i="12"/>
  <c r="O20" i="12"/>
  <c r="P20" i="12"/>
  <c r="Q20" i="12"/>
  <c r="K21" i="12"/>
  <c r="L21" i="12"/>
  <c r="M21" i="12"/>
  <c r="N21" i="12"/>
  <c r="O21" i="12"/>
  <c r="P21" i="12"/>
  <c r="Q21" i="12"/>
  <c r="K22" i="12"/>
  <c r="L22" i="12"/>
  <c r="M22" i="12"/>
  <c r="N22" i="12"/>
  <c r="O22" i="12"/>
  <c r="P22" i="12"/>
  <c r="Q22" i="12"/>
  <c r="K23" i="12"/>
  <c r="L23" i="12"/>
  <c r="M23" i="12"/>
  <c r="N23" i="12"/>
  <c r="O23" i="12"/>
  <c r="P23" i="12"/>
  <c r="Q23" i="12"/>
  <c r="K24" i="12"/>
  <c r="L24" i="12"/>
  <c r="M24" i="12"/>
  <c r="N24" i="12"/>
  <c r="O24" i="12"/>
  <c r="P24" i="12"/>
  <c r="Q24" i="12"/>
  <c r="K25" i="12"/>
  <c r="L25" i="12"/>
  <c r="M25" i="12"/>
  <c r="N25" i="12"/>
  <c r="O25" i="12"/>
  <c r="P25" i="12"/>
  <c r="Q25" i="12"/>
  <c r="K26" i="12"/>
  <c r="L26" i="12"/>
  <c r="M26" i="12"/>
  <c r="N26" i="12"/>
  <c r="O26" i="12"/>
  <c r="P26" i="12"/>
  <c r="Q26" i="12"/>
  <c r="K27" i="12"/>
  <c r="L27" i="12"/>
  <c r="M27" i="12"/>
  <c r="N27" i="12"/>
  <c r="O27" i="12"/>
  <c r="P27" i="12"/>
  <c r="Q27" i="12"/>
  <c r="K28" i="12"/>
  <c r="L28" i="12"/>
  <c r="M28" i="12"/>
  <c r="N28" i="12"/>
  <c r="O28" i="12"/>
  <c r="P28" i="12"/>
  <c r="Q28" i="12"/>
  <c r="K29" i="12"/>
  <c r="L29" i="12"/>
  <c r="M29" i="12"/>
  <c r="N29" i="12"/>
  <c r="O29" i="12"/>
  <c r="P29" i="12"/>
  <c r="Q29" i="12"/>
  <c r="K30" i="12"/>
  <c r="L30" i="12"/>
  <c r="M30" i="12"/>
  <c r="N30" i="12"/>
  <c r="O30" i="12"/>
  <c r="P30" i="12"/>
  <c r="Q30" i="12"/>
  <c r="K31" i="12"/>
  <c r="L31" i="12"/>
  <c r="M31" i="12"/>
  <c r="N31" i="12"/>
  <c r="O31" i="12"/>
  <c r="P31" i="12"/>
  <c r="Q31" i="12"/>
  <c r="K32" i="12"/>
  <c r="L32" i="12"/>
  <c r="M32" i="12"/>
  <c r="N32" i="12"/>
  <c r="O32" i="12"/>
  <c r="P32" i="12"/>
  <c r="Q32" i="12"/>
  <c r="K33" i="12"/>
  <c r="L33" i="12"/>
  <c r="M33" i="12"/>
  <c r="N33" i="12"/>
  <c r="O33" i="12"/>
  <c r="P33" i="12"/>
  <c r="Q33" i="12"/>
  <c r="K34" i="12"/>
  <c r="L34" i="12"/>
  <c r="M34" i="12"/>
  <c r="N34" i="12"/>
  <c r="O34" i="12"/>
  <c r="P34" i="12"/>
  <c r="Q34" i="12"/>
  <c r="K35" i="12"/>
  <c r="L35" i="12"/>
  <c r="M35" i="12"/>
  <c r="N35" i="12"/>
  <c r="O35" i="12"/>
  <c r="P35" i="12"/>
  <c r="Q35" i="12"/>
  <c r="K36" i="12"/>
  <c r="L36" i="12"/>
  <c r="M36" i="12"/>
  <c r="N36" i="12"/>
  <c r="O36" i="12"/>
  <c r="P36" i="12"/>
  <c r="Q36" i="12"/>
  <c r="K37" i="12"/>
  <c r="L37" i="12"/>
  <c r="M37" i="12"/>
  <c r="N37" i="12"/>
  <c r="O37" i="12"/>
  <c r="P37" i="12"/>
  <c r="Q37" i="12"/>
  <c r="K38" i="12"/>
  <c r="L38" i="12"/>
  <c r="M38" i="12"/>
  <c r="N38" i="12"/>
  <c r="O38" i="12"/>
  <c r="P38" i="12"/>
  <c r="Q38" i="12"/>
  <c r="K39" i="12"/>
  <c r="L39" i="12"/>
  <c r="M39" i="12"/>
  <c r="N39" i="12"/>
  <c r="O39" i="12"/>
  <c r="P39" i="12"/>
  <c r="Q39" i="12"/>
  <c r="K40" i="12"/>
  <c r="L40" i="12"/>
  <c r="M40" i="12"/>
  <c r="N40" i="12"/>
  <c r="O40" i="12"/>
  <c r="P40" i="12"/>
  <c r="Q40" i="12"/>
  <c r="K41" i="12"/>
  <c r="L41" i="12"/>
  <c r="M41" i="12"/>
  <c r="N41" i="12"/>
  <c r="O41" i="12"/>
  <c r="P41" i="12"/>
  <c r="Q41" i="12"/>
  <c r="K42" i="12"/>
  <c r="L42" i="12"/>
  <c r="M42" i="12"/>
  <c r="N42" i="12"/>
  <c r="O42" i="12"/>
  <c r="P42" i="12"/>
  <c r="Q42" i="12"/>
  <c r="K43" i="12"/>
  <c r="L43" i="12"/>
  <c r="M43" i="12"/>
  <c r="N43" i="12"/>
  <c r="O43" i="12"/>
  <c r="P43" i="12"/>
  <c r="Q43" i="12"/>
  <c r="K44" i="12"/>
  <c r="L44" i="12"/>
  <c r="M44" i="12"/>
  <c r="N44" i="12"/>
  <c r="O44" i="12"/>
  <c r="P44" i="12"/>
  <c r="Q44" i="12"/>
  <c r="K45" i="12"/>
  <c r="L45" i="12"/>
  <c r="M45" i="12"/>
  <c r="N45" i="12"/>
  <c r="O45" i="12"/>
  <c r="P45" i="12"/>
  <c r="Q45" i="12"/>
  <c r="K46" i="12"/>
  <c r="L46" i="12"/>
  <c r="M46" i="12"/>
  <c r="N46" i="12"/>
  <c r="O46" i="12"/>
  <c r="P46" i="12"/>
  <c r="Q46" i="12"/>
  <c r="K47" i="12"/>
  <c r="L47" i="12"/>
  <c r="M47" i="12"/>
  <c r="N47" i="12"/>
  <c r="O47" i="12"/>
  <c r="P47" i="12"/>
  <c r="Q47" i="12"/>
  <c r="K48" i="12"/>
  <c r="L48" i="12"/>
  <c r="M48" i="12"/>
  <c r="N48" i="12"/>
  <c r="O48" i="12"/>
  <c r="P48" i="12"/>
  <c r="Q48" i="12"/>
  <c r="K49" i="12"/>
  <c r="L49" i="12"/>
  <c r="M49" i="12"/>
  <c r="N49" i="12"/>
  <c r="O49" i="12"/>
  <c r="P49" i="12"/>
  <c r="Q49" i="12"/>
  <c r="K50" i="12"/>
  <c r="L50" i="12"/>
  <c r="M50" i="12"/>
  <c r="N50" i="12"/>
  <c r="O50" i="12"/>
  <c r="P50" i="12"/>
  <c r="Q50" i="12"/>
  <c r="K51" i="12"/>
  <c r="L51" i="12"/>
  <c r="M51" i="12"/>
  <c r="N51" i="12"/>
  <c r="O51" i="12"/>
  <c r="P51" i="12"/>
  <c r="Q51" i="12"/>
  <c r="K52" i="12"/>
  <c r="L52" i="12"/>
  <c r="M52" i="12"/>
  <c r="N52" i="12"/>
  <c r="O52" i="12"/>
  <c r="P52" i="12"/>
  <c r="Q52" i="12"/>
  <c r="K53" i="12"/>
  <c r="L53" i="12"/>
  <c r="M53" i="12"/>
  <c r="N53" i="12"/>
  <c r="O53" i="12"/>
  <c r="P53" i="12"/>
  <c r="Q53" i="12"/>
  <c r="K54" i="12"/>
  <c r="L54" i="12"/>
  <c r="M54" i="12"/>
  <c r="N54" i="12"/>
  <c r="O54" i="12"/>
  <c r="P54" i="12"/>
  <c r="Q54" i="12"/>
  <c r="K55" i="12"/>
  <c r="L55" i="12"/>
  <c r="M55" i="12"/>
  <c r="N55" i="12"/>
  <c r="O55" i="12"/>
  <c r="P55" i="12"/>
  <c r="Q55" i="12"/>
  <c r="K56" i="12"/>
  <c r="L56" i="12"/>
  <c r="M56" i="12"/>
  <c r="N56" i="12"/>
  <c r="O56" i="12"/>
  <c r="P56" i="12"/>
  <c r="Q56" i="12"/>
  <c r="K57" i="12"/>
  <c r="L57" i="12"/>
  <c r="M57" i="12"/>
  <c r="N57" i="12"/>
  <c r="O57" i="12"/>
  <c r="P57" i="12"/>
  <c r="Q57" i="12"/>
  <c r="K58" i="12"/>
  <c r="L58" i="12"/>
  <c r="M58" i="12"/>
  <c r="N58" i="12"/>
  <c r="O58" i="12"/>
  <c r="P58" i="12"/>
  <c r="Q58" i="12"/>
  <c r="K59" i="12"/>
  <c r="L59" i="12"/>
  <c r="M59" i="12"/>
  <c r="N59" i="12"/>
  <c r="O59" i="12"/>
  <c r="P59" i="12"/>
  <c r="Q59" i="12"/>
  <c r="K60" i="12"/>
  <c r="L60" i="12"/>
  <c r="M60" i="12"/>
  <c r="N60" i="12"/>
  <c r="O60" i="12"/>
  <c r="P60" i="12"/>
  <c r="Q60" i="12"/>
  <c r="K61" i="12"/>
  <c r="L61" i="12"/>
  <c r="M61" i="12"/>
  <c r="N61" i="12"/>
  <c r="O61" i="12"/>
  <c r="P61" i="12"/>
  <c r="Q61" i="12"/>
  <c r="K62" i="12"/>
  <c r="L62" i="12"/>
  <c r="M62" i="12"/>
  <c r="N62" i="12"/>
  <c r="O62" i="12"/>
  <c r="P62" i="12"/>
  <c r="Q62" i="12"/>
  <c r="K63" i="12"/>
  <c r="L63" i="12"/>
  <c r="M63" i="12"/>
  <c r="N63" i="12"/>
  <c r="O63" i="12"/>
  <c r="P63" i="12"/>
  <c r="Q63" i="12"/>
  <c r="K64" i="12"/>
  <c r="L64" i="12"/>
  <c r="M64" i="12"/>
  <c r="N64" i="12"/>
  <c r="O64" i="12"/>
  <c r="P64" i="12"/>
  <c r="Q64" i="12"/>
  <c r="K65" i="12"/>
  <c r="L65" i="12"/>
  <c r="M65" i="12"/>
  <c r="N65" i="12"/>
  <c r="O65" i="12"/>
  <c r="P65" i="12"/>
  <c r="Q65" i="12"/>
  <c r="K66" i="12"/>
  <c r="L66" i="12"/>
  <c r="M66" i="12"/>
  <c r="N66" i="12"/>
  <c r="O66" i="12"/>
  <c r="P66" i="12"/>
  <c r="Q66" i="12"/>
  <c r="K67" i="12"/>
  <c r="L67" i="12"/>
  <c r="M67" i="12"/>
  <c r="N67" i="12"/>
  <c r="O67" i="12"/>
  <c r="P67" i="12"/>
  <c r="Q67" i="12"/>
  <c r="K68" i="12"/>
  <c r="L68" i="12"/>
  <c r="M68" i="12"/>
  <c r="N68" i="12"/>
  <c r="O68" i="12"/>
  <c r="P68" i="12"/>
  <c r="Q68" i="12"/>
  <c r="K69" i="12"/>
  <c r="L69" i="12"/>
  <c r="M69" i="12"/>
  <c r="N69" i="12"/>
  <c r="O69" i="12"/>
  <c r="P69" i="12"/>
  <c r="Q69" i="12"/>
  <c r="K70" i="12"/>
  <c r="L70" i="12"/>
  <c r="M70" i="12"/>
  <c r="N70" i="12"/>
  <c r="O70" i="12"/>
  <c r="P70" i="12"/>
  <c r="Q70" i="12"/>
  <c r="K6" i="12"/>
  <c r="L6" i="12"/>
  <c r="M6" i="12"/>
  <c r="N6" i="12"/>
  <c r="O6" i="12"/>
  <c r="P6" i="12"/>
  <c r="Q6" i="12"/>
  <c r="P5" i="12"/>
  <c r="O5" i="12"/>
  <c r="N5" i="12"/>
  <c r="M5" i="12"/>
  <c r="L5" i="12"/>
  <c r="K5" i="12"/>
  <c r="DV71" i="12" l="1"/>
  <c r="DU71" i="12"/>
  <c r="DT71" i="12"/>
  <c r="DS71" i="12"/>
  <c r="H7" i="12" l="1"/>
  <c r="H8" i="12"/>
  <c r="H9" i="12"/>
  <c r="H10" i="12"/>
  <c r="H11" i="12"/>
  <c r="H12" i="12"/>
  <c r="H13" i="12"/>
  <c r="H14" i="12"/>
  <c r="H15" i="12"/>
  <c r="H16" i="12"/>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H52" i="12"/>
  <c r="H53" i="12"/>
  <c r="H54" i="12"/>
  <c r="H55" i="12"/>
  <c r="H56" i="12"/>
  <c r="H57" i="12"/>
  <c r="H58" i="12"/>
  <c r="H59" i="12"/>
  <c r="H60" i="12"/>
  <c r="H61" i="12"/>
  <c r="H62" i="12"/>
  <c r="H63" i="12"/>
  <c r="H64" i="12"/>
  <c r="H65" i="12"/>
  <c r="H66" i="12"/>
  <c r="H67" i="12"/>
  <c r="H68" i="12"/>
  <c r="H69" i="12"/>
  <c r="H70" i="12"/>
  <c r="H6" i="12"/>
  <c r="G7" i="12" l="1"/>
  <c r="G8" i="12"/>
  <c r="G9" i="12"/>
  <c r="G10"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6" i="12"/>
  <c r="G5" i="12"/>
  <c r="FI71" i="12"/>
  <c r="Q71" i="12" s="1"/>
  <c r="AH71" i="12"/>
  <c r="AG71" i="12"/>
  <c r="AF71" i="12"/>
  <c r="AE71" i="12"/>
  <c r="AD71" i="12"/>
  <c r="AC71" i="12"/>
  <c r="AB71" i="12"/>
  <c r="AA71" i="12"/>
  <c r="Z71" i="12"/>
  <c r="Y71" i="12"/>
  <c r="F5" i="12"/>
  <c r="J71" i="12" l="1"/>
  <c r="FQ71" i="12"/>
  <c r="X71" i="12" l="1"/>
  <c r="T7" i="12"/>
  <c r="T8" i="12"/>
  <c r="T9" i="12"/>
  <c r="T10" i="12"/>
  <c r="T11" i="12"/>
  <c r="T12" i="12"/>
  <c r="T13" i="12"/>
  <c r="T14" i="12"/>
  <c r="T15" i="12"/>
  <c r="T16" i="12"/>
  <c r="T17" i="12"/>
  <c r="T18" i="12"/>
  <c r="T19" i="12"/>
  <c r="T20" i="12"/>
  <c r="T21" i="12"/>
  <c r="T22" i="12"/>
  <c r="T23" i="12"/>
  <c r="T24" i="12"/>
  <c r="T25" i="12"/>
  <c r="T26" i="12"/>
  <c r="T27" i="12"/>
  <c r="T28" i="12"/>
  <c r="T29" i="12"/>
  <c r="T30" i="12"/>
  <c r="T31" i="12"/>
  <c r="T32" i="12"/>
  <c r="T33" i="12"/>
  <c r="T34" i="12"/>
  <c r="T35" i="12"/>
  <c r="T36" i="12"/>
  <c r="T37" i="12"/>
  <c r="T38" i="12"/>
  <c r="T39" i="12"/>
  <c r="T40" i="12"/>
  <c r="T41" i="12"/>
  <c r="T42" i="12"/>
  <c r="T43" i="12"/>
  <c r="T44" i="12"/>
  <c r="T45" i="12"/>
  <c r="T46" i="12"/>
  <c r="T47" i="12"/>
  <c r="T48" i="12"/>
  <c r="T49" i="12"/>
  <c r="T50" i="12"/>
  <c r="T51" i="12"/>
  <c r="T52" i="12"/>
  <c r="T53" i="12"/>
  <c r="T54" i="12"/>
  <c r="T55" i="12"/>
  <c r="T56" i="12"/>
  <c r="T57" i="12"/>
  <c r="T58" i="12"/>
  <c r="T59" i="12"/>
  <c r="T60" i="12"/>
  <c r="T61" i="12"/>
  <c r="T62" i="12"/>
  <c r="T63" i="12"/>
  <c r="T64" i="12"/>
  <c r="T65" i="12"/>
  <c r="T66" i="12"/>
  <c r="T67" i="12"/>
  <c r="T68" i="12"/>
  <c r="T69" i="12"/>
  <c r="T70" i="12"/>
  <c r="T6" i="12"/>
  <c r="T5" i="12"/>
  <c r="FB71" i="12" l="1"/>
  <c r="FC71" i="12"/>
  <c r="FD71" i="12"/>
  <c r="FE71" i="12"/>
  <c r="FF71" i="12"/>
  <c r="T71" i="12" s="1"/>
  <c r="FA71" i="12"/>
  <c r="DN71" i="12"/>
  <c r="S71" i="12" s="1"/>
  <c r="DM71" i="12"/>
  <c r="DL71" i="12"/>
  <c r="DK71" i="12"/>
  <c r="BB71" i="12"/>
  <c r="BA71" i="12"/>
  <c r="AZ71" i="12"/>
  <c r="AY71" i="12"/>
  <c r="AX71" i="12"/>
  <c r="AW71" i="12"/>
  <c r="AV71" i="12"/>
  <c r="AU71" i="12"/>
  <c r="AT71" i="12"/>
  <c r="AS71" i="12"/>
  <c r="H71" i="12" l="1"/>
  <c r="V6" i="12"/>
  <c r="V7" i="12"/>
  <c r="V8" i="12"/>
  <c r="V9" i="12"/>
  <c r="V10" i="12"/>
  <c r="V11" i="12"/>
  <c r="V12" i="12"/>
  <c r="V13" i="12"/>
  <c r="V14" i="12"/>
  <c r="V15" i="12"/>
  <c r="V16" i="12"/>
  <c r="V17" i="12"/>
  <c r="V18" i="12"/>
  <c r="V19" i="12"/>
  <c r="V20" i="12"/>
  <c r="V21" i="12"/>
  <c r="V22" i="12"/>
  <c r="V23" i="12"/>
  <c r="V24" i="12"/>
  <c r="V25" i="12"/>
  <c r="V26" i="12"/>
  <c r="V27" i="12"/>
  <c r="V28" i="12"/>
  <c r="V29" i="12"/>
  <c r="V30" i="12"/>
  <c r="V31" i="12"/>
  <c r="V32" i="12"/>
  <c r="V33" i="12"/>
  <c r="V34" i="12"/>
  <c r="V35" i="12"/>
  <c r="V36" i="12"/>
  <c r="V37" i="12"/>
  <c r="V38" i="12"/>
  <c r="V39" i="12"/>
  <c r="V40" i="12"/>
  <c r="V41" i="12"/>
  <c r="V42" i="12"/>
  <c r="V43" i="12"/>
  <c r="V44" i="12"/>
  <c r="V45" i="12"/>
  <c r="V46" i="12"/>
  <c r="V47" i="12"/>
  <c r="V48" i="12"/>
  <c r="V49" i="12"/>
  <c r="V50" i="12"/>
  <c r="V51" i="12"/>
  <c r="V52" i="12"/>
  <c r="V53" i="12"/>
  <c r="V54" i="12"/>
  <c r="V55" i="12"/>
  <c r="V56" i="12"/>
  <c r="V57" i="12"/>
  <c r="V58" i="12"/>
  <c r="V59" i="12"/>
  <c r="V60" i="12"/>
  <c r="V61" i="12"/>
  <c r="V62" i="12"/>
  <c r="V63" i="12"/>
  <c r="V64" i="12"/>
  <c r="V65" i="12"/>
  <c r="V66" i="12"/>
  <c r="V67" i="12"/>
  <c r="V68" i="12"/>
  <c r="V69" i="12"/>
  <c r="V70" i="12"/>
  <c r="X8" i="12" l="1"/>
  <c r="X9" i="12"/>
  <c r="X10" i="12"/>
  <c r="X11" i="12"/>
  <c r="X12" i="12"/>
  <c r="X13" i="12"/>
  <c r="X14" i="12"/>
  <c r="X15" i="12"/>
  <c r="X16" i="12"/>
  <c r="X17" i="12"/>
  <c r="X18" i="12"/>
  <c r="X19" i="12"/>
  <c r="X20" i="12"/>
  <c r="X21" i="12"/>
  <c r="X22" i="12"/>
  <c r="X23" i="12"/>
  <c r="X24" i="12"/>
  <c r="X25" i="12"/>
  <c r="X26" i="12"/>
  <c r="X27" i="12"/>
  <c r="X28" i="12"/>
  <c r="X29" i="12"/>
  <c r="X30" i="12"/>
  <c r="X31" i="12"/>
  <c r="X32" i="12"/>
  <c r="X33" i="12"/>
  <c r="X34" i="12"/>
  <c r="X35" i="12"/>
  <c r="X36" i="12"/>
  <c r="X37" i="12"/>
  <c r="X38" i="12"/>
  <c r="X39" i="12"/>
  <c r="X40" i="12"/>
  <c r="X41" i="12"/>
  <c r="X42" i="12"/>
  <c r="X43" i="12"/>
  <c r="X44" i="12"/>
  <c r="X45" i="12"/>
  <c r="X46" i="12"/>
  <c r="X47" i="12"/>
  <c r="X48" i="12"/>
  <c r="X49" i="12"/>
  <c r="X50" i="12"/>
  <c r="X51" i="12"/>
  <c r="X52" i="12"/>
  <c r="X53" i="12"/>
  <c r="X54" i="12"/>
  <c r="X55" i="12"/>
  <c r="X56" i="12"/>
  <c r="X57" i="12"/>
  <c r="X58" i="12"/>
  <c r="X59" i="12"/>
  <c r="X60" i="12"/>
  <c r="X61" i="12"/>
  <c r="X62" i="12"/>
  <c r="X63" i="12"/>
  <c r="X64" i="12"/>
  <c r="X65" i="12"/>
  <c r="X66" i="12"/>
  <c r="X67" i="12"/>
  <c r="X68" i="12"/>
  <c r="X69" i="12"/>
  <c r="X70" i="12"/>
  <c r="X6" i="12"/>
  <c r="X7" i="12"/>
  <c r="X5" i="12"/>
  <c r="U8" i="12"/>
  <c r="U9" i="12"/>
  <c r="U10" i="12"/>
  <c r="U11" i="12"/>
  <c r="U12" i="12"/>
  <c r="U13" i="12"/>
  <c r="U14" i="12"/>
  <c r="U15" i="12"/>
  <c r="U16" i="12"/>
  <c r="U17" i="12"/>
  <c r="U18" i="12"/>
  <c r="U19" i="12"/>
  <c r="U20" i="12"/>
  <c r="U21" i="12"/>
  <c r="U22" i="12"/>
  <c r="U23" i="12"/>
  <c r="U24" i="12"/>
  <c r="U25" i="12"/>
  <c r="U26" i="12"/>
  <c r="U27" i="12"/>
  <c r="U28" i="12"/>
  <c r="U29" i="12"/>
  <c r="U30" i="12"/>
  <c r="U31" i="12"/>
  <c r="U32" i="12"/>
  <c r="U33" i="12"/>
  <c r="U34" i="12"/>
  <c r="U35" i="12"/>
  <c r="U36" i="12"/>
  <c r="U37" i="12"/>
  <c r="U38" i="12"/>
  <c r="U39" i="12"/>
  <c r="U40" i="12"/>
  <c r="U41" i="12"/>
  <c r="U42" i="12"/>
  <c r="U43" i="12"/>
  <c r="U44" i="12"/>
  <c r="U45" i="12"/>
  <c r="U46" i="12"/>
  <c r="U47" i="12"/>
  <c r="U48" i="12"/>
  <c r="U49" i="12"/>
  <c r="U50" i="12"/>
  <c r="U51" i="12"/>
  <c r="U52" i="12"/>
  <c r="U53" i="12"/>
  <c r="U54" i="12"/>
  <c r="U55" i="12"/>
  <c r="U56" i="12"/>
  <c r="U57" i="12"/>
  <c r="U58" i="12"/>
  <c r="U59" i="12"/>
  <c r="U60" i="12"/>
  <c r="U61" i="12"/>
  <c r="U62" i="12"/>
  <c r="U63" i="12"/>
  <c r="U64" i="12"/>
  <c r="U65" i="12"/>
  <c r="U66" i="12"/>
  <c r="U67" i="12"/>
  <c r="U68" i="12"/>
  <c r="U69" i="12"/>
  <c r="U70" i="12"/>
  <c r="U6" i="12"/>
  <c r="U7" i="12"/>
  <c r="U5" i="12"/>
  <c r="F7" i="12"/>
  <c r="E7" i="12"/>
  <c r="D7" i="12"/>
  <c r="C7" i="12"/>
  <c r="B7" i="12"/>
  <c r="F8" i="12"/>
  <c r="E8" i="12"/>
  <c r="D8" i="12"/>
  <c r="C8" i="12"/>
  <c r="B8" i="12"/>
  <c r="F9" i="12"/>
  <c r="E9" i="12"/>
  <c r="D9" i="12"/>
  <c r="C9" i="12"/>
  <c r="B9" i="12"/>
  <c r="F10" i="12"/>
  <c r="E10" i="12"/>
  <c r="D10" i="12"/>
  <c r="C10" i="12"/>
  <c r="B10" i="12"/>
  <c r="F11" i="12"/>
  <c r="E11" i="12"/>
  <c r="D11" i="12"/>
  <c r="C11" i="12"/>
  <c r="B11" i="12"/>
  <c r="F12" i="12"/>
  <c r="E12" i="12"/>
  <c r="D12" i="12"/>
  <c r="C12" i="12"/>
  <c r="B12" i="12"/>
  <c r="F13" i="12"/>
  <c r="E13" i="12"/>
  <c r="D13" i="12"/>
  <c r="C13" i="12"/>
  <c r="B13" i="12"/>
  <c r="F14" i="12"/>
  <c r="E14" i="12"/>
  <c r="D14" i="12"/>
  <c r="C14" i="12"/>
  <c r="B14" i="12"/>
  <c r="F15" i="12"/>
  <c r="E15" i="12"/>
  <c r="D15" i="12"/>
  <c r="C15" i="12"/>
  <c r="B15" i="12"/>
  <c r="F16" i="12"/>
  <c r="E16" i="12"/>
  <c r="D16" i="12"/>
  <c r="C16" i="12"/>
  <c r="B16" i="12"/>
  <c r="F17" i="12"/>
  <c r="E17" i="12"/>
  <c r="D17" i="12"/>
  <c r="C17" i="12"/>
  <c r="B17" i="12"/>
  <c r="F18" i="12"/>
  <c r="E18" i="12"/>
  <c r="D18" i="12"/>
  <c r="C18" i="12"/>
  <c r="B18" i="12"/>
  <c r="F19" i="12"/>
  <c r="E19" i="12"/>
  <c r="D19" i="12"/>
  <c r="C19" i="12"/>
  <c r="B19" i="12"/>
  <c r="F20" i="12"/>
  <c r="E20" i="12"/>
  <c r="D20" i="12"/>
  <c r="C20" i="12"/>
  <c r="B20" i="12"/>
  <c r="F21" i="12"/>
  <c r="E21" i="12"/>
  <c r="D21" i="12"/>
  <c r="C21" i="12"/>
  <c r="B21" i="12"/>
  <c r="F22" i="12"/>
  <c r="E22" i="12"/>
  <c r="D22" i="12"/>
  <c r="C22" i="12"/>
  <c r="B22" i="12"/>
  <c r="F23" i="12"/>
  <c r="E23" i="12"/>
  <c r="D23" i="12"/>
  <c r="C23" i="12"/>
  <c r="B23" i="12"/>
  <c r="F24" i="12"/>
  <c r="E24" i="12"/>
  <c r="D24" i="12"/>
  <c r="C24" i="12"/>
  <c r="B24" i="12"/>
  <c r="F25" i="12"/>
  <c r="E25" i="12"/>
  <c r="D25" i="12"/>
  <c r="C25" i="12"/>
  <c r="B25" i="12"/>
  <c r="F26" i="12"/>
  <c r="E26" i="12"/>
  <c r="D26" i="12"/>
  <c r="C26" i="12"/>
  <c r="B26" i="12"/>
  <c r="F27" i="12"/>
  <c r="E27" i="12"/>
  <c r="D27" i="12"/>
  <c r="C27" i="12"/>
  <c r="B27" i="12"/>
  <c r="F28" i="12"/>
  <c r="E28" i="12"/>
  <c r="D28" i="12"/>
  <c r="C28" i="12"/>
  <c r="B28" i="12"/>
  <c r="F29" i="12"/>
  <c r="E29" i="12"/>
  <c r="D29" i="12"/>
  <c r="C29" i="12"/>
  <c r="B29" i="12"/>
  <c r="F30" i="12"/>
  <c r="E30" i="12"/>
  <c r="D30" i="12"/>
  <c r="C30" i="12"/>
  <c r="B30" i="12"/>
  <c r="F31" i="12"/>
  <c r="E31" i="12"/>
  <c r="D31" i="12"/>
  <c r="C31" i="12"/>
  <c r="B31" i="12"/>
  <c r="F32" i="12"/>
  <c r="E32" i="12"/>
  <c r="D32" i="12"/>
  <c r="C32" i="12"/>
  <c r="B32" i="12"/>
  <c r="F33" i="12"/>
  <c r="E33" i="12"/>
  <c r="D33" i="12"/>
  <c r="C33" i="12"/>
  <c r="B33" i="12"/>
  <c r="F34" i="12"/>
  <c r="E34" i="12"/>
  <c r="D34" i="12"/>
  <c r="C34" i="12"/>
  <c r="B34" i="12"/>
  <c r="F35" i="12"/>
  <c r="E35" i="12"/>
  <c r="D35" i="12"/>
  <c r="C35" i="12"/>
  <c r="B35" i="12"/>
  <c r="F36" i="12"/>
  <c r="E36" i="12"/>
  <c r="D36" i="12"/>
  <c r="C36" i="12"/>
  <c r="B36" i="12"/>
  <c r="F37" i="12"/>
  <c r="E37" i="12"/>
  <c r="D37" i="12"/>
  <c r="C37" i="12"/>
  <c r="B37" i="12"/>
  <c r="F38" i="12"/>
  <c r="E38" i="12"/>
  <c r="D38" i="12"/>
  <c r="C38" i="12"/>
  <c r="B38" i="12"/>
  <c r="F39" i="12"/>
  <c r="E39" i="12"/>
  <c r="D39" i="12"/>
  <c r="C39" i="12"/>
  <c r="B39" i="12"/>
  <c r="F40" i="12"/>
  <c r="E40" i="12"/>
  <c r="D40" i="12"/>
  <c r="C40" i="12"/>
  <c r="B40" i="12"/>
  <c r="F41" i="12"/>
  <c r="E41" i="12"/>
  <c r="D41" i="12"/>
  <c r="C41" i="12"/>
  <c r="B41" i="12"/>
  <c r="F42" i="12"/>
  <c r="E42" i="12"/>
  <c r="D42" i="12"/>
  <c r="C42" i="12"/>
  <c r="B42" i="12"/>
  <c r="F43" i="12"/>
  <c r="E43" i="12"/>
  <c r="D43" i="12"/>
  <c r="C43" i="12"/>
  <c r="B43" i="12"/>
  <c r="F44" i="12"/>
  <c r="E44" i="12"/>
  <c r="D44" i="12"/>
  <c r="C44" i="12"/>
  <c r="B44" i="12"/>
  <c r="F45" i="12"/>
  <c r="E45" i="12"/>
  <c r="D45" i="12"/>
  <c r="C45" i="12"/>
  <c r="B45" i="12"/>
  <c r="F46" i="12"/>
  <c r="E46" i="12"/>
  <c r="D46" i="12"/>
  <c r="C46" i="12"/>
  <c r="B46" i="12"/>
  <c r="F47" i="12"/>
  <c r="E47" i="12"/>
  <c r="D47" i="12"/>
  <c r="C47" i="12"/>
  <c r="B47" i="12"/>
  <c r="F48" i="12"/>
  <c r="E48" i="12"/>
  <c r="D48" i="12"/>
  <c r="C48" i="12"/>
  <c r="B48" i="12"/>
  <c r="F49" i="12"/>
  <c r="E49" i="12"/>
  <c r="D49" i="12"/>
  <c r="C49" i="12"/>
  <c r="B49" i="12"/>
  <c r="F50" i="12"/>
  <c r="E50" i="12"/>
  <c r="D50" i="12"/>
  <c r="C50" i="12"/>
  <c r="B50" i="12"/>
  <c r="F51" i="12"/>
  <c r="E51" i="12"/>
  <c r="D51" i="12"/>
  <c r="C51" i="12"/>
  <c r="B51" i="12"/>
  <c r="F52" i="12"/>
  <c r="E52" i="12"/>
  <c r="D52" i="12"/>
  <c r="C52" i="12"/>
  <c r="B52" i="12"/>
  <c r="F53" i="12"/>
  <c r="E53" i="12"/>
  <c r="D53" i="12"/>
  <c r="C53" i="12"/>
  <c r="B53" i="12"/>
  <c r="F54" i="12"/>
  <c r="E54" i="12"/>
  <c r="D54" i="12"/>
  <c r="C54" i="12"/>
  <c r="B54" i="12"/>
  <c r="F55" i="12"/>
  <c r="E55" i="12"/>
  <c r="D55" i="12"/>
  <c r="C55" i="12"/>
  <c r="B55" i="12"/>
  <c r="F56" i="12"/>
  <c r="E56" i="12"/>
  <c r="D56" i="12"/>
  <c r="C56" i="12"/>
  <c r="B56" i="12"/>
  <c r="F57" i="12"/>
  <c r="E57" i="12"/>
  <c r="D57" i="12"/>
  <c r="C57" i="12"/>
  <c r="B57" i="12"/>
  <c r="F58" i="12"/>
  <c r="E58" i="12"/>
  <c r="D58" i="12"/>
  <c r="C58" i="12"/>
  <c r="B58" i="12"/>
  <c r="F59" i="12"/>
  <c r="E59" i="12"/>
  <c r="D59" i="12"/>
  <c r="C59" i="12"/>
  <c r="B59" i="12"/>
  <c r="F60" i="12"/>
  <c r="E60" i="12"/>
  <c r="D60" i="12"/>
  <c r="C60" i="12"/>
  <c r="B60" i="12"/>
  <c r="F61" i="12"/>
  <c r="E61" i="12"/>
  <c r="D61" i="12"/>
  <c r="C61" i="12"/>
  <c r="B61" i="12"/>
  <c r="F62" i="12"/>
  <c r="E62" i="12"/>
  <c r="D62" i="12"/>
  <c r="C62" i="12"/>
  <c r="B62" i="12"/>
  <c r="F63" i="12"/>
  <c r="E63" i="12"/>
  <c r="D63" i="12"/>
  <c r="C63" i="12"/>
  <c r="B63" i="12"/>
  <c r="F64" i="12"/>
  <c r="E64" i="12"/>
  <c r="D64" i="12"/>
  <c r="C64" i="12"/>
  <c r="B64" i="12"/>
  <c r="F65" i="12"/>
  <c r="E65" i="12"/>
  <c r="D65" i="12"/>
  <c r="C65" i="12"/>
  <c r="B65" i="12"/>
  <c r="F66" i="12"/>
  <c r="E66" i="12"/>
  <c r="D66" i="12"/>
  <c r="C66" i="12"/>
  <c r="B66" i="12"/>
  <c r="F67" i="12"/>
  <c r="E67" i="12"/>
  <c r="D67" i="12"/>
  <c r="C67" i="12"/>
  <c r="B67" i="12"/>
  <c r="F68" i="12"/>
  <c r="E68" i="12"/>
  <c r="D68" i="12"/>
  <c r="C68" i="12"/>
  <c r="B68" i="12"/>
  <c r="F69" i="12"/>
  <c r="E69" i="12"/>
  <c r="D69" i="12"/>
  <c r="C69" i="12"/>
  <c r="B69" i="12"/>
  <c r="F70" i="12"/>
  <c r="E70" i="12"/>
  <c r="D70" i="12"/>
  <c r="C70" i="12"/>
  <c r="B70" i="12"/>
  <c r="F6" i="12"/>
  <c r="E6" i="12"/>
  <c r="D6" i="12"/>
  <c r="C6" i="12"/>
  <c r="B6" i="12"/>
  <c r="B5" i="12"/>
  <c r="C5" i="12"/>
  <c r="D5" i="12"/>
  <c r="E5" i="12"/>
  <c r="BW71" i="12" l="1"/>
  <c r="FO71" i="12" l="1"/>
  <c r="FN71" i="12"/>
  <c r="FM71" i="12"/>
  <c r="FL71" i="12"/>
  <c r="FK71" i="12"/>
  <c r="FJ71" i="12"/>
  <c r="EZ71" i="12"/>
  <c r="EY71" i="12"/>
  <c r="EX71" i="12"/>
  <c r="EW71" i="12"/>
  <c r="EV71" i="12"/>
  <c r="EU71" i="12"/>
  <c r="ET71" i="12"/>
  <c r="K71" i="12" s="1"/>
  <c r="ES71" i="12"/>
  <c r="ER71" i="12"/>
  <c r="EQ71" i="12"/>
  <c r="EP71" i="12"/>
  <c r="L71" i="12" s="1"/>
  <c r="EO71" i="12"/>
  <c r="EN71" i="12"/>
  <c r="EM71" i="12"/>
  <c r="EL71" i="12"/>
  <c r="M71" i="12" s="1"/>
  <c r="EK71" i="12"/>
  <c r="EJ71" i="12"/>
  <c r="EI71" i="12"/>
  <c r="EH71" i="12"/>
  <c r="N71" i="12" s="1"/>
  <c r="EG71" i="12"/>
  <c r="EF71" i="12"/>
  <c r="EE71" i="12"/>
  <c r="ED71" i="12"/>
  <c r="O71" i="12" s="1"/>
  <c r="EC71" i="12"/>
  <c r="EB71" i="12"/>
  <c r="EA71" i="12"/>
  <c r="DZ71" i="12"/>
  <c r="P71" i="12" s="1"/>
  <c r="DY71" i="12"/>
  <c r="DX71" i="12"/>
  <c r="DW71" i="12"/>
  <c r="DJ71" i="12"/>
  <c r="DI71" i="12"/>
  <c r="DH71" i="12"/>
  <c r="DG71" i="12"/>
  <c r="DF71" i="12"/>
  <c r="DE71" i="12"/>
  <c r="DD71" i="12"/>
  <c r="DC71" i="12"/>
  <c r="DB71" i="12"/>
  <c r="DA71" i="12"/>
  <c r="CZ71" i="12"/>
  <c r="CY71" i="12"/>
  <c r="CX71" i="12"/>
  <c r="CW71" i="12"/>
  <c r="CV71" i="12"/>
  <c r="CU71" i="12"/>
  <c r="CT71" i="12"/>
  <c r="CS71" i="12"/>
  <c r="CR71" i="12"/>
  <c r="CQ71" i="12"/>
  <c r="CP71" i="12"/>
  <c r="CO71" i="12"/>
  <c r="CN71" i="12"/>
  <c r="CM71" i="12"/>
  <c r="CL71" i="12"/>
  <c r="CK71" i="12"/>
  <c r="CJ71" i="12"/>
  <c r="CI71" i="12"/>
  <c r="CH71" i="12"/>
  <c r="CG71" i="12"/>
  <c r="CF71" i="12"/>
  <c r="CE71" i="12"/>
  <c r="CD71" i="12"/>
  <c r="CC71" i="12"/>
  <c r="CB71" i="12"/>
  <c r="CA71" i="12"/>
  <c r="BZ71" i="12"/>
  <c r="BY71" i="12"/>
  <c r="BX71" i="12"/>
  <c r="BV71" i="12"/>
  <c r="BU71" i="12"/>
  <c r="BT71" i="12"/>
  <c r="BS71" i="12"/>
  <c r="BR71" i="12"/>
  <c r="BQ71" i="12"/>
  <c r="BP71" i="12"/>
  <c r="BO71" i="12"/>
  <c r="BN71" i="12"/>
  <c r="BM71" i="12"/>
  <c r="BL71" i="12"/>
  <c r="BK71" i="12"/>
  <c r="BJ71" i="12"/>
  <c r="BI71" i="12"/>
  <c r="BH71" i="12"/>
  <c r="BG71" i="12"/>
  <c r="BF71" i="12"/>
  <c r="BE71" i="12"/>
  <c r="BD71" i="12"/>
  <c r="BC71" i="12"/>
  <c r="W71" i="12" l="1"/>
  <c r="G71" i="12"/>
  <c r="V71" i="12"/>
  <c r="B71" i="12"/>
  <c r="C71" i="12"/>
  <c r="E71" i="12"/>
  <c r="F71" i="12"/>
  <c r="D71" i="12"/>
</calcChain>
</file>

<file path=xl/sharedStrings.xml><?xml version="1.0" encoding="utf-8"?>
<sst xmlns="http://schemas.openxmlformats.org/spreadsheetml/2006/main" count="470" uniqueCount="209">
  <si>
    <t>Alachua County</t>
  </si>
  <si>
    <t>Baker County</t>
  </si>
  <si>
    <t>Bay County</t>
  </si>
  <si>
    <t>Bradford County</t>
  </si>
  <si>
    <t>Brevard County</t>
  </si>
  <si>
    <t>Broward County</t>
  </si>
  <si>
    <t>Calhoun County</t>
  </si>
  <si>
    <t>Charlotte County</t>
  </si>
  <si>
    <t>Citrus County</t>
  </si>
  <si>
    <t>Clay County</t>
  </si>
  <si>
    <t>Collier County</t>
  </si>
  <si>
    <t>Columbia County</t>
  </si>
  <si>
    <t>DeSoto County</t>
  </si>
  <si>
    <t>Dixie County</t>
  </si>
  <si>
    <t>Escambia County</t>
  </si>
  <si>
    <t>Flagler County</t>
  </si>
  <si>
    <t>Franklin County</t>
  </si>
  <si>
    <t>Gadsden County</t>
  </si>
  <si>
    <t>Gilchrist County</t>
  </si>
  <si>
    <t>Glades County</t>
  </si>
  <si>
    <t>Gulf County</t>
  </si>
  <si>
    <t>Hamilton County</t>
  </si>
  <si>
    <t>Hardee County</t>
  </si>
  <si>
    <t>Hendry County</t>
  </si>
  <si>
    <t>Hernando County</t>
  </si>
  <si>
    <t>Highlands County</t>
  </si>
  <si>
    <t>Hillsborough County</t>
  </si>
  <si>
    <t>Holmes County</t>
  </si>
  <si>
    <t>Indian River County</t>
  </si>
  <si>
    <t>Jackson County</t>
  </si>
  <si>
    <t>Jefferson County</t>
  </si>
  <si>
    <t>Lafayette County</t>
  </si>
  <si>
    <t>Lee County</t>
  </si>
  <si>
    <t>Leon County</t>
  </si>
  <si>
    <t>Levy County</t>
  </si>
  <si>
    <t>Liberty County</t>
  </si>
  <si>
    <t>Madison County</t>
  </si>
  <si>
    <t>Manatee County</t>
  </si>
  <si>
    <t>Martin County</t>
  </si>
  <si>
    <t>Monroe County</t>
  </si>
  <si>
    <t>Nassau County</t>
  </si>
  <si>
    <t>Okaloosa County</t>
  </si>
  <si>
    <t>Okeechobee County</t>
  </si>
  <si>
    <t>Orange County</t>
  </si>
  <si>
    <t>Osceola County</t>
  </si>
  <si>
    <t>Palm Beach County</t>
  </si>
  <si>
    <t>Pasco County</t>
  </si>
  <si>
    <t>Pinellas County</t>
  </si>
  <si>
    <t>Polk County</t>
  </si>
  <si>
    <t>Putnam County</t>
  </si>
  <si>
    <t>St. Johns County</t>
  </si>
  <si>
    <t>St. Lucie County</t>
  </si>
  <si>
    <t>Santa Rosa County</t>
  </si>
  <si>
    <t>Sarasota County</t>
  </si>
  <si>
    <t>Seminole County</t>
  </si>
  <si>
    <t>Sumter County</t>
  </si>
  <si>
    <t>Suwannee County</t>
  </si>
  <si>
    <t>Taylor County</t>
  </si>
  <si>
    <t>Union County</t>
  </si>
  <si>
    <t>Volusia County</t>
  </si>
  <si>
    <t>Wakulla County</t>
  </si>
  <si>
    <t>Walton County</t>
  </si>
  <si>
    <t>Washington County</t>
  </si>
  <si>
    <t>April 1, 2018</t>
  </si>
  <si>
    <t>Lake County</t>
  </si>
  <si>
    <t>Marion County</t>
  </si>
  <si>
    <t>Miami-Dade County</t>
  </si>
  <si>
    <t>April 1, 2019</t>
  </si>
  <si>
    <t>April 1, 2017</t>
  </si>
  <si>
    <t>April 1, 2016</t>
  </si>
  <si>
    <t>April 1, 2015</t>
  </si>
  <si>
    <t>April 1, 2014</t>
  </si>
  <si>
    <t>for FY 2014-15</t>
  </si>
  <si>
    <t>for FY 2015-16</t>
  </si>
  <si>
    <t>for FY 2016-17</t>
  </si>
  <si>
    <t>for FY 2017-18</t>
  </si>
  <si>
    <t>for FY 2018-19</t>
  </si>
  <si>
    <t>for FY 2019-20</t>
  </si>
  <si>
    <t>Estimates</t>
  </si>
  <si>
    <t>Government</t>
  </si>
  <si>
    <t>County</t>
  </si>
  <si>
    <t>County Total</t>
  </si>
  <si>
    <t>Total</t>
  </si>
  <si>
    <t>General</t>
  </si>
  <si>
    <t>Public</t>
  </si>
  <si>
    <t>Safety</t>
  </si>
  <si>
    <t>Physical</t>
  </si>
  <si>
    <t>Environment</t>
  </si>
  <si>
    <t>Transportation</t>
  </si>
  <si>
    <t>Economic</t>
  </si>
  <si>
    <t>Human</t>
  </si>
  <si>
    <t>Services</t>
  </si>
  <si>
    <t>Culture &amp;</t>
  </si>
  <si>
    <t>Recreation</t>
  </si>
  <si>
    <t>Other Uses &amp;</t>
  </si>
  <si>
    <t>Non-Operating</t>
  </si>
  <si>
    <t>Court-</t>
  </si>
  <si>
    <t>Related</t>
  </si>
  <si>
    <t>TOTAL</t>
  </si>
  <si>
    <t>Enterprise</t>
  </si>
  <si>
    <t>Special</t>
  </si>
  <si>
    <t>September 30, 2019</t>
  </si>
  <si>
    <t>September 30, 2018</t>
  </si>
  <si>
    <t>September 30, 2017</t>
  </si>
  <si>
    <t>September 30, 2016</t>
  </si>
  <si>
    <t>September 30, 2015</t>
  </si>
  <si>
    <t>September 30, 2014</t>
  </si>
  <si>
    <t>Regular or Permanent Employees</t>
  </si>
  <si>
    <t>Seasonal and Temporary Employees</t>
  </si>
  <si>
    <t>Salary</t>
  </si>
  <si>
    <t>Benefits</t>
  </si>
  <si>
    <t>Employees</t>
  </si>
  <si>
    <t>Median</t>
  </si>
  <si>
    <t>Household</t>
  </si>
  <si>
    <t>Special Districts</t>
  </si>
  <si>
    <t>Obligation Debt</t>
  </si>
  <si>
    <t>Fund Debt</t>
  </si>
  <si>
    <t>Revenue Debt</t>
  </si>
  <si>
    <t>Dependent &amp;</t>
  </si>
  <si>
    <t>Independent</t>
  </si>
  <si>
    <t># of FTE</t>
  </si>
  <si>
    <t>FY 2017-18 Total Government Spending - Actual Expenditures</t>
  </si>
  <si>
    <t>FY 2016-17 Total Government Spending - Actual Expenditures</t>
  </si>
  <si>
    <t>FY 2015-16 Total Government Spending - Actual Expenditures</t>
  </si>
  <si>
    <t>FY 2014-15 Total Government Spending - Actual Expenditures</t>
  </si>
  <si>
    <t>Countywide Population Estimates - Excluding Inmates</t>
  </si>
  <si>
    <t># of Active</t>
  </si>
  <si>
    <t>Cost to Pay Off Current Debt Obligations</t>
  </si>
  <si>
    <t>2019-20</t>
  </si>
  <si>
    <t>2018-19</t>
  </si>
  <si>
    <t>2017-18</t>
  </si>
  <si>
    <t>2016-17</t>
  </si>
  <si>
    <t>2015-16</t>
  </si>
  <si>
    <t>2014-15</t>
  </si>
  <si>
    <t>Government Spending Per Resident</t>
  </si>
  <si>
    <t>09/30/19</t>
  </si>
  <si>
    <t>09/30/18</t>
  </si>
  <si>
    <t>09/30/17</t>
  </si>
  <si>
    <t>09/30/16</t>
  </si>
  <si>
    <t>09/30/15</t>
  </si>
  <si>
    <t>09/30/14</t>
  </si>
  <si>
    <t>% of Budget</t>
  </si>
  <si>
    <t>Spent on</t>
  </si>
  <si>
    <t>Salaries &amp;</t>
  </si>
  <si>
    <t>Budget</t>
  </si>
  <si>
    <t>AFR</t>
  </si>
  <si>
    <t>Government Debt Per Resident</t>
  </si>
  <si>
    <t>as of</t>
  </si>
  <si>
    <t>Avg. Salary</t>
  </si>
  <si>
    <t>of Regular or</t>
  </si>
  <si>
    <t>Permanent</t>
  </si>
  <si>
    <t>September 30, 2020</t>
  </si>
  <si>
    <t>April 1, 2020</t>
  </si>
  <si>
    <t>for FY 2020-21</t>
  </si>
  <si>
    <t>For</t>
  </si>
  <si>
    <t>Financing</t>
  </si>
  <si>
    <t>Acquisition</t>
  </si>
  <si>
    <t>Construction</t>
  </si>
  <si>
    <t>Reconstruction</t>
  </si>
  <si>
    <t>Rehabilitation</t>
  </si>
  <si>
    <t>FY 2018-19 Total Government Spending - Actual Expenditures</t>
  </si>
  <si>
    <t>Income in the</t>
  </si>
  <si>
    <t>Past 12 Months</t>
  </si>
  <si>
    <t>2020-21</t>
  </si>
  <si>
    <t>Expenditures</t>
  </si>
  <si>
    <t>Affordable</t>
  </si>
  <si>
    <t>Housing</t>
  </si>
  <si>
    <t>09/30/20</t>
  </si>
  <si>
    <t>Explanation of Data Sources and Calculation of Metrics</t>
  </si>
  <si>
    <t>Government Spending Per Resident Metrics</t>
  </si>
  <si>
    <t>Government Debt Per Resident Metric</t>
  </si>
  <si>
    <t>Median Household Income in the Past 12 Months Metric</t>
  </si>
  <si>
    <t>Affordable Housing Expenditures Metric</t>
  </si>
  <si>
    <t>Average Salary of Regular or Permanent Employees Metric</t>
  </si>
  <si>
    <t>For each fiscal year, the metric was calculated with the relevant data using the following formula:  ( Total Expenditures - Other Uses &amp; Non-Operating ) / Countywide Population Estimate .</t>
  </si>
  <si>
    <t>For each September 30th date, the metric was calculated with the relevant data using the following formula:  ( Total Debt / Countywide Population Estimate ).</t>
  </si>
  <si>
    <t>% of Budget Spent on Salaries &amp; Benefits Metric</t>
  </si>
  <si>
    <t># of Active Dependent and Independent Special Districts Metric</t>
  </si>
  <si>
    <t>2021-22</t>
  </si>
  <si>
    <t>FY 2019-20 Total Government Spending - Actual Expenditures</t>
  </si>
  <si>
    <t>April 1, 2021</t>
  </si>
  <si>
    <t>for FY 2021-22</t>
  </si>
  <si>
    <t>September 30, 2021</t>
  </si>
  <si>
    <t>09/30/21</t>
  </si>
  <si>
    <t>For the September 30, 2021 figures, the total cost to pay off current debt obligations, as reported during the 2021 reporting cycle, was used.</t>
  </si>
  <si>
    <t>For the September 30, 2020 figures, the total cost to pay off current debt obligations, as reported during the 2020 reporting cycle, was used.</t>
  </si>
  <si>
    <t>For the September 30, 2014 through 2019 figures, the total cost to pay off current debt obligations, as reported during the 2019 reporting cycle, was used.</t>
  </si>
  <si>
    <t>For the 2021-22 and 2022-23 fiscal years, the relevant budgeted expenditures by category, as reported during the 2022 reporting cycle, were used.</t>
  </si>
  <si>
    <t>For the 2014-15 through 2020-21 fiscal years, the relevant actual expenditures by category, as reported in Annual Financial Reports, were used.</t>
  </si>
  <si>
    <t>For the September 30, 2022 figures, the total cost to pay off current debt obligations, as reported during the 2022 reporting cycle, was used.</t>
  </si>
  <si>
    <t>For the 2022-23 fiscal year, the relevant budgeted expenditures, as reported during the 2022 reporting cycle, were used.  The metric reflects the sum total.</t>
  </si>
  <si>
    <t>Data Source: U.S. Census Bureau (2017-2021). Median Household Income in the Past 12 Months (In 2021 Inflation-adjusted Dollars). American Community Survey 5-Year Estimates. (Table B19013) Retrieved from &lt;https://censusreporter.org&gt;</t>
  </si>
  <si>
    <t>For the 2022-23 fiscal year, the metric was calculated with the relevant data using the following formula:  ( Total Salary / # of FTE Employees ).</t>
  </si>
  <si>
    <t>For the 2022-23 fiscal year, the metric was calculated with the relevant data using the following formula:  [( Regular or Permanent Employees: Total Salary + Total Benefits ) + ( Seasonal and Temporary Employees: Total Salary + Total Benefits )] / ( Total Expenditures - Other Uses &amp; Non-Operating ).</t>
  </si>
  <si>
    <t>Data Source: "Florida Estimates of Population" (2014-2022), Bureau of Economic and Business Research, University of Florida.</t>
  </si>
  <si>
    <t>2022-23</t>
  </si>
  <si>
    <t>Local Fiscal Years 2014-15 to 2022-23</t>
  </si>
  <si>
    <t>April 1, 2022</t>
  </si>
  <si>
    <t>for FY 2022-23</t>
  </si>
  <si>
    <t>Affordable Housing Expenditures - FY 2022-23 Final Adopted Budget</t>
  </si>
  <si>
    <t>Salary, Benefits, and # of Employees - FY 2022-23 Final Adopted Budget</t>
  </si>
  <si>
    <t>September 30, 2022</t>
  </si>
  <si>
    <t>FY 2022-23 Total Government Spending - Final Adopted Budget</t>
  </si>
  <si>
    <t>FY 2021-22 Total Government Spending - Amended or Final Budget</t>
  </si>
  <si>
    <t>FY 2020-21 Total Government Spending - Actual Expenditures</t>
  </si>
  <si>
    <t>September 30, 2014 to September 30, 2022</t>
  </si>
  <si>
    <t>09/30/22</t>
  </si>
  <si>
    <t>Data Source: Florida Department of Economic Opportunity, Special District Accountability Program, Official List of Special Districts (Active Dependent and Independent Special Districts as of March 16, 2023). Each county's figure reflects the sum total of active dependent and independent districts that operate within the county's jurisdiction and/or the county is named as the district's local government authority. These figures are based on EDR's review of the Department's special district database.</t>
  </si>
  <si>
    <t>Note: The four counties highlighted in yellow (i.e., Baker, Bay, Columbia, and Dixie counties) did not submit during the 2022 reporting cycle.  Although the data for these entities are not available for this reporting cycle, other data collected from prior reporting cycles or compiled by EDR may be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</si>
</sst>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_(&quot;$&quot;* \(#,##0\);_(&quot;$&quot;* &quot;-&quot;_);_(@_)"/>
    <numFmt numFmtId="41" formatCode="_(* #,##0_);_(* \(#,##0\);_(* &quot;-&quot;_);_(@_)"/>
    <numFmt numFmtId="43" formatCode="_(* #,##0.00_);_(* \(#,##0.0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0"/>
      <name val="Calibri"/>
      <family val="2"/>
    </font>
    <font>
      <b/>
      <i/>
      <sz val="11"/>
      <name val="Calibri"/>
      <family val="2"/>
      <scheme val="minor"/>
    </font>
    <font>
      <b/>
      <i/>
      <sz val="11"/>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rgb="FFFFFF00"/>
        <bgColor indexed="64"/>
      </patternFill>
    </fill>
  </fills>
  <borders count="56">
    <border>
      <left/>
      <right/>
      <top/>
      <bottom/>
      <diagonal/>
    </border>
    <border>
      <left style="medium">
        <color auto="1"/>
      </left>
      <right/>
      <top/>
      <bottom/>
      <diagonal/>
    </border>
    <border>
      <left/>
      <right style="medium">
        <color auto="1"/>
      </right>
      <top/>
      <bottom/>
      <diagonal/>
    </border>
    <border>
      <left style="medium">
        <color auto="1"/>
      </left>
      <right/>
      <top/>
      <bottom style="double">
        <color indexed="64"/>
      </bottom>
      <diagonal/>
    </border>
    <border>
      <left/>
      <right style="medium">
        <color auto="1"/>
      </right>
      <top/>
      <bottom style="double">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double">
        <color indexed="64"/>
      </bottom>
      <diagonal/>
    </border>
    <border>
      <left style="thin">
        <color auto="1"/>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double">
        <color indexed="64"/>
      </bottom>
      <diagonal/>
    </border>
    <border>
      <left style="thin">
        <color auto="1"/>
      </left>
      <right/>
      <top/>
      <bottom style="thin">
        <color auto="1"/>
      </bottom>
      <diagonal/>
    </border>
    <border>
      <left style="medium">
        <color auto="1"/>
      </left>
      <right/>
      <top style="medium">
        <color auto="1"/>
      </top>
      <bottom/>
      <diagonal/>
    </border>
    <border>
      <left style="thin">
        <color auto="1"/>
      </left>
      <right style="medium">
        <color auto="1"/>
      </right>
      <top/>
      <bottom/>
      <diagonal/>
    </border>
    <border>
      <left style="thin">
        <color auto="1"/>
      </left>
      <right style="medium">
        <color auto="1"/>
      </right>
      <top/>
      <bottom style="double">
        <color indexed="64"/>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style="medium">
        <color auto="1"/>
      </top>
      <bottom/>
      <diagonal/>
    </border>
    <border>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style="medium">
        <color auto="1"/>
      </right>
      <top/>
      <bottom style="double">
        <color indexed="64"/>
      </bottom>
      <diagonal/>
    </border>
    <border>
      <left style="medium">
        <color auto="1"/>
      </left>
      <right style="medium">
        <color auto="1"/>
      </right>
      <top style="double">
        <color indexed="64"/>
      </top>
      <bottom style="thin">
        <color auto="1"/>
      </bottom>
      <diagonal/>
    </border>
    <border>
      <left style="thin">
        <color auto="1"/>
      </left>
      <right style="medium">
        <color auto="1"/>
      </right>
      <top style="thin">
        <color auto="1"/>
      </top>
      <bottom/>
      <diagonal/>
    </border>
    <border>
      <left/>
      <right/>
      <top/>
      <bottom style="double">
        <color indexed="64"/>
      </bottom>
      <diagonal/>
    </border>
    <border>
      <left style="thin">
        <color indexed="64"/>
      </left>
      <right style="thin">
        <color auto="1"/>
      </right>
      <top style="double">
        <color indexed="64"/>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double">
        <color indexed="64"/>
      </bottom>
      <diagonal/>
    </border>
    <border>
      <left style="medium">
        <color auto="1"/>
      </left>
      <right style="thin">
        <color auto="1"/>
      </right>
      <top style="thin">
        <color auto="1"/>
      </top>
      <bottom style="thin">
        <color auto="1"/>
      </bottom>
      <diagonal/>
    </border>
    <border>
      <left style="thin">
        <color auto="1"/>
      </left>
      <right/>
      <top style="thin">
        <color auto="1"/>
      </top>
      <bottom/>
      <diagonal/>
    </border>
    <border>
      <left style="thin">
        <color indexed="64"/>
      </left>
      <right style="medium">
        <color indexed="64"/>
      </right>
      <top style="double">
        <color indexed="64"/>
      </top>
      <bottom/>
      <diagonal/>
    </border>
  </borders>
  <cellStyleXfs count="3">
    <xf numFmtId="0" fontId="0" fillId="0" borderId="0"/>
    <xf numFmtId="43" fontId="1" fillId="0" borderId="0" applyFont="0" applyFill="0" applyBorder="0" applyAlignment="0" applyProtection="0"/>
    <xf numFmtId="0" fontId="4" fillId="0" borderId="0">
      <alignment horizontal="left" indent="1"/>
    </xf>
  </cellStyleXfs>
  <cellXfs count="175">
    <xf numFmtId="0" fontId="0" fillId="0" borderId="0" xfId="0"/>
    <xf numFmtId="0" fontId="0" fillId="0" borderId="0" xfId="0"/>
    <xf numFmtId="1" fontId="0" fillId="0" borderId="0" xfId="0" applyNumberFormat="1" applyFont="1" applyFill="1" applyBorder="1" applyAlignment="1" applyProtection="1">
      <alignment horizontal="left"/>
      <protection locked="0"/>
    </xf>
    <xf numFmtId="3" fontId="0" fillId="0" borderId="0" xfId="1" applyNumberFormat="1" applyFont="1" applyFill="1" applyBorder="1"/>
    <xf numFmtId="49" fontId="2" fillId="0" borderId="1" xfId="0" applyNumberFormat="1" applyFont="1" applyFill="1" applyBorder="1"/>
    <xf numFmtId="49" fontId="2" fillId="0" borderId="3" xfId="0" applyNumberFormat="1" applyFont="1" applyFill="1" applyBorder="1"/>
    <xf numFmtId="1" fontId="3" fillId="0" borderId="5" xfId="0" applyNumberFormat="1" applyFont="1" applyFill="1" applyBorder="1" applyAlignment="1"/>
    <xf numFmtId="41" fontId="3" fillId="0" borderId="6" xfId="1" applyNumberFormat="1" applyFont="1" applyFill="1" applyBorder="1" applyAlignment="1"/>
    <xf numFmtId="1" fontId="3" fillId="0" borderId="5" xfId="2" applyNumberFormat="1" applyFont="1" applyFill="1" applyBorder="1" applyAlignment="1"/>
    <xf numFmtId="41" fontId="3" fillId="0" borderId="14" xfId="1" applyNumberFormat="1" applyFont="1" applyFill="1" applyBorder="1" applyAlignment="1"/>
    <xf numFmtId="42" fontId="3" fillId="0" borderId="5" xfId="0" applyNumberFormat="1" applyFont="1" applyFill="1" applyBorder="1" applyAlignment="1"/>
    <xf numFmtId="42" fontId="3" fillId="0" borderId="6" xfId="0" applyNumberFormat="1" applyFont="1" applyFill="1" applyBorder="1" applyAlignment="1"/>
    <xf numFmtId="42" fontId="3" fillId="0" borderId="10" xfId="0" applyNumberFormat="1" applyFont="1" applyFill="1" applyBorder="1" applyAlignment="1"/>
    <xf numFmtId="41" fontId="2" fillId="0" borderId="7" xfId="1" applyNumberFormat="1" applyFont="1" applyFill="1" applyBorder="1"/>
    <xf numFmtId="41" fontId="2" fillId="0" borderId="10" xfId="1" applyNumberFormat="1" applyFont="1" applyFill="1" applyBorder="1"/>
    <xf numFmtId="43" fontId="3" fillId="0" borderId="6" xfId="0" applyNumberFormat="1" applyFont="1" applyFill="1" applyBorder="1" applyAlignment="1"/>
    <xf numFmtId="41" fontId="2" fillId="0" borderId="19" xfId="1" applyNumberFormat="1" applyFont="1" applyFill="1" applyBorder="1"/>
    <xf numFmtId="41" fontId="2" fillId="0" borderId="16" xfId="1" applyNumberFormat="1" applyFont="1" applyFill="1" applyBorder="1"/>
    <xf numFmtId="42" fontId="3" fillId="0" borderId="23" xfId="1" applyNumberFormat="1" applyFont="1" applyFill="1" applyBorder="1" applyAlignment="1"/>
    <xf numFmtId="42" fontId="3" fillId="0" borderId="24" xfId="1" applyNumberFormat="1" applyFont="1" applyFill="1" applyBorder="1" applyAlignment="1"/>
    <xf numFmtId="1" fontId="5" fillId="0" borderId="27" xfId="0" applyNumberFormat="1" applyFont="1" applyFill="1" applyBorder="1" applyAlignment="1">
      <alignment horizontal="left"/>
    </xf>
    <xf numFmtId="42" fontId="5" fillId="0" borderId="27" xfId="0" applyNumberFormat="1" applyFont="1" applyFill="1" applyBorder="1" applyAlignment="1">
      <alignment horizontal="left"/>
    </xf>
    <xf numFmtId="42" fontId="5" fillId="0" borderId="28" xfId="0" applyNumberFormat="1" applyFont="1" applyFill="1" applyBorder="1" applyAlignment="1">
      <alignment horizontal="left"/>
    </xf>
    <xf numFmtId="42" fontId="5" fillId="0" borderId="29" xfId="0" applyNumberFormat="1" applyFont="1" applyFill="1" applyBorder="1" applyAlignment="1">
      <alignment horizontal="left"/>
    </xf>
    <xf numFmtId="41" fontId="6" fillId="0" borderId="30" xfId="0" applyNumberFormat="1" applyFont="1" applyFill="1" applyBorder="1" applyAlignment="1" applyProtection="1">
      <alignment horizontal="right"/>
      <protection locked="0"/>
    </xf>
    <xf numFmtId="41" fontId="6" fillId="0" borderId="28" xfId="0" applyNumberFormat="1" applyFont="1" applyFill="1" applyBorder="1" applyAlignment="1" applyProtection="1">
      <alignment horizontal="right"/>
      <protection locked="0"/>
    </xf>
    <xf numFmtId="41" fontId="6" fillId="0" borderId="29" xfId="0" applyNumberFormat="1" applyFont="1" applyFill="1" applyBorder="1" applyAlignment="1" applyProtection="1">
      <alignment horizontal="right"/>
      <protection locked="0"/>
    </xf>
    <xf numFmtId="42" fontId="3" fillId="0" borderId="35" xfId="1" applyNumberFormat="1" applyFont="1" applyFill="1" applyBorder="1" applyAlignment="1"/>
    <xf numFmtId="43" fontId="5" fillId="0" borderId="29" xfId="0" applyNumberFormat="1" applyFont="1" applyFill="1" applyBorder="1" applyAlignment="1">
      <alignment horizontal="left"/>
    </xf>
    <xf numFmtId="42" fontId="3" fillId="0" borderId="24" xfId="0" applyNumberFormat="1" applyFont="1" applyFill="1" applyBorder="1" applyAlignment="1"/>
    <xf numFmtId="42" fontId="3" fillId="0" borderId="38" xfId="0" applyNumberFormat="1" applyFont="1" applyFill="1" applyBorder="1" applyAlignment="1"/>
    <xf numFmtId="1" fontId="0" fillId="0" borderId="33" xfId="0" applyNumberFormat="1" applyFont="1" applyFill="1" applyBorder="1" applyAlignment="1" applyProtection="1">
      <alignment horizontal="left"/>
      <protection locked="0"/>
    </xf>
    <xf numFmtId="42" fontId="3" fillId="0" borderId="35" xfId="0" applyNumberFormat="1" applyFont="1" applyFill="1" applyBorder="1" applyAlignment="1"/>
    <xf numFmtId="49" fontId="10" fillId="0" borderId="34" xfId="0" applyNumberFormat="1" applyFont="1" applyFill="1" applyBorder="1" applyAlignment="1">
      <alignment horizontal="center"/>
    </xf>
    <xf numFmtId="49" fontId="10" fillId="0" borderId="21" xfId="0" applyNumberFormat="1" applyFont="1" applyFill="1" applyBorder="1" applyAlignment="1">
      <alignment horizontal="center"/>
    </xf>
    <xf numFmtId="49" fontId="10" fillId="0" borderId="22" xfId="0" applyNumberFormat="1" applyFont="1" applyFill="1" applyBorder="1" applyAlignment="1">
      <alignment horizontal="center"/>
    </xf>
    <xf numFmtId="9" fontId="3" fillId="0" borderId="35" xfId="0" applyNumberFormat="1" applyFont="1" applyFill="1" applyBorder="1" applyAlignment="1">
      <alignment horizontal="center"/>
    </xf>
    <xf numFmtId="3" fontId="2" fillId="0" borderId="44" xfId="0" applyNumberFormat="1" applyFont="1" applyFill="1" applyBorder="1" applyAlignment="1" applyProtection="1">
      <alignment horizontal="center"/>
      <protection locked="0"/>
    </xf>
    <xf numFmtId="3" fontId="2" fillId="0" borderId="35" xfId="0" applyNumberFormat="1" applyFont="1" applyFill="1" applyBorder="1" applyAlignment="1" applyProtection="1">
      <alignment horizontal="center"/>
      <protection locked="0"/>
    </xf>
    <xf numFmtId="42" fontId="5" fillId="0" borderId="28" xfId="0" applyNumberFormat="1" applyFont="1" applyFill="1" applyBorder="1" applyAlignment="1"/>
    <xf numFmtId="42" fontId="5" fillId="0" borderId="40" xfId="0" applyNumberFormat="1" applyFont="1" applyFill="1" applyBorder="1" applyAlignment="1"/>
    <xf numFmtId="42" fontId="5" fillId="0" borderId="36" xfId="0" applyNumberFormat="1" applyFont="1" applyFill="1" applyBorder="1" applyAlignment="1"/>
    <xf numFmtId="3" fontId="6" fillId="0" borderId="29" xfId="0" applyNumberFormat="1" applyFont="1" applyFill="1" applyBorder="1" applyAlignment="1" applyProtection="1">
      <alignment horizontal="center"/>
      <protection locked="0"/>
    </xf>
    <xf numFmtId="49" fontId="10" fillId="0" borderId="17" xfId="0" applyNumberFormat="1" applyFont="1" applyFill="1" applyBorder="1" applyAlignment="1">
      <alignment horizontal="center"/>
    </xf>
    <xf numFmtId="49" fontId="10" fillId="0" borderId="15" xfId="0" applyNumberFormat="1" applyFont="1" applyFill="1" applyBorder="1" applyAlignment="1">
      <alignment horizontal="center"/>
    </xf>
    <xf numFmtId="49" fontId="10" fillId="0" borderId="2" xfId="0" applyNumberFormat="1" applyFont="1" applyFill="1" applyBorder="1" applyAlignment="1">
      <alignment horizontal="center"/>
    </xf>
    <xf numFmtId="49" fontId="10" fillId="0" borderId="8" xfId="0" applyNumberFormat="1" applyFont="1" applyFill="1" applyBorder="1" applyAlignment="1">
      <alignment horizontal="center"/>
    </xf>
    <xf numFmtId="49" fontId="10" fillId="0" borderId="18" xfId="0" applyNumberFormat="1" applyFont="1" applyFill="1" applyBorder="1" applyAlignment="1">
      <alignment horizontal="center"/>
    </xf>
    <xf numFmtId="49" fontId="10" fillId="0" borderId="9" xfId="0" applyNumberFormat="1" applyFont="1" applyFill="1" applyBorder="1" applyAlignment="1">
      <alignment horizontal="center"/>
    </xf>
    <xf numFmtId="49" fontId="10" fillId="0" borderId="4" xfId="0" applyNumberFormat="1" applyFont="1" applyFill="1" applyBorder="1" applyAlignment="1">
      <alignment horizontal="center"/>
    </xf>
    <xf numFmtId="37" fontId="3" fillId="0" borderId="23" xfId="1" applyNumberFormat="1" applyFont="1" applyFill="1" applyBorder="1" applyAlignment="1">
      <alignment horizontal="center"/>
    </xf>
    <xf numFmtId="37" fontId="3" fillId="0" borderId="24" xfId="1" applyNumberFormat="1" applyFont="1" applyFill="1" applyBorder="1" applyAlignment="1">
      <alignment horizontal="center"/>
    </xf>
    <xf numFmtId="37" fontId="6" fillId="0" borderId="29" xfId="0" applyNumberFormat="1" applyFont="1" applyFill="1" applyBorder="1" applyAlignment="1" applyProtection="1">
      <alignment horizontal="center"/>
      <protection locked="0"/>
    </xf>
    <xf numFmtId="49" fontId="10" fillId="0" borderId="11" xfId="0" applyNumberFormat="1" applyFont="1" applyFill="1" applyBorder="1" applyAlignment="1">
      <alignment horizontal="center"/>
    </xf>
    <xf numFmtId="49" fontId="10" fillId="0" borderId="13" xfId="0" applyNumberFormat="1" applyFont="1" applyFill="1" applyBorder="1" applyAlignment="1">
      <alignment horizontal="center"/>
    </xf>
    <xf numFmtId="49" fontId="10" fillId="0" borderId="3" xfId="0" applyNumberFormat="1" applyFont="1" applyFill="1" applyBorder="1" applyAlignment="1">
      <alignment horizontal="center"/>
    </xf>
    <xf numFmtId="49" fontId="10" fillId="0" borderId="9" xfId="0" quotePrefix="1" applyNumberFormat="1" applyFont="1" applyFill="1" applyBorder="1" applyAlignment="1">
      <alignment horizontal="center"/>
    </xf>
    <xf numFmtId="0" fontId="9" fillId="0" borderId="15" xfId="0" applyFont="1" applyBorder="1" applyAlignment="1">
      <alignment horizontal="center"/>
    </xf>
    <xf numFmtId="0" fontId="9" fillId="0" borderId="13" xfId="0" applyFont="1" applyBorder="1" applyAlignment="1">
      <alignment horizontal="center"/>
    </xf>
    <xf numFmtId="49" fontId="10" fillId="0" borderId="1" xfId="0" applyNumberFormat="1" applyFont="1" applyFill="1" applyBorder="1" applyAlignment="1">
      <alignment horizontal="center"/>
    </xf>
    <xf numFmtId="49" fontId="10" fillId="0" borderId="45" xfId="0" applyNumberFormat="1" applyFont="1" applyFill="1" applyBorder="1" applyAlignment="1">
      <alignment horizontal="center"/>
    </xf>
    <xf numFmtId="49" fontId="10" fillId="0" borderId="0" xfId="0" applyNumberFormat="1" applyFont="1" applyFill="1" applyBorder="1" applyAlignment="1">
      <alignment horizontal="center"/>
    </xf>
    <xf numFmtId="1" fontId="5" fillId="0" borderId="0" xfId="0" applyNumberFormat="1" applyFont="1" applyFill="1" applyBorder="1" applyAlignment="1">
      <alignment horizontal="left"/>
    </xf>
    <xf numFmtId="42" fontId="5" fillId="0" borderId="0" xfId="0" applyNumberFormat="1" applyFont="1" applyFill="1" applyBorder="1" applyAlignment="1"/>
    <xf numFmtId="9" fontId="5" fillId="0" borderId="0" xfId="0" applyNumberFormat="1" applyFont="1" applyFill="1" applyBorder="1" applyAlignment="1">
      <alignment horizontal="center"/>
    </xf>
    <xf numFmtId="3" fontId="6" fillId="0" borderId="0" xfId="0" applyNumberFormat="1" applyFont="1" applyFill="1" applyBorder="1" applyAlignment="1" applyProtection="1">
      <alignment horizontal="center"/>
      <protection locked="0"/>
    </xf>
    <xf numFmtId="42" fontId="5" fillId="0" borderId="0" xfId="0" applyNumberFormat="1" applyFont="1" applyFill="1" applyBorder="1" applyAlignment="1">
      <alignment horizontal="left"/>
    </xf>
    <xf numFmtId="43" fontId="5" fillId="0" borderId="0" xfId="0" applyNumberFormat="1" applyFont="1" applyFill="1" applyBorder="1" applyAlignment="1">
      <alignment horizontal="left"/>
    </xf>
    <xf numFmtId="41" fontId="6" fillId="0" borderId="0" xfId="0" applyNumberFormat="1" applyFont="1" applyFill="1" applyBorder="1" applyAlignment="1" applyProtection="1">
      <alignment horizontal="right"/>
      <protection locked="0"/>
    </xf>
    <xf numFmtId="0" fontId="0" fillId="0" borderId="0" xfId="0" applyBorder="1"/>
    <xf numFmtId="37" fontId="6" fillId="0" borderId="0" xfId="0" applyNumberFormat="1" applyFont="1" applyFill="1" applyBorder="1" applyAlignment="1" applyProtection="1">
      <alignment horizontal="center"/>
      <protection locked="0"/>
    </xf>
    <xf numFmtId="42" fontId="5" fillId="0" borderId="36" xfId="0" applyNumberFormat="1" applyFont="1" applyFill="1" applyBorder="1" applyAlignment="1">
      <alignment horizontal="left"/>
    </xf>
    <xf numFmtId="42" fontId="6" fillId="0" borderId="36" xfId="0" applyNumberFormat="1" applyFont="1" applyBorder="1"/>
    <xf numFmtId="49" fontId="10" fillId="0" borderId="46" xfId="0" applyNumberFormat="1" applyFont="1" applyFill="1" applyBorder="1" applyAlignment="1">
      <alignment horizontal="center"/>
    </xf>
    <xf numFmtId="0" fontId="8" fillId="0" borderId="0" xfId="0" applyFont="1" applyBorder="1" applyAlignment="1">
      <alignment horizontal="center"/>
    </xf>
    <xf numFmtId="41" fontId="2" fillId="0" borderId="42" xfId="1" applyNumberFormat="1" applyFont="1" applyFill="1" applyBorder="1"/>
    <xf numFmtId="41" fontId="2" fillId="0" borderId="38" xfId="1" applyNumberFormat="1" applyFont="1" applyFill="1" applyBorder="1"/>
    <xf numFmtId="0" fontId="8" fillId="0" borderId="2" xfId="0" applyFont="1" applyBorder="1" applyAlignment="1">
      <alignment horizontal="center"/>
    </xf>
    <xf numFmtId="0" fontId="8" fillId="0" borderId="15" xfId="0" applyFont="1" applyBorder="1" applyAlignment="1">
      <alignment horizontal="center"/>
    </xf>
    <xf numFmtId="42" fontId="3" fillId="0" borderId="42" xfId="0" applyNumberFormat="1" applyFont="1" applyFill="1" applyBorder="1" applyAlignment="1"/>
    <xf numFmtId="42" fontId="3" fillId="0" borderId="7" xfId="0" applyNumberFormat="1" applyFont="1" applyFill="1" applyBorder="1" applyAlignment="1"/>
    <xf numFmtId="42" fontId="3" fillId="0" borderId="14" xfId="0" applyNumberFormat="1" applyFont="1" applyFill="1" applyBorder="1" applyAlignment="1"/>
    <xf numFmtId="49" fontId="10" fillId="0" borderId="12" xfId="0" applyNumberFormat="1" applyFont="1" applyFill="1" applyBorder="1" applyAlignment="1">
      <alignment horizontal="center"/>
    </xf>
    <xf numFmtId="42" fontId="3" fillId="0" borderId="47" xfId="0" applyNumberFormat="1" applyFont="1" applyFill="1" applyBorder="1" applyAlignment="1"/>
    <xf numFmtId="42" fontId="3" fillId="0" borderId="12" xfId="0" applyNumberFormat="1" applyFont="1" applyFill="1" applyBorder="1" applyAlignment="1"/>
    <xf numFmtId="42" fontId="5" fillId="0" borderId="39" xfId="0" applyNumberFormat="1" applyFont="1" applyFill="1" applyBorder="1" applyAlignment="1">
      <alignment horizontal="left"/>
    </xf>
    <xf numFmtId="0" fontId="0" fillId="0" borderId="0" xfId="0" applyAlignment="1">
      <alignment horizontal="center"/>
    </xf>
    <xf numFmtId="0" fontId="0" fillId="0" borderId="0" xfId="0" applyAlignment="1">
      <alignment wrapText="1"/>
    </xf>
    <xf numFmtId="0" fontId="7" fillId="0" borderId="20" xfId="0" applyFont="1" applyBorder="1" applyAlignment="1">
      <alignment horizontal="left"/>
    </xf>
    <xf numFmtId="0" fontId="0" fillId="0" borderId="34" xfId="0" applyBorder="1"/>
    <xf numFmtId="0" fontId="0" fillId="0" borderId="1" xfId="0" applyBorder="1" applyAlignment="1">
      <alignment horizontal="center"/>
    </xf>
    <xf numFmtId="0" fontId="0" fillId="0" borderId="2" xfId="0" applyBorder="1"/>
    <xf numFmtId="0" fontId="10" fillId="0" borderId="1" xfId="0" applyFont="1" applyBorder="1" applyAlignment="1">
      <alignment horizontal="left"/>
    </xf>
    <xf numFmtId="0" fontId="0" fillId="0" borderId="2" xfId="0" applyBorder="1" applyAlignment="1">
      <alignment wrapText="1"/>
    </xf>
    <xf numFmtId="0" fontId="0" fillId="0" borderId="1" xfId="0" quotePrefix="1" applyBorder="1" applyAlignment="1">
      <alignment horizontal="center" vertical="top"/>
    </xf>
    <xf numFmtId="0" fontId="0" fillId="0" borderId="48" xfId="0" applyBorder="1" applyAlignment="1">
      <alignment horizontal="center"/>
    </xf>
    <xf numFmtId="49" fontId="10" fillId="0" borderId="1" xfId="0" applyNumberFormat="1" applyFont="1" applyFill="1" applyBorder="1" applyAlignment="1">
      <alignment horizontal="center"/>
    </xf>
    <xf numFmtId="42" fontId="3" fillId="0" borderId="53" xfId="0" applyNumberFormat="1" applyFont="1" applyFill="1" applyBorder="1" applyAlignment="1"/>
    <xf numFmtId="42" fontId="5" fillId="0" borderId="50" xfId="0" applyNumberFormat="1" applyFont="1" applyFill="1" applyBorder="1" applyAlignment="1"/>
    <xf numFmtId="49" fontId="10" fillId="0" borderId="46" xfId="0" quotePrefix="1" applyNumberFormat="1" applyFont="1" applyFill="1" applyBorder="1" applyAlignment="1">
      <alignment horizontal="center"/>
    </xf>
    <xf numFmtId="42" fontId="3" fillId="0" borderId="45" xfId="0" applyNumberFormat="1" applyFont="1" applyFill="1" applyBorder="1" applyAlignment="1"/>
    <xf numFmtId="1" fontId="3" fillId="2" borderId="5" xfId="0" applyNumberFormat="1" applyFont="1" applyFill="1" applyBorder="1" applyAlignment="1"/>
    <xf numFmtId="42" fontId="2" fillId="0" borderId="0" xfId="0" applyNumberFormat="1" applyFont="1" applyFill="1" applyBorder="1" applyAlignment="1" applyProtection="1">
      <alignment horizontal="left"/>
      <protection locked="0"/>
    </xf>
    <xf numFmtId="42" fontId="2" fillId="0" borderId="10" xfId="0" applyNumberFormat="1" applyFont="1" applyFill="1" applyBorder="1" applyAlignment="1" applyProtection="1">
      <alignment horizontal="left"/>
      <protection locked="0"/>
    </xf>
    <xf numFmtId="42" fontId="6" fillId="0" borderId="28" xfId="0" applyNumberFormat="1" applyFont="1" applyFill="1" applyBorder="1" applyAlignment="1" applyProtection="1">
      <alignment horizontal="left"/>
      <protection locked="0"/>
    </xf>
    <xf numFmtId="49" fontId="10" fillId="0" borderId="0" xfId="0" applyNumberFormat="1" applyFont="1" applyFill="1" applyBorder="1" applyAlignment="1">
      <alignment horizontal="center"/>
    </xf>
    <xf numFmtId="42" fontId="5" fillId="0" borderId="27" xfId="0" applyNumberFormat="1" applyFont="1" applyFill="1" applyBorder="1" applyAlignment="1"/>
    <xf numFmtId="42" fontId="3" fillId="2" borderId="53" xfId="0" applyNumberFormat="1" applyFont="1" applyFill="1" applyBorder="1" applyAlignment="1"/>
    <xf numFmtId="42" fontId="3" fillId="2" borderId="10" xfId="0" applyNumberFormat="1" applyFont="1" applyFill="1" applyBorder="1" applyAlignment="1"/>
    <xf numFmtId="42" fontId="2" fillId="2" borderId="10" xfId="0" applyNumberFormat="1" applyFont="1" applyFill="1" applyBorder="1" applyAlignment="1" applyProtection="1">
      <alignment horizontal="left"/>
      <protection locked="0"/>
    </xf>
    <xf numFmtId="42" fontId="3" fillId="2" borderId="45" xfId="0" applyNumberFormat="1" applyFont="1" applyFill="1" applyBorder="1" applyAlignment="1"/>
    <xf numFmtId="42" fontId="3" fillId="2" borderId="24" xfId="0" applyNumberFormat="1" applyFont="1" applyFill="1" applyBorder="1" applyAlignment="1"/>
    <xf numFmtId="42" fontId="3" fillId="2" borderId="6" xfId="0" applyNumberFormat="1" applyFont="1" applyFill="1" applyBorder="1" applyAlignment="1"/>
    <xf numFmtId="42" fontId="3" fillId="2" borderId="35" xfId="0" applyNumberFormat="1" applyFont="1" applyFill="1" applyBorder="1" applyAlignment="1"/>
    <xf numFmtId="9" fontId="3" fillId="2" borderId="35" xfId="0" applyNumberFormat="1" applyFont="1" applyFill="1" applyBorder="1" applyAlignment="1">
      <alignment horizontal="center"/>
    </xf>
    <xf numFmtId="3" fontId="2" fillId="2" borderId="35" xfId="0" applyNumberFormat="1" applyFont="1" applyFill="1" applyBorder="1" applyAlignment="1" applyProtection="1">
      <alignment horizontal="center"/>
      <protection locked="0"/>
    </xf>
    <xf numFmtId="42" fontId="3" fillId="2" borderId="5" xfId="0" applyNumberFormat="1" applyFont="1" applyFill="1" applyBorder="1" applyAlignment="1"/>
    <xf numFmtId="42" fontId="3" fillId="2" borderId="38" xfId="0" applyNumberFormat="1" applyFont="1" applyFill="1" applyBorder="1" applyAlignment="1"/>
    <xf numFmtId="43" fontId="3" fillId="2" borderId="6" xfId="0" applyNumberFormat="1" applyFont="1" applyFill="1" applyBorder="1" applyAlignment="1"/>
    <xf numFmtId="41" fontId="2" fillId="2" borderId="38" xfId="1" applyNumberFormat="1" applyFont="1" applyFill="1" applyBorder="1"/>
    <xf numFmtId="41" fontId="2" fillId="2" borderId="10" xfId="1" applyNumberFormat="1" applyFont="1" applyFill="1" applyBorder="1"/>
    <xf numFmtId="41" fontId="2" fillId="2" borderId="16" xfId="1" applyNumberFormat="1" applyFont="1" applyFill="1" applyBorder="1"/>
    <xf numFmtId="41" fontId="3" fillId="2" borderId="6" xfId="1" applyNumberFormat="1" applyFont="1" applyFill="1" applyBorder="1" applyAlignment="1"/>
    <xf numFmtId="42" fontId="3" fillId="2" borderId="24" xfId="1" applyNumberFormat="1" applyFont="1" applyFill="1" applyBorder="1" applyAlignment="1"/>
    <xf numFmtId="37" fontId="3" fillId="2" borderId="24" xfId="1" applyNumberFormat="1" applyFont="1" applyFill="1" applyBorder="1" applyAlignment="1">
      <alignment horizontal="center"/>
    </xf>
    <xf numFmtId="49" fontId="10" fillId="0" borderId="51" xfId="0" applyNumberFormat="1" applyFont="1" applyFill="1" applyBorder="1" applyAlignment="1">
      <alignment horizontal="center"/>
    </xf>
    <xf numFmtId="49" fontId="10" fillId="0" borderId="52" xfId="0" applyNumberFormat="1" applyFont="1" applyFill="1" applyBorder="1" applyAlignment="1">
      <alignment horizontal="center"/>
    </xf>
    <xf numFmtId="0" fontId="0" fillId="0" borderId="2" xfId="0" applyFill="1" applyBorder="1" applyAlignment="1">
      <alignment vertical="top" wrapText="1"/>
    </xf>
    <xf numFmtId="0" fontId="0" fillId="0" borderId="2" xfId="0" applyFill="1" applyBorder="1" applyAlignment="1">
      <alignment wrapText="1"/>
    </xf>
    <xf numFmtId="42" fontId="3" fillId="0" borderId="15" xfId="0" applyNumberFormat="1" applyFont="1" applyFill="1" applyBorder="1" applyAlignment="1"/>
    <xf numFmtId="49" fontId="10" fillId="0" borderId="54" xfId="0" applyNumberFormat="1" applyFont="1" applyFill="1" applyBorder="1" applyAlignment="1">
      <alignment horizontal="center"/>
    </xf>
    <xf numFmtId="42" fontId="3" fillId="0" borderId="54" xfId="0" applyNumberFormat="1" applyFont="1" applyFill="1" applyBorder="1" applyAlignment="1"/>
    <xf numFmtId="42" fontId="3" fillId="2" borderId="54" xfId="0" applyNumberFormat="1" applyFont="1" applyFill="1" applyBorder="1" applyAlignment="1"/>
    <xf numFmtId="42" fontId="5" fillId="0" borderId="30" xfId="0" applyNumberFormat="1" applyFont="1" applyFill="1" applyBorder="1" applyAlignment="1"/>
    <xf numFmtId="49" fontId="10" fillId="0" borderId="1" xfId="0" applyNumberFormat="1" applyFont="1" applyFill="1" applyBorder="1" applyAlignment="1">
      <alignment horizontal="center"/>
    </xf>
    <xf numFmtId="41" fontId="0" fillId="0" borderId="0" xfId="0" applyNumberFormat="1"/>
    <xf numFmtId="49" fontId="10" fillId="0" borderId="4" xfId="0" quotePrefix="1" applyNumberFormat="1" applyFont="1" applyFill="1" applyBorder="1" applyAlignment="1">
      <alignment horizontal="center"/>
    </xf>
    <xf numFmtId="42" fontId="3" fillId="0" borderId="55" xfId="0" applyNumberFormat="1" applyFont="1" applyFill="1" applyBorder="1" applyAlignment="1"/>
    <xf numFmtId="9" fontId="3" fillId="0" borderId="36" xfId="0" applyNumberFormat="1" applyFont="1" applyFill="1" applyBorder="1" applyAlignment="1">
      <alignment horizontal="center"/>
    </xf>
    <xf numFmtId="0" fontId="0" fillId="0" borderId="49" xfId="0" applyFill="1" applyBorder="1" applyAlignment="1">
      <alignment vertical="top" wrapText="1"/>
    </xf>
    <xf numFmtId="1" fontId="10" fillId="0" borderId="34" xfId="0" applyNumberFormat="1" applyFont="1" applyFill="1" applyBorder="1" applyAlignment="1" applyProtection="1">
      <alignment horizontal="center"/>
      <protection locked="0"/>
    </xf>
    <xf numFmtId="0" fontId="10" fillId="0" borderId="33" xfId="0" applyFont="1" applyFill="1" applyBorder="1" applyAlignment="1">
      <alignment horizontal="center"/>
    </xf>
    <xf numFmtId="1" fontId="10" fillId="0" borderId="33" xfId="0" applyNumberFormat="1" applyFont="1" applyFill="1" applyBorder="1" applyAlignment="1" applyProtection="1">
      <alignment horizontal="center"/>
      <protection locked="0"/>
    </xf>
    <xf numFmtId="49" fontId="10" fillId="0" borderId="32" xfId="0" applyNumberFormat="1" applyFont="1" applyFill="1" applyBorder="1" applyAlignment="1">
      <alignment horizontal="center"/>
    </xf>
    <xf numFmtId="49" fontId="10" fillId="0" borderId="22" xfId="0" quotePrefix="1" applyNumberFormat="1" applyFont="1" applyFill="1" applyBorder="1" applyAlignment="1">
      <alignment horizontal="center"/>
    </xf>
    <xf numFmtId="49" fontId="10" fillId="0" borderId="43" xfId="0" applyNumberFormat="1" applyFont="1" applyFill="1" applyBorder="1" applyAlignment="1">
      <alignment horizontal="center"/>
    </xf>
    <xf numFmtId="0" fontId="10" fillId="0" borderId="1" xfId="0" applyFont="1" applyBorder="1" applyAlignment="1">
      <alignment horizontal="left" wrapText="1"/>
    </xf>
    <xf numFmtId="0" fontId="10" fillId="0" borderId="2" xfId="0" applyFont="1" applyBorder="1" applyAlignment="1">
      <alignment horizontal="left" wrapText="1"/>
    </xf>
    <xf numFmtId="1" fontId="7" fillId="0" borderId="20" xfId="0" applyNumberFormat="1" applyFont="1" applyFill="1" applyBorder="1" applyAlignment="1" applyProtection="1">
      <alignment horizontal="center"/>
      <protection locked="0"/>
    </xf>
    <xf numFmtId="1" fontId="7" fillId="0" borderId="37" xfId="0" applyNumberFormat="1" applyFont="1" applyFill="1" applyBorder="1" applyAlignment="1" applyProtection="1">
      <alignment horizontal="center"/>
      <protection locked="0"/>
    </xf>
    <xf numFmtId="1" fontId="7" fillId="0" borderId="34" xfId="0" applyNumberFormat="1" applyFont="1" applyFill="1" applyBorder="1" applyAlignment="1" applyProtection="1">
      <alignment horizontal="center"/>
      <protection locked="0"/>
    </xf>
    <xf numFmtId="49" fontId="10" fillId="0" borderId="1" xfId="0" applyNumberFormat="1" applyFont="1" applyFill="1" applyBorder="1" applyAlignment="1">
      <alignment horizontal="center"/>
    </xf>
    <xf numFmtId="49" fontId="10" fillId="0" borderId="0" xfId="0" applyNumberFormat="1" applyFont="1" applyFill="1" applyBorder="1" applyAlignment="1">
      <alignment horizontal="center"/>
    </xf>
    <xf numFmtId="49" fontId="10" fillId="0" borderId="42" xfId="0" applyNumberFormat="1" applyFont="1" applyFill="1" applyBorder="1" applyAlignment="1">
      <alignment horizontal="center"/>
    </xf>
    <xf numFmtId="49" fontId="10" fillId="0" borderId="14" xfId="0" applyNumberFormat="1" applyFont="1" applyFill="1" applyBorder="1" applyAlignment="1">
      <alignment horizontal="center"/>
    </xf>
    <xf numFmtId="49" fontId="10" fillId="0" borderId="41" xfId="0" applyNumberFormat="1" applyFont="1" applyFill="1" applyBorder="1" applyAlignment="1">
      <alignment horizontal="center"/>
    </xf>
    <xf numFmtId="49" fontId="7" fillId="0" borderId="11" xfId="0" applyNumberFormat="1" applyFont="1" applyFill="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49" fontId="7" fillId="0" borderId="31" xfId="0" applyNumberFormat="1" applyFont="1" applyFill="1" applyBorder="1" applyAlignment="1">
      <alignment horizontal="center"/>
    </xf>
    <xf numFmtId="0" fontId="8" fillId="0" borderId="25" xfId="0" applyFont="1" applyFill="1" applyBorder="1" applyAlignment="1">
      <alignment horizontal="center"/>
    </xf>
    <xf numFmtId="0" fontId="8" fillId="0" borderId="26" xfId="0" applyFont="1" applyFill="1" applyBorder="1" applyAlignment="1">
      <alignment horizontal="center"/>
    </xf>
    <xf numFmtId="0" fontId="8" fillId="0" borderId="12" xfId="0" applyFont="1" applyFill="1" applyBorder="1" applyAlignment="1">
      <alignment horizontal="center"/>
    </xf>
    <xf numFmtId="0" fontId="8" fillId="0" borderId="13" xfId="0" applyFont="1" applyFill="1" applyBorder="1" applyAlignment="1">
      <alignment horizontal="center"/>
    </xf>
    <xf numFmtId="49" fontId="7" fillId="0" borderId="25" xfId="0" applyNumberFormat="1" applyFont="1" applyFill="1" applyBorder="1" applyAlignment="1">
      <alignment horizontal="center"/>
    </xf>
    <xf numFmtId="49" fontId="7" fillId="0" borderId="12" xfId="0" applyNumberFormat="1" applyFont="1" applyFill="1" applyBorder="1" applyAlignment="1">
      <alignment horizontal="center"/>
    </xf>
    <xf numFmtId="0" fontId="7" fillId="0" borderId="31" xfId="0" applyFont="1" applyFill="1" applyBorder="1" applyAlignment="1">
      <alignment horizontal="center"/>
    </xf>
    <xf numFmtId="0" fontId="7" fillId="0" borderId="25" xfId="0" applyFont="1" applyFill="1" applyBorder="1" applyAlignment="1">
      <alignment horizontal="center"/>
    </xf>
    <xf numFmtId="0" fontId="7" fillId="0" borderId="26" xfId="0" applyFont="1" applyFill="1" applyBorder="1" applyAlignment="1">
      <alignment horizontal="center"/>
    </xf>
    <xf numFmtId="0" fontId="7" fillId="0" borderId="31" xfId="0" applyFont="1" applyFill="1" applyBorder="1" applyAlignment="1">
      <alignment horizontal="center" wrapText="1"/>
    </xf>
    <xf numFmtId="0" fontId="0" fillId="0" borderId="25" xfId="0" applyFill="1" applyBorder="1" applyAlignment="1">
      <alignment horizontal="center" wrapText="1"/>
    </xf>
    <xf numFmtId="0" fontId="0" fillId="0" borderId="26" xfId="0" applyFill="1" applyBorder="1" applyAlignment="1">
      <alignment horizontal="center" wrapText="1"/>
    </xf>
    <xf numFmtId="0" fontId="7" fillId="0" borderId="31" xfId="0" applyFont="1" applyBorder="1" applyAlignment="1">
      <alignment horizontal="center"/>
    </xf>
    <xf numFmtId="0" fontId="0" fillId="0" borderId="25" xfId="0" applyBorder="1" applyAlignment="1">
      <alignment horizontal="center"/>
    </xf>
    <xf numFmtId="0" fontId="0" fillId="0" borderId="26" xfId="0" applyBorder="1" applyAlignment="1">
      <alignment horizontal="center"/>
    </xf>
  </cellXfs>
  <cellStyles count="3">
    <cellStyle name="Comma" xfId="1" builtinId="3"/>
    <cellStyle name="Normal" xfId="0" builtinId="0"/>
    <cellStyle name="Style 1" xfId="2"/>
  </cellStyles>
  <dxfs count="189">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3"/>
  <sheetViews>
    <sheetView tabSelected="1" workbookViewId="0"/>
  </sheetViews>
  <sheetFormatPr defaultRowHeight="15" x14ac:dyDescent="0.25"/>
  <cols>
    <col min="1" max="1" width="4.7109375" style="86" customWidth="1"/>
    <col min="2" max="2" width="140.7109375" customWidth="1"/>
  </cols>
  <sheetData>
    <row r="1" spans="1:2" s="1" customFormat="1" ht="20.100000000000001" customHeight="1" x14ac:dyDescent="0.3">
      <c r="A1" s="88" t="s">
        <v>168</v>
      </c>
      <c r="B1" s="89"/>
    </row>
    <row r="2" spans="1:2" x14ac:dyDescent="0.25">
      <c r="A2" s="90"/>
      <c r="B2" s="91"/>
    </row>
    <row r="3" spans="1:2" s="1" customFormat="1" ht="47.25" customHeight="1" x14ac:dyDescent="0.25">
      <c r="A3" s="146" t="s">
        <v>208</v>
      </c>
      <c r="B3" s="147"/>
    </row>
    <row r="4" spans="1:2" s="1" customFormat="1" x14ac:dyDescent="0.25">
      <c r="A4" s="90"/>
      <c r="B4" s="91"/>
    </row>
    <row r="5" spans="1:2" ht="15.75" x14ac:dyDescent="0.25">
      <c r="A5" s="92" t="s">
        <v>169</v>
      </c>
      <c r="B5" s="93"/>
    </row>
    <row r="6" spans="1:2" ht="30" x14ac:dyDescent="0.25">
      <c r="A6" s="94"/>
      <c r="B6" s="127" t="s">
        <v>174</v>
      </c>
    </row>
    <row r="7" spans="1:2" x14ac:dyDescent="0.25">
      <c r="A7" s="94"/>
      <c r="B7" s="128" t="s">
        <v>187</v>
      </c>
    </row>
    <row r="8" spans="1:2" x14ac:dyDescent="0.25">
      <c r="A8" s="94"/>
      <c r="B8" s="128" t="s">
        <v>188</v>
      </c>
    </row>
    <row r="9" spans="1:2" x14ac:dyDescent="0.25">
      <c r="A9" s="90"/>
      <c r="B9" s="128"/>
    </row>
    <row r="10" spans="1:2" ht="15.75" x14ac:dyDescent="0.25">
      <c r="A10" s="92" t="s">
        <v>170</v>
      </c>
      <c r="B10" s="128"/>
    </row>
    <row r="11" spans="1:2" ht="15" customHeight="1" x14ac:dyDescent="0.25">
      <c r="A11" s="94"/>
      <c r="B11" s="128" t="s">
        <v>175</v>
      </c>
    </row>
    <row r="12" spans="1:2" x14ac:dyDescent="0.25">
      <c r="A12" s="94"/>
      <c r="B12" s="128" t="s">
        <v>189</v>
      </c>
    </row>
    <row r="13" spans="1:2" s="1" customFormat="1" x14ac:dyDescent="0.25">
      <c r="A13" s="94"/>
      <c r="B13" s="128" t="s">
        <v>184</v>
      </c>
    </row>
    <row r="14" spans="1:2" s="1" customFormat="1" x14ac:dyDescent="0.25">
      <c r="A14" s="94"/>
      <c r="B14" s="128" t="s">
        <v>185</v>
      </c>
    </row>
    <row r="15" spans="1:2" x14ac:dyDescent="0.25">
      <c r="A15" s="94"/>
      <c r="B15" s="128" t="s">
        <v>186</v>
      </c>
    </row>
    <row r="16" spans="1:2" x14ac:dyDescent="0.25">
      <c r="A16" s="90"/>
      <c r="B16" s="128"/>
    </row>
    <row r="17" spans="1:2" ht="15.75" x14ac:dyDescent="0.25">
      <c r="A17" s="92" t="s">
        <v>172</v>
      </c>
      <c r="B17" s="128"/>
    </row>
    <row r="18" spans="1:2" s="1" customFormat="1" ht="15" customHeight="1" x14ac:dyDescent="0.25">
      <c r="A18" s="92"/>
      <c r="B18" s="128" t="s">
        <v>190</v>
      </c>
    </row>
    <row r="19" spans="1:2" x14ac:dyDescent="0.25">
      <c r="A19" s="90"/>
      <c r="B19" s="128"/>
    </row>
    <row r="20" spans="1:2" ht="15.75" x14ac:dyDescent="0.25">
      <c r="A20" s="92" t="s">
        <v>171</v>
      </c>
      <c r="B20" s="128"/>
    </row>
    <row r="21" spans="1:2" ht="30" x14ac:dyDescent="0.25">
      <c r="A21" s="94"/>
      <c r="B21" s="127" t="s">
        <v>191</v>
      </c>
    </row>
    <row r="22" spans="1:2" x14ac:dyDescent="0.25">
      <c r="A22" s="90"/>
      <c r="B22" s="128"/>
    </row>
    <row r="23" spans="1:2" ht="15.75" x14ac:dyDescent="0.25">
      <c r="A23" s="92" t="s">
        <v>173</v>
      </c>
      <c r="B23" s="128"/>
    </row>
    <row r="24" spans="1:2" x14ac:dyDescent="0.25">
      <c r="A24" s="94"/>
      <c r="B24" s="128" t="s">
        <v>192</v>
      </c>
    </row>
    <row r="25" spans="1:2" x14ac:dyDescent="0.25">
      <c r="A25" s="90"/>
      <c r="B25" s="128"/>
    </row>
    <row r="26" spans="1:2" ht="15.75" x14ac:dyDescent="0.25">
      <c r="A26" s="92" t="s">
        <v>176</v>
      </c>
      <c r="B26" s="128"/>
    </row>
    <row r="27" spans="1:2" ht="30" x14ac:dyDescent="0.25">
      <c r="A27" s="94"/>
      <c r="B27" s="128" t="s">
        <v>193</v>
      </c>
    </row>
    <row r="28" spans="1:2" x14ac:dyDescent="0.25">
      <c r="A28" s="90"/>
      <c r="B28" s="128"/>
    </row>
    <row r="29" spans="1:2" ht="15.75" x14ac:dyDescent="0.25">
      <c r="A29" s="92" t="s">
        <v>177</v>
      </c>
      <c r="B29" s="128"/>
    </row>
    <row r="30" spans="1:2" ht="60" customHeight="1" x14ac:dyDescent="0.25">
      <c r="A30" s="94"/>
      <c r="B30" s="127" t="s">
        <v>207</v>
      </c>
    </row>
    <row r="31" spans="1:2" x14ac:dyDescent="0.25">
      <c r="A31" s="90"/>
      <c r="B31" s="128"/>
    </row>
    <row r="32" spans="1:2" ht="15.75" x14ac:dyDescent="0.25">
      <c r="A32" s="92" t="s">
        <v>125</v>
      </c>
      <c r="B32" s="128"/>
    </row>
    <row r="33" spans="1:2" ht="15.75" thickBot="1" x14ac:dyDescent="0.3">
      <c r="A33" s="95"/>
      <c r="B33" s="139" t="s">
        <v>194</v>
      </c>
    </row>
    <row r="34" spans="1:2" x14ac:dyDescent="0.25">
      <c r="B34" s="87"/>
    </row>
    <row r="35" spans="1:2" x14ac:dyDescent="0.25">
      <c r="B35" s="87"/>
    </row>
    <row r="36" spans="1:2" x14ac:dyDescent="0.25">
      <c r="B36" s="87"/>
    </row>
    <row r="37" spans="1:2" x14ac:dyDescent="0.25">
      <c r="B37" s="87"/>
    </row>
    <row r="38" spans="1:2" x14ac:dyDescent="0.25">
      <c r="B38" s="87"/>
    </row>
    <row r="39" spans="1:2" x14ac:dyDescent="0.25">
      <c r="B39" s="87"/>
    </row>
    <row r="40" spans="1:2" x14ac:dyDescent="0.25">
      <c r="B40" s="87"/>
    </row>
    <row r="41" spans="1:2" x14ac:dyDescent="0.25">
      <c r="B41" s="87"/>
    </row>
    <row r="42" spans="1:2" x14ac:dyDescent="0.25">
      <c r="B42" s="87"/>
    </row>
    <row r="43" spans="1:2" x14ac:dyDescent="0.25">
      <c r="B43" s="87"/>
    </row>
    <row r="44" spans="1:2" x14ac:dyDescent="0.25">
      <c r="B44" s="87"/>
    </row>
    <row r="45" spans="1:2" x14ac:dyDescent="0.25">
      <c r="B45" s="87"/>
    </row>
    <row r="46" spans="1:2" x14ac:dyDescent="0.25">
      <c r="B46" s="87"/>
    </row>
    <row r="47" spans="1:2" x14ac:dyDescent="0.25">
      <c r="B47" s="87"/>
    </row>
    <row r="48" spans="1:2" x14ac:dyDescent="0.25">
      <c r="B48" s="87"/>
    </row>
    <row r="49" spans="2:2" x14ac:dyDescent="0.25">
      <c r="B49" s="87"/>
    </row>
    <row r="50" spans="2:2" x14ac:dyDescent="0.25">
      <c r="B50" s="87"/>
    </row>
    <row r="51" spans="2:2" x14ac:dyDescent="0.25">
      <c r="B51" s="87"/>
    </row>
    <row r="52" spans="2:2" x14ac:dyDescent="0.25">
      <c r="B52" s="87"/>
    </row>
    <row r="53" spans="2:2" x14ac:dyDescent="0.25">
      <c r="B53" s="87"/>
    </row>
    <row r="54" spans="2:2" x14ac:dyDescent="0.25">
      <c r="B54" s="87"/>
    </row>
    <row r="55" spans="2:2" x14ac:dyDescent="0.25">
      <c r="B55" s="87"/>
    </row>
    <row r="56" spans="2:2" x14ac:dyDescent="0.25">
      <c r="B56" s="87"/>
    </row>
    <row r="57" spans="2:2" x14ac:dyDescent="0.25">
      <c r="B57" s="87"/>
    </row>
    <row r="58" spans="2:2" x14ac:dyDescent="0.25">
      <c r="B58" s="87"/>
    </row>
    <row r="59" spans="2:2" x14ac:dyDescent="0.25">
      <c r="B59" s="87"/>
    </row>
    <row r="60" spans="2:2" x14ac:dyDescent="0.25">
      <c r="B60" s="87"/>
    </row>
    <row r="61" spans="2:2" x14ac:dyDescent="0.25">
      <c r="B61" s="87"/>
    </row>
    <row r="62" spans="2:2" x14ac:dyDescent="0.25">
      <c r="B62" s="87"/>
    </row>
    <row r="63" spans="2:2" x14ac:dyDescent="0.25">
      <c r="B63" s="87"/>
    </row>
    <row r="64" spans="2:2" x14ac:dyDescent="0.25">
      <c r="B64" s="87"/>
    </row>
    <row r="65" spans="2:2" x14ac:dyDescent="0.25">
      <c r="B65" s="87"/>
    </row>
    <row r="66" spans="2:2" x14ac:dyDescent="0.25">
      <c r="B66" s="87"/>
    </row>
    <row r="67" spans="2:2" x14ac:dyDescent="0.25">
      <c r="B67" s="87"/>
    </row>
    <row r="68" spans="2:2" x14ac:dyDescent="0.25">
      <c r="B68" s="87"/>
    </row>
    <row r="69" spans="2:2" x14ac:dyDescent="0.25">
      <c r="B69" s="87"/>
    </row>
    <row r="70" spans="2:2" x14ac:dyDescent="0.25">
      <c r="B70" s="87"/>
    </row>
    <row r="71" spans="2:2" x14ac:dyDescent="0.25">
      <c r="B71" s="87"/>
    </row>
    <row r="72" spans="2:2" x14ac:dyDescent="0.25">
      <c r="B72" s="87"/>
    </row>
    <row r="73" spans="2:2" x14ac:dyDescent="0.25">
      <c r="B73" s="87"/>
    </row>
  </sheetData>
  <mergeCells count="1">
    <mergeCell ref="A3:B3"/>
  </mergeCells>
  <printOptions gridLines="1"/>
  <pageMargins left="0.5" right="0.5" top="0.7" bottom="0.7" header="0.3" footer="0.3"/>
  <pageSetup paperSize="5" scale="83" orientation="landscape" r:id="rId1"/>
  <headerFooter>
    <oddHeader>&amp;L&amp;"-,Bold"&amp;12Local Government Financial Reporting Pursuant to Chapter 2019-56, Laws of Florida&amp;R&amp;"-,Bold"&amp;12Calculation of Metrics and Data Set</oddHeader>
    <oddFooter>&amp;L&amp;"-,Bold"&amp;12Calculated by the Florida Legislature's Office of Economic and Demographic Research&amp;R&amp;"-,Bold"&amp;12Updated October 23,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Q74"/>
  <sheetViews>
    <sheetView workbookViewId="0">
      <pane xSplit="1" ySplit="4" topLeftCell="B5" activePane="bottomRight" state="frozen"/>
      <selection pane="topRight" activeCell="B1" sqref="B1"/>
      <selection pane="bottomLeft" activeCell="A5" sqref="A5"/>
      <selection pane="bottomRight" activeCell="B5" sqref="B5"/>
    </sheetView>
  </sheetViews>
  <sheetFormatPr defaultRowHeight="15" x14ac:dyDescent="0.25"/>
  <cols>
    <col min="1" max="1" width="20.7109375" style="2" customWidth="1"/>
    <col min="2" max="19" width="10.7109375" style="2" customWidth="1"/>
    <col min="20" max="24" width="16.7109375" style="2" customWidth="1"/>
    <col min="25" max="64" width="17.7109375" style="2" customWidth="1"/>
    <col min="65" max="69" width="17.7109375" style="3" customWidth="1"/>
    <col min="70" max="150" width="17.7109375" style="1" customWidth="1"/>
    <col min="151" max="152" width="16.7109375" style="1" customWidth="1"/>
    <col min="153" max="153" width="14.7109375" style="1" customWidth="1"/>
    <col min="154" max="155" width="16.7109375" style="1" customWidth="1"/>
    <col min="156" max="156" width="14.7109375" style="1" customWidth="1"/>
    <col min="157" max="171" width="15.7109375" style="1" customWidth="1"/>
    <col min="172" max="173" width="16.7109375" style="1" customWidth="1"/>
    <col min="174" max="16384" width="9.140625" style="1"/>
  </cols>
  <sheetData>
    <row r="1" spans="1:173" ht="18" customHeight="1" x14ac:dyDescent="0.3">
      <c r="A1" s="31"/>
      <c r="B1" s="148" t="s">
        <v>134</v>
      </c>
      <c r="C1" s="149"/>
      <c r="D1" s="149"/>
      <c r="E1" s="149"/>
      <c r="F1" s="149"/>
      <c r="G1" s="149"/>
      <c r="H1" s="149"/>
      <c r="I1" s="149"/>
      <c r="J1" s="150"/>
      <c r="K1" s="148" t="s">
        <v>146</v>
      </c>
      <c r="L1" s="149"/>
      <c r="M1" s="149"/>
      <c r="N1" s="149"/>
      <c r="O1" s="149"/>
      <c r="P1" s="149"/>
      <c r="Q1" s="149"/>
      <c r="R1" s="149"/>
      <c r="S1" s="150"/>
      <c r="T1" s="140" t="s">
        <v>82</v>
      </c>
      <c r="U1" s="141" t="s">
        <v>112</v>
      </c>
      <c r="V1" s="142" t="s">
        <v>148</v>
      </c>
      <c r="W1" s="142" t="s">
        <v>141</v>
      </c>
      <c r="X1" s="33" t="s">
        <v>126</v>
      </c>
      <c r="Y1" s="159" t="s">
        <v>202</v>
      </c>
      <c r="Z1" s="160"/>
      <c r="AA1" s="160"/>
      <c r="AB1" s="160"/>
      <c r="AC1" s="160"/>
      <c r="AD1" s="160"/>
      <c r="AE1" s="160"/>
      <c r="AF1" s="160"/>
      <c r="AG1" s="160"/>
      <c r="AH1" s="161"/>
      <c r="AI1" s="159" t="s">
        <v>203</v>
      </c>
      <c r="AJ1" s="160"/>
      <c r="AK1" s="160"/>
      <c r="AL1" s="160"/>
      <c r="AM1" s="160"/>
      <c r="AN1" s="160"/>
      <c r="AO1" s="160"/>
      <c r="AP1" s="160"/>
      <c r="AQ1" s="160"/>
      <c r="AR1" s="161"/>
      <c r="AS1" s="159" t="s">
        <v>204</v>
      </c>
      <c r="AT1" s="160"/>
      <c r="AU1" s="160"/>
      <c r="AV1" s="160"/>
      <c r="AW1" s="160"/>
      <c r="AX1" s="160"/>
      <c r="AY1" s="160"/>
      <c r="AZ1" s="160"/>
      <c r="BA1" s="160"/>
      <c r="BB1" s="161"/>
      <c r="BC1" s="159" t="s">
        <v>179</v>
      </c>
      <c r="BD1" s="160"/>
      <c r="BE1" s="160"/>
      <c r="BF1" s="160"/>
      <c r="BG1" s="160"/>
      <c r="BH1" s="160"/>
      <c r="BI1" s="160"/>
      <c r="BJ1" s="160"/>
      <c r="BK1" s="160"/>
      <c r="BL1" s="161"/>
      <c r="BM1" s="159" t="s">
        <v>160</v>
      </c>
      <c r="BN1" s="160"/>
      <c r="BO1" s="160"/>
      <c r="BP1" s="160"/>
      <c r="BQ1" s="160"/>
      <c r="BR1" s="160"/>
      <c r="BS1" s="160"/>
      <c r="BT1" s="160"/>
      <c r="BU1" s="160"/>
      <c r="BV1" s="161"/>
      <c r="BW1" s="159" t="s">
        <v>121</v>
      </c>
      <c r="BX1" s="160"/>
      <c r="BY1" s="160"/>
      <c r="BZ1" s="160"/>
      <c r="CA1" s="160"/>
      <c r="CB1" s="160"/>
      <c r="CC1" s="160"/>
      <c r="CD1" s="160"/>
      <c r="CE1" s="160"/>
      <c r="CF1" s="161"/>
      <c r="CG1" s="159" t="s">
        <v>122</v>
      </c>
      <c r="CH1" s="160"/>
      <c r="CI1" s="160"/>
      <c r="CJ1" s="160"/>
      <c r="CK1" s="160"/>
      <c r="CL1" s="160"/>
      <c r="CM1" s="160"/>
      <c r="CN1" s="160"/>
      <c r="CO1" s="160"/>
      <c r="CP1" s="161"/>
      <c r="CQ1" s="159" t="s">
        <v>123</v>
      </c>
      <c r="CR1" s="160"/>
      <c r="CS1" s="160"/>
      <c r="CT1" s="160"/>
      <c r="CU1" s="160"/>
      <c r="CV1" s="160"/>
      <c r="CW1" s="160"/>
      <c r="CX1" s="160"/>
      <c r="CY1" s="160"/>
      <c r="CZ1" s="161"/>
      <c r="DA1" s="159" t="s">
        <v>124</v>
      </c>
      <c r="DB1" s="160"/>
      <c r="DC1" s="160"/>
      <c r="DD1" s="160"/>
      <c r="DE1" s="160"/>
      <c r="DF1" s="160"/>
      <c r="DG1" s="160"/>
      <c r="DH1" s="160"/>
      <c r="DI1" s="160"/>
      <c r="DJ1" s="161"/>
      <c r="DK1" s="172" t="s">
        <v>127</v>
      </c>
      <c r="DL1" s="173"/>
      <c r="DM1" s="173"/>
      <c r="DN1" s="173"/>
      <c r="DO1" s="173"/>
      <c r="DP1" s="173"/>
      <c r="DQ1" s="173"/>
      <c r="DR1" s="173"/>
      <c r="DS1" s="173"/>
      <c r="DT1" s="173"/>
      <c r="DU1" s="173"/>
      <c r="DV1" s="173"/>
      <c r="DW1" s="173"/>
      <c r="DX1" s="173"/>
      <c r="DY1" s="173"/>
      <c r="DZ1" s="174"/>
      <c r="EA1" s="172" t="s">
        <v>127</v>
      </c>
      <c r="EB1" s="173"/>
      <c r="EC1" s="173"/>
      <c r="ED1" s="173"/>
      <c r="EE1" s="173"/>
      <c r="EF1" s="173"/>
      <c r="EG1" s="173"/>
      <c r="EH1" s="173"/>
      <c r="EI1" s="173"/>
      <c r="EJ1" s="173"/>
      <c r="EK1" s="173"/>
      <c r="EL1" s="173"/>
      <c r="EM1" s="173"/>
      <c r="EN1" s="173"/>
      <c r="EO1" s="173"/>
      <c r="EP1" s="174"/>
      <c r="EQ1" s="172" t="s">
        <v>127</v>
      </c>
      <c r="ER1" s="173"/>
      <c r="ES1" s="173"/>
      <c r="ET1" s="174"/>
      <c r="EU1" s="166" t="s">
        <v>200</v>
      </c>
      <c r="EV1" s="167"/>
      <c r="EW1" s="167"/>
      <c r="EX1" s="167"/>
      <c r="EY1" s="167"/>
      <c r="EZ1" s="168"/>
      <c r="FA1" s="169" t="s">
        <v>199</v>
      </c>
      <c r="FB1" s="170"/>
      <c r="FC1" s="170"/>
      <c r="FD1" s="170"/>
      <c r="FE1" s="170"/>
      <c r="FF1" s="171"/>
      <c r="FG1" s="164" t="s">
        <v>125</v>
      </c>
      <c r="FH1" s="164"/>
      <c r="FI1" s="164"/>
      <c r="FJ1" s="164"/>
      <c r="FK1" s="160"/>
      <c r="FL1" s="160"/>
      <c r="FM1" s="160"/>
      <c r="FN1" s="160"/>
      <c r="FO1" s="161"/>
      <c r="FP1" s="141" t="s">
        <v>112</v>
      </c>
      <c r="FQ1" s="33" t="s">
        <v>126</v>
      </c>
    </row>
    <row r="2" spans="1:173" ht="18" customHeight="1" x14ac:dyDescent="0.3">
      <c r="A2" s="4"/>
      <c r="B2" s="151" t="s">
        <v>196</v>
      </c>
      <c r="C2" s="152"/>
      <c r="D2" s="152"/>
      <c r="E2" s="152"/>
      <c r="F2" s="152"/>
      <c r="G2" s="153"/>
      <c r="H2" s="153"/>
      <c r="I2" s="153"/>
      <c r="J2" s="154"/>
      <c r="K2" s="155" t="s">
        <v>205</v>
      </c>
      <c r="L2" s="153"/>
      <c r="M2" s="153"/>
      <c r="N2" s="153"/>
      <c r="O2" s="153"/>
      <c r="P2" s="153"/>
      <c r="Q2" s="153"/>
      <c r="R2" s="153"/>
      <c r="S2" s="154"/>
      <c r="T2" s="45" t="s">
        <v>165</v>
      </c>
      <c r="U2" s="143" t="s">
        <v>113</v>
      </c>
      <c r="V2" s="143" t="s">
        <v>149</v>
      </c>
      <c r="W2" s="143" t="s">
        <v>142</v>
      </c>
      <c r="X2" s="34" t="s">
        <v>118</v>
      </c>
      <c r="Y2" s="53" t="s">
        <v>83</v>
      </c>
      <c r="Z2" s="57"/>
      <c r="AA2" s="57"/>
      <c r="AB2" s="57"/>
      <c r="AC2" s="57"/>
      <c r="AD2" s="57"/>
      <c r="AE2" s="57"/>
      <c r="AF2" s="57"/>
      <c r="AG2" s="57"/>
      <c r="AH2" s="58"/>
      <c r="AI2" s="53" t="s">
        <v>83</v>
      </c>
      <c r="AJ2" s="57"/>
      <c r="AK2" s="57"/>
      <c r="AL2" s="57"/>
      <c r="AM2" s="57"/>
      <c r="AN2" s="57"/>
      <c r="AO2" s="57"/>
      <c r="AP2" s="57"/>
      <c r="AQ2" s="57"/>
      <c r="AR2" s="58"/>
      <c r="AS2" s="53" t="s">
        <v>83</v>
      </c>
      <c r="AT2" s="57"/>
      <c r="AU2" s="57"/>
      <c r="AV2" s="57"/>
      <c r="AW2" s="57"/>
      <c r="AX2" s="57"/>
      <c r="AY2" s="57"/>
      <c r="AZ2" s="57"/>
      <c r="BA2" s="57"/>
      <c r="BB2" s="58"/>
      <c r="BC2" s="53" t="s">
        <v>83</v>
      </c>
      <c r="BD2" s="57"/>
      <c r="BE2" s="57"/>
      <c r="BF2" s="57"/>
      <c r="BG2" s="57"/>
      <c r="BH2" s="57"/>
      <c r="BI2" s="57"/>
      <c r="BJ2" s="57"/>
      <c r="BK2" s="57"/>
      <c r="BL2" s="58"/>
      <c r="BM2" s="53" t="s">
        <v>83</v>
      </c>
      <c r="BN2" s="57"/>
      <c r="BO2" s="57"/>
      <c r="BP2" s="57"/>
      <c r="BQ2" s="57"/>
      <c r="BR2" s="57"/>
      <c r="BS2" s="57"/>
      <c r="BT2" s="57"/>
      <c r="BU2" s="57"/>
      <c r="BV2" s="58"/>
      <c r="BW2" s="53" t="s">
        <v>83</v>
      </c>
      <c r="BX2" s="57"/>
      <c r="BY2" s="57"/>
      <c r="BZ2" s="57"/>
      <c r="CA2" s="57"/>
      <c r="CB2" s="57"/>
      <c r="CC2" s="57"/>
      <c r="CD2" s="57"/>
      <c r="CE2" s="57"/>
      <c r="CF2" s="58"/>
      <c r="CG2" s="53" t="s">
        <v>83</v>
      </c>
      <c r="CH2" s="57"/>
      <c r="CI2" s="57"/>
      <c r="CJ2" s="57"/>
      <c r="CK2" s="57"/>
      <c r="CL2" s="57"/>
      <c r="CM2" s="57"/>
      <c r="CN2" s="57"/>
      <c r="CO2" s="57"/>
      <c r="CP2" s="58"/>
      <c r="CQ2" s="53" t="s">
        <v>83</v>
      </c>
      <c r="CR2" s="57"/>
      <c r="CS2" s="57"/>
      <c r="CT2" s="57"/>
      <c r="CU2" s="57"/>
      <c r="CV2" s="57"/>
      <c r="CW2" s="57"/>
      <c r="CX2" s="57"/>
      <c r="CY2" s="57"/>
      <c r="CZ2" s="58"/>
      <c r="DA2" s="53" t="s">
        <v>83</v>
      </c>
      <c r="DB2" s="57"/>
      <c r="DC2" s="57"/>
      <c r="DD2" s="57"/>
      <c r="DE2" s="57"/>
      <c r="DF2" s="57"/>
      <c r="DG2" s="57"/>
      <c r="DH2" s="57"/>
      <c r="DI2" s="57"/>
      <c r="DJ2" s="58"/>
      <c r="DK2" s="156" t="s">
        <v>201</v>
      </c>
      <c r="DL2" s="162"/>
      <c r="DM2" s="162"/>
      <c r="DN2" s="163"/>
      <c r="DO2" s="156" t="s">
        <v>182</v>
      </c>
      <c r="DP2" s="162"/>
      <c r="DQ2" s="162"/>
      <c r="DR2" s="163"/>
      <c r="DS2" s="156" t="s">
        <v>151</v>
      </c>
      <c r="DT2" s="162"/>
      <c r="DU2" s="162"/>
      <c r="DV2" s="163"/>
      <c r="DW2" s="156" t="s">
        <v>101</v>
      </c>
      <c r="DX2" s="157"/>
      <c r="DY2" s="157"/>
      <c r="DZ2" s="158"/>
      <c r="EA2" s="156" t="s">
        <v>102</v>
      </c>
      <c r="EB2" s="157"/>
      <c r="EC2" s="157"/>
      <c r="ED2" s="158"/>
      <c r="EE2" s="165" t="s">
        <v>103</v>
      </c>
      <c r="EF2" s="157"/>
      <c r="EG2" s="157"/>
      <c r="EH2" s="158"/>
      <c r="EI2" s="156" t="s">
        <v>104</v>
      </c>
      <c r="EJ2" s="157"/>
      <c r="EK2" s="157"/>
      <c r="EL2" s="158"/>
      <c r="EM2" s="156" t="s">
        <v>105</v>
      </c>
      <c r="EN2" s="157"/>
      <c r="EO2" s="157"/>
      <c r="EP2" s="158"/>
      <c r="EQ2" s="156" t="s">
        <v>106</v>
      </c>
      <c r="ER2" s="157"/>
      <c r="ES2" s="157"/>
      <c r="ET2" s="158"/>
      <c r="EU2" s="156" t="s">
        <v>107</v>
      </c>
      <c r="EV2" s="157"/>
      <c r="EW2" s="158"/>
      <c r="EX2" s="156" t="s">
        <v>108</v>
      </c>
      <c r="EY2" s="157"/>
      <c r="EZ2" s="158"/>
      <c r="FA2" s="74"/>
      <c r="FB2" s="78"/>
      <c r="FC2" s="78"/>
      <c r="FD2" s="78"/>
      <c r="FE2" s="78"/>
      <c r="FF2" s="77"/>
      <c r="FG2" s="105" t="s">
        <v>197</v>
      </c>
      <c r="FH2" s="44" t="s">
        <v>180</v>
      </c>
      <c r="FI2" s="44" t="s">
        <v>152</v>
      </c>
      <c r="FJ2" s="43" t="s">
        <v>67</v>
      </c>
      <c r="FK2" s="44" t="s">
        <v>63</v>
      </c>
      <c r="FL2" s="44" t="s">
        <v>68</v>
      </c>
      <c r="FM2" s="44" t="s">
        <v>69</v>
      </c>
      <c r="FN2" s="44" t="s">
        <v>70</v>
      </c>
      <c r="FO2" s="45" t="s">
        <v>71</v>
      </c>
      <c r="FP2" s="143" t="s">
        <v>113</v>
      </c>
      <c r="FQ2" s="34" t="s">
        <v>118</v>
      </c>
    </row>
    <row r="3" spans="1:173" ht="18" customHeight="1" x14ac:dyDescent="0.25">
      <c r="A3" s="4"/>
      <c r="B3" s="125" t="s">
        <v>133</v>
      </c>
      <c r="C3" s="44" t="s">
        <v>132</v>
      </c>
      <c r="D3" s="44" t="s">
        <v>131</v>
      </c>
      <c r="E3" s="44" t="s">
        <v>130</v>
      </c>
      <c r="F3" s="44" t="s">
        <v>129</v>
      </c>
      <c r="G3" s="44" t="s">
        <v>128</v>
      </c>
      <c r="H3" s="44" t="s">
        <v>163</v>
      </c>
      <c r="I3" s="130" t="s">
        <v>178</v>
      </c>
      <c r="J3" s="60" t="s">
        <v>195</v>
      </c>
      <c r="K3" s="105" t="s">
        <v>147</v>
      </c>
      <c r="L3" s="44" t="s">
        <v>147</v>
      </c>
      <c r="M3" s="46" t="s">
        <v>147</v>
      </c>
      <c r="N3" s="46" t="s">
        <v>147</v>
      </c>
      <c r="O3" s="46" t="s">
        <v>147</v>
      </c>
      <c r="P3" s="46" t="s">
        <v>147</v>
      </c>
      <c r="Q3" s="46" t="s">
        <v>147</v>
      </c>
      <c r="R3" s="44" t="s">
        <v>147</v>
      </c>
      <c r="S3" s="45" t="s">
        <v>147</v>
      </c>
      <c r="T3" s="34" t="s">
        <v>166</v>
      </c>
      <c r="U3" s="34" t="s">
        <v>161</v>
      </c>
      <c r="V3" s="143" t="s">
        <v>150</v>
      </c>
      <c r="W3" s="143" t="s">
        <v>143</v>
      </c>
      <c r="X3" s="34" t="s">
        <v>119</v>
      </c>
      <c r="Y3" s="96" t="s">
        <v>79</v>
      </c>
      <c r="Z3" s="46" t="s">
        <v>84</v>
      </c>
      <c r="AA3" s="46" t="s">
        <v>86</v>
      </c>
      <c r="AB3" s="46"/>
      <c r="AC3" s="46" t="s">
        <v>89</v>
      </c>
      <c r="AD3" s="46" t="s">
        <v>90</v>
      </c>
      <c r="AE3" s="46" t="s">
        <v>92</v>
      </c>
      <c r="AF3" s="46" t="s">
        <v>94</v>
      </c>
      <c r="AG3" s="46" t="s">
        <v>96</v>
      </c>
      <c r="AH3" s="45"/>
      <c r="AI3" s="134" t="s">
        <v>79</v>
      </c>
      <c r="AJ3" s="46" t="s">
        <v>84</v>
      </c>
      <c r="AK3" s="46" t="s">
        <v>86</v>
      </c>
      <c r="AL3" s="46"/>
      <c r="AM3" s="46" t="s">
        <v>89</v>
      </c>
      <c r="AN3" s="46" t="s">
        <v>90</v>
      </c>
      <c r="AO3" s="46" t="s">
        <v>92</v>
      </c>
      <c r="AP3" s="46" t="s">
        <v>94</v>
      </c>
      <c r="AQ3" s="46" t="s">
        <v>96</v>
      </c>
      <c r="AR3" s="45"/>
      <c r="AS3" s="59" t="s">
        <v>79</v>
      </c>
      <c r="AT3" s="46" t="s">
        <v>84</v>
      </c>
      <c r="AU3" s="46" t="s">
        <v>86</v>
      </c>
      <c r="AV3" s="46"/>
      <c r="AW3" s="46" t="s">
        <v>89</v>
      </c>
      <c r="AX3" s="46" t="s">
        <v>90</v>
      </c>
      <c r="AY3" s="46" t="s">
        <v>92</v>
      </c>
      <c r="AZ3" s="46" t="s">
        <v>94</v>
      </c>
      <c r="BA3" s="46" t="s">
        <v>96</v>
      </c>
      <c r="BB3" s="45"/>
      <c r="BC3" s="59" t="s">
        <v>79</v>
      </c>
      <c r="BD3" s="46" t="s">
        <v>84</v>
      </c>
      <c r="BE3" s="46" t="s">
        <v>86</v>
      </c>
      <c r="BF3" s="46"/>
      <c r="BG3" s="46" t="s">
        <v>89</v>
      </c>
      <c r="BH3" s="46" t="s">
        <v>90</v>
      </c>
      <c r="BI3" s="46" t="s">
        <v>92</v>
      </c>
      <c r="BJ3" s="46" t="s">
        <v>94</v>
      </c>
      <c r="BK3" s="46" t="s">
        <v>96</v>
      </c>
      <c r="BL3" s="45"/>
      <c r="BM3" s="59" t="s">
        <v>79</v>
      </c>
      <c r="BN3" s="46" t="s">
        <v>84</v>
      </c>
      <c r="BO3" s="46" t="s">
        <v>86</v>
      </c>
      <c r="BP3" s="46"/>
      <c r="BQ3" s="46" t="s">
        <v>89</v>
      </c>
      <c r="BR3" s="46" t="s">
        <v>90</v>
      </c>
      <c r="BS3" s="46" t="s">
        <v>92</v>
      </c>
      <c r="BT3" s="46" t="s">
        <v>94</v>
      </c>
      <c r="BU3" s="46" t="s">
        <v>96</v>
      </c>
      <c r="BV3" s="45"/>
      <c r="BW3" s="59" t="s">
        <v>79</v>
      </c>
      <c r="BX3" s="46" t="s">
        <v>84</v>
      </c>
      <c r="BY3" s="46" t="s">
        <v>86</v>
      </c>
      <c r="BZ3" s="46"/>
      <c r="CA3" s="46" t="s">
        <v>89</v>
      </c>
      <c r="CB3" s="46" t="s">
        <v>90</v>
      </c>
      <c r="CC3" s="46" t="s">
        <v>92</v>
      </c>
      <c r="CD3" s="46" t="s">
        <v>94</v>
      </c>
      <c r="CE3" s="46" t="s">
        <v>96</v>
      </c>
      <c r="CF3" s="45"/>
      <c r="CG3" s="59" t="s">
        <v>79</v>
      </c>
      <c r="CH3" s="46" t="s">
        <v>84</v>
      </c>
      <c r="CI3" s="46" t="s">
        <v>86</v>
      </c>
      <c r="CJ3" s="46"/>
      <c r="CK3" s="46" t="s">
        <v>89</v>
      </c>
      <c r="CL3" s="46" t="s">
        <v>90</v>
      </c>
      <c r="CM3" s="46" t="s">
        <v>92</v>
      </c>
      <c r="CN3" s="46" t="s">
        <v>94</v>
      </c>
      <c r="CO3" s="46" t="s">
        <v>96</v>
      </c>
      <c r="CP3" s="45"/>
      <c r="CQ3" s="59" t="s">
        <v>79</v>
      </c>
      <c r="CR3" s="46" t="s">
        <v>84</v>
      </c>
      <c r="CS3" s="46" t="s">
        <v>86</v>
      </c>
      <c r="CT3" s="46"/>
      <c r="CU3" s="46" t="s">
        <v>89</v>
      </c>
      <c r="CV3" s="46" t="s">
        <v>90</v>
      </c>
      <c r="CW3" s="46" t="s">
        <v>92</v>
      </c>
      <c r="CX3" s="46" t="s">
        <v>94</v>
      </c>
      <c r="CY3" s="46" t="s">
        <v>96</v>
      </c>
      <c r="CZ3" s="45"/>
      <c r="DA3" s="59" t="s">
        <v>79</v>
      </c>
      <c r="DB3" s="46" t="s">
        <v>84</v>
      </c>
      <c r="DC3" s="46" t="s">
        <v>86</v>
      </c>
      <c r="DD3" s="46"/>
      <c r="DE3" s="46" t="s">
        <v>89</v>
      </c>
      <c r="DF3" s="46" t="s">
        <v>90</v>
      </c>
      <c r="DG3" s="46" t="s">
        <v>92</v>
      </c>
      <c r="DH3" s="46" t="s">
        <v>94</v>
      </c>
      <c r="DI3" s="46" t="s">
        <v>96</v>
      </c>
      <c r="DJ3" s="45"/>
      <c r="DK3" s="53" t="s">
        <v>83</v>
      </c>
      <c r="DL3" s="44" t="s">
        <v>99</v>
      </c>
      <c r="DM3" s="44" t="s">
        <v>100</v>
      </c>
      <c r="DN3" s="54"/>
      <c r="DO3" s="53" t="s">
        <v>83</v>
      </c>
      <c r="DP3" s="44" t="s">
        <v>99</v>
      </c>
      <c r="DQ3" s="44" t="s">
        <v>100</v>
      </c>
      <c r="DR3" s="54"/>
      <c r="DS3" s="53" t="s">
        <v>83</v>
      </c>
      <c r="DT3" s="44" t="s">
        <v>99</v>
      </c>
      <c r="DU3" s="44" t="s">
        <v>100</v>
      </c>
      <c r="DV3" s="54"/>
      <c r="DW3" s="53" t="s">
        <v>83</v>
      </c>
      <c r="DX3" s="44" t="s">
        <v>99</v>
      </c>
      <c r="DY3" s="44" t="s">
        <v>100</v>
      </c>
      <c r="DZ3" s="54"/>
      <c r="EA3" s="53" t="s">
        <v>83</v>
      </c>
      <c r="EB3" s="44" t="s">
        <v>99</v>
      </c>
      <c r="EC3" s="44" t="s">
        <v>100</v>
      </c>
      <c r="ED3" s="54"/>
      <c r="EE3" s="82" t="s">
        <v>83</v>
      </c>
      <c r="EF3" s="44" t="s">
        <v>99</v>
      </c>
      <c r="EG3" s="44" t="s">
        <v>100</v>
      </c>
      <c r="EH3" s="54"/>
      <c r="EI3" s="53" t="s">
        <v>83</v>
      </c>
      <c r="EJ3" s="44" t="s">
        <v>99</v>
      </c>
      <c r="EK3" s="44" t="s">
        <v>100</v>
      </c>
      <c r="EL3" s="54"/>
      <c r="EM3" s="53" t="s">
        <v>83</v>
      </c>
      <c r="EN3" s="44" t="s">
        <v>99</v>
      </c>
      <c r="EO3" s="44" t="s">
        <v>100</v>
      </c>
      <c r="EP3" s="54"/>
      <c r="EQ3" s="53" t="s">
        <v>83</v>
      </c>
      <c r="ER3" s="44" t="s">
        <v>99</v>
      </c>
      <c r="ES3" s="44" t="s">
        <v>100</v>
      </c>
      <c r="ET3" s="54"/>
      <c r="EU3" s="53" t="s">
        <v>82</v>
      </c>
      <c r="EV3" s="44" t="s">
        <v>82</v>
      </c>
      <c r="EW3" s="54" t="s">
        <v>120</v>
      </c>
      <c r="EX3" s="53" t="s">
        <v>82</v>
      </c>
      <c r="EY3" s="44" t="s">
        <v>82</v>
      </c>
      <c r="EZ3" s="54" t="s">
        <v>120</v>
      </c>
      <c r="FA3" s="61" t="s">
        <v>154</v>
      </c>
      <c r="FB3" s="46" t="s">
        <v>154</v>
      </c>
      <c r="FC3" s="46" t="s">
        <v>154</v>
      </c>
      <c r="FD3" s="46" t="s">
        <v>154</v>
      </c>
      <c r="FE3" s="46" t="s">
        <v>154</v>
      </c>
      <c r="FF3" s="45"/>
      <c r="FG3" s="105" t="s">
        <v>78</v>
      </c>
      <c r="FH3" s="46" t="s">
        <v>78</v>
      </c>
      <c r="FI3" s="46" t="s">
        <v>78</v>
      </c>
      <c r="FJ3" s="43" t="s">
        <v>78</v>
      </c>
      <c r="FK3" s="46" t="s">
        <v>78</v>
      </c>
      <c r="FL3" s="46" t="s">
        <v>78</v>
      </c>
      <c r="FM3" s="46" t="s">
        <v>78</v>
      </c>
      <c r="FN3" s="46" t="s">
        <v>78</v>
      </c>
      <c r="FO3" s="45" t="s">
        <v>78</v>
      </c>
      <c r="FP3" s="34" t="s">
        <v>161</v>
      </c>
      <c r="FQ3" s="34" t="s">
        <v>119</v>
      </c>
    </row>
    <row r="4" spans="1:173" ht="18" customHeight="1" thickBot="1" x14ac:dyDescent="0.3">
      <c r="A4" s="5" t="s">
        <v>80</v>
      </c>
      <c r="B4" s="126" t="s">
        <v>145</v>
      </c>
      <c r="C4" s="48" t="s">
        <v>145</v>
      </c>
      <c r="D4" s="48" t="s">
        <v>145</v>
      </c>
      <c r="E4" s="48" t="s">
        <v>145</v>
      </c>
      <c r="F4" s="48" t="s">
        <v>145</v>
      </c>
      <c r="G4" s="48" t="s">
        <v>145</v>
      </c>
      <c r="H4" s="48" t="s">
        <v>145</v>
      </c>
      <c r="I4" s="47" t="s">
        <v>144</v>
      </c>
      <c r="J4" s="35" t="s">
        <v>144</v>
      </c>
      <c r="K4" s="99" t="s">
        <v>140</v>
      </c>
      <c r="L4" s="56" t="s">
        <v>139</v>
      </c>
      <c r="M4" s="56" t="s">
        <v>138</v>
      </c>
      <c r="N4" s="56" t="s">
        <v>137</v>
      </c>
      <c r="O4" s="56" t="s">
        <v>136</v>
      </c>
      <c r="P4" s="56" t="s">
        <v>135</v>
      </c>
      <c r="Q4" s="56" t="s">
        <v>167</v>
      </c>
      <c r="R4" s="56" t="s">
        <v>183</v>
      </c>
      <c r="S4" s="136" t="s">
        <v>206</v>
      </c>
      <c r="T4" s="144" t="s">
        <v>164</v>
      </c>
      <c r="U4" s="35" t="s">
        <v>162</v>
      </c>
      <c r="V4" s="145" t="s">
        <v>111</v>
      </c>
      <c r="W4" s="145" t="s">
        <v>110</v>
      </c>
      <c r="X4" s="35" t="s">
        <v>114</v>
      </c>
      <c r="Y4" s="55" t="s">
        <v>91</v>
      </c>
      <c r="Z4" s="48" t="s">
        <v>85</v>
      </c>
      <c r="AA4" s="48" t="s">
        <v>87</v>
      </c>
      <c r="AB4" s="48" t="s">
        <v>88</v>
      </c>
      <c r="AC4" s="48" t="s">
        <v>87</v>
      </c>
      <c r="AD4" s="48" t="s">
        <v>91</v>
      </c>
      <c r="AE4" s="48" t="s">
        <v>93</v>
      </c>
      <c r="AF4" s="48" t="s">
        <v>95</v>
      </c>
      <c r="AG4" s="48" t="s">
        <v>97</v>
      </c>
      <c r="AH4" s="49" t="s">
        <v>98</v>
      </c>
      <c r="AI4" s="55" t="s">
        <v>91</v>
      </c>
      <c r="AJ4" s="48" t="s">
        <v>85</v>
      </c>
      <c r="AK4" s="48" t="s">
        <v>87</v>
      </c>
      <c r="AL4" s="48" t="s">
        <v>88</v>
      </c>
      <c r="AM4" s="48" t="s">
        <v>87</v>
      </c>
      <c r="AN4" s="48" t="s">
        <v>91</v>
      </c>
      <c r="AO4" s="48" t="s">
        <v>93</v>
      </c>
      <c r="AP4" s="48" t="s">
        <v>95</v>
      </c>
      <c r="AQ4" s="48" t="s">
        <v>97</v>
      </c>
      <c r="AR4" s="49" t="s">
        <v>98</v>
      </c>
      <c r="AS4" s="55" t="s">
        <v>91</v>
      </c>
      <c r="AT4" s="48" t="s">
        <v>85</v>
      </c>
      <c r="AU4" s="48" t="s">
        <v>87</v>
      </c>
      <c r="AV4" s="48" t="s">
        <v>88</v>
      </c>
      <c r="AW4" s="48" t="s">
        <v>87</v>
      </c>
      <c r="AX4" s="48" t="s">
        <v>91</v>
      </c>
      <c r="AY4" s="48" t="s">
        <v>93</v>
      </c>
      <c r="AZ4" s="48" t="s">
        <v>95</v>
      </c>
      <c r="BA4" s="48" t="s">
        <v>97</v>
      </c>
      <c r="BB4" s="49" t="s">
        <v>98</v>
      </c>
      <c r="BC4" s="55" t="s">
        <v>91</v>
      </c>
      <c r="BD4" s="48" t="s">
        <v>85</v>
      </c>
      <c r="BE4" s="48" t="s">
        <v>87</v>
      </c>
      <c r="BF4" s="48" t="s">
        <v>88</v>
      </c>
      <c r="BG4" s="48" t="s">
        <v>87</v>
      </c>
      <c r="BH4" s="48" t="s">
        <v>91</v>
      </c>
      <c r="BI4" s="48" t="s">
        <v>93</v>
      </c>
      <c r="BJ4" s="48" t="s">
        <v>95</v>
      </c>
      <c r="BK4" s="48" t="s">
        <v>97</v>
      </c>
      <c r="BL4" s="49" t="s">
        <v>98</v>
      </c>
      <c r="BM4" s="55" t="s">
        <v>91</v>
      </c>
      <c r="BN4" s="48" t="s">
        <v>85</v>
      </c>
      <c r="BO4" s="48" t="s">
        <v>87</v>
      </c>
      <c r="BP4" s="48" t="s">
        <v>88</v>
      </c>
      <c r="BQ4" s="48" t="s">
        <v>87</v>
      </c>
      <c r="BR4" s="48" t="s">
        <v>91</v>
      </c>
      <c r="BS4" s="48" t="s">
        <v>93</v>
      </c>
      <c r="BT4" s="48" t="s">
        <v>95</v>
      </c>
      <c r="BU4" s="48" t="s">
        <v>97</v>
      </c>
      <c r="BV4" s="49" t="s">
        <v>98</v>
      </c>
      <c r="BW4" s="55" t="s">
        <v>91</v>
      </c>
      <c r="BX4" s="48" t="s">
        <v>85</v>
      </c>
      <c r="BY4" s="48" t="s">
        <v>87</v>
      </c>
      <c r="BZ4" s="48" t="s">
        <v>88</v>
      </c>
      <c r="CA4" s="48" t="s">
        <v>87</v>
      </c>
      <c r="CB4" s="48" t="s">
        <v>91</v>
      </c>
      <c r="CC4" s="48" t="s">
        <v>93</v>
      </c>
      <c r="CD4" s="48" t="s">
        <v>95</v>
      </c>
      <c r="CE4" s="48" t="s">
        <v>97</v>
      </c>
      <c r="CF4" s="49" t="s">
        <v>98</v>
      </c>
      <c r="CG4" s="55" t="s">
        <v>91</v>
      </c>
      <c r="CH4" s="48" t="s">
        <v>85</v>
      </c>
      <c r="CI4" s="48" t="s">
        <v>87</v>
      </c>
      <c r="CJ4" s="48" t="s">
        <v>88</v>
      </c>
      <c r="CK4" s="48" t="s">
        <v>87</v>
      </c>
      <c r="CL4" s="48" t="s">
        <v>91</v>
      </c>
      <c r="CM4" s="48" t="s">
        <v>93</v>
      </c>
      <c r="CN4" s="48" t="s">
        <v>95</v>
      </c>
      <c r="CO4" s="48" t="s">
        <v>97</v>
      </c>
      <c r="CP4" s="49" t="s">
        <v>98</v>
      </c>
      <c r="CQ4" s="55" t="s">
        <v>91</v>
      </c>
      <c r="CR4" s="48" t="s">
        <v>85</v>
      </c>
      <c r="CS4" s="48" t="s">
        <v>87</v>
      </c>
      <c r="CT4" s="48" t="s">
        <v>88</v>
      </c>
      <c r="CU4" s="48" t="s">
        <v>87</v>
      </c>
      <c r="CV4" s="48" t="s">
        <v>91</v>
      </c>
      <c r="CW4" s="48" t="s">
        <v>93</v>
      </c>
      <c r="CX4" s="48" t="s">
        <v>95</v>
      </c>
      <c r="CY4" s="48" t="s">
        <v>97</v>
      </c>
      <c r="CZ4" s="49" t="s">
        <v>98</v>
      </c>
      <c r="DA4" s="55" t="s">
        <v>91</v>
      </c>
      <c r="DB4" s="48" t="s">
        <v>85</v>
      </c>
      <c r="DC4" s="48" t="s">
        <v>87</v>
      </c>
      <c r="DD4" s="48" t="s">
        <v>88</v>
      </c>
      <c r="DE4" s="48" t="s">
        <v>87</v>
      </c>
      <c r="DF4" s="48" t="s">
        <v>91</v>
      </c>
      <c r="DG4" s="48" t="s">
        <v>93</v>
      </c>
      <c r="DH4" s="48" t="s">
        <v>95</v>
      </c>
      <c r="DI4" s="48" t="s">
        <v>97</v>
      </c>
      <c r="DJ4" s="49" t="s">
        <v>98</v>
      </c>
      <c r="DK4" s="55" t="s">
        <v>115</v>
      </c>
      <c r="DL4" s="48" t="s">
        <v>116</v>
      </c>
      <c r="DM4" s="48" t="s">
        <v>117</v>
      </c>
      <c r="DN4" s="49" t="s">
        <v>98</v>
      </c>
      <c r="DO4" s="55" t="s">
        <v>115</v>
      </c>
      <c r="DP4" s="48" t="s">
        <v>116</v>
      </c>
      <c r="DQ4" s="48" t="s">
        <v>117</v>
      </c>
      <c r="DR4" s="49" t="s">
        <v>98</v>
      </c>
      <c r="DS4" s="55" t="s">
        <v>115</v>
      </c>
      <c r="DT4" s="48" t="s">
        <v>116</v>
      </c>
      <c r="DU4" s="48" t="s">
        <v>117</v>
      </c>
      <c r="DV4" s="49" t="s">
        <v>98</v>
      </c>
      <c r="DW4" s="55" t="s">
        <v>115</v>
      </c>
      <c r="DX4" s="48" t="s">
        <v>116</v>
      </c>
      <c r="DY4" s="48" t="s">
        <v>117</v>
      </c>
      <c r="DZ4" s="49" t="s">
        <v>98</v>
      </c>
      <c r="EA4" s="55" t="s">
        <v>115</v>
      </c>
      <c r="EB4" s="48" t="s">
        <v>116</v>
      </c>
      <c r="EC4" s="48" t="s">
        <v>117</v>
      </c>
      <c r="ED4" s="49" t="s">
        <v>98</v>
      </c>
      <c r="EE4" s="73" t="s">
        <v>115</v>
      </c>
      <c r="EF4" s="48" t="s">
        <v>116</v>
      </c>
      <c r="EG4" s="48" t="s">
        <v>117</v>
      </c>
      <c r="EH4" s="49" t="s">
        <v>98</v>
      </c>
      <c r="EI4" s="55" t="s">
        <v>115</v>
      </c>
      <c r="EJ4" s="48" t="s">
        <v>116</v>
      </c>
      <c r="EK4" s="48" t="s">
        <v>117</v>
      </c>
      <c r="EL4" s="49" t="s">
        <v>98</v>
      </c>
      <c r="EM4" s="55" t="s">
        <v>115</v>
      </c>
      <c r="EN4" s="48" t="s">
        <v>116</v>
      </c>
      <c r="EO4" s="48" t="s">
        <v>117</v>
      </c>
      <c r="EP4" s="49" t="s">
        <v>98</v>
      </c>
      <c r="EQ4" s="55" t="s">
        <v>115</v>
      </c>
      <c r="ER4" s="48" t="s">
        <v>116</v>
      </c>
      <c r="ES4" s="48" t="s">
        <v>117</v>
      </c>
      <c r="ET4" s="49" t="s">
        <v>98</v>
      </c>
      <c r="EU4" s="55" t="s">
        <v>109</v>
      </c>
      <c r="EV4" s="48" t="s">
        <v>110</v>
      </c>
      <c r="EW4" s="49" t="s">
        <v>111</v>
      </c>
      <c r="EX4" s="55" t="s">
        <v>109</v>
      </c>
      <c r="EY4" s="48" t="s">
        <v>110</v>
      </c>
      <c r="EZ4" s="49" t="s">
        <v>111</v>
      </c>
      <c r="FA4" s="73" t="s">
        <v>155</v>
      </c>
      <c r="FB4" s="48" t="s">
        <v>156</v>
      </c>
      <c r="FC4" s="48" t="s">
        <v>157</v>
      </c>
      <c r="FD4" s="48" t="s">
        <v>158</v>
      </c>
      <c r="FE4" s="48" t="s">
        <v>159</v>
      </c>
      <c r="FF4" s="49" t="s">
        <v>98</v>
      </c>
      <c r="FG4" s="73" t="s">
        <v>198</v>
      </c>
      <c r="FH4" s="48" t="s">
        <v>181</v>
      </c>
      <c r="FI4" s="48" t="s">
        <v>153</v>
      </c>
      <c r="FJ4" s="47" t="s">
        <v>77</v>
      </c>
      <c r="FK4" s="48" t="s">
        <v>76</v>
      </c>
      <c r="FL4" s="48" t="s">
        <v>75</v>
      </c>
      <c r="FM4" s="48" t="s">
        <v>74</v>
      </c>
      <c r="FN4" s="48" t="s">
        <v>73</v>
      </c>
      <c r="FO4" s="49" t="s">
        <v>72</v>
      </c>
      <c r="FP4" s="35" t="s">
        <v>162</v>
      </c>
      <c r="FQ4" s="35" t="s">
        <v>114</v>
      </c>
    </row>
    <row r="5" spans="1:173" ht="15.75" thickTop="1" x14ac:dyDescent="0.25">
      <c r="A5" s="6" t="s">
        <v>0</v>
      </c>
      <c r="B5" s="97">
        <f t="shared" ref="B5:B36" si="0">(DJ5-DH5)/FO5</f>
        <v>1098.404684580657</v>
      </c>
      <c r="C5" s="12">
        <f t="shared" ref="C5:C36" si="1">(CZ5-CX5)/FN5</f>
        <v>1153.6214358662949</v>
      </c>
      <c r="D5" s="12">
        <f t="shared" ref="D5:D36" si="2">(CP5-CN5)/FM5</f>
        <v>1146.2799512053987</v>
      </c>
      <c r="E5" s="12">
        <f t="shared" ref="E5:E36" si="3">(CF5-CD5)/FL5</f>
        <v>1209.9742257881251</v>
      </c>
      <c r="F5" s="12">
        <f t="shared" ref="F5:F36" si="4">(BV5-BT5)/FK5</f>
        <v>1281.508279661793</v>
      </c>
      <c r="G5" s="102">
        <f>(BL5-BJ5)/FJ5</f>
        <v>1337.8867748652528</v>
      </c>
      <c r="H5" s="83">
        <f>(BB5-AZ5)/FI5</f>
        <v>3609.9960178365427</v>
      </c>
      <c r="I5" s="83">
        <f>(AR5-AP5)/FH5</f>
        <v>2037.9697395058158</v>
      </c>
      <c r="J5" s="137">
        <f>(AH5-AF5)/FG5</f>
        <v>1629.0468417366703</v>
      </c>
      <c r="K5" s="84">
        <f>(ET5/FO5)</f>
        <v>357.73244084133211</v>
      </c>
      <c r="L5" s="83">
        <f>(EP5/FN5)</f>
        <v>316.6200715291223</v>
      </c>
      <c r="M5" s="83">
        <f>(EL5/FM5)</f>
        <v>269.259803883237</v>
      </c>
      <c r="N5" s="129">
        <f>(EH5/FL5)</f>
        <v>250.34964656595054</v>
      </c>
      <c r="O5" s="129">
        <f>(ED5/FK5)</f>
        <v>219.39361970025334</v>
      </c>
      <c r="P5" s="129">
        <f>(DZ5/FJ5)</f>
        <v>202.9467965149932</v>
      </c>
      <c r="Q5" s="129">
        <f>(DV5/FI5)</f>
        <v>193.93173011506494</v>
      </c>
      <c r="R5" s="131">
        <f>(DR5/FH5)</f>
        <v>303.91693529615077</v>
      </c>
      <c r="S5" s="100">
        <f>(DN5/FG5)</f>
        <v>267.08918535655675</v>
      </c>
      <c r="T5" s="11">
        <f>FF5</f>
        <v>1300543</v>
      </c>
      <c r="U5" s="32">
        <f>FP5</f>
        <v>53314</v>
      </c>
      <c r="V5" s="32">
        <f>EU5/EW5</f>
        <v>29991.991821899137</v>
      </c>
      <c r="W5" s="36">
        <f>SUM(EU5,EV5,EX5,EY5)/(AH5-AF5)</f>
        <v>0.21241516261628768</v>
      </c>
      <c r="X5" s="37">
        <f>FQ5</f>
        <v>17</v>
      </c>
      <c r="Y5" s="10">
        <v>217537205</v>
      </c>
      <c r="Z5" s="12">
        <v>91191442</v>
      </c>
      <c r="AA5" s="12">
        <v>57240840</v>
      </c>
      <c r="AB5" s="12">
        <v>30895126</v>
      </c>
      <c r="AC5" s="12">
        <v>19549581</v>
      </c>
      <c r="AD5" s="12">
        <v>21947002</v>
      </c>
      <c r="AE5" s="12">
        <v>18173253</v>
      </c>
      <c r="AF5" s="12">
        <v>234282935</v>
      </c>
      <c r="AG5" s="12">
        <v>11016656</v>
      </c>
      <c r="AH5" s="11">
        <v>701834040</v>
      </c>
      <c r="AI5" s="10">
        <v>193067783</v>
      </c>
      <c r="AJ5" s="12">
        <v>116383501</v>
      </c>
      <c r="AK5" s="12">
        <v>83958683</v>
      </c>
      <c r="AL5" s="12">
        <v>53892669</v>
      </c>
      <c r="AM5" s="12">
        <v>32010744</v>
      </c>
      <c r="AN5" s="12">
        <v>30419082</v>
      </c>
      <c r="AO5" s="12">
        <v>54331767</v>
      </c>
      <c r="AP5" s="12">
        <v>209829141</v>
      </c>
      <c r="AQ5" s="12">
        <v>13777635</v>
      </c>
      <c r="AR5" s="11">
        <v>787671005</v>
      </c>
      <c r="AS5" s="10">
        <v>566720412</v>
      </c>
      <c r="AT5" s="12">
        <v>184426938</v>
      </c>
      <c r="AU5" s="12">
        <v>35254512</v>
      </c>
      <c r="AV5" s="12">
        <v>21874503</v>
      </c>
      <c r="AW5" s="12">
        <v>25976262</v>
      </c>
      <c r="AX5" s="12">
        <v>18149080</v>
      </c>
      <c r="AY5" s="12">
        <v>5125815</v>
      </c>
      <c r="AZ5" s="12">
        <v>65057387</v>
      </c>
      <c r="BA5" s="12">
        <v>118817561</v>
      </c>
      <c r="BB5" s="11">
        <v>1041402470</v>
      </c>
      <c r="BC5" s="10">
        <v>94400111</v>
      </c>
      <c r="BD5" s="12">
        <v>150079075</v>
      </c>
      <c r="BE5" s="12">
        <v>39412881</v>
      </c>
      <c r="BF5" s="12">
        <v>23632581</v>
      </c>
      <c r="BG5" s="12">
        <v>11352574</v>
      </c>
      <c r="BH5" s="12">
        <v>16929087</v>
      </c>
      <c r="BI5" s="12">
        <v>2632905</v>
      </c>
      <c r="BJ5" s="12">
        <v>75929708</v>
      </c>
      <c r="BK5" s="12">
        <v>17510914</v>
      </c>
      <c r="BL5" s="11">
        <v>431879836</v>
      </c>
      <c r="BM5" s="10">
        <v>87712882</v>
      </c>
      <c r="BN5" s="12">
        <v>133737766</v>
      </c>
      <c r="BO5" s="12">
        <v>33126446</v>
      </c>
      <c r="BP5" s="12">
        <v>28771645</v>
      </c>
      <c r="BQ5" s="12">
        <v>14797613</v>
      </c>
      <c r="BR5" s="12">
        <v>16182481</v>
      </c>
      <c r="BS5" s="12">
        <v>3213379</v>
      </c>
      <c r="BT5" s="12">
        <v>60237392</v>
      </c>
      <c r="BU5" s="12">
        <v>18325730</v>
      </c>
      <c r="BV5" s="11">
        <v>396105334</v>
      </c>
      <c r="BW5" s="10">
        <v>84556936</v>
      </c>
      <c r="BX5" s="12">
        <v>128709779</v>
      </c>
      <c r="BY5" s="12">
        <v>31061827</v>
      </c>
      <c r="BZ5" s="12">
        <v>21273562</v>
      </c>
      <c r="CA5" s="12">
        <v>11920807</v>
      </c>
      <c r="CB5" s="12">
        <v>15440672</v>
      </c>
      <c r="CC5" s="12">
        <v>2526347</v>
      </c>
      <c r="CD5" s="12">
        <v>61995455</v>
      </c>
      <c r="CE5" s="12">
        <v>17587271</v>
      </c>
      <c r="CF5" s="11">
        <v>375072656</v>
      </c>
      <c r="CG5" s="10">
        <v>78857873</v>
      </c>
      <c r="CH5" s="12">
        <v>115691001</v>
      </c>
      <c r="CI5" s="12">
        <v>27039475</v>
      </c>
      <c r="CJ5" s="12">
        <v>19884023</v>
      </c>
      <c r="CK5" s="12">
        <v>14746873</v>
      </c>
      <c r="CL5" s="12">
        <v>15883742</v>
      </c>
      <c r="CM5" s="12">
        <v>3437814</v>
      </c>
      <c r="CN5" s="12">
        <v>57051859</v>
      </c>
      <c r="CO5" s="12">
        <v>17638637</v>
      </c>
      <c r="CP5" s="11">
        <v>350231297</v>
      </c>
      <c r="CQ5" s="10">
        <v>92238560</v>
      </c>
      <c r="CR5" s="12">
        <v>106840795</v>
      </c>
      <c r="CS5" s="12">
        <v>24687232</v>
      </c>
      <c r="CT5" s="12">
        <v>16083322</v>
      </c>
      <c r="CU5" s="12">
        <v>12643761</v>
      </c>
      <c r="CV5" s="12">
        <v>16334636</v>
      </c>
      <c r="CW5" s="12">
        <v>1899067</v>
      </c>
      <c r="CX5" s="12">
        <v>92235529</v>
      </c>
      <c r="CY5" s="12">
        <v>21834484</v>
      </c>
      <c r="CZ5" s="11">
        <v>384797386</v>
      </c>
      <c r="DA5" s="10">
        <v>84820825</v>
      </c>
      <c r="DB5" s="12">
        <v>107140619</v>
      </c>
      <c r="DC5" s="12">
        <v>23106053</v>
      </c>
      <c r="DD5" s="12">
        <v>18270677</v>
      </c>
      <c r="DE5" s="12">
        <v>6426255</v>
      </c>
      <c r="DF5" s="12">
        <v>15159866</v>
      </c>
      <c r="DG5" s="12">
        <v>1775115</v>
      </c>
      <c r="DH5" s="12">
        <v>67146341</v>
      </c>
      <c r="DI5" s="12">
        <v>17258096</v>
      </c>
      <c r="DJ5" s="11">
        <v>341103847</v>
      </c>
      <c r="DK5" s="10">
        <v>76657000</v>
      </c>
      <c r="DL5" s="12">
        <v>0</v>
      </c>
      <c r="DM5" s="12">
        <v>0</v>
      </c>
      <c r="DN5" s="11">
        <v>76657000</v>
      </c>
      <c r="DO5" s="10">
        <v>86172000</v>
      </c>
      <c r="DP5" s="12">
        <v>0</v>
      </c>
      <c r="DQ5" s="12">
        <v>0</v>
      </c>
      <c r="DR5" s="11">
        <v>86172000</v>
      </c>
      <c r="DS5" s="10">
        <v>52450000</v>
      </c>
      <c r="DT5" s="12">
        <v>0</v>
      </c>
      <c r="DU5" s="12">
        <v>0</v>
      </c>
      <c r="DV5" s="11">
        <v>52450000</v>
      </c>
      <c r="DW5" s="10">
        <v>0</v>
      </c>
      <c r="DX5" s="12">
        <v>0</v>
      </c>
      <c r="DY5" s="12">
        <v>53994807</v>
      </c>
      <c r="DZ5" s="11">
        <v>53994807</v>
      </c>
      <c r="EA5" s="10">
        <v>0</v>
      </c>
      <c r="EB5" s="12">
        <v>0</v>
      </c>
      <c r="EC5" s="12">
        <v>57500435</v>
      </c>
      <c r="ED5" s="11">
        <v>57500435</v>
      </c>
      <c r="EE5" s="30">
        <v>0</v>
      </c>
      <c r="EF5" s="12">
        <v>0</v>
      </c>
      <c r="EG5" s="12">
        <v>64777220</v>
      </c>
      <c r="EH5" s="11">
        <v>64777220</v>
      </c>
      <c r="EI5" s="10">
        <v>0</v>
      </c>
      <c r="EJ5" s="12">
        <v>0</v>
      </c>
      <c r="EK5" s="12">
        <v>68867503</v>
      </c>
      <c r="EL5" s="11">
        <v>68867503</v>
      </c>
      <c r="EM5" s="10">
        <v>0</v>
      </c>
      <c r="EN5" s="12">
        <v>0</v>
      </c>
      <c r="EO5" s="12">
        <v>80295800</v>
      </c>
      <c r="EP5" s="11">
        <v>80295800</v>
      </c>
      <c r="EQ5" s="10">
        <v>0</v>
      </c>
      <c r="ER5" s="12">
        <v>0</v>
      </c>
      <c r="ES5" s="12">
        <v>89223479</v>
      </c>
      <c r="ET5" s="11">
        <v>89223479</v>
      </c>
      <c r="EU5" s="10">
        <v>66012374</v>
      </c>
      <c r="EV5" s="12">
        <v>33302570</v>
      </c>
      <c r="EW5" s="15">
        <v>2201</v>
      </c>
      <c r="EX5" s="10">
        <v>0</v>
      </c>
      <c r="EY5" s="12">
        <v>0</v>
      </c>
      <c r="EZ5" s="15">
        <v>0</v>
      </c>
      <c r="FA5" s="79">
        <v>0</v>
      </c>
      <c r="FB5" s="80">
        <v>0</v>
      </c>
      <c r="FC5" s="80">
        <v>0</v>
      </c>
      <c r="FD5" s="80">
        <v>0</v>
      </c>
      <c r="FE5" s="80">
        <v>1300543</v>
      </c>
      <c r="FF5" s="81">
        <v>1300543</v>
      </c>
      <c r="FG5" s="75">
        <v>287009</v>
      </c>
      <c r="FH5" s="13">
        <v>283538</v>
      </c>
      <c r="FI5" s="13">
        <v>270456</v>
      </c>
      <c r="FJ5" s="16">
        <v>266054</v>
      </c>
      <c r="FK5" s="13">
        <v>262088</v>
      </c>
      <c r="FL5" s="13">
        <v>258747</v>
      </c>
      <c r="FM5" s="13">
        <v>255766</v>
      </c>
      <c r="FN5" s="13">
        <v>253603</v>
      </c>
      <c r="FO5" s="9">
        <v>249414</v>
      </c>
      <c r="FP5" s="18">
        <v>53314</v>
      </c>
      <c r="FQ5" s="50">
        <v>17</v>
      </c>
    </row>
    <row r="6" spans="1:173" x14ac:dyDescent="0.25">
      <c r="A6" s="101" t="s">
        <v>1</v>
      </c>
      <c r="B6" s="107">
        <f t="shared" si="0"/>
        <v>1726.8507408890669</v>
      </c>
      <c r="C6" s="108">
        <f t="shared" si="1"/>
        <v>1608.2339178939765</v>
      </c>
      <c r="D6" s="108">
        <f t="shared" si="2"/>
        <v>1077.9360606552059</v>
      </c>
      <c r="E6" s="108">
        <f t="shared" si="3"/>
        <v>1624.4380844888747</v>
      </c>
      <c r="F6" s="108">
        <f t="shared" si="4"/>
        <v>1738.2011710250426</v>
      </c>
      <c r="G6" s="109">
        <f>(BL6-BJ6)/FJ6</f>
        <v>1913.334731934732</v>
      </c>
      <c r="H6" s="108">
        <f>(BB6-AZ6)/FI6</f>
        <v>3022.0767492627629</v>
      </c>
      <c r="I6" s="108">
        <f t="shared" ref="I6:I7" si="5">(AR6-AP6)/FH6</f>
        <v>0</v>
      </c>
      <c r="J6" s="111">
        <f t="shared" ref="J6:J7" si="6">(AH6-AF6)/FG6</f>
        <v>0</v>
      </c>
      <c r="K6" s="116">
        <f>(ET6/FO6)</f>
        <v>0</v>
      </c>
      <c r="L6" s="108">
        <f>(EP6/FN6)</f>
        <v>0</v>
      </c>
      <c r="M6" s="108">
        <f>(EL6/FM6)</f>
        <v>0</v>
      </c>
      <c r="N6" s="108">
        <f>(EH6/FL6)</f>
        <v>0</v>
      </c>
      <c r="O6" s="108">
        <f>(ED6/FK6)</f>
        <v>0</v>
      </c>
      <c r="P6" s="108">
        <f>(DZ6/FJ6)</f>
        <v>0</v>
      </c>
      <c r="Q6" s="108">
        <f>(DV6/FI6)</f>
        <v>0</v>
      </c>
      <c r="R6" s="132">
        <f>(DR6/FH6)</f>
        <v>0</v>
      </c>
      <c r="S6" s="110">
        <f>(DN6/FG6)</f>
        <v>0</v>
      </c>
      <c r="T6" s="112">
        <f>FF6</f>
        <v>0</v>
      </c>
      <c r="U6" s="113">
        <f t="shared" ref="U6:U69" si="7">FP6</f>
        <v>63860</v>
      </c>
      <c r="V6" s="113" t="e">
        <f t="shared" ref="V6:V69" si="8">EU6/EW6</f>
        <v>#DIV/0!</v>
      </c>
      <c r="W6" s="114" t="e">
        <f>SUM(EU6,EV6,EX6,EY6)/(AH6-AF6)</f>
        <v>#DIV/0!</v>
      </c>
      <c r="X6" s="115">
        <f t="shared" ref="X6:X69" si="9">FQ6</f>
        <v>8</v>
      </c>
      <c r="Y6" s="116"/>
      <c r="Z6" s="108"/>
      <c r="AA6" s="108"/>
      <c r="AB6" s="108"/>
      <c r="AC6" s="108"/>
      <c r="AD6" s="108"/>
      <c r="AE6" s="108"/>
      <c r="AF6" s="108"/>
      <c r="AG6" s="108"/>
      <c r="AH6" s="112"/>
      <c r="AI6" s="116"/>
      <c r="AJ6" s="108"/>
      <c r="AK6" s="108"/>
      <c r="AL6" s="108"/>
      <c r="AM6" s="108"/>
      <c r="AN6" s="108"/>
      <c r="AO6" s="108"/>
      <c r="AP6" s="108"/>
      <c r="AQ6" s="108"/>
      <c r="AR6" s="112"/>
      <c r="AS6" s="116">
        <v>28043823</v>
      </c>
      <c r="AT6" s="108">
        <v>37372981</v>
      </c>
      <c r="AU6" s="108">
        <v>1020556</v>
      </c>
      <c r="AV6" s="108">
        <v>6700076</v>
      </c>
      <c r="AW6" s="108">
        <v>537647</v>
      </c>
      <c r="AX6" s="108">
        <v>3555230</v>
      </c>
      <c r="AY6" s="108">
        <v>438124</v>
      </c>
      <c r="AZ6" s="108">
        <v>7102306</v>
      </c>
      <c r="BA6" s="108">
        <v>1241009</v>
      </c>
      <c r="BB6" s="112">
        <v>86011752</v>
      </c>
      <c r="BC6" s="116">
        <v>3796356</v>
      </c>
      <c r="BD6" s="108">
        <v>33715464</v>
      </c>
      <c r="BE6" s="108">
        <v>1109208</v>
      </c>
      <c r="BF6" s="108">
        <v>6665120</v>
      </c>
      <c r="BG6" s="108">
        <v>520734</v>
      </c>
      <c r="BH6" s="108">
        <v>1559071</v>
      </c>
      <c r="BI6" s="108">
        <v>669357</v>
      </c>
      <c r="BJ6" s="108">
        <v>9195120</v>
      </c>
      <c r="BK6" s="108">
        <v>1213926</v>
      </c>
      <c r="BL6" s="112">
        <v>58444356</v>
      </c>
      <c r="BM6" s="116">
        <v>3895695</v>
      </c>
      <c r="BN6" s="108">
        <v>31988321</v>
      </c>
      <c r="BO6" s="108">
        <v>1386855</v>
      </c>
      <c r="BP6" s="108">
        <v>2965537</v>
      </c>
      <c r="BQ6" s="108">
        <v>777252</v>
      </c>
      <c r="BR6" s="108">
        <v>900850</v>
      </c>
      <c r="BS6" s="108">
        <v>633346</v>
      </c>
      <c r="BT6" s="108">
        <v>11142747</v>
      </c>
      <c r="BU6" s="108">
        <v>1388655</v>
      </c>
      <c r="BV6" s="112">
        <v>55079258</v>
      </c>
      <c r="BW6" s="116">
        <v>3963589</v>
      </c>
      <c r="BX6" s="108">
        <v>26442535</v>
      </c>
      <c r="BY6" s="108">
        <v>1330350</v>
      </c>
      <c r="BZ6" s="108">
        <v>4673669</v>
      </c>
      <c r="CA6" s="108">
        <v>642462</v>
      </c>
      <c r="CB6" s="108">
        <v>882683</v>
      </c>
      <c r="CC6" s="108">
        <v>601805</v>
      </c>
      <c r="CD6" s="108">
        <v>12540544</v>
      </c>
      <c r="CE6" s="108">
        <v>1761967</v>
      </c>
      <c r="CF6" s="112">
        <v>52839604</v>
      </c>
      <c r="CG6" s="116">
        <v>3691886</v>
      </c>
      <c r="CH6" s="108">
        <v>14707293</v>
      </c>
      <c r="CI6" s="108">
        <v>1016950</v>
      </c>
      <c r="CJ6" s="108">
        <v>4163522</v>
      </c>
      <c r="CK6" s="108">
        <v>456513</v>
      </c>
      <c r="CL6" s="108">
        <v>887573</v>
      </c>
      <c r="CM6" s="108">
        <v>542355</v>
      </c>
      <c r="CN6" s="108">
        <v>7627720</v>
      </c>
      <c r="CO6" s="108">
        <v>1120123</v>
      </c>
      <c r="CP6" s="112">
        <v>34213935</v>
      </c>
      <c r="CQ6" s="116">
        <v>6782148</v>
      </c>
      <c r="CR6" s="108">
        <v>25012496</v>
      </c>
      <c r="CS6" s="108">
        <v>810641</v>
      </c>
      <c r="CT6" s="108">
        <v>3832287</v>
      </c>
      <c r="CU6" s="108">
        <v>1274453</v>
      </c>
      <c r="CV6" s="108">
        <v>806165</v>
      </c>
      <c r="CW6" s="108">
        <v>331714</v>
      </c>
      <c r="CX6" s="108">
        <v>9056257</v>
      </c>
      <c r="CY6" s="108">
        <v>1225677</v>
      </c>
      <c r="CZ6" s="112">
        <v>49131838</v>
      </c>
      <c r="DA6" s="116">
        <v>8007729</v>
      </c>
      <c r="DB6" s="108">
        <v>25151689</v>
      </c>
      <c r="DC6" s="108">
        <v>865759</v>
      </c>
      <c r="DD6" s="108">
        <v>5807173</v>
      </c>
      <c r="DE6" s="108">
        <v>1013484</v>
      </c>
      <c r="DF6" s="108">
        <v>774184</v>
      </c>
      <c r="DG6" s="108">
        <v>358091</v>
      </c>
      <c r="DH6" s="108">
        <v>9103565</v>
      </c>
      <c r="DI6" s="108">
        <v>1141354</v>
      </c>
      <c r="DJ6" s="112">
        <v>52223028</v>
      </c>
      <c r="DK6" s="116">
        <v>0</v>
      </c>
      <c r="DL6" s="108">
        <v>0</v>
      </c>
      <c r="DM6" s="108">
        <v>0</v>
      </c>
      <c r="DN6" s="112">
        <v>0</v>
      </c>
      <c r="DO6" s="116">
        <v>0</v>
      </c>
      <c r="DP6" s="108">
        <v>0</v>
      </c>
      <c r="DQ6" s="108">
        <v>0</v>
      </c>
      <c r="DR6" s="112">
        <v>0</v>
      </c>
      <c r="DS6" s="116">
        <v>0</v>
      </c>
      <c r="DT6" s="108">
        <v>0</v>
      </c>
      <c r="DU6" s="108">
        <v>0</v>
      </c>
      <c r="DV6" s="112">
        <v>0</v>
      </c>
      <c r="DW6" s="116">
        <v>0</v>
      </c>
      <c r="DX6" s="108">
        <v>0</v>
      </c>
      <c r="DY6" s="108">
        <v>0</v>
      </c>
      <c r="DZ6" s="112">
        <v>0</v>
      </c>
      <c r="EA6" s="116">
        <v>0</v>
      </c>
      <c r="EB6" s="108">
        <v>0</v>
      </c>
      <c r="EC6" s="108">
        <v>0</v>
      </c>
      <c r="ED6" s="112">
        <v>0</v>
      </c>
      <c r="EE6" s="117">
        <v>0</v>
      </c>
      <c r="EF6" s="108">
        <v>0</v>
      </c>
      <c r="EG6" s="108">
        <v>0</v>
      </c>
      <c r="EH6" s="112">
        <v>0</v>
      </c>
      <c r="EI6" s="116">
        <v>0</v>
      </c>
      <c r="EJ6" s="108">
        <v>0</v>
      </c>
      <c r="EK6" s="108">
        <v>0</v>
      </c>
      <c r="EL6" s="112">
        <v>0</v>
      </c>
      <c r="EM6" s="116">
        <v>0</v>
      </c>
      <c r="EN6" s="108">
        <v>0</v>
      </c>
      <c r="EO6" s="108">
        <v>0</v>
      </c>
      <c r="EP6" s="112">
        <v>0</v>
      </c>
      <c r="EQ6" s="116">
        <v>0</v>
      </c>
      <c r="ER6" s="108">
        <v>0</v>
      </c>
      <c r="ES6" s="108">
        <v>0</v>
      </c>
      <c r="ET6" s="112">
        <v>0</v>
      </c>
      <c r="EU6" s="116">
        <v>0</v>
      </c>
      <c r="EV6" s="108">
        <v>0</v>
      </c>
      <c r="EW6" s="118">
        <v>0</v>
      </c>
      <c r="EX6" s="116">
        <v>0</v>
      </c>
      <c r="EY6" s="108">
        <v>0</v>
      </c>
      <c r="EZ6" s="118">
        <v>0</v>
      </c>
      <c r="FA6" s="117">
        <v>0</v>
      </c>
      <c r="FB6" s="108">
        <v>0</v>
      </c>
      <c r="FC6" s="108">
        <v>0</v>
      </c>
      <c r="FD6" s="108">
        <v>0</v>
      </c>
      <c r="FE6" s="108">
        <v>0</v>
      </c>
      <c r="FF6" s="112">
        <v>0</v>
      </c>
      <c r="FG6" s="119">
        <v>27008</v>
      </c>
      <c r="FH6" s="120">
        <v>26359</v>
      </c>
      <c r="FI6" s="120">
        <v>26111</v>
      </c>
      <c r="FJ6" s="121">
        <v>25740</v>
      </c>
      <c r="FK6" s="120">
        <v>25277</v>
      </c>
      <c r="FL6" s="120">
        <v>24808</v>
      </c>
      <c r="FM6" s="120">
        <v>24664</v>
      </c>
      <c r="FN6" s="120">
        <v>24919</v>
      </c>
      <c r="FO6" s="122">
        <v>24970</v>
      </c>
      <c r="FP6" s="123">
        <v>63860</v>
      </c>
      <c r="FQ6" s="124">
        <v>8</v>
      </c>
    </row>
    <row r="7" spans="1:173" x14ac:dyDescent="0.25">
      <c r="A7" s="101" t="s">
        <v>2</v>
      </c>
      <c r="B7" s="107">
        <f t="shared" si="0"/>
        <v>1372.6834599807819</v>
      </c>
      <c r="C7" s="108">
        <f t="shared" si="1"/>
        <v>1438.3885867986569</v>
      </c>
      <c r="D7" s="108">
        <f t="shared" si="2"/>
        <v>1477.5908552800893</v>
      </c>
      <c r="E7" s="108">
        <f t="shared" si="3"/>
        <v>1626.4521469422677</v>
      </c>
      <c r="F7" s="108">
        <f t="shared" si="4"/>
        <v>3097.1036485811073</v>
      </c>
      <c r="G7" s="109">
        <f t="shared" ref="G7:G70" si="10">(BL7-BJ7)/FJ7</f>
        <v>2203.2405545426645</v>
      </c>
      <c r="H7" s="108">
        <f t="shared" ref="H7:H70" si="11">(BB7-AZ7)/FI7</f>
        <v>2314.8928447778417</v>
      </c>
      <c r="I7" s="108">
        <f t="shared" si="5"/>
        <v>0</v>
      </c>
      <c r="J7" s="111">
        <f t="shared" si="6"/>
        <v>0</v>
      </c>
      <c r="K7" s="116">
        <f t="shared" ref="K7:K70" si="12">(ET7/FO7)</f>
        <v>43.317553984825885</v>
      </c>
      <c r="L7" s="108">
        <f t="shared" ref="L7:L70" si="13">(EP7/FN7)</f>
        <v>47.207408181997749</v>
      </c>
      <c r="M7" s="108">
        <f t="shared" ref="M7:M70" si="14">(EL7/FM7)</f>
        <v>46.186840525006431</v>
      </c>
      <c r="N7" s="108">
        <f t="shared" ref="N7:N70" si="15">(EH7/FL7)</f>
        <v>46.535846167702424</v>
      </c>
      <c r="O7" s="108">
        <f t="shared" ref="O7:O70" si="16">(ED7/FK7)</f>
        <v>47.442661187316041</v>
      </c>
      <c r="P7" s="108">
        <f t="shared" ref="P7:P70" si="17">(DZ7/FJ7)</f>
        <v>176.10992171657912</v>
      </c>
      <c r="Q7" s="108">
        <f t="shared" ref="Q7:Q70" si="18">(DV7/FI7)</f>
        <v>0</v>
      </c>
      <c r="R7" s="132">
        <f t="shared" ref="R7:R70" si="19">(DR7/FH7)</f>
        <v>86.941838543254192</v>
      </c>
      <c r="S7" s="110">
        <f t="shared" ref="S7:S70" si="20">(DN7/FG7)</f>
        <v>0</v>
      </c>
      <c r="T7" s="112">
        <f t="shared" ref="T7:T71" si="21">FF7</f>
        <v>0</v>
      </c>
      <c r="U7" s="113">
        <f>FP7</f>
        <v>60473</v>
      </c>
      <c r="V7" s="113" t="e">
        <f>EU7/EW7</f>
        <v>#DIV/0!</v>
      </c>
      <c r="W7" s="114" t="e">
        <f t="shared" ref="W7:W70" si="22">SUM(EU7,EV7,EX7,EY7)/(AH7-AF7)</f>
        <v>#DIV/0!</v>
      </c>
      <c r="X7" s="115">
        <f>FQ7</f>
        <v>8</v>
      </c>
      <c r="Y7" s="116"/>
      <c r="Z7" s="108"/>
      <c r="AA7" s="108"/>
      <c r="AB7" s="108"/>
      <c r="AC7" s="108"/>
      <c r="AD7" s="108"/>
      <c r="AE7" s="108"/>
      <c r="AF7" s="108"/>
      <c r="AG7" s="108"/>
      <c r="AH7" s="112"/>
      <c r="AI7" s="116"/>
      <c r="AJ7" s="108"/>
      <c r="AK7" s="108"/>
      <c r="AL7" s="108"/>
      <c r="AM7" s="108"/>
      <c r="AN7" s="108"/>
      <c r="AO7" s="108"/>
      <c r="AP7" s="108"/>
      <c r="AQ7" s="108"/>
      <c r="AR7" s="112"/>
      <c r="AS7" s="116">
        <v>98688265</v>
      </c>
      <c r="AT7" s="108">
        <v>118541825</v>
      </c>
      <c r="AU7" s="108">
        <v>55238400</v>
      </c>
      <c r="AV7" s="108">
        <v>54282939</v>
      </c>
      <c r="AW7" s="108">
        <v>51471158</v>
      </c>
      <c r="AX7" s="108">
        <v>9925847</v>
      </c>
      <c r="AY7" s="108">
        <v>7474916</v>
      </c>
      <c r="AZ7" s="108">
        <v>713978998</v>
      </c>
      <c r="BA7" s="108">
        <v>5547580</v>
      </c>
      <c r="BB7" s="112">
        <v>1115149928</v>
      </c>
      <c r="BC7" s="116">
        <v>55826039</v>
      </c>
      <c r="BD7" s="108">
        <v>103975281</v>
      </c>
      <c r="BE7" s="108">
        <v>64166873</v>
      </c>
      <c r="BF7" s="108">
        <v>63673303</v>
      </c>
      <c r="BG7" s="108">
        <v>42004902</v>
      </c>
      <c r="BH7" s="108">
        <v>10184176</v>
      </c>
      <c r="BI7" s="108">
        <v>13843979</v>
      </c>
      <c r="BJ7" s="108">
        <v>91010490</v>
      </c>
      <c r="BK7" s="108">
        <v>12484198</v>
      </c>
      <c r="BL7" s="112">
        <v>457169241</v>
      </c>
      <c r="BM7" s="116">
        <v>65688015</v>
      </c>
      <c r="BN7" s="108">
        <v>92812065</v>
      </c>
      <c r="BO7" s="108">
        <v>245908921</v>
      </c>
      <c r="BP7" s="108">
        <v>40840298</v>
      </c>
      <c r="BQ7" s="108">
        <v>80495500</v>
      </c>
      <c r="BR7" s="108">
        <v>11379610</v>
      </c>
      <c r="BS7" s="108">
        <v>7802740</v>
      </c>
      <c r="BT7" s="108">
        <v>13934307</v>
      </c>
      <c r="BU7" s="108">
        <v>12768305</v>
      </c>
      <c r="BV7" s="112">
        <v>571629761</v>
      </c>
      <c r="BW7" s="116">
        <v>39579959</v>
      </c>
      <c r="BX7" s="108">
        <v>82684218</v>
      </c>
      <c r="BY7" s="108">
        <v>51310900</v>
      </c>
      <c r="BZ7" s="108">
        <v>42313068</v>
      </c>
      <c r="CA7" s="108">
        <v>50677985</v>
      </c>
      <c r="CB7" s="108">
        <v>6730079</v>
      </c>
      <c r="CC7" s="108">
        <v>6868577</v>
      </c>
      <c r="CD7" s="108">
        <v>11823435</v>
      </c>
      <c r="CE7" s="108">
        <v>8771185</v>
      </c>
      <c r="CF7" s="112">
        <v>300759406</v>
      </c>
      <c r="CG7" s="116">
        <v>28535435</v>
      </c>
      <c r="CH7" s="108">
        <v>75074216</v>
      </c>
      <c r="CI7" s="108">
        <v>45361494</v>
      </c>
      <c r="CJ7" s="108">
        <v>35119174</v>
      </c>
      <c r="CK7" s="108">
        <v>53315900</v>
      </c>
      <c r="CL7" s="108">
        <v>6431248</v>
      </c>
      <c r="CM7" s="108">
        <v>6448256</v>
      </c>
      <c r="CN7" s="108">
        <v>13970657</v>
      </c>
      <c r="CO7" s="108">
        <v>8078426</v>
      </c>
      <c r="CP7" s="112">
        <v>272334806</v>
      </c>
      <c r="CQ7" s="116">
        <v>34913097</v>
      </c>
      <c r="CR7" s="108">
        <v>72036437</v>
      </c>
      <c r="CS7" s="108">
        <v>50215388</v>
      </c>
      <c r="CT7" s="108">
        <v>25761355</v>
      </c>
      <c r="CU7" s="108">
        <v>44537383</v>
      </c>
      <c r="CV7" s="108">
        <v>6152342</v>
      </c>
      <c r="CW7" s="108">
        <v>5445725</v>
      </c>
      <c r="CX7" s="108">
        <v>3266590</v>
      </c>
      <c r="CY7" s="108">
        <v>8533854</v>
      </c>
      <c r="CZ7" s="112">
        <v>250862171</v>
      </c>
      <c r="DA7" s="116">
        <v>26246714</v>
      </c>
      <c r="DB7" s="108">
        <v>72600599</v>
      </c>
      <c r="DC7" s="108">
        <v>44662693</v>
      </c>
      <c r="DD7" s="108">
        <v>25073921</v>
      </c>
      <c r="DE7" s="108">
        <v>45766656</v>
      </c>
      <c r="DF7" s="108">
        <v>5645241</v>
      </c>
      <c r="DG7" s="108">
        <v>5105700</v>
      </c>
      <c r="DH7" s="108">
        <v>43895390</v>
      </c>
      <c r="DI7" s="108">
        <v>7748144</v>
      </c>
      <c r="DJ7" s="112">
        <v>276745058</v>
      </c>
      <c r="DK7" s="116">
        <v>0</v>
      </c>
      <c r="DL7" s="108">
        <v>0</v>
      </c>
      <c r="DM7" s="108">
        <v>0</v>
      </c>
      <c r="DN7" s="112">
        <v>0</v>
      </c>
      <c r="DO7" s="116">
        <v>3983720</v>
      </c>
      <c r="DP7" s="108">
        <v>4825415</v>
      </c>
      <c r="DQ7" s="108">
        <v>6593655</v>
      </c>
      <c r="DR7" s="112">
        <v>15402790</v>
      </c>
      <c r="DS7" s="116">
        <v>0</v>
      </c>
      <c r="DT7" s="108">
        <v>0</v>
      </c>
      <c r="DU7" s="108">
        <v>0</v>
      </c>
      <c r="DV7" s="112">
        <v>0</v>
      </c>
      <c r="DW7" s="116">
        <v>2831273</v>
      </c>
      <c r="DX7" s="108">
        <v>24341885</v>
      </c>
      <c r="DY7" s="108">
        <v>2094726</v>
      </c>
      <c r="DZ7" s="112">
        <v>29267884</v>
      </c>
      <c r="EA7" s="116">
        <v>2535494</v>
      </c>
      <c r="EB7" s="108">
        <v>5730000</v>
      </c>
      <c r="EC7" s="108">
        <v>277506</v>
      </c>
      <c r="ED7" s="112">
        <v>8543000</v>
      </c>
      <c r="EE7" s="117">
        <v>2668012</v>
      </c>
      <c r="EF7" s="108">
        <v>5242000</v>
      </c>
      <c r="EG7" s="108">
        <v>356988</v>
      </c>
      <c r="EH7" s="112">
        <v>8267000</v>
      </c>
      <c r="EI7" s="116">
        <v>2594184</v>
      </c>
      <c r="EJ7" s="108">
        <v>4883000</v>
      </c>
      <c r="EK7" s="108">
        <v>598816</v>
      </c>
      <c r="EL7" s="112">
        <v>8076000</v>
      </c>
      <c r="EM7" s="116">
        <v>2008356</v>
      </c>
      <c r="EN7" s="108">
        <v>5760000</v>
      </c>
      <c r="EO7" s="108">
        <v>357644</v>
      </c>
      <c r="EP7" s="112">
        <v>8126000</v>
      </c>
      <c r="EQ7" s="116">
        <v>2237071</v>
      </c>
      <c r="ER7" s="108">
        <v>4820000</v>
      </c>
      <c r="ES7" s="108">
        <v>290929</v>
      </c>
      <c r="ET7" s="112">
        <v>7348000</v>
      </c>
      <c r="EU7" s="116">
        <v>0</v>
      </c>
      <c r="EV7" s="108">
        <v>0</v>
      </c>
      <c r="EW7" s="118">
        <v>0</v>
      </c>
      <c r="EX7" s="116">
        <v>0</v>
      </c>
      <c r="EY7" s="108">
        <v>0</v>
      </c>
      <c r="EZ7" s="118">
        <v>0</v>
      </c>
      <c r="FA7" s="117">
        <v>0</v>
      </c>
      <c r="FB7" s="108">
        <v>0</v>
      </c>
      <c r="FC7" s="108">
        <v>0</v>
      </c>
      <c r="FD7" s="108">
        <v>0</v>
      </c>
      <c r="FE7" s="108">
        <v>0</v>
      </c>
      <c r="FF7" s="112">
        <v>0</v>
      </c>
      <c r="FG7" s="119">
        <v>182863</v>
      </c>
      <c r="FH7" s="120">
        <v>177162</v>
      </c>
      <c r="FI7" s="120">
        <v>173300</v>
      </c>
      <c r="FJ7" s="121">
        <v>166191</v>
      </c>
      <c r="FK7" s="120">
        <v>180070</v>
      </c>
      <c r="FL7" s="120">
        <v>177648</v>
      </c>
      <c r="FM7" s="120">
        <v>174855</v>
      </c>
      <c r="FN7" s="120">
        <v>172134</v>
      </c>
      <c r="FO7" s="122">
        <v>169631</v>
      </c>
      <c r="FP7" s="123">
        <v>60473</v>
      </c>
      <c r="FQ7" s="124">
        <v>8</v>
      </c>
    </row>
    <row r="8" spans="1:173" x14ac:dyDescent="0.25">
      <c r="A8" s="6" t="s">
        <v>3</v>
      </c>
      <c r="B8" s="97">
        <f t="shared" si="0"/>
        <v>1055.2103973536978</v>
      </c>
      <c r="C8" s="12">
        <f t="shared" si="1"/>
        <v>1088.8802083333333</v>
      </c>
      <c r="D8" s="12">
        <f t="shared" si="2"/>
        <v>1092.9489164086688</v>
      </c>
      <c r="E8" s="12">
        <f t="shared" si="3"/>
        <v>1164.9857739229117</v>
      </c>
      <c r="F8" s="12">
        <f t="shared" si="4"/>
        <v>1343.8156251275561</v>
      </c>
      <c r="G8" s="103">
        <f t="shared" si="10"/>
        <v>1209.3804825003022</v>
      </c>
      <c r="H8" s="12">
        <f t="shared" si="11"/>
        <v>2725.4600771146279</v>
      </c>
      <c r="I8" s="12">
        <f t="shared" ref="I8:I71" si="23">(AR8-AP8)/FH8</f>
        <v>1981.8222627737227</v>
      </c>
      <c r="J8" s="29">
        <f t="shared" ref="J8:J71" si="24">(AH8-AF8)/FG8</f>
        <v>2372.2042491549978</v>
      </c>
      <c r="K8" s="10">
        <f t="shared" si="12"/>
        <v>10.622616082002695</v>
      </c>
      <c r="L8" s="12">
        <f t="shared" si="13"/>
        <v>9.1783956692913389</v>
      </c>
      <c r="M8" s="12">
        <f t="shared" si="14"/>
        <v>7.0088398240182501</v>
      </c>
      <c r="N8" s="12">
        <f t="shared" si="15"/>
        <v>6.3054756211243062</v>
      </c>
      <c r="O8" s="12">
        <f t="shared" si="16"/>
        <v>3.129964488346463</v>
      </c>
      <c r="P8" s="12">
        <f t="shared" si="17"/>
        <v>0</v>
      </c>
      <c r="Q8" s="12">
        <f t="shared" si="18"/>
        <v>6.7607839987147562</v>
      </c>
      <c r="R8" s="131">
        <f t="shared" si="19"/>
        <v>0</v>
      </c>
      <c r="S8" s="100">
        <f t="shared" si="20"/>
        <v>0</v>
      </c>
      <c r="T8" s="11">
        <f t="shared" si="21"/>
        <v>718000</v>
      </c>
      <c r="U8" s="32">
        <f t="shared" si="7"/>
        <v>48803</v>
      </c>
      <c r="V8" s="32">
        <f t="shared" si="8"/>
        <v>47702.176029962546</v>
      </c>
      <c r="W8" s="36">
        <f t="shared" si="22"/>
        <v>0.335309263049407</v>
      </c>
      <c r="X8" s="38">
        <f t="shared" si="9"/>
        <v>7</v>
      </c>
      <c r="Y8" s="10">
        <v>16235089</v>
      </c>
      <c r="Z8" s="12">
        <v>12213980</v>
      </c>
      <c r="AA8" s="12">
        <v>2582463</v>
      </c>
      <c r="AB8" s="12">
        <v>17416748</v>
      </c>
      <c r="AC8" s="12">
        <v>7117032</v>
      </c>
      <c r="AD8" s="12">
        <v>680359</v>
      </c>
      <c r="AE8" s="12">
        <v>2045609</v>
      </c>
      <c r="AF8" s="12">
        <v>0</v>
      </c>
      <c r="AG8" s="12">
        <v>662740</v>
      </c>
      <c r="AH8" s="11">
        <v>58954020</v>
      </c>
      <c r="AI8" s="10">
        <v>7261936</v>
      </c>
      <c r="AJ8" s="12">
        <v>11057504</v>
      </c>
      <c r="AK8" s="12">
        <v>2102514</v>
      </c>
      <c r="AL8" s="12">
        <v>20484466</v>
      </c>
      <c r="AM8" s="12">
        <v>4193554</v>
      </c>
      <c r="AN8" s="12">
        <v>738746</v>
      </c>
      <c r="AO8" s="12">
        <v>2365209</v>
      </c>
      <c r="AP8" s="12">
        <v>0</v>
      </c>
      <c r="AQ8" s="12">
        <v>667808</v>
      </c>
      <c r="AR8" s="11">
        <v>48871737</v>
      </c>
      <c r="AS8" s="10">
        <v>34334335</v>
      </c>
      <c r="AT8" s="12">
        <v>16382613</v>
      </c>
      <c r="AU8" s="12">
        <v>2012257</v>
      </c>
      <c r="AV8" s="12">
        <v>4080022</v>
      </c>
      <c r="AW8" s="12">
        <v>3440473</v>
      </c>
      <c r="AX8" s="12">
        <v>778449</v>
      </c>
      <c r="AY8" s="12">
        <v>963858</v>
      </c>
      <c r="AZ8" s="12">
        <v>18118704</v>
      </c>
      <c r="BA8" s="12">
        <v>5866498</v>
      </c>
      <c r="BB8" s="11">
        <v>85977209</v>
      </c>
      <c r="BC8" s="10">
        <v>5302265</v>
      </c>
      <c r="BD8" s="12">
        <v>14525742</v>
      </c>
      <c r="BE8" s="12">
        <v>1564663</v>
      </c>
      <c r="BF8" s="12">
        <v>3446018</v>
      </c>
      <c r="BG8" s="12">
        <v>1661479</v>
      </c>
      <c r="BH8" s="12">
        <v>932863</v>
      </c>
      <c r="BI8" s="12">
        <v>1012682</v>
      </c>
      <c r="BJ8" s="12">
        <v>18279384</v>
      </c>
      <c r="BK8" s="12">
        <v>1581996</v>
      </c>
      <c r="BL8" s="11">
        <v>48307092</v>
      </c>
      <c r="BM8" s="10">
        <v>5244282</v>
      </c>
      <c r="BN8" s="12">
        <v>14334588</v>
      </c>
      <c r="BO8" s="12">
        <v>3297515</v>
      </c>
      <c r="BP8" s="12">
        <v>5972843</v>
      </c>
      <c r="BQ8" s="12">
        <v>511183</v>
      </c>
      <c r="BR8" s="12">
        <v>884627</v>
      </c>
      <c r="BS8" s="12">
        <v>1036014</v>
      </c>
      <c r="BT8" s="12">
        <v>14263352</v>
      </c>
      <c r="BU8" s="12">
        <v>1641087</v>
      </c>
      <c r="BV8" s="11">
        <v>47185491</v>
      </c>
      <c r="BW8" s="10">
        <v>5258899</v>
      </c>
      <c r="BX8" s="12">
        <v>12874809</v>
      </c>
      <c r="BY8" s="12">
        <v>2129983</v>
      </c>
      <c r="BZ8" s="12">
        <v>4205552</v>
      </c>
      <c r="CA8" s="12">
        <v>665773</v>
      </c>
      <c r="CB8" s="12">
        <v>926924</v>
      </c>
      <c r="CC8" s="12">
        <v>983208</v>
      </c>
      <c r="CD8" s="12">
        <v>13438225</v>
      </c>
      <c r="CE8" s="12">
        <v>1698546</v>
      </c>
      <c r="CF8" s="11">
        <v>42181919</v>
      </c>
      <c r="CG8" s="10">
        <v>5045038</v>
      </c>
      <c r="CH8" s="12">
        <v>11373182</v>
      </c>
      <c r="CI8" s="12">
        <v>1516313</v>
      </c>
      <c r="CJ8" s="12">
        <v>3777485</v>
      </c>
      <c r="CK8" s="12">
        <v>1329944</v>
      </c>
      <c r="CL8" s="12">
        <v>933008</v>
      </c>
      <c r="CM8" s="12">
        <v>925011</v>
      </c>
      <c r="CN8" s="12">
        <v>11852835</v>
      </c>
      <c r="CO8" s="12">
        <v>1929729</v>
      </c>
      <c r="CP8" s="11">
        <v>38682545</v>
      </c>
      <c r="CQ8" s="10">
        <v>4985725</v>
      </c>
      <c r="CR8" s="12">
        <v>11429992</v>
      </c>
      <c r="CS8" s="12">
        <v>1314964</v>
      </c>
      <c r="CT8" s="12">
        <v>4576085</v>
      </c>
      <c r="CU8" s="12">
        <v>688448</v>
      </c>
      <c r="CV8" s="12">
        <v>876215</v>
      </c>
      <c r="CW8" s="12">
        <v>979284</v>
      </c>
      <c r="CX8" s="12">
        <v>11455987</v>
      </c>
      <c r="CY8" s="12">
        <v>1700542</v>
      </c>
      <c r="CZ8" s="11">
        <v>38007242</v>
      </c>
      <c r="DA8" s="10">
        <v>4633632</v>
      </c>
      <c r="DB8" s="12">
        <v>10906653</v>
      </c>
      <c r="DC8" s="12">
        <v>1525301</v>
      </c>
      <c r="DD8" s="12">
        <v>4837202</v>
      </c>
      <c r="DE8" s="12">
        <v>509650</v>
      </c>
      <c r="DF8" s="12">
        <v>871740</v>
      </c>
      <c r="DG8" s="12">
        <v>928065</v>
      </c>
      <c r="DH8" s="12">
        <v>13619030</v>
      </c>
      <c r="DI8" s="12">
        <v>1626694</v>
      </c>
      <c r="DJ8" s="11">
        <v>39457967</v>
      </c>
      <c r="DK8" s="10">
        <v>0</v>
      </c>
      <c r="DL8" s="12">
        <v>0</v>
      </c>
      <c r="DM8" s="12">
        <v>0</v>
      </c>
      <c r="DN8" s="11">
        <v>0</v>
      </c>
      <c r="DO8" s="10">
        <v>0</v>
      </c>
      <c r="DP8" s="12">
        <v>0</v>
      </c>
      <c r="DQ8" s="12">
        <v>0</v>
      </c>
      <c r="DR8" s="11">
        <v>0</v>
      </c>
      <c r="DS8" s="10">
        <v>0</v>
      </c>
      <c r="DT8" s="12">
        <v>0</v>
      </c>
      <c r="DU8" s="12">
        <v>168330</v>
      </c>
      <c r="DV8" s="11">
        <v>168330</v>
      </c>
      <c r="DW8" s="10">
        <v>0</v>
      </c>
      <c r="DX8" s="12">
        <v>0</v>
      </c>
      <c r="DY8" s="12">
        <v>0</v>
      </c>
      <c r="DZ8" s="11">
        <v>0</v>
      </c>
      <c r="EA8" s="10">
        <v>52704</v>
      </c>
      <c r="EB8" s="12">
        <v>0</v>
      </c>
      <c r="EC8" s="12">
        <v>23977</v>
      </c>
      <c r="ED8" s="11">
        <v>76681</v>
      </c>
      <c r="EE8" s="30">
        <v>103206</v>
      </c>
      <c r="EF8" s="12">
        <v>0</v>
      </c>
      <c r="EG8" s="12">
        <v>52369</v>
      </c>
      <c r="EH8" s="11">
        <v>155575</v>
      </c>
      <c r="EI8" s="10">
        <v>88126</v>
      </c>
      <c r="EJ8" s="12">
        <v>0</v>
      </c>
      <c r="EK8" s="12">
        <v>83927</v>
      </c>
      <c r="EL8" s="11">
        <v>172053</v>
      </c>
      <c r="EM8" s="10">
        <v>8166</v>
      </c>
      <c r="EN8" s="12">
        <v>0</v>
      </c>
      <c r="EO8" s="12">
        <v>215640</v>
      </c>
      <c r="EP8" s="11">
        <v>223806</v>
      </c>
      <c r="EQ8" s="10">
        <v>16173</v>
      </c>
      <c r="ER8" s="12">
        <v>0</v>
      </c>
      <c r="ES8" s="12">
        <v>243943</v>
      </c>
      <c r="ET8" s="11">
        <v>260116</v>
      </c>
      <c r="EU8" s="10">
        <v>12736481</v>
      </c>
      <c r="EV8" s="12">
        <v>7031348</v>
      </c>
      <c r="EW8" s="15">
        <v>267</v>
      </c>
      <c r="EX8" s="10">
        <v>0</v>
      </c>
      <c r="EY8" s="12">
        <v>0</v>
      </c>
      <c r="EZ8" s="15">
        <v>0</v>
      </c>
      <c r="FA8" s="30">
        <v>30000</v>
      </c>
      <c r="FB8" s="12">
        <v>0</v>
      </c>
      <c r="FC8" s="12">
        <v>0</v>
      </c>
      <c r="FD8" s="12">
        <v>338000</v>
      </c>
      <c r="FE8" s="12">
        <v>350000</v>
      </c>
      <c r="FF8" s="11">
        <v>718000</v>
      </c>
      <c r="FG8" s="76">
        <v>24852</v>
      </c>
      <c r="FH8" s="14">
        <v>24660</v>
      </c>
      <c r="FI8" s="14">
        <v>24898</v>
      </c>
      <c r="FJ8" s="17">
        <v>24829</v>
      </c>
      <c r="FK8" s="14">
        <v>24499</v>
      </c>
      <c r="FL8" s="14">
        <v>24673</v>
      </c>
      <c r="FM8" s="14">
        <v>24548</v>
      </c>
      <c r="FN8" s="14">
        <v>24384</v>
      </c>
      <c r="FO8" s="7">
        <v>24487</v>
      </c>
      <c r="FP8" s="19">
        <v>48803</v>
      </c>
      <c r="FQ8" s="51">
        <v>7</v>
      </c>
    </row>
    <row r="9" spans="1:173" x14ac:dyDescent="0.25">
      <c r="A9" s="6" t="s">
        <v>4</v>
      </c>
      <c r="B9" s="97">
        <f t="shared" si="0"/>
        <v>1089.3554627510068</v>
      </c>
      <c r="C9" s="12">
        <f t="shared" si="1"/>
        <v>1193.0459641355433</v>
      </c>
      <c r="D9" s="12">
        <f t="shared" si="2"/>
        <v>1127.7251051079566</v>
      </c>
      <c r="E9" s="12">
        <f t="shared" si="3"/>
        <v>1222.7999819136096</v>
      </c>
      <c r="F9" s="12">
        <f t="shared" si="4"/>
        <v>1187.9603887076619</v>
      </c>
      <c r="G9" s="103">
        <f t="shared" si="10"/>
        <v>1327.9777992424179</v>
      </c>
      <c r="H9" s="12">
        <f t="shared" si="11"/>
        <v>1307.9520153804044</v>
      </c>
      <c r="I9" s="12">
        <f t="shared" si="23"/>
        <v>2096.8089727641477</v>
      </c>
      <c r="J9" s="29">
        <f t="shared" si="24"/>
        <v>2135.4840642911336</v>
      </c>
      <c r="K9" s="10">
        <f t="shared" si="12"/>
        <v>530.55247240010431</v>
      </c>
      <c r="L9" s="12">
        <f t="shared" si="13"/>
        <v>536.79475265492795</v>
      </c>
      <c r="M9" s="12">
        <f t="shared" si="14"/>
        <v>508.56575247801567</v>
      </c>
      <c r="N9" s="12">
        <f t="shared" si="15"/>
        <v>489.39674584099976</v>
      </c>
      <c r="O9" s="12">
        <f t="shared" si="16"/>
        <v>486.64310924989155</v>
      </c>
      <c r="P9" s="12">
        <f t="shared" si="17"/>
        <v>437.96275529693281</v>
      </c>
      <c r="Q9" s="12">
        <f>(DV9/FI9)</f>
        <v>400.31859597748343</v>
      </c>
      <c r="R9" s="131">
        <f t="shared" si="19"/>
        <v>371.64536140660454</v>
      </c>
      <c r="S9" s="100">
        <f t="shared" si="20"/>
        <v>335.91387735975366</v>
      </c>
      <c r="T9" s="11">
        <f t="shared" si="21"/>
        <v>9806490</v>
      </c>
      <c r="U9" s="32">
        <f t="shared" si="7"/>
        <v>63632</v>
      </c>
      <c r="V9" s="32">
        <f t="shared" si="8"/>
        <v>56449.042825112105</v>
      </c>
      <c r="W9" s="36">
        <f t="shared" si="22"/>
        <v>0.28032290796072734</v>
      </c>
      <c r="X9" s="38">
        <f t="shared" si="9"/>
        <v>35</v>
      </c>
      <c r="Y9" s="10">
        <v>217500411</v>
      </c>
      <c r="Z9" s="12">
        <v>309398287</v>
      </c>
      <c r="AA9" s="12">
        <v>402988048</v>
      </c>
      <c r="AB9" s="12">
        <v>153694700</v>
      </c>
      <c r="AC9" s="12">
        <v>51518000</v>
      </c>
      <c r="AD9" s="12">
        <v>67337715</v>
      </c>
      <c r="AE9" s="12">
        <v>105650426</v>
      </c>
      <c r="AF9" s="12">
        <v>54694235</v>
      </c>
      <c r="AG9" s="12">
        <v>31706573</v>
      </c>
      <c r="AH9" s="11">
        <v>1394488395</v>
      </c>
      <c r="AI9" s="10">
        <v>192946839</v>
      </c>
      <c r="AJ9" s="12">
        <v>286465405</v>
      </c>
      <c r="AK9" s="12">
        <v>401517628</v>
      </c>
      <c r="AL9" s="12">
        <v>143497794</v>
      </c>
      <c r="AM9" s="12">
        <v>50815291</v>
      </c>
      <c r="AN9" s="12">
        <v>87485050</v>
      </c>
      <c r="AO9" s="12">
        <v>99269554</v>
      </c>
      <c r="AP9" s="12">
        <v>75999531</v>
      </c>
      <c r="AQ9" s="12">
        <v>30846625</v>
      </c>
      <c r="AR9" s="11">
        <v>1368843717</v>
      </c>
      <c r="AS9" s="10">
        <v>172437705</v>
      </c>
      <c r="AT9" s="12">
        <v>209494169</v>
      </c>
      <c r="AU9" s="12">
        <v>125303700</v>
      </c>
      <c r="AV9" s="12">
        <v>81392197</v>
      </c>
      <c r="AW9" s="12">
        <v>46072340</v>
      </c>
      <c r="AX9" s="12">
        <v>81988455</v>
      </c>
      <c r="AY9" s="12">
        <v>53015304</v>
      </c>
      <c r="AZ9" s="12">
        <v>61208277</v>
      </c>
      <c r="BA9" s="12">
        <v>23550716</v>
      </c>
      <c r="BB9" s="11">
        <v>854462863</v>
      </c>
      <c r="BC9" s="10">
        <v>210887108</v>
      </c>
      <c r="BD9" s="12">
        <v>209949737</v>
      </c>
      <c r="BE9" s="12">
        <v>112220884</v>
      </c>
      <c r="BF9" s="12">
        <v>89859643</v>
      </c>
      <c r="BG9" s="12">
        <v>31692359</v>
      </c>
      <c r="BH9" s="12">
        <v>56464287</v>
      </c>
      <c r="BI9" s="12">
        <v>53647277</v>
      </c>
      <c r="BJ9" s="12">
        <v>55991644</v>
      </c>
      <c r="BK9" s="12">
        <v>24441464</v>
      </c>
      <c r="BL9" s="11">
        <v>845154403</v>
      </c>
      <c r="BM9" s="10">
        <v>161564653</v>
      </c>
      <c r="BN9" s="12">
        <v>206392935</v>
      </c>
      <c r="BO9" s="12">
        <v>95185449</v>
      </c>
      <c r="BP9" s="12">
        <v>87478002</v>
      </c>
      <c r="BQ9" s="12">
        <v>27989365</v>
      </c>
      <c r="BR9" s="12">
        <v>33750957</v>
      </c>
      <c r="BS9" s="12">
        <v>55787940</v>
      </c>
      <c r="BT9" s="12">
        <v>52300680</v>
      </c>
      <c r="BU9" s="12">
        <v>24869963</v>
      </c>
      <c r="BV9" s="11">
        <v>745319944</v>
      </c>
      <c r="BW9" s="10">
        <v>174598495</v>
      </c>
      <c r="BX9" s="12">
        <v>193560137</v>
      </c>
      <c r="BY9" s="12">
        <v>103613207</v>
      </c>
      <c r="BZ9" s="12">
        <v>79295056</v>
      </c>
      <c r="CA9" s="12">
        <v>25707511</v>
      </c>
      <c r="CB9" s="12">
        <v>40420428</v>
      </c>
      <c r="CC9" s="12">
        <v>61526496</v>
      </c>
      <c r="CD9" s="12">
        <v>63736114</v>
      </c>
      <c r="CE9" s="12">
        <v>24410670</v>
      </c>
      <c r="CF9" s="11">
        <v>766868114</v>
      </c>
      <c r="CG9" s="10">
        <v>151549504</v>
      </c>
      <c r="CH9" s="12">
        <v>189874489</v>
      </c>
      <c r="CI9" s="12">
        <v>99911282</v>
      </c>
      <c r="CJ9" s="12">
        <v>59389324</v>
      </c>
      <c r="CK9" s="12">
        <v>24952128</v>
      </c>
      <c r="CL9" s="12">
        <v>38593476</v>
      </c>
      <c r="CM9" s="12">
        <v>52250573</v>
      </c>
      <c r="CN9" s="12">
        <v>99847453</v>
      </c>
      <c r="CO9" s="12">
        <v>24817619</v>
      </c>
      <c r="CP9" s="11">
        <v>741185848</v>
      </c>
      <c r="CQ9" s="10">
        <v>206612278</v>
      </c>
      <c r="CR9" s="12">
        <v>184037458</v>
      </c>
      <c r="CS9" s="12">
        <v>97595823</v>
      </c>
      <c r="CT9" s="12">
        <v>67203746</v>
      </c>
      <c r="CU9" s="12">
        <v>18962483</v>
      </c>
      <c r="CV9" s="12">
        <v>22617877</v>
      </c>
      <c r="CW9" s="12">
        <v>45673717</v>
      </c>
      <c r="CX9" s="12">
        <v>41243717</v>
      </c>
      <c r="CY9" s="12">
        <v>27195506</v>
      </c>
      <c r="CZ9" s="11">
        <v>711142605</v>
      </c>
      <c r="DA9" s="10">
        <v>160701738</v>
      </c>
      <c r="DB9" s="12">
        <v>178384987</v>
      </c>
      <c r="DC9" s="12">
        <v>78928821</v>
      </c>
      <c r="DD9" s="12">
        <v>64285012</v>
      </c>
      <c r="DE9" s="12">
        <v>18146035</v>
      </c>
      <c r="DF9" s="12">
        <v>26895953</v>
      </c>
      <c r="DG9" s="12">
        <v>45274243</v>
      </c>
      <c r="DH9" s="12">
        <v>42173550</v>
      </c>
      <c r="DI9" s="12">
        <v>28899153</v>
      </c>
      <c r="DJ9" s="11">
        <v>643689492</v>
      </c>
      <c r="DK9" s="10">
        <v>27285000</v>
      </c>
      <c r="DL9" s="12">
        <v>79921023</v>
      </c>
      <c r="DM9" s="12">
        <v>103545000</v>
      </c>
      <c r="DN9" s="11">
        <v>210751023</v>
      </c>
      <c r="DO9" s="10">
        <v>35205000</v>
      </c>
      <c r="DP9" s="12">
        <v>81753982</v>
      </c>
      <c r="DQ9" s="12">
        <v>112189000</v>
      </c>
      <c r="DR9" s="11">
        <v>229147982</v>
      </c>
      <c r="DS9" s="10">
        <v>40400000</v>
      </c>
      <c r="DT9" s="12">
        <v>76938624</v>
      </c>
      <c r="DU9" s="12">
        <v>125449000</v>
      </c>
      <c r="DV9" s="11">
        <v>242787624</v>
      </c>
      <c r="DW9" s="10">
        <v>45480000</v>
      </c>
      <c r="DX9" s="12">
        <v>74292488</v>
      </c>
      <c r="DY9" s="12">
        <v>140490821</v>
      </c>
      <c r="DZ9" s="11">
        <v>260263309</v>
      </c>
      <c r="EA9" s="10">
        <v>50460000</v>
      </c>
      <c r="EB9" s="12">
        <v>76008488</v>
      </c>
      <c r="EC9" s="12">
        <v>157424016</v>
      </c>
      <c r="ED9" s="11">
        <v>283892504</v>
      </c>
      <c r="EE9" s="30">
        <v>74870000</v>
      </c>
      <c r="EF9" s="12">
        <v>59802884</v>
      </c>
      <c r="EG9" s="12">
        <v>146739054</v>
      </c>
      <c r="EH9" s="11">
        <v>281411938</v>
      </c>
      <c r="EI9" s="10">
        <v>84170000</v>
      </c>
      <c r="EJ9" s="12">
        <v>48273309</v>
      </c>
      <c r="EK9" s="12">
        <v>156778543</v>
      </c>
      <c r="EL9" s="11">
        <v>289221852</v>
      </c>
      <c r="EM9" s="10">
        <v>93540000</v>
      </c>
      <c r="EN9" s="12">
        <v>40774723</v>
      </c>
      <c r="EO9" s="12">
        <v>167097141</v>
      </c>
      <c r="EP9" s="11">
        <v>301411864</v>
      </c>
      <c r="EQ9" s="10">
        <v>103065000</v>
      </c>
      <c r="ER9" s="12">
        <v>17106288</v>
      </c>
      <c r="ES9" s="12">
        <v>172787054</v>
      </c>
      <c r="ET9" s="11">
        <v>292958342</v>
      </c>
      <c r="EU9" s="10">
        <v>251762731</v>
      </c>
      <c r="EV9" s="12">
        <v>122413611</v>
      </c>
      <c r="EW9" s="15">
        <v>4460</v>
      </c>
      <c r="EX9" s="10">
        <v>1201556</v>
      </c>
      <c r="EY9" s="12">
        <v>197097</v>
      </c>
      <c r="EZ9" s="15">
        <v>61.75</v>
      </c>
      <c r="FA9" s="30">
        <v>449867</v>
      </c>
      <c r="FB9" s="12">
        <v>4168589</v>
      </c>
      <c r="FC9" s="12">
        <v>0</v>
      </c>
      <c r="FD9" s="12">
        <v>0</v>
      </c>
      <c r="FE9" s="12">
        <v>5188034</v>
      </c>
      <c r="FF9" s="11">
        <v>9806490</v>
      </c>
      <c r="FG9" s="76">
        <v>627396</v>
      </c>
      <c r="FH9" s="14">
        <v>616577</v>
      </c>
      <c r="FI9" s="14">
        <v>606486</v>
      </c>
      <c r="FJ9" s="17">
        <v>594259</v>
      </c>
      <c r="FK9" s="14">
        <v>583369</v>
      </c>
      <c r="FL9" s="14">
        <v>575018</v>
      </c>
      <c r="FM9" s="14">
        <v>568701</v>
      </c>
      <c r="FN9" s="14">
        <v>561503</v>
      </c>
      <c r="FO9" s="7">
        <v>552176</v>
      </c>
      <c r="FP9" s="19">
        <v>63632</v>
      </c>
      <c r="FQ9" s="51">
        <v>35</v>
      </c>
    </row>
    <row r="10" spans="1:173" x14ac:dyDescent="0.25">
      <c r="A10" s="6" t="s">
        <v>5</v>
      </c>
      <c r="B10" s="97">
        <f t="shared" si="0"/>
        <v>1310.3703995416251</v>
      </c>
      <c r="C10" s="12">
        <f t="shared" si="1"/>
        <v>1320.8483065134772</v>
      </c>
      <c r="D10" s="12">
        <f t="shared" si="2"/>
        <v>1356.0831596973069</v>
      </c>
      <c r="E10" s="12">
        <f t="shared" si="3"/>
        <v>1404.0093105694182</v>
      </c>
      <c r="F10" s="12">
        <f t="shared" si="4"/>
        <v>1502.1017930268192</v>
      </c>
      <c r="G10" s="103">
        <f t="shared" si="10"/>
        <v>1618.4923379326412</v>
      </c>
      <c r="H10" s="12">
        <f t="shared" si="11"/>
        <v>3852.0669405718872</v>
      </c>
      <c r="I10" s="12">
        <f t="shared" si="23"/>
        <v>3318.4012982462423</v>
      </c>
      <c r="J10" s="29">
        <f t="shared" si="24"/>
        <v>1941.929006630322</v>
      </c>
      <c r="K10" s="10">
        <f t="shared" si="12"/>
        <v>1642.1525205905405</v>
      </c>
      <c r="L10" s="12">
        <f t="shared" si="13"/>
        <v>1565.0841226706586</v>
      </c>
      <c r="M10" s="12">
        <f t="shared" si="14"/>
        <v>1703.2728457712838</v>
      </c>
      <c r="N10" s="12">
        <f t="shared" si="15"/>
        <v>1615.4062162999028</v>
      </c>
      <c r="O10" s="12">
        <f t="shared" si="16"/>
        <v>1684.1158707409882</v>
      </c>
      <c r="P10" s="12">
        <f t="shared" si="17"/>
        <v>1805.8725749644118</v>
      </c>
      <c r="Q10" s="12">
        <f t="shared" si="18"/>
        <v>2.2277063673902631</v>
      </c>
      <c r="R10" s="131">
        <f t="shared" si="19"/>
        <v>1948.379621933098</v>
      </c>
      <c r="S10" s="100">
        <f t="shared" si="20"/>
        <v>2465.1960164216175</v>
      </c>
      <c r="T10" s="11">
        <f t="shared" si="21"/>
        <v>28801274</v>
      </c>
      <c r="U10" s="32">
        <f t="shared" si="7"/>
        <v>64522</v>
      </c>
      <c r="V10" s="32">
        <f t="shared" si="8"/>
        <v>82528.387030120008</v>
      </c>
      <c r="W10" s="36">
        <f t="shared" si="22"/>
        <v>0.41175745963297067</v>
      </c>
      <c r="X10" s="38">
        <f t="shared" si="9"/>
        <v>30</v>
      </c>
      <c r="Y10" s="10">
        <v>598193732</v>
      </c>
      <c r="Z10" s="12">
        <v>1159223810</v>
      </c>
      <c r="AA10" s="12">
        <v>279726920</v>
      </c>
      <c r="AB10" s="12">
        <v>1115463300</v>
      </c>
      <c r="AC10" s="12">
        <v>226796400</v>
      </c>
      <c r="AD10" s="12">
        <v>189079440</v>
      </c>
      <c r="AE10" s="12">
        <v>157519750</v>
      </c>
      <c r="AF10" s="12">
        <v>3090586220</v>
      </c>
      <c r="AG10" s="12">
        <v>96452808</v>
      </c>
      <c r="AH10" s="11">
        <v>6913042380</v>
      </c>
      <c r="AI10" s="10">
        <v>1864689870</v>
      </c>
      <c r="AJ10" s="12">
        <v>1173147555</v>
      </c>
      <c r="AK10" s="12">
        <v>766993839</v>
      </c>
      <c r="AL10" s="12">
        <v>1933945822</v>
      </c>
      <c r="AM10" s="12">
        <v>254835550</v>
      </c>
      <c r="AN10" s="12">
        <v>215661758</v>
      </c>
      <c r="AO10" s="12">
        <v>212979685</v>
      </c>
      <c r="AP10" s="12">
        <v>3801420515</v>
      </c>
      <c r="AQ10" s="12">
        <v>65037947</v>
      </c>
      <c r="AR10" s="11">
        <v>10288712541</v>
      </c>
      <c r="AS10" s="10">
        <v>4672632655</v>
      </c>
      <c r="AT10" s="12">
        <v>1014061777</v>
      </c>
      <c r="AU10" s="12">
        <v>172750745</v>
      </c>
      <c r="AV10" s="12">
        <v>696919172</v>
      </c>
      <c r="AW10" s="12">
        <v>29634034</v>
      </c>
      <c r="AX10" s="12">
        <v>222534241</v>
      </c>
      <c r="AY10" s="12">
        <v>179075320</v>
      </c>
      <c r="AZ10" s="12">
        <v>633281138</v>
      </c>
      <c r="BA10" s="12">
        <v>451985240</v>
      </c>
      <c r="BB10" s="11">
        <v>8072874322</v>
      </c>
      <c r="BC10" s="10">
        <v>565659306</v>
      </c>
      <c r="BD10" s="12">
        <v>1051137238</v>
      </c>
      <c r="BE10" s="12">
        <v>162259970</v>
      </c>
      <c r="BF10" s="12">
        <v>754357450</v>
      </c>
      <c r="BG10" s="12">
        <v>24643456</v>
      </c>
      <c r="BH10" s="12">
        <v>173894012</v>
      </c>
      <c r="BI10" s="12">
        <v>320581737</v>
      </c>
      <c r="BJ10" s="12">
        <v>725310127</v>
      </c>
      <c r="BK10" s="12">
        <v>52507156</v>
      </c>
      <c r="BL10" s="11">
        <v>3830350452</v>
      </c>
      <c r="BM10" s="10">
        <v>565688700</v>
      </c>
      <c r="BN10" s="12">
        <v>962960310</v>
      </c>
      <c r="BO10" s="12">
        <v>155190503</v>
      </c>
      <c r="BP10" s="12">
        <v>708710962</v>
      </c>
      <c r="BQ10" s="12">
        <v>20082807</v>
      </c>
      <c r="BR10" s="12">
        <v>164757577</v>
      </c>
      <c r="BS10" s="12">
        <v>215492551</v>
      </c>
      <c r="BT10" s="12">
        <v>469913592</v>
      </c>
      <c r="BU10" s="12">
        <v>56878576</v>
      </c>
      <c r="BV10" s="11">
        <v>3319675578</v>
      </c>
      <c r="BW10" s="10">
        <v>456923000</v>
      </c>
      <c r="BX10" s="12">
        <v>914301000</v>
      </c>
      <c r="BY10" s="12">
        <v>157630000</v>
      </c>
      <c r="BZ10" s="12">
        <v>696038000</v>
      </c>
      <c r="CA10" s="12">
        <v>19236000</v>
      </c>
      <c r="CB10" s="12">
        <v>162914000</v>
      </c>
      <c r="CC10" s="12">
        <v>168693000</v>
      </c>
      <c r="CD10" s="12">
        <v>478316000</v>
      </c>
      <c r="CE10" s="12">
        <v>54171000</v>
      </c>
      <c r="CF10" s="11">
        <v>3108222000</v>
      </c>
      <c r="CG10" s="10">
        <v>448380000</v>
      </c>
      <c r="CH10" s="12">
        <v>877831000</v>
      </c>
      <c r="CI10" s="12">
        <v>156560000</v>
      </c>
      <c r="CJ10" s="12">
        <v>599449000</v>
      </c>
      <c r="CK10" s="12">
        <v>16217000</v>
      </c>
      <c r="CL10" s="12">
        <v>166597000</v>
      </c>
      <c r="CM10" s="12">
        <v>184979000</v>
      </c>
      <c r="CN10" s="12">
        <v>490723000</v>
      </c>
      <c r="CO10" s="12">
        <v>63479000</v>
      </c>
      <c r="CP10" s="11">
        <v>3004215000</v>
      </c>
      <c r="CQ10" s="10">
        <v>443126000</v>
      </c>
      <c r="CR10" s="12">
        <v>824210000</v>
      </c>
      <c r="CS10" s="12">
        <v>179145000</v>
      </c>
      <c r="CT10" s="12">
        <v>562931000</v>
      </c>
      <c r="CU10" s="12">
        <v>13664000</v>
      </c>
      <c r="CV10" s="12">
        <v>150872000</v>
      </c>
      <c r="CW10" s="12">
        <v>167784000</v>
      </c>
      <c r="CX10" s="12">
        <v>370503000</v>
      </c>
      <c r="CY10" s="12">
        <v>70561000</v>
      </c>
      <c r="CZ10" s="11">
        <v>2782796000</v>
      </c>
      <c r="DA10" s="10">
        <v>423977000</v>
      </c>
      <c r="DB10" s="12">
        <v>806374000</v>
      </c>
      <c r="DC10" s="12">
        <v>139242000</v>
      </c>
      <c r="DD10" s="12">
        <v>573527000</v>
      </c>
      <c r="DE10" s="12">
        <v>17707000</v>
      </c>
      <c r="DF10" s="12">
        <v>136840000</v>
      </c>
      <c r="DG10" s="12">
        <v>151480000</v>
      </c>
      <c r="DH10" s="12">
        <v>471412000</v>
      </c>
      <c r="DI10" s="12">
        <v>113308000</v>
      </c>
      <c r="DJ10" s="11">
        <v>2833867000</v>
      </c>
      <c r="DK10" s="10">
        <v>68790000</v>
      </c>
      <c r="DL10" s="12">
        <v>3681840000</v>
      </c>
      <c r="DM10" s="12">
        <v>1101815000</v>
      </c>
      <c r="DN10" s="11">
        <v>4852445000</v>
      </c>
      <c r="DO10" s="10">
        <v>97455000</v>
      </c>
      <c r="DP10" s="12">
        <v>3544005000</v>
      </c>
      <c r="DQ10" s="12">
        <v>167515000</v>
      </c>
      <c r="DR10" s="11">
        <v>3808975000</v>
      </c>
      <c r="DS10" s="10">
        <v>127315</v>
      </c>
      <c r="DT10" s="12">
        <v>3646310</v>
      </c>
      <c r="DU10" s="12">
        <v>528800</v>
      </c>
      <c r="DV10" s="11">
        <v>4302425</v>
      </c>
      <c r="DW10" s="10">
        <v>155245000</v>
      </c>
      <c r="DX10" s="12">
        <v>2985165000</v>
      </c>
      <c r="DY10" s="12">
        <v>324115000</v>
      </c>
      <c r="DZ10" s="11">
        <v>3464525000</v>
      </c>
      <c r="EA10" s="10">
        <v>181970000</v>
      </c>
      <c r="EB10" s="12">
        <v>2715685000</v>
      </c>
      <c r="EC10" s="12">
        <v>297421000</v>
      </c>
      <c r="ED10" s="11">
        <v>3195076000</v>
      </c>
      <c r="EE10" s="30">
        <v>207550000</v>
      </c>
      <c r="EF10" s="12">
        <v>2509605000</v>
      </c>
      <c r="EG10" s="12">
        <v>308727000</v>
      </c>
      <c r="EH10" s="11">
        <v>3025882000</v>
      </c>
      <c r="EI10" s="10">
        <v>232035000</v>
      </c>
      <c r="EJ10" s="12">
        <v>2587695000</v>
      </c>
      <c r="EK10" s="12">
        <v>337276000</v>
      </c>
      <c r="EL10" s="11">
        <v>3157006000</v>
      </c>
      <c r="EM10" s="10">
        <v>256420000</v>
      </c>
      <c r="EN10" s="12">
        <v>2242120000</v>
      </c>
      <c r="EO10" s="12">
        <v>359806000</v>
      </c>
      <c r="EP10" s="11">
        <v>2858346000</v>
      </c>
      <c r="EQ10" s="10">
        <v>279630000</v>
      </c>
      <c r="ER10" s="12">
        <v>2322000000</v>
      </c>
      <c r="ES10" s="12">
        <v>358992000</v>
      </c>
      <c r="ET10" s="11">
        <v>2960622000</v>
      </c>
      <c r="EU10" s="10">
        <v>1038454694</v>
      </c>
      <c r="EV10" s="12">
        <v>517570351</v>
      </c>
      <c r="EW10" s="15">
        <v>12583</v>
      </c>
      <c r="EX10" s="10">
        <v>16086452</v>
      </c>
      <c r="EY10" s="12">
        <v>1813341</v>
      </c>
      <c r="EZ10" s="15">
        <v>0</v>
      </c>
      <c r="FA10" s="30">
        <v>18016000</v>
      </c>
      <c r="FB10" s="12">
        <v>4364502</v>
      </c>
      <c r="FC10" s="12">
        <v>600000</v>
      </c>
      <c r="FD10" s="12">
        <v>668905</v>
      </c>
      <c r="FE10" s="12">
        <v>5151867</v>
      </c>
      <c r="FF10" s="11">
        <v>28801274</v>
      </c>
      <c r="FG10" s="76">
        <v>1968381</v>
      </c>
      <c r="FH10" s="14">
        <v>1954945</v>
      </c>
      <c r="FI10" s="14">
        <v>1931325</v>
      </c>
      <c r="FJ10" s="17">
        <v>1918477</v>
      </c>
      <c r="FK10" s="14">
        <v>1897183</v>
      </c>
      <c r="FL10" s="14">
        <v>1873140</v>
      </c>
      <c r="FM10" s="14">
        <v>1853494</v>
      </c>
      <c r="FN10" s="14">
        <v>1826321</v>
      </c>
      <c r="FO10" s="7">
        <v>1802891</v>
      </c>
      <c r="FP10" s="19">
        <v>64522</v>
      </c>
      <c r="FQ10" s="51">
        <v>30</v>
      </c>
    </row>
    <row r="11" spans="1:173" x14ac:dyDescent="0.25">
      <c r="A11" s="6" t="s">
        <v>6</v>
      </c>
      <c r="B11" s="97">
        <f t="shared" si="0"/>
        <v>1199.8905268058033</v>
      </c>
      <c r="C11" s="12">
        <f t="shared" si="1"/>
        <v>1786.8574853077637</v>
      </c>
      <c r="D11" s="12">
        <f t="shared" si="2"/>
        <v>1347.6729748442187</v>
      </c>
      <c r="E11" s="12">
        <f t="shared" si="3"/>
        <v>1260.1604161988173</v>
      </c>
      <c r="F11" s="12">
        <f t="shared" si="4"/>
        <v>1079.8031191979205</v>
      </c>
      <c r="G11" s="103">
        <f t="shared" si="10"/>
        <v>1368.6107509881424</v>
      </c>
      <c r="H11" s="12">
        <f t="shared" si="11"/>
        <v>1731.8351393188855</v>
      </c>
      <c r="I11" s="12">
        <f t="shared" si="23"/>
        <v>2136.7747328929127</v>
      </c>
      <c r="J11" s="29">
        <f t="shared" si="24"/>
        <v>2510.9251848280296</v>
      </c>
      <c r="K11" s="10">
        <f t="shared" si="12"/>
        <v>29.097525021336022</v>
      </c>
      <c r="L11" s="12">
        <f t="shared" si="13"/>
        <v>14.501855861429013</v>
      </c>
      <c r="M11" s="12">
        <f t="shared" si="14"/>
        <v>0</v>
      </c>
      <c r="N11" s="12">
        <f t="shared" si="15"/>
        <v>0</v>
      </c>
      <c r="O11" s="12">
        <f t="shared" si="16"/>
        <v>0</v>
      </c>
      <c r="P11" s="12">
        <f t="shared" si="17"/>
        <v>0</v>
      </c>
      <c r="Q11" s="12">
        <f t="shared" si="18"/>
        <v>0</v>
      </c>
      <c r="R11" s="131">
        <f t="shared" si="19"/>
        <v>0</v>
      </c>
      <c r="S11" s="100">
        <f t="shared" si="20"/>
        <v>0</v>
      </c>
      <c r="T11" s="11">
        <f t="shared" si="21"/>
        <v>2885000</v>
      </c>
      <c r="U11" s="32">
        <f t="shared" si="7"/>
        <v>38098</v>
      </c>
      <c r="V11" s="32">
        <f t="shared" si="8"/>
        <v>41102.264376655556</v>
      </c>
      <c r="W11" s="36">
        <f t="shared" si="22"/>
        <v>0.22618881235595534</v>
      </c>
      <c r="X11" s="38">
        <f t="shared" si="9"/>
        <v>5</v>
      </c>
      <c r="Y11" s="10">
        <v>6660469</v>
      </c>
      <c r="Z11" s="12">
        <v>6328253</v>
      </c>
      <c r="AA11" s="12">
        <v>4865403</v>
      </c>
      <c r="AB11" s="12">
        <v>5698979</v>
      </c>
      <c r="AC11" s="12">
        <v>4785525</v>
      </c>
      <c r="AD11" s="12">
        <v>477868</v>
      </c>
      <c r="AE11" s="12">
        <v>1305246</v>
      </c>
      <c r="AF11" s="12">
        <v>1092190</v>
      </c>
      <c r="AG11" s="12">
        <v>1124210</v>
      </c>
      <c r="AH11" s="11">
        <v>32338143</v>
      </c>
      <c r="AI11" s="10">
        <v>4432932</v>
      </c>
      <c r="AJ11" s="12">
        <v>6391240</v>
      </c>
      <c r="AK11" s="12">
        <v>306231</v>
      </c>
      <c r="AL11" s="12">
        <v>7626521</v>
      </c>
      <c r="AM11" s="12">
        <v>4334672</v>
      </c>
      <c r="AN11" s="12">
        <v>483276</v>
      </c>
      <c r="AO11" s="12">
        <v>1557741</v>
      </c>
      <c r="AP11" s="12">
        <v>700737</v>
      </c>
      <c r="AQ11" s="12">
        <v>1066382</v>
      </c>
      <c r="AR11" s="11">
        <v>26899732</v>
      </c>
      <c r="AS11" s="10">
        <v>3500296</v>
      </c>
      <c r="AT11" s="12">
        <v>6211942</v>
      </c>
      <c r="AU11" s="12">
        <v>225581</v>
      </c>
      <c r="AV11" s="12">
        <v>8327070</v>
      </c>
      <c r="AW11" s="12">
        <v>2138401</v>
      </c>
      <c r="AX11" s="12">
        <v>409412</v>
      </c>
      <c r="AY11" s="12">
        <v>977666</v>
      </c>
      <c r="AZ11" s="12">
        <v>2425830</v>
      </c>
      <c r="BA11" s="12">
        <v>584942</v>
      </c>
      <c r="BB11" s="11">
        <v>24801140</v>
      </c>
      <c r="BC11" s="10">
        <v>3815132</v>
      </c>
      <c r="BD11" s="12">
        <v>4981006</v>
      </c>
      <c r="BE11" s="12">
        <v>459241</v>
      </c>
      <c r="BF11" s="12">
        <v>4562546</v>
      </c>
      <c r="BG11" s="12">
        <v>699470</v>
      </c>
      <c r="BH11" s="12">
        <v>401801</v>
      </c>
      <c r="BI11" s="12">
        <v>1788926</v>
      </c>
      <c r="BJ11" s="12">
        <v>891080</v>
      </c>
      <c r="BK11" s="12">
        <v>604804</v>
      </c>
      <c r="BL11" s="11">
        <v>18204006</v>
      </c>
      <c r="BM11" s="10">
        <v>2891690</v>
      </c>
      <c r="BN11" s="12">
        <v>4618927</v>
      </c>
      <c r="BO11" s="12">
        <v>690917</v>
      </c>
      <c r="BP11" s="12">
        <v>4082869</v>
      </c>
      <c r="BQ11" s="12">
        <v>568277</v>
      </c>
      <c r="BR11" s="12">
        <v>382386</v>
      </c>
      <c r="BS11" s="12">
        <v>712781</v>
      </c>
      <c r="BT11" s="12">
        <v>605818</v>
      </c>
      <c r="BU11" s="12">
        <v>591702</v>
      </c>
      <c r="BV11" s="11">
        <v>15145367</v>
      </c>
      <c r="BW11" s="10">
        <v>3982453</v>
      </c>
      <c r="BX11" s="12">
        <v>4023517</v>
      </c>
      <c r="BY11" s="12">
        <v>275450</v>
      </c>
      <c r="BZ11" s="12">
        <v>6402746</v>
      </c>
      <c r="CA11" s="12">
        <v>307367</v>
      </c>
      <c r="CB11" s="12">
        <v>410848</v>
      </c>
      <c r="CC11" s="12">
        <v>825206</v>
      </c>
      <c r="CD11" s="12">
        <v>661962</v>
      </c>
      <c r="CE11" s="12">
        <v>606896</v>
      </c>
      <c r="CF11" s="11">
        <v>17496445</v>
      </c>
      <c r="CG11" s="10">
        <v>3043395</v>
      </c>
      <c r="CH11" s="12">
        <v>3339534</v>
      </c>
      <c r="CI11" s="12">
        <v>207632</v>
      </c>
      <c r="CJ11" s="12">
        <v>8426766</v>
      </c>
      <c r="CK11" s="12">
        <v>808979</v>
      </c>
      <c r="CL11" s="12">
        <v>383037</v>
      </c>
      <c r="CM11" s="12">
        <v>715559</v>
      </c>
      <c r="CN11" s="12">
        <v>622523</v>
      </c>
      <c r="CO11" s="12">
        <v>593499</v>
      </c>
      <c r="CP11" s="11">
        <v>18140924</v>
      </c>
      <c r="CQ11" s="10">
        <v>3140098</v>
      </c>
      <c r="CR11" s="12">
        <v>3751762</v>
      </c>
      <c r="CS11" s="12">
        <v>328839</v>
      </c>
      <c r="CT11" s="12">
        <v>13783847</v>
      </c>
      <c r="CU11" s="12">
        <v>337319</v>
      </c>
      <c r="CV11" s="12">
        <v>311637</v>
      </c>
      <c r="CW11" s="12">
        <v>753485</v>
      </c>
      <c r="CX11" s="12">
        <v>493970</v>
      </c>
      <c r="CY11" s="12">
        <v>700654</v>
      </c>
      <c r="CZ11" s="11">
        <v>23601611</v>
      </c>
      <c r="DA11" s="10">
        <v>2688405</v>
      </c>
      <c r="DB11" s="12">
        <v>4471218</v>
      </c>
      <c r="DC11" s="12">
        <v>718116</v>
      </c>
      <c r="DD11" s="12">
        <v>5605929</v>
      </c>
      <c r="DE11" s="12">
        <v>400329</v>
      </c>
      <c r="DF11" s="12">
        <v>305928</v>
      </c>
      <c r="DG11" s="12">
        <v>689724</v>
      </c>
      <c r="DH11" s="12">
        <v>492493</v>
      </c>
      <c r="DI11" s="12">
        <v>585740</v>
      </c>
      <c r="DJ11" s="11">
        <v>15957882</v>
      </c>
      <c r="DK11" s="10">
        <v>0</v>
      </c>
      <c r="DL11" s="12">
        <v>0</v>
      </c>
      <c r="DM11" s="12">
        <v>0</v>
      </c>
      <c r="DN11" s="11">
        <v>0</v>
      </c>
      <c r="DO11" s="10">
        <v>0</v>
      </c>
      <c r="DP11" s="12">
        <v>0</v>
      </c>
      <c r="DQ11" s="12">
        <v>0</v>
      </c>
      <c r="DR11" s="11">
        <v>0</v>
      </c>
      <c r="DS11" s="10">
        <v>0</v>
      </c>
      <c r="DT11" s="12">
        <v>0</v>
      </c>
      <c r="DU11" s="12">
        <v>0</v>
      </c>
      <c r="DV11" s="11">
        <v>0</v>
      </c>
      <c r="DW11" s="10">
        <v>0</v>
      </c>
      <c r="DX11" s="12">
        <v>0</v>
      </c>
      <c r="DY11" s="12">
        <v>0</v>
      </c>
      <c r="DZ11" s="11">
        <v>0</v>
      </c>
      <c r="EA11" s="10">
        <v>0</v>
      </c>
      <c r="EB11" s="12">
        <v>0</v>
      </c>
      <c r="EC11" s="12">
        <v>0</v>
      </c>
      <c r="ED11" s="11">
        <v>0</v>
      </c>
      <c r="EE11" s="30">
        <v>0</v>
      </c>
      <c r="EF11" s="12">
        <v>0</v>
      </c>
      <c r="EG11" s="12">
        <v>0</v>
      </c>
      <c r="EH11" s="11">
        <v>0</v>
      </c>
      <c r="EI11" s="10">
        <v>0</v>
      </c>
      <c r="EJ11" s="12">
        <v>0</v>
      </c>
      <c r="EK11" s="12">
        <v>0</v>
      </c>
      <c r="EL11" s="11">
        <v>0</v>
      </c>
      <c r="EM11" s="10">
        <v>0</v>
      </c>
      <c r="EN11" s="12">
        <v>0</v>
      </c>
      <c r="EO11" s="12">
        <v>187538</v>
      </c>
      <c r="EP11" s="11">
        <v>187538</v>
      </c>
      <c r="EQ11" s="10">
        <v>0</v>
      </c>
      <c r="ER11" s="12">
        <v>0</v>
      </c>
      <c r="ES11" s="12">
        <v>375038</v>
      </c>
      <c r="ET11" s="11">
        <v>375038</v>
      </c>
      <c r="EU11" s="10">
        <v>4810198</v>
      </c>
      <c r="EV11" s="12">
        <v>2212706</v>
      </c>
      <c r="EW11" s="15">
        <v>117.03</v>
      </c>
      <c r="EX11" s="10">
        <v>41413</v>
      </c>
      <c r="EY11" s="12">
        <v>3168</v>
      </c>
      <c r="EZ11" s="15">
        <v>1.55</v>
      </c>
      <c r="FA11" s="30">
        <v>15000</v>
      </c>
      <c r="FB11" s="12">
        <v>75000</v>
      </c>
      <c r="FC11" s="12">
        <v>0</v>
      </c>
      <c r="FD11" s="12">
        <v>0</v>
      </c>
      <c r="FE11" s="12">
        <v>2795000</v>
      </c>
      <c r="FF11" s="11">
        <v>2885000</v>
      </c>
      <c r="FG11" s="76">
        <v>12444</v>
      </c>
      <c r="FH11" s="14">
        <v>12261</v>
      </c>
      <c r="FI11" s="14">
        <v>12920</v>
      </c>
      <c r="FJ11" s="17">
        <v>12650</v>
      </c>
      <c r="FK11" s="14">
        <v>13465</v>
      </c>
      <c r="FL11" s="14">
        <v>13359</v>
      </c>
      <c r="FM11" s="14">
        <v>12999</v>
      </c>
      <c r="FN11" s="14">
        <v>12932</v>
      </c>
      <c r="FO11" s="7">
        <v>12889</v>
      </c>
      <c r="FP11" s="19">
        <v>38098</v>
      </c>
      <c r="FQ11" s="51">
        <v>5</v>
      </c>
    </row>
    <row r="12" spans="1:173" x14ac:dyDescent="0.25">
      <c r="A12" s="6" t="s">
        <v>7</v>
      </c>
      <c r="B12" s="97">
        <f t="shared" si="0"/>
        <v>2565.4691318682667</v>
      </c>
      <c r="C12" s="12">
        <f t="shared" si="1"/>
        <v>2634.33245116952</v>
      </c>
      <c r="D12" s="12">
        <f t="shared" si="2"/>
        <v>2667.5592011918275</v>
      </c>
      <c r="E12" s="12">
        <f t="shared" si="3"/>
        <v>2837.9549987170813</v>
      </c>
      <c r="F12" s="12">
        <f t="shared" si="4"/>
        <v>2896.5156355200997</v>
      </c>
      <c r="G12" s="103">
        <f t="shared" si="10"/>
        <v>3294.9283356281417</v>
      </c>
      <c r="H12" s="12">
        <f t="shared" si="11"/>
        <v>3212.6567164179105</v>
      </c>
      <c r="I12" s="12">
        <f t="shared" si="23"/>
        <v>5135.7458281470854</v>
      </c>
      <c r="J12" s="29">
        <f t="shared" si="24"/>
        <v>5493.0365963362774</v>
      </c>
      <c r="K12" s="10">
        <f t="shared" si="12"/>
        <v>1745.4755788157718</v>
      </c>
      <c r="L12" s="12">
        <f t="shared" si="13"/>
        <v>1559.4412466843501</v>
      </c>
      <c r="M12" s="12">
        <f t="shared" si="14"/>
        <v>1470.5836466609912</v>
      </c>
      <c r="N12" s="12">
        <f t="shared" si="15"/>
        <v>1476.5907140024726</v>
      </c>
      <c r="O12" s="12">
        <f t="shared" si="16"/>
        <v>1489.5490961554783</v>
      </c>
      <c r="P12" s="12">
        <f t="shared" si="17"/>
        <v>1365.7030296997948</v>
      </c>
      <c r="Q12" s="12">
        <f t="shared" si="18"/>
        <v>1334.031543645734</v>
      </c>
      <c r="R12" s="131">
        <f t="shared" si="19"/>
        <v>1242.7934589987553</v>
      </c>
      <c r="S12" s="100">
        <f t="shared" si="20"/>
        <v>1063.3573765129211</v>
      </c>
      <c r="T12" s="11">
        <f t="shared" si="21"/>
        <v>608142</v>
      </c>
      <c r="U12" s="32">
        <f t="shared" si="7"/>
        <v>57887</v>
      </c>
      <c r="V12" s="32">
        <f t="shared" si="8"/>
        <v>66751.773412517126</v>
      </c>
      <c r="W12" s="36">
        <f t="shared" si="22"/>
        <v>0.20972933786131509</v>
      </c>
      <c r="X12" s="38">
        <f t="shared" si="9"/>
        <v>32</v>
      </c>
      <c r="Y12" s="10">
        <v>167348576</v>
      </c>
      <c r="Z12" s="12">
        <v>219354057</v>
      </c>
      <c r="AA12" s="12">
        <v>392372357</v>
      </c>
      <c r="AB12" s="12">
        <v>168716979</v>
      </c>
      <c r="AC12" s="12">
        <v>4252726</v>
      </c>
      <c r="AD12" s="12">
        <v>39668768</v>
      </c>
      <c r="AE12" s="12">
        <v>75574297</v>
      </c>
      <c r="AF12" s="12">
        <v>633289806</v>
      </c>
      <c r="AG12" s="12">
        <v>7413864</v>
      </c>
      <c r="AH12" s="11">
        <v>1707991430</v>
      </c>
      <c r="AI12" s="10">
        <v>143493391</v>
      </c>
      <c r="AJ12" s="12">
        <v>204021325</v>
      </c>
      <c r="AK12" s="12">
        <v>357192832</v>
      </c>
      <c r="AL12" s="12">
        <v>148710092</v>
      </c>
      <c r="AM12" s="12">
        <v>4265842</v>
      </c>
      <c r="AN12" s="12">
        <v>42371657</v>
      </c>
      <c r="AO12" s="12">
        <v>66884566</v>
      </c>
      <c r="AP12" s="12">
        <v>614885487</v>
      </c>
      <c r="AQ12" s="12">
        <v>6818247</v>
      </c>
      <c r="AR12" s="11">
        <v>1588643439</v>
      </c>
      <c r="AS12" s="10">
        <v>157147793</v>
      </c>
      <c r="AT12" s="12">
        <v>161167405</v>
      </c>
      <c r="AU12" s="12">
        <v>125011522</v>
      </c>
      <c r="AV12" s="12">
        <v>81571034</v>
      </c>
      <c r="AW12" s="12">
        <v>4595045</v>
      </c>
      <c r="AX12" s="12">
        <v>29886668</v>
      </c>
      <c r="AY12" s="12">
        <v>32538849</v>
      </c>
      <c r="AZ12" s="12">
        <v>151966874</v>
      </c>
      <c r="BA12" s="12">
        <v>7762612</v>
      </c>
      <c r="BB12" s="11">
        <v>751647802</v>
      </c>
      <c r="BC12" s="10">
        <v>134098090</v>
      </c>
      <c r="BD12" s="12">
        <v>149210857</v>
      </c>
      <c r="BE12" s="12">
        <v>157606547</v>
      </c>
      <c r="BF12" s="12">
        <v>82441660</v>
      </c>
      <c r="BG12" s="12">
        <v>4426117</v>
      </c>
      <c r="BH12" s="12">
        <v>21469608</v>
      </c>
      <c r="BI12" s="12">
        <v>39422585</v>
      </c>
      <c r="BJ12" s="12">
        <v>122711102</v>
      </c>
      <c r="BK12" s="12">
        <v>7189261</v>
      </c>
      <c r="BL12" s="11">
        <v>718575827</v>
      </c>
      <c r="BM12" s="10">
        <v>97017311</v>
      </c>
      <c r="BN12" s="12">
        <v>146553120</v>
      </c>
      <c r="BO12" s="12">
        <v>101284405</v>
      </c>
      <c r="BP12" s="12">
        <v>91182452</v>
      </c>
      <c r="BQ12" s="12">
        <v>4225121</v>
      </c>
      <c r="BR12" s="12">
        <v>15184093</v>
      </c>
      <c r="BS12" s="12">
        <v>49343389</v>
      </c>
      <c r="BT12" s="12">
        <v>107815067</v>
      </c>
      <c r="BU12" s="12">
        <v>7154765</v>
      </c>
      <c r="BV12" s="11">
        <v>619759723</v>
      </c>
      <c r="BW12" s="10">
        <v>87461972</v>
      </c>
      <c r="BX12" s="12">
        <v>133607944</v>
      </c>
      <c r="BY12" s="12">
        <v>92807522</v>
      </c>
      <c r="BZ12" s="12">
        <v>102530897</v>
      </c>
      <c r="CA12" s="12">
        <v>3415206</v>
      </c>
      <c r="CB12" s="12">
        <v>16485943</v>
      </c>
      <c r="CC12" s="12">
        <v>43047735</v>
      </c>
      <c r="CD12" s="12">
        <v>111309384</v>
      </c>
      <c r="CE12" s="12">
        <v>7306656</v>
      </c>
      <c r="CF12" s="11">
        <v>597973259</v>
      </c>
      <c r="CG12" s="10">
        <v>81289138</v>
      </c>
      <c r="CH12" s="12">
        <v>130471052</v>
      </c>
      <c r="CI12" s="12">
        <v>95779414</v>
      </c>
      <c r="CJ12" s="12">
        <v>88591366</v>
      </c>
      <c r="CK12" s="12">
        <v>3492686</v>
      </c>
      <c r="CL12" s="12">
        <v>15578304</v>
      </c>
      <c r="CM12" s="12">
        <v>28912788</v>
      </c>
      <c r="CN12" s="12">
        <v>98966757</v>
      </c>
      <c r="CO12" s="12">
        <v>7108226</v>
      </c>
      <c r="CP12" s="11">
        <v>550189731</v>
      </c>
      <c r="CQ12" s="10">
        <v>85453787</v>
      </c>
      <c r="CR12" s="12">
        <v>113906498</v>
      </c>
      <c r="CS12" s="12">
        <v>85679705</v>
      </c>
      <c r="CT12" s="12">
        <v>100010507</v>
      </c>
      <c r="CU12" s="12">
        <v>3411095</v>
      </c>
      <c r="CV12" s="12">
        <v>15321005</v>
      </c>
      <c r="CW12" s="12">
        <v>26032383</v>
      </c>
      <c r="CX12" s="12">
        <v>103585482</v>
      </c>
      <c r="CY12" s="12">
        <v>7168087</v>
      </c>
      <c r="CZ12" s="11">
        <v>540568549</v>
      </c>
      <c r="DA12" s="10">
        <v>75708831</v>
      </c>
      <c r="DB12" s="12">
        <v>105853714</v>
      </c>
      <c r="DC12" s="12">
        <v>85492496</v>
      </c>
      <c r="DD12" s="12">
        <v>77968960</v>
      </c>
      <c r="DE12" s="12">
        <v>4168419</v>
      </c>
      <c r="DF12" s="12">
        <v>14363945</v>
      </c>
      <c r="DG12" s="12">
        <v>48041414</v>
      </c>
      <c r="DH12" s="12">
        <v>93197495</v>
      </c>
      <c r="DI12" s="12">
        <v>7030343</v>
      </c>
      <c r="DJ12" s="11">
        <v>511825617</v>
      </c>
      <c r="DK12" s="10">
        <v>15155000</v>
      </c>
      <c r="DL12" s="12">
        <v>110384744</v>
      </c>
      <c r="DM12" s="12">
        <v>82504000</v>
      </c>
      <c r="DN12" s="11">
        <v>208043744</v>
      </c>
      <c r="DO12" s="10">
        <v>18080000</v>
      </c>
      <c r="DP12" s="12">
        <v>119246611</v>
      </c>
      <c r="DQ12" s="12">
        <v>98312000</v>
      </c>
      <c r="DR12" s="11">
        <v>235638611</v>
      </c>
      <c r="DS12" s="10">
        <v>20975000</v>
      </c>
      <c r="DT12" s="12">
        <v>125966396</v>
      </c>
      <c r="DU12" s="12">
        <v>102071600</v>
      </c>
      <c r="DV12" s="11">
        <v>249012996</v>
      </c>
      <c r="DW12" s="10">
        <v>23645000</v>
      </c>
      <c r="DX12" s="12">
        <v>136354038</v>
      </c>
      <c r="DY12" s="12">
        <v>86978795</v>
      </c>
      <c r="DZ12" s="11">
        <v>246977833</v>
      </c>
      <c r="EA12" s="10">
        <v>26330000</v>
      </c>
      <c r="EB12" s="12">
        <v>139355462</v>
      </c>
      <c r="EC12" s="12">
        <v>97584893</v>
      </c>
      <c r="ED12" s="11">
        <v>263270355</v>
      </c>
      <c r="EE12" s="30">
        <v>28955000</v>
      </c>
      <c r="EF12" s="12">
        <v>133488354</v>
      </c>
      <c r="EG12" s="12">
        <v>90768328</v>
      </c>
      <c r="EH12" s="11">
        <v>253211682</v>
      </c>
      <c r="EI12" s="10">
        <v>31525000</v>
      </c>
      <c r="EJ12" s="12">
        <v>129194087</v>
      </c>
      <c r="EK12" s="12">
        <v>88033078</v>
      </c>
      <c r="EL12" s="11">
        <v>248752165</v>
      </c>
      <c r="EM12" s="10">
        <v>34045000</v>
      </c>
      <c r="EN12" s="12">
        <v>136043676</v>
      </c>
      <c r="EO12" s="12">
        <v>88591438</v>
      </c>
      <c r="EP12" s="11">
        <v>258680114</v>
      </c>
      <c r="EQ12" s="10">
        <v>36510000</v>
      </c>
      <c r="ER12" s="12">
        <v>151710186</v>
      </c>
      <c r="ES12" s="12">
        <v>96603028</v>
      </c>
      <c r="ET12" s="11">
        <v>284823214</v>
      </c>
      <c r="EU12" s="10">
        <v>146119632</v>
      </c>
      <c r="EV12" s="12">
        <v>77366894</v>
      </c>
      <c r="EW12" s="15">
        <v>2189</v>
      </c>
      <c r="EX12" s="10">
        <v>1716850</v>
      </c>
      <c r="EY12" s="12">
        <v>193084</v>
      </c>
      <c r="EZ12" s="15">
        <v>116</v>
      </c>
      <c r="FA12" s="30">
        <v>0</v>
      </c>
      <c r="FB12" s="12">
        <v>200000</v>
      </c>
      <c r="FC12" s="12">
        <v>138142</v>
      </c>
      <c r="FD12" s="12">
        <v>0</v>
      </c>
      <c r="FE12" s="12">
        <v>270000</v>
      </c>
      <c r="FF12" s="11">
        <v>608142</v>
      </c>
      <c r="FG12" s="76">
        <v>195648</v>
      </c>
      <c r="FH12" s="14">
        <v>189604</v>
      </c>
      <c r="FI12" s="14">
        <v>186662</v>
      </c>
      <c r="FJ12" s="17">
        <v>180843</v>
      </c>
      <c r="FK12" s="14">
        <v>176745</v>
      </c>
      <c r="FL12" s="14">
        <v>171484</v>
      </c>
      <c r="FM12" s="14">
        <v>169152</v>
      </c>
      <c r="FN12" s="14">
        <v>165880</v>
      </c>
      <c r="FO12" s="7">
        <v>163178</v>
      </c>
      <c r="FP12" s="19">
        <v>57887</v>
      </c>
      <c r="FQ12" s="51">
        <v>32</v>
      </c>
    </row>
    <row r="13" spans="1:173" x14ac:dyDescent="0.25">
      <c r="A13" s="6" t="s">
        <v>8</v>
      </c>
      <c r="B13" s="97">
        <f t="shared" si="0"/>
        <v>1229.089787706002</v>
      </c>
      <c r="C13" s="12">
        <f t="shared" si="1"/>
        <v>1322.585007498373</v>
      </c>
      <c r="D13" s="12">
        <f t="shared" si="2"/>
        <v>1216.7098733468617</v>
      </c>
      <c r="E13" s="12">
        <f t="shared" si="3"/>
        <v>1361.6329521011855</v>
      </c>
      <c r="F13" s="12">
        <f t="shared" si="4"/>
        <v>1351.4409770639995</v>
      </c>
      <c r="G13" s="103">
        <f t="shared" si="10"/>
        <v>1601.9201045942907</v>
      </c>
      <c r="H13" s="12">
        <f t="shared" si="11"/>
        <v>2613.0945097645126</v>
      </c>
      <c r="I13" s="12">
        <f t="shared" si="23"/>
        <v>2355.3266422771021</v>
      </c>
      <c r="J13" s="29">
        <f t="shared" si="24"/>
        <v>2540.6054314920138</v>
      </c>
      <c r="K13" s="10">
        <f t="shared" si="12"/>
        <v>735.61980462695692</v>
      </c>
      <c r="L13" s="12">
        <f t="shared" si="13"/>
        <v>693.23899295435899</v>
      </c>
      <c r="M13" s="12">
        <f t="shared" si="14"/>
        <v>732.2038905604926</v>
      </c>
      <c r="N13" s="12">
        <f t="shared" si="15"/>
        <v>696.56283369414643</v>
      </c>
      <c r="O13" s="12">
        <f t="shared" si="16"/>
        <v>648.26992217284089</v>
      </c>
      <c r="P13" s="12">
        <f t="shared" si="17"/>
        <v>625.55101003942605</v>
      </c>
      <c r="Q13" s="12">
        <f t="shared" si="18"/>
        <v>797.68779017184204</v>
      </c>
      <c r="R13" s="131">
        <f t="shared" si="19"/>
        <v>653.84977271412129</v>
      </c>
      <c r="S13" s="100">
        <f t="shared" si="20"/>
        <v>601.14120865897371</v>
      </c>
      <c r="T13" s="11">
        <f t="shared" si="21"/>
        <v>728079.12</v>
      </c>
      <c r="U13" s="32">
        <f t="shared" si="7"/>
        <v>48664</v>
      </c>
      <c r="V13" s="32">
        <f t="shared" si="8"/>
        <v>55262.379844961237</v>
      </c>
      <c r="W13" s="36">
        <f t="shared" si="22"/>
        <v>0.15860665905491442</v>
      </c>
      <c r="X13" s="38">
        <f t="shared" si="9"/>
        <v>12</v>
      </c>
      <c r="Y13" s="10">
        <v>65980067</v>
      </c>
      <c r="Z13" s="12">
        <v>88155893</v>
      </c>
      <c r="AA13" s="12">
        <v>108076308</v>
      </c>
      <c r="AB13" s="12">
        <v>69219207</v>
      </c>
      <c r="AC13" s="12">
        <v>34648805</v>
      </c>
      <c r="AD13" s="12">
        <v>23518222</v>
      </c>
      <c r="AE13" s="12">
        <v>6281750</v>
      </c>
      <c r="AF13" s="12">
        <v>0</v>
      </c>
      <c r="AG13" s="12">
        <v>5266102</v>
      </c>
      <c r="AH13" s="11">
        <v>401146354</v>
      </c>
      <c r="AI13" s="10">
        <v>57706601</v>
      </c>
      <c r="AJ13" s="12">
        <v>84307915</v>
      </c>
      <c r="AK13" s="12">
        <v>91894216</v>
      </c>
      <c r="AL13" s="12">
        <v>69335700</v>
      </c>
      <c r="AM13" s="12">
        <v>33522497</v>
      </c>
      <c r="AN13" s="12">
        <v>17551564</v>
      </c>
      <c r="AO13" s="12">
        <v>7322630</v>
      </c>
      <c r="AP13" s="12">
        <v>0</v>
      </c>
      <c r="AQ13" s="12">
        <v>4685185</v>
      </c>
      <c r="AR13" s="11">
        <v>366326308</v>
      </c>
      <c r="AS13" s="10">
        <v>230077462</v>
      </c>
      <c r="AT13" s="12">
        <v>78897816</v>
      </c>
      <c r="AU13" s="12">
        <v>28177944</v>
      </c>
      <c r="AV13" s="12">
        <v>19345463</v>
      </c>
      <c r="AW13" s="12">
        <v>13151107</v>
      </c>
      <c r="AX13" s="12">
        <v>10719174</v>
      </c>
      <c r="AY13" s="12">
        <v>5950482</v>
      </c>
      <c r="AZ13" s="12">
        <v>46060479</v>
      </c>
      <c r="BA13" s="12">
        <v>3724104</v>
      </c>
      <c r="BB13" s="11">
        <v>436104031</v>
      </c>
      <c r="BC13" s="10">
        <v>56588044</v>
      </c>
      <c r="BD13" s="12">
        <v>86403287</v>
      </c>
      <c r="BE13" s="12">
        <v>28781837</v>
      </c>
      <c r="BF13" s="12">
        <v>37663494</v>
      </c>
      <c r="BG13" s="12">
        <v>6554917</v>
      </c>
      <c r="BH13" s="12">
        <v>10823420</v>
      </c>
      <c r="BI13" s="12">
        <v>5931699</v>
      </c>
      <c r="BJ13" s="12">
        <v>23869949</v>
      </c>
      <c r="BK13" s="12">
        <v>3725544</v>
      </c>
      <c r="BL13" s="11">
        <v>260342191</v>
      </c>
      <c r="BM13" s="10">
        <v>43100271</v>
      </c>
      <c r="BN13" s="12">
        <v>80190267</v>
      </c>
      <c r="BO13" s="12">
        <v>27483177</v>
      </c>
      <c r="BP13" s="12">
        <v>25097207</v>
      </c>
      <c r="BQ13" s="12">
        <v>3023977</v>
      </c>
      <c r="BR13" s="12">
        <v>9867358</v>
      </c>
      <c r="BS13" s="12">
        <v>4581761</v>
      </c>
      <c r="BT13" s="12">
        <v>23514813</v>
      </c>
      <c r="BU13" s="12">
        <v>3397408</v>
      </c>
      <c r="BV13" s="11">
        <v>220256239</v>
      </c>
      <c r="BW13" s="10">
        <v>40963394</v>
      </c>
      <c r="BX13" s="12">
        <v>76711530</v>
      </c>
      <c r="BY13" s="12">
        <v>28123837</v>
      </c>
      <c r="BZ13" s="12">
        <v>29812516</v>
      </c>
      <c r="CA13" s="12">
        <v>2843627</v>
      </c>
      <c r="CB13" s="12">
        <v>9545840</v>
      </c>
      <c r="CC13" s="12">
        <v>4367208</v>
      </c>
      <c r="CD13" s="12">
        <v>25469793</v>
      </c>
      <c r="CE13" s="12">
        <v>3240153</v>
      </c>
      <c r="CF13" s="11">
        <v>221077898</v>
      </c>
      <c r="CG13" s="10">
        <v>36472135</v>
      </c>
      <c r="CH13" s="12">
        <v>70791694</v>
      </c>
      <c r="CI13" s="12">
        <v>24820818</v>
      </c>
      <c r="CJ13" s="12">
        <v>23022521</v>
      </c>
      <c r="CK13" s="12">
        <v>1907948</v>
      </c>
      <c r="CL13" s="12">
        <v>9591255</v>
      </c>
      <c r="CM13" s="12">
        <v>4190282</v>
      </c>
      <c r="CN13" s="12">
        <v>18685748</v>
      </c>
      <c r="CO13" s="12">
        <v>3083355</v>
      </c>
      <c r="CP13" s="11">
        <v>192565756</v>
      </c>
      <c r="CQ13" s="10">
        <v>38182451</v>
      </c>
      <c r="CR13" s="12">
        <v>72449083</v>
      </c>
      <c r="CS13" s="12">
        <v>22128469</v>
      </c>
      <c r="CT13" s="12">
        <v>35255150</v>
      </c>
      <c r="CU13" s="12">
        <v>1782740</v>
      </c>
      <c r="CV13" s="12">
        <v>9417974</v>
      </c>
      <c r="CW13" s="12">
        <v>4619266</v>
      </c>
      <c r="CX13" s="12">
        <v>16036190</v>
      </c>
      <c r="CY13" s="12">
        <v>3130774</v>
      </c>
      <c r="CZ13" s="11">
        <v>203002097</v>
      </c>
      <c r="DA13" s="10">
        <v>42448688</v>
      </c>
      <c r="DB13" s="12">
        <v>69473247</v>
      </c>
      <c r="DC13" s="12">
        <v>25616482</v>
      </c>
      <c r="DD13" s="12">
        <v>16544724</v>
      </c>
      <c r="DE13" s="12">
        <v>1835305</v>
      </c>
      <c r="DF13" s="12">
        <v>9081161</v>
      </c>
      <c r="DG13" s="12">
        <v>4833190</v>
      </c>
      <c r="DH13" s="12">
        <v>16184309</v>
      </c>
      <c r="DI13" s="12">
        <v>3043598</v>
      </c>
      <c r="DJ13" s="11">
        <v>189060704</v>
      </c>
      <c r="DK13" s="10">
        <v>0</v>
      </c>
      <c r="DL13" s="12">
        <v>37984414</v>
      </c>
      <c r="DM13" s="12">
        <v>56932176</v>
      </c>
      <c r="DN13" s="11">
        <v>94916590</v>
      </c>
      <c r="DO13" s="10">
        <v>0</v>
      </c>
      <c r="DP13" s="12">
        <v>40159760</v>
      </c>
      <c r="DQ13" s="12">
        <v>61534149</v>
      </c>
      <c r="DR13" s="11">
        <v>101693909</v>
      </c>
      <c r="DS13" s="10">
        <v>0</v>
      </c>
      <c r="DT13" s="12">
        <v>42250573</v>
      </c>
      <c r="DU13" s="12">
        <v>76816295</v>
      </c>
      <c r="DV13" s="11">
        <v>119066868</v>
      </c>
      <c r="DW13" s="10">
        <v>0</v>
      </c>
      <c r="DX13" s="12">
        <v>42243523</v>
      </c>
      <c r="DY13" s="12">
        <v>50099066</v>
      </c>
      <c r="DZ13" s="11">
        <v>92342589</v>
      </c>
      <c r="EA13" s="10">
        <v>0</v>
      </c>
      <c r="EB13" s="12">
        <v>43823677</v>
      </c>
      <c r="EC13" s="12">
        <v>50550810</v>
      </c>
      <c r="ED13" s="11">
        <v>94374487</v>
      </c>
      <c r="EE13" s="30">
        <v>0</v>
      </c>
      <c r="EF13" s="12">
        <v>45356108</v>
      </c>
      <c r="EG13" s="12">
        <v>54710019</v>
      </c>
      <c r="EH13" s="11">
        <v>100066127</v>
      </c>
      <c r="EI13" s="10">
        <v>0</v>
      </c>
      <c r="EJ13" s="12">
        <v>45875882</v>
      </c>
      <c r="EK13" s="12">
        <v>58763376</v>
      </c>
      <c r="EL13" s="11">
        <v>104639258</v>
      </c>
      <c r="EM13" s="10">
        <v>0</v>
      </c>
      <c r="EN13" s="12">
        <v>45736290</v>
      </c>
      <c r="EO13" s="12">
        <v>52262747</v>
      </c>
      <c r="EP13" s="11">
        <v>97999037</v>
      </c>
      <c r="EQ13" s="10">
        <v>0</v>
      </c>
      <c r="ER13" s="12">
        <v>47189864</v>
      </c>
      <c r="ES13" s="12">
        <v>56278004</v>
      </c>
      <c r="ET13" s="11">
        <v>103467868</v>
      </c>
      <c r="EU13" s="10">
        <v>42773082</v>
      </c>
      <c r="EV13" s="12">
        <v>20829754</v>
      </c>
      <c r="EW13" s="15">
        <v>774</v>
      </c>
      <c r="EX13" s="10">
        <v>17480</v>
      </c>
      <c r="EY13" s="12">
        <v>4167</v>
      </c>
      <c r="EZ13" s="15">
        <v>1</v>
      </c>
      <c r="FA13" s="30">
        <v>0</v>
      </c>
      <c r="FB13" s="12">
        <v>0</v>
      </c>
      <c r="FC13" s="12">
        <v>82000</v>
      </c>
      <c r="FD13" s="12">
        <v>182541.62</v>
      </c>
      <c r="FE13" s="12">
        <v>463537.5</v>
      </c>
      <c r="FF13" s="11">
        <v>728079.12</v>
      </c>
      <c r="FG13" s="76">
        <v>157894</v>
      </c>
      <c r="FH13" s="14">
        <v>155531</v>
      </c>
      <c r="FI13" s="14">
        <v>149265</v>
      </c>
      <c r="FJ13" s="17">
        <v>147618</v>
      </c>
      <c r="FK13" s="14">
        <v>145579</v>
      </c>
      <c r="FL13" s="14">
        <v>143657</v>
      </c>
      <c r="FM13" s="14">
        <v>142910</v>
      </c>
      <c r="FN13" s="14">
        <v>141364</v>
      </c>
      <c r="FO13" s="7">
        <v>140654</v>
      </c>
      <c r="FP13" s="19">
        <v>48664</v>
      </c>
      <c r="FQ13" s="51">
        <v>12</v>
      </c>
    </row>
    <row r="14" spans="1:173" x14ac:dyDescent="0.25">
      <c r="A14" s="6" t="s">
        <v>9</v>
      </c>
      <c r="B14" s="97">
        <f t="shared" si="0"/>
        <v>856.53110641682247</v>
      </c>
      <c r="C14" s="12">
        <f t="shared" si="1"/>
        <v>882.82288587369646</v>
      </c>
      <c r="D14" s="12">
        <f t="shared" si="2"/>
        <v>942.05639949152794</v>
      </c>
      <c r="E14" s="12">
        <f t="shared" si="3"/>
        <v>1021.2725882166781</v>
      </c>
      <c r="F14" s="12">
        <f t="shared" si="4"/>
        <v>925.42131450616409</v>
      </c>
      <c r="G14" s="103">
        <f t="shared" si="10"/>
        <v>962.59538388634405</v>
      </c>
      <c r="H14" s="12">
        <f t="shared" si="11"/>
        <v>3949.2352817943756</v>
      </c>
      <c r="I14" s="12">
        <f t="shared" si="23"/>
        <v>1772.3157424132949</v>
      </c>
      <c r="J14" s="29">
        <f t="shared" si="24"/>
        <v>1973.3497404157781</v>
      </c>
      <c r="K14" s="10">
        <f t="shared" si="12"/>
        <v>172.7824855751939</v>
      </c>
      <c r="L14" s="12">
        <f t="shared" si="13"/>
        <v>130.1971561579316</v>
      </c>
      <c r="M14" s="12">
        <f t="shared" si="14"/>
        <v>87.223464721095255</v>
      </c>
      <c r="N14" s="12">
        <f t="shared" si="15"/>
        <v>44.333983859908223</v>
      </c>
      <c r="O14" s="12">
        <f t="shared" si="16"/>
        <v>0.6152503843723176</v>
      </c>
      <c r="P14" s="12">
        <f t="shared" si="17"/>
        <v>0.58237551452756386</v>
      </c>
      <c r="Q14" s="12">
        <f t="shared" si="18"/>
        <v>471.00079699419331</v>
      </c>
      <c r="R14" s="131">
        <f t="shared" si="19"/>
        <v>451.72507225433526</v>
      </c>
      <c r="S14" s="100">
        <f t="shared" si="20"/>
        <v>427.70435330055466</v>
      </c>
      <c r="T14" s="11">
        <f t="shared" si="21"/>
        <v>1400000</v>
      </c>
      <c r="U14" s="32">
        <f t="shared" si="7"/>
        <v>74059</v>
      </c>
      <c r="V14" s="32">
        <f t="shared" si="8"/>
        <v>59819.045788581119</v>
      </c>
      <c r="W14" s="36">
        <f t="shared" si="22"/>
        <v>0.31148281676543116</v>
      </c>
      <c r="X14" s="38">
        <f t="shared" si="9"/>
        <v>23</v>
      </c>
      <c r="Y14" s="10">
        <v>97951255</v>
      </c>
      <c r="Z14" s="12">
        <v>149297392</v>
      </c>
      <c r="AA14" s="12">
        <v>29630415</v>
      </c>
      <c r="AB14" s="12">
        <v>91124163</v>
      </c>
      <c r="AC14" s="12">
        <v>4954272</v>
      </c>
      <c r="AD14" s="12">
        <v>48315230</v>
      </c>
      <c r="AE14" s="12">
        <v>15178753</v>
      </c>
      <c r="AF14" s="12">
        <v>256290786</v>
      </c>
      <c r="AG14" s="12">
        <v>8643474</v>
      </c>
      <c r="AH14" s="11">
        <v>701385740</v>
      </c>
      <c r="AI14" s="10">
        <v>66022910</v>
      </c>
      <c r="AJ14" s="12">
        <v>140973372</v>
      </c>
      <c r="AK14" s="12">
        <v>26548837</v>
      </c>
      <c r="AL14" s="12">
        <v>76988000</v>
      </c>
      <c r="AM14" s="12">
        <v>5925994</v>
      </c>
      <c r="AN14" s="12">
        <v>46851474</v>
      </c>
      <c r="AO14" s="12">
        <v>21695851</v>
      </c>
      <c r="AP14" s="12">
        <v>326495235</v>
      </c>
      <c r="AQ14" s="12">
        <v>7455160</v>
      </c>
      <c r="AR14" s="11">
        <v>718956833</v>
      </c>
      <c r="AS14" s="10">
        <v>664947661</v>
      </c>
      <c r="AT14" s="12">
        <v>93583711</v>
      </c>
      <c r="AU14" s="12">
        <v>21128897</v>
      </c>
      <c r="AV14" s="12">
        <v>46347020</v>
      </c>
      <c r="AW14" s="12">
        <v>2961062</v>
      </c>
      <c r="AX14" s="12">
        <v>25261485</v>
      </c>
      <c r="AY14" s="12">
        <v>4540367</v>
      </c>
      <c r="AZ14" s="12">
        <v>63292577</v>
      </c>
      <c r="BA14" s="12">
        <v>8383134</v>
      </c>
      <c r="BB14" s="11">
        <v>930445914</v>
      </c>
      <c r="BC14" s="10">
        <v>50829481</v>
      </c>
      <c r="BD14" s="12">
        <v>87306726</v>
      </c>
      <c r="BE14" s="12">
        <v>20332774</v>
      </c>
      <c r="BF14" s="12">
        <v>21345038</v>
      </c>
      <c r="BG14" s="12">
        <v>2175385</v>
      </c>
      <c r="BH14" s="12">
        <v>11918650</v>
      </c>
      <c r="BI14" s="12">
        <v>5097762</v>
      </c>
      <c r="BJ14" s="12">
        <v>189857924</v>
      </c>
      <c r="BK14" s="12">
        <v>8188990</v>
      </c>
      <c r="BL14" s="11">
        <v>397052730</v>
      </c>
      <c r="BM14" s="10">
        <v>45205002</v>
      </c>
      <c r="BN14" s="12">
        <v>82867335</v>
      </c>
      <c r="BO14" s="12">
        <v>20859068</v>
      </c>
      <c r="BP14" s="12">
        <v>24766289</v>
      </c>
      <c r="BQ14" s="12">
        <v>2042389</v>
      </c>
      <c r="BR14" s="12">
        <v>6524477</v>
      </c>
      <c r="BS14" s="12">
        <v>6400928</v>
      </c>
      <c r="BT14" s="12">
        <v>23009019</v>
      </c>
      <c r="BU14" s="12">
        <v>7555295</v>
      </c>
      <c r="BV14" s="11">
        <v>219229802</v>
      </c>
      <c r="BW14" s="10">
        <v>48024139</v>
      </c>
      <c r="BX14" s="12">
        <v>78218515</v>
      </c>
      <c r="BY14" s="12">
        <v>21191521</v>
      </c>
      <c r="BZ14" s="12">
        <v>45486648</v>
      </c>
      <c r="CA14" s="12">
        <v>1858331</v>
      </c>
      <c r="CB14" s="12">
        <v>6159830</v>
      </c>
      <c r="CC14" s="12">
        <v>5918619</v>
      </c>
      <c r="CD14" s="12">
        <v>23859224</v>
      </c>
      <c r="CE14" s="12">
        <v>6127774</v>
      </c>
      <c r="CF14" s="11">
        <v>236844601</v>
      </c>
      <c r="CG14" s="10">
        <v>47141126</v>
      </c>
      <c r="CH14" s="12">
        <v>73103514</v>
      </c>
      <c r="CI14" s="12">
        <v>18951948</v>
      </c>
      <c r="CJ14" s="12">
        <v>35106963</v>
      </c>
      <c r="CK14" s="12">
        <v>1526743</v>
      </c>
      <c r="CL14" s="12">
        <v>6125081</v>
      </c>
      <c r="CM14" s="12">
        <v>5494615</v>
      </c>
      <c r="CN14" s="12">
        <v>30503476</v>
      </c>
      <c r="CO14" s="12">
        <v>5973972</v>
      </c>
      <c r="CP14" s="11">
        <v>223927438</v>
      </c>
      <c r="CQ14" s="10">
        <v>39021735</v>
      </c>
      <c r="CR14" s="12">
        <v>75844055</v>
      </c>
      <c r="CS14" s="12">
        <v>18901937</v>
      </c>
      <c r="CT14" s="12">
        <v>25982136</v>
      </c>
      <c r="CU14" s="12">
        <v>1730885</v>
      </c>
      <c r="CV14" s="12">
        <v>5590837</v>
      </c>
      <c r="CW14" s="12">
        <v>4505487</v>
      </c>
      <c r="CX14" s="12">
        <v>28819759</v>
      </c>
      <c r="CY14" s="12">
        <v>6114870</v>
      </c>
      <c r="CZ14" s="11">
        <v>206511701</v>
      </c>
      <c r="DA14" s="10">
        <v>36213519</v>
      </c>
      <c r="DB14" s="12">
        <v>70470724</v>
      </c>
      <c r="DC14" s="12">
        <v>18856228</v>
      </c>
      <c r="DD14" s="12">
        <v>25752240</v>
      </c>
      <c r="DE14" s="12">
        <v>1557378</v>
      </c>
      <c r="DF14" s="12">
        <v>5588460</v>
      </c>
      <c r="DG14" s="12">
        <v>4297171</v>
      </c>
      <c r="DH14" s="12">
        <v>27373543</v>
      </c>
      <c r="DI14" s="12">
        <v>6346090</v>
      </c>
      <c r="DJ14" s="11">
        <v>196455353</v>
      </c>
      <c r="DK14" s="10">
        <v>0</v>
      </c>
      <c r="DL14" s="12">
        <v>0</v>
      </c>
      <c r="DM14" s="12">
        <v>96470000</v>
      </c>
      <c r="DN14" s="11">
        <v>96470000</v>
      </c>
      <c r="DO14" s="10">
        <v>0</v>
      </c>
      <c r="DP14" s="12">
        <v>0</v>
      </c>
      <c r="DQ14" s="12">
        <v>100030000</v>
      </c>
      <c r="DR14" s="11">
        <v>100030000</v>
      </c>
      <c r="DS14" s="10">
        <v>0</v>
      </c>
      <c r="DT14" s="12">
        <v>0</v>
      </c>
      <c r="DU14" s="12">
        <v>103420000</v>
      </c>
      <c r="DV14" s="11">
        <v>103420000</v>
      </c>
      <c r="DW14" s="10">
        <v>125354</v>
      </c>
      <c r="DX14" s="12">
        <v>0</v>
      </c>
      <c r="DY14" s="12">
        <v>0</v>
      </c>
      <c r="DZ14" s="11">
        <v>125354</v>
      </c>
      <c r="EA14" s="10">
        <v>130454</v>
      </c>
      <c r="EB14" s="12">
        <v>0</v>
      </c>
      <c r="EC14" s="12">
        <v>0</v>
      </c>
      <c r="ED14" s="11">
        <v>130454</v>
      </c>
      <c r="EE14" s="30">
        <v>255808</v>
      </c>
      <c r="EF14" s="12">
        <v>0</v>
      </c>
      <c r="EG14" s="12">
        <v>8990000</v>
      </c>
      <c r="EH14" s="11">
        <v>9245808</v>
      </c>
      <c r="EI14" s="10">
        <v>378809</v>
      </c>
      <c r="EJ14" s="12">
        <v>0</v>
      </c>
      <c r="EK14" s="12">
        <v>17530000</v>
      </c>
      <c r="EL14" s="11">
        <v>17908809</v>
      </c>
      <c r="EM14" s="10">
        <v>540693</v>
      </c>
      <c r="EN14" s="12">
        <v>0</v>
      </c>
      <c r="EO14" s="12">
        <v>25665000</v>
      </c>
      <c r="EP14" s="11">
        <v>26205693</v>
      </c>
      <c r="EQ14" s="10">
        <v>697781</v>
      </c>
      <c r="ER14" s="12">
        <v>0</v>
      </c>
      <c r="ES14" s="12">
        <v>33410000</v>
      </c>
      <c r="ET14" s="11">
        <v>34107781</v>
      </c>
      <c r="EU14" s="10">
        <v>105819892</v>
      </c>
      <c r="EV14" s="12">
        <v>32819538</v>
      </c>
      <c r="EW14" s="15">
        <v>1769</v>
      </c>
      <c r="EX14" s="10">
        <v>0</v>
      </c>
      <c r="EY14" s="12">
        <v>0</v>
      </c>
      <c r="EZ14" s="15">
        <v>0</v>
      </c>
      <c r="FA14" s="30">
        <v>300000</v>
      </c>
      <c r="FB14" s="12">
        <v>0</v>
      </c>
      <c r="FC14" s="12">
        <v>800000</v>
      </c>
      <c r="FD14" s="12">
        <v>0</v>
      </c>
      <c r="FE14" s="12">
        <v>300000</v>
      </c>
      <c r="FF14" s="11">
        <v>1400000</v>
      </c>
      <c r="FG14" s="76">
        <v>225553</v>
      </c>
      <c r="FH14" s="14">
        <v>221440</v>
      </c>
      <c r="FI14" s="14">
        <v>219575</v>
      </c>
      <c r="FJ14" s="17">
        <v>215246</v>
      </c>
      <c r="FK14" s="14">
        <v>212034</v>
      </c>
      <c r="FL14" s="14">
        <v>208549</v>
      </c>
      <c r="FM14" s="14">
        <v>205321</v>
      </c>
      <c r="FN14" s="14">
        <v>201277</v>
      </c>
      <c r="FO14" s="7">
        <v>197403</v>
      </c>
      <c r="FP14" s="19">
        <v>74059</v>
      </c>
      <c r="FQ14" s="51">
        <v>23</v>
      </c>
    </row>
    <row r="15" spans="1:173" x14ac:dyDescent="0.25">
      <c r="A15" s="6" t="s">
        <v>10</v>
      </c>
      <c r="B15" s="97">
        <f t="shared" si="0"/>
        <v>2022.6428028390699</v>
      </c>
      <c r="C15" s="12">
        <f t="shared" si="1"/>
        <v>2106.3295584128464</v>
      </c>
      <c r="D15" s="12">
        <f t="shared" si="2"/>
        <v>2255.7225047906536</v>
      </c>
      <c r="E15" s="12">
        <f t="shared" si="3"/>
        <v>2560.1203735305803</v>
      </c>
      <c r="F15" s="12">
        <f t="shared" si="4"/>
        <v>2466.2263648069957</v>
      </c>
      <c r="G15" s="103">
        <f t="shared" si="10"/>
        <v>2676.5010884570456</v>
      </c>
      <c r="H15" s="12">
        <f t="shared" si="11"/>
        <v>2949.3372144044438</v>
      </c>
      <c r="I15" s="12">
        <f t="shared" si="23"/>
        <v>6103.4310304024912</v>
      </c>
      <c r="J15" s="29">
        <f t="shared" si="24"/>
        <v>3048.9501640048811</v>
      </c>
      <c r="K15" s="10">
        <f t="shared" si="12"/>
        <v>1687.1211504766429</v>
      </c>
      <c r="L15" s="12">
        <f t="shared" si="13"/>
        <v>1555.0407406329998</v>
      </c>
      <c r="M15" s="12">
        <f t="shared" si="14"/>
        <v>1398.1843751874137</v>
      </c>
      <c r="N15" s="12">
        <f t="shared" si="15"/>
        <v>1276.7658411991472</v>
      </c>
      <c r="O15" s="12">
        <f t="shared" si="16"/>
        <v>1279.7077912355066</v>
      </c>
      <c r="P15" s="12">
        <f t="shared" si="17"/>
        <v>1589.3283450143358</v>
      </c>
      <c r="Q15" s="12">
        <f t="shared" si="18"/>
        <v>1440.7261612240472</v>
      </c>
      <c r="R15" s="131">
        <f t="shared" si="19"/>
        <v>1908.6566352903053</v>
      </c>
      <c r="S15" s="100">
        <f t="shared" si="20"/>
        <v>1762.9002591435726</v>
      </c>
      <c r="T15" s="11">
        <f t="shared" si="21"/>
        <v>26479955.039999999</v>
      </c>
      <c r="U15" s="32">
        <f t="shared" si="7"/>
        <v>75543</v>
      </c>
      <c r="V15" s="32">
        <f t="shared" si="8"/>
        <v>73886.169751054535</v>
      </c>
      <c r="W15" s="36">
        <f t="shared" si="22"/>
        <v>0.38961546325324709</v>
      </c>
      <c r="X15" s="38">
        <f t="shared" si="9"/>
        <v>50</v>
      </c>
      <c r="Y15" s="10">
        <v>254673900</v>
      </c>
      <c r="Z15" s="12">
        <v>330690900</v>
      </c>
      <c r="AA15" s="12">
        <v>329205300</v>
      </c>
      <c r="AB15" s="12">
        <v>122249500</v>
      </c>
      <c r="AC15" s="12">
        <v>9882100</v>
      </c>
      <c r="AD15" s="12">
        <v>16799000</v>
      </c>
      <c r="AE15" s="12">
        <v>97168500</v>
      </c>
      <c r="AF15" s="12">
        <v>409045400</v>
      </c>
      <c r="AG15" s="12">
        <v>31174565.960000001</v>
      </c>
      <c r="AH15" s="11">
        <v>1600889165.96</v>
      </c>
      <c r="AI15" s="10">
        <v>269609696.56999999</v>
      </c>
      <c r="AJ15" s="12">
        <v>353135547.10000002</v>
      </c>
      <c r="AK15" s="12">
        <v>719766801.05999994</v>
      </c>
      <c r="AL15" s="12">
        <v>524237816.19</v>
      </c>
      <c r="AM15" s="12">
        <v>161060618.99000001</v>
      </c>
      <c r="AN15" s="12">
        <v>72581106.629999995</v>
      </c>
      <c r="AO15" s="12">
        <v>207376431.40000001</v>
      </c>
      <c r="AP15" s="12">
        <v>510048060.51999998</v>
      </c>
      <c r="AQ15" s="12">
        <v>27807520.739999998</v>
      </c>
      <c r="AR15" s="11">
        <v>2845623599.1999998</v>
      </c>
      <c r="AS15" s="10">
        <v>261973899</v>
      </c>
      <c r="AT15" s="12">
        <v>314500219</v>
      </c>
      <c r="AU15" s="12">
        <v>248520169</v>
      </c>
      <c r="AV15" s="12">
        <v>118875884</v>
      </c>
      <c r="AW15" s="12">
        <v>17701474</v>
      </c>
      <c r="AX15" s="12">
        <v>78553184</v>
      </c>
      <c r="AY15" s="12">
        <v>91757944</v>
      </c>
      <c r="AZ15" s="12">
        <v>270248849</v>
      </c>
      <c r="BA15" s="12">
        <v>10796640</v>
      </c>
      <c r="BB15" s="11">
        <v>1412928262</v>
      </c>
      <c r="BC15" s="10">
        <v>244799680</v>
      </c>
      <c r="BD15" s="12">
        <v>277067953</v>
      </c>
      <c r="BE15" s="12">
        <v>240034495</v>
      </c>
      <c r="BF15" s="12">
        <v>98055118</v>
      </c>
      <c r="BG15" s="12">
        <v>9752282</v>
      </c>
      <c r="BH15" s="12">
        <v>20465372</v>
      </c>
      <c r="BI15" s="12">
        <v>107664792</v>
      </c>
      <c r="BJ15" s="12">
        <v>172356688</v>
      </c>
      <c r="BK15" s="12">
        <v>10344738</v>
      </c>
      <c r="BL15" s="11">
        <v>1180541118</v>
      </c>
      <c r="BM15" s="10">
        <v>236324751</v>
      </c>
      <c r="BN15" s="12">
        <v>264554438</v>
      </c>
      <c r="BO15" s="12">
        <v>182712200</v>
      </c>
      <c r="BP15" s="12">
        <v>86957896</v>
      </c>
      <c r="BQ15" s="12">
        <v>8503352</v>
      </c>
      <c r="BR15" s="12">
        <v>17147397</v>
      </c>
      <c r="BS15" s="12">
        <v>98212316</v>
      </c>
      <c r="BT15" s="12">
        <v>226609621</v>
      </c>
      <c r="BU15" s="12">
        <v>11489317</v>
      </c>
      <c r="BV15" s="11">
        <v>1132511288</v>
      </c>
      <c r="BW15" s="10">
        <v>229885641</v>
      </c>
      <c r="BX15" s="12">
        <v>245213055</v>
      </c>
      <c r="BY15" s="12">
        <v>241437916</v>
      </c>
      <c r="BZ15" s="12">
        <v>84482638</v>
      </c>
      <c r="CA15" s="12">
        <v>11094170</v>
      </c>
      <c r="CB15" s="12">
        <v>15937633</v>
      </c>
      <c r="CC15" s="12">
        <v>76356545</v>
      </c>
      <c r="CD15" s="12">
        <v>199030850</v>
      </c>
      <c r="CE15" s="12">
        <v>10717670</v>
      </c>
      <c r="CF15" s="11">
        <v>1114156118</v>
      </c>
      <c r="CG15" s="10">
        <v>202980541</v>
      </c>
      <c r="CH15" s="12">
        <v>239219939</v>
      </c>
      <c r="CI15" s="12">
        <v>163993422</v>
      </c>
      <c r="CJ15" s="12">
        <v>99993105</v>
      </c>
      <c r="CK15" s="12">
        <v>8662889</v>
      </c>
      <c r="CL15" s="12">
        <v>15129317</v>
      </c>
      <c r="CM15" s="12">
        <v>50737273</v>
      </c>
      <c r="CN15" s="12">
        <v>201072792</v>
      </c>
      <c r="CO15" s="12">
        <v>9149562</v>
      </c>
      <c r="CP15" s="11">
        <v>990938840</v>
      </c>
      <c r="CQ15" s="10">
        <v>190614330</v>
      </c>
      <c r="CR15" s="12">
        <v>225158557</v>
      </c>
      <c r="CS15" s="12">
        <v>148513636</v>
      </c>
      <c r="CT15" s="12">
        <v>76236189</v>
      </c>
      <c r="CU15" s="12">
        <v>11156149</v>
      </c>
      <c r="CV15" s="12">
        <v>14156805</v>
      </c>
      <c r="CW15" s="12">
        <v>47105670</v>
      </c>
      <c r="CX15" s="12">
        <v>196073455</v>
      </c>
      <c r="CY15" s="12">
        <v>11130513</v>
      </c>
      <c r="CZ15" s="11">
        <v>920145304</v>
      </c>
      <c r="DA15" s="10">
        <v>161998542</v>
      </c>
      <c r="DB15" s="12">
        <v>227566591</v>
      </c>
      <c r="DC15" s="12">
        <v>138833648</v>
      </c>
      <c r="DD15" s="12">
        <v>75065942</v>
      </c>
      <c r="DE15" s="12">
        <v>11958409</v>
      </c>
      <c r="DF15" s="12">
        <v>13209131</v>
      </c>
      <c r="DG15" s="12">
        <v>43204324</v>
      </c>
      <c r="DH15" s="12">
        <v>264014958</v>
      </c>
      <c r="DI15" s="12">
        <v>9247924</v>
      </c>
      <c r="DJ15" s="11">
        <v>945099469</v>
      </c>
      <c r="DK15" s="10">
        <v>0</v>
      </c>
      <c r="DL15" s="12">
        <v>318759000</v>
      </c>
      <c r="DM15" s="12">
        <v>370364000</v>
      </c>
      <c r="DN15" s="11">
        <v>689123000</v>
      </c>
      <c r="DO15" s="10">
        <v>0</v>
      </c>
      <c r="DP15" s="12">
        <v>335666000</v>
      </c>
      <c r="DQ15" s="12">
        <v>394712000</v>
      </c>
      <c r="DR15" s="11">
        <v>730378000</v>
      </c>
      <c r="DS15" s="10">
        <v>1060000</v>
      </c>
      <c r="DT15" s="12">
        <v>222454963</v>
      </c>
      <c r="DU15" s="12">
        <v>334674218</v>
      </c>
      <c r="DV15" s="11">
        <v>558189181</v>
      </c>
      <c r="DW15" s="10">
        <v>1555000</v>
      </c>
      <c r="DX15" s="12">
        <v>237866427</v>
      </c>
      <c r="DY15" s="12">
        <v>359246774</v>
      </c>
      <c r="DZ15" s="11">
        <v>598668201</v>
      </c>
      <c r="EA15" s="10">
        <v>2030000</v>
      </c>
      <c r="EB15" s="12">
        <v>177245907</v>
      </c>
      <c r="EC15" s="12">
        <v>290790198</v>
      </c>
      <c r="ED15" s="11">
        <v>470066105</v>
      </c>
      <c r="EE15" s="30">
        <v>2490000</v>
      </c>
      <c r="EF15" s="12">
        <v>156382968</v>
      </c>
      <c r="EG15" s="12">
        <v>297512089</v>
      </c>
      <c r="EH15" s="11">
        <v>456385057</v>
      </c>
      <c r="EI15" s="10">
        <v>2930000</v>
      </c>
      <c r="EJ15" s="12">
        <v>168474836</v>
      </c>
      <c r="EK15" s="12">
        <v>318184803</v>
      </c>
      <c r="EL15" s="11">
        <v>489589639</v>
      </c>
      <c r="EM15" s="10">
        <v>3355000</v>
      </c>
      <c r="EN15" s="12">
        <v>193284713</v>
      </c>
      <c r="EO15" s="12">
        <v>337921092</v>
      </c>
      <c r="EP15" s="11">
        <v>534560805</v>
      </c>
      <c r="EQ15" s="10">
        <v>3765000</v>
      </c>
      <c r="ER15" s="12">
        <v>207413695</v>
      </c>
      <c r="ES15" s="12">
        <v>356925610</v>
      </c>
      <c r="ET15" s="11">
        <v>568104305</v>
      </c>
      <c r="EU15" s="10">
        <v>303029348</v>
      </c>
      <c r="EV15" s="12">
        <v>159987849</v>
      </c>
      <c r="EW15" s="15">
        <v>4101.3</v>
      </c>
      <c r="EX15" s="10">
        <v>931586</v>
      </c>
      <c r="EY15" s="12">
        <v>411978</v>
      </c>
      <c r="EZ15" s="15">
        <v>0</v>
      </c>
      <c r="FA15" s="30">
        <v>120000</v>
      </c>
      <c r="FB15" s="12">
        <v>21256386.640000001</v>
      </c>
      <c r="FC15" s="12">
        <v>2738634.5</v>
      </c>
      <c r="FD15" s="12">
        <v>31998.75</v>
      </c>
      <c r="FE15" s="12">
        <v>2332935.15</v>
      </c>
      <c r="FF15" s="11">
        <v>26479955.039999999</v>
      </c>
      <c r="FG15" s="76">
        <v>390903</v>
      </c>
      <c r="FH15" s="14">
        <v>382666</v>
      </c>
      <c r="FI15" s="14">
        <v>387436</v>
      </c>
      <c r="FJ15" s="17">
        <v>376680</v>
      </c>
      <c r="FK15" s="14">
        <v>367323</v>
      </c>
      <c r="FL15" s="14">
        <v>357454</v>
      </c>
      <c r="FM15" s="14">
        <v>350161</v>
      </c>
      <c r="FN15" s="14">
        <v>343760</v>
      </c>
      <c r="FO15" s="7">
        <v>336730</v>
      </c>
      <c r="FP15" s="19">
        <v>75543</v>
      </c>
      <c r="FQ15" s="51">
        <v>50</v>
      </c>
    </row>
    <row r="16" spans="1:173" x14ac:dyDescent="0.25">
      <c r="A16" s="101" t="s">
        <v>11</v>
      </c>
      <c r="B16" s="107">
        <f t="shared" si="0"/>
        <v>1033.9964218455743</v>
      </c>
      <c r="C16" s="108">
        <f t="shared" si="1"/>
        <v>1099.4381060949138</v>
      </c>
      <c r="D16" s="108">
        <f t="shared" si="2"/>
        <v>1040.2613398626975</v>
      </c>
      <c r="E16" s="108">
        <f t="shared" si="3"/>
        <v>1208.3459437837505</v>
      </c>
      <c r="F16" s="108">
        <f t="shared" si="4"/>
        <v>1154.9258560340893</v>
      </c>
      <c r="G16" s="109">
        <f t="shared" si="10"/>
        <v>1256.4896629721782</v>
      </c>
      <c r="H16" s="108">
        <f t="shared" si="11"/>
        <v>1413.0043815854185</v>
      </c>
      <c r="I16" s="108">
        <f t="shared" si="23"/>
        <v>0</v>
      </c>
      <c r="J16" s="111">
        <f t="shared" si="24"/>
        <v>0</v>
      </c>
      <c r="K16" s="116">
        <f t="shared" si="12"/>
        <v>169.00596359070934</v>
      </c>
      <c r="L16" s="108">
        <f t="shared" si="13"/>
        <v>145.36989552914721</v>
      </c>
      <c r="M16" s="108">
        <f t="shared" si="14"/>
        <v>174.30008213361435</v>
      </c>
      <c r="N16" s="108">
        <f t="shared" si="15"/>
        <v>151.18849520761859</v>
      </c>
      <c r="O16" s="108">
        <f t="shared" si="16"/>
        <v>243.6755136204535</v>
      </c>
      <c r="P16" s="108">
        <f t="shared" si="17"/>
        <v>219.56446414838274</v>
      </c>
      <c r="Q16" s="108">
        <f t="shared" si="18"/>
        <v>197.22936258364507</v>
      </c>
      <c r="R16" s="132">
        <f t="shared" si="19"/>
        <v>175.25686784443846</v>
      </c>
      <c r="S16" s="110">
        <f t="shared" si="20"/>
        <v>0</v>
      </c>
      <c r="T16" s="112">
        <f t="shared" si="21"/>
        <v>0</v>
      </c>
      <c r="U16" s="113">
        <f t="shared" si="7"/>
        <v>47750</v>
      </c>
      <c r="V16" s="113" t="e">
        <f t="shared" si="8"/>
        <v>#DIV/0!</v>
      </c>
      <c r="W16" s="114" t="e">
        <f t="shared" si="22"/>
        <v>#DIV/0!</v>
      </c>
      <c r="X16" s="115">
        <f t="shared" si="9"/>
        <v>7</v>
      </c>
      <c r="Y16" s="116"/>
      <c r="Z16" s="108"/>
      <c r="AA16" s="108"/>
      <c r="AB16" s="108"/>
      <c r="AC16" s="108"/>
      <c r="AD16" s="108"/>
      <c r="AE16" s="108"/>
      <c r="AF16" s="108"/>
      <c r="AG16" s="108"/>
      <c r="AH16" s="112"/>
      <c r="AI16" s="116"/>
      <c r="AJ16" s="108"/>
      <c r="AK16" s="108"/>
      <c r="AL16" s="108"/>
      <c r="AM16" s="108"/>
      <c r="AN16" s="108"/>
      <c r="AO16" s="108"/>
      <c r="AP16" s="108"/>
      <c r="AQ16" s="108"/>
      <c r="AR16" s="112"/>
      <c r="AS16" s="116">
        <v>10838850</v>
      </c>
      <c r="AT16" s="108">
        <v>40577614</v>
      </c>
      <c r="AU16" s="108">
        <v>9892645</v>
      </c>
      <c r="AV16" s="108">
        <v>13204766</v>
      </c>
      <c r="AW16" s="108">
        <v>3362402</v>
      </c>
      <c r="AX16" s="108">
        <v>12228383</v>
      </c>
      <c r="AY16" s="108">
        <v>2369063</v>
      </c>
      <c r="AZ16" s="108">
        <v>40170405</v>
      </c>
      <c r="BA16" s="108">
        <v>2337458</v>
      </c>
      <c r="BB16" s="112">
        <v>134981586</v>
      </c>
      <c r="BC16" s="116">
        <v>10175464</v>
      </c>
      <c r="BD16" s="108">
        <v>31527509</v>
      </c>
      <c r="BE16" s="108">
        <v>10325926</v>
      </c>
      <c r="BF16" s="108">
        <v>15778302</v>
      </c>
      <c r="BG16" s="108">
        <v>6528390</v>
      </c>
      <c r="BH16" s="108">
        <v>3294449</v>
      </c>
      <c r="BI16" s="108">
        <v>3217824</v>
      </c>
      <c r="BJ16" s="108">
        <v>29159116</v>
      </c>
      <c r="BK16" s="108">
        <v>2476248</v>
      </c>
      <c r="BL16" s="112">
        <v>112483228</v>
      </c>
      <c r="BM16" s="116">
        <v>10650050</v>
      </c>
      <c r="BN16" s="108">
        <v>32262323</v>
      </c>
      <c r="BO16" s="108">
        <v>9644436</v>
      </c>
      <c r="BP16" s="108">
        <v>13476427</v>
      </c>
      <c r="BQ16" s="108">
        <v>1856538</v>
      </c>
      <c r="BR16" s="108">
        <v>2693321</v>
      </c>
      <c r="BS16" s="108">
        <v>2862443</v>
      </c>
      <c r="BT16" s="108">
        <v>44907481</v>
      </c>
      <c r="BU16" s="108">
        <v>2444640</v>
      </c>
      <c r="BV16" s="112">
        <v>120797659</v>
      </c>
      <c r="BW16" s="116">
        <v>10314146</v>
      </c>
      <c r="BX16" s="108">
        <v>32666407</v>
      </c>
      <c r="BY16" s="108">
        <v>8601498</v>
      </c>
      <c r="BZ16" s="108">
        <v>16762693</v>
      </c>
      <c r="CA16" s="108">
        <v>2439062</v>
      </c>
      <c r="CB16" s="108">
        <v>2685199</v>
      </c>
      <c r="CC16" s="108">
        <v>2778594</v>
      </c>
      <c r="CD16" s="108">
        <v>50513615</v>
      </c>
      <c r="CE16" s="108">
        <v>2293679</v>
      </c>
      <c r="CF16" s="112">
        <v>129054893</v>
      </c>
      <c r="CG16" s="116">
        <v>10059936</v>
      </c>
      <c r="CH16" s="108">
        <v>27558053</v>
      </c>
      <c r="CI16" s="108">
        <v>7889564</v>
      </c>
      <c r="CJ16" s="108">
        <v>11479865</v>
      </c>
      <c r="CK16" s="108">
        <v>2229006</v>
      </c>
      <c r="CL16" s="108">
        <v>2649604</v>
      </c>
      <c r="CM16" s="108">
        <v>3032329</v>
      </c>
      <c r="CN16" s="108">
        <v>34517057</v>
      </c>
      <c r="CO16" s="108">
        <v>2228667</v>
      </c>
      <c r="CP16" s="112">
        <v>101644081</v>
      </c>
      <c r="CQ16" s="116">
        <v>9781224</v>
      </c>
      <c r="CR16" s="108">
        <v>25982980</v>
      </c>
      <c r="CS16" s="108">
        <v>7803549</v>
      </c>
      <c r="CT16" s="108">
        <v>17749363</v>
      </c>
      <c r="CU16" s="108">
        <v>2072284</v>
      </c>
      <c r="CV16" s="108">
        <v>2614961</v>
      </c>
      <c r="CW16" s="108">
        <v>2285583</v>
      </c>
      <c r="CX16" s="108">
        <v>44323169</v>
      </c>
      <c r="CY16" s="108">
        <v>2114774</v>
      </c>
      <c r="CZ16" s="112">
        <v>114727887</v>
      </c>
      <c r="DA16" s="116">
        <v>9591586</v>
      </c>
      <c r="DB16" s="108">
        <v>23368042</v>
      </c>
      <c r="DC16" s="108">
        <v>7272072</v>
      </c>
      <c r="DD16" s="108">
        <v>15266830</v>
      </c>
      <c r="DE16" s="108">
        <v>2387664</v>
      </c>
      <c r="DF16" s="108">
        <v>2565790</v>
      </c>
      <c r="DG16" s="108">
        <v>3103657</v>
      </c>
      <c r="DH16" s="108">
        <v>23329807</v>
      </c>
      <c r="DI16" s="108">
        <v>2330611</v>
      </c>
      <c r="DJ16" s="112">
        <v>89216059</v>
      </c>
      <c r="DK16" s="116">
        <v>0</v>
      </c>
      <c r="DL16" s="108">
        <v>0</v>
      </c>
      <c r="DM16" s="108">
        <v>0</v>
      </c>
      <c r="DN16" s="112">
        <v>0</v>
      </c>
      <c r="DO16" s="116">
        <v>11110734</v>
      </c>
      <c r="DP16" s="108">
        <v>615002</v>
      </c>
      <c r="DQ16" s="108">
        <v>0</v>
      </c>
      <c r="DR16" s="112">
        <v>11725736</v>
      </c>
      <c r="DS16" s="116">
        <v>12497607</v>
      </c>
      <c r="DT16" s="108">
        <v>736286</v>
      </c>
      <c r="DU16" s="108">
        <v>0</v>
      </c>
      <c r="DV16" s="112">
        <v>13233893</v>
      </c>
      <c r="DW16" s="116">
        <v>13706335.050000001</v>
      </c>
      <c r="DX16" s="108">
        <v>854082.39</v>
      </c>
      <c r="DY16" s="108">
        <v>0</v>
      </c>
      <c r="DZ16" s="112">
        <v>14560417.440000001</v>
      </c>
      <c r="EA16" s="116">
        <v>15044278</v>
      </c>
      <c r="EB16" s="108">
        <v>967640</v>
      </c>
      <c r="EC16" s="108">
        <v>0</v>
      </c>
      <c r="ED16" s="112">
        <v>16011918</v>
      </c>
      <c r="EE16" s="117">
        <v>8749505</v>
      </c>
      <c r="EF16" s="108">
        <v>1077596</v>
      </c>
      <c r="EG16" s="108">
        <v>0</v>
      </c>
      <c r="EH16" s="112">
        <v>9827101</v>
      </c>
      <c r="EI16" s="116">
        <v>10062567</v>
      </c>
      <c r="EJ16" s="108">
        <v>1184843</v>
      </c>
      <c r="EK16" s="108">
        <v>0</v>
      </c>
      <c r="EL16" s="112">
        <v>11247410</v>
      </c>
      <c r="EM16" s="116">
        <v>8019605</v>
      </c>
      <c r="EN16" s="108">
        <v>1289447</v>
      </c>
      <c r="EO16" s="108">
        <v>0</v>
      </c>
      <c r="EP16" s="112">
        <v>9309052</v>
      </c>
      <c r="EQ16" s="116">
        <v>9377585</v>
      </c>
      <c r="ER16" s="108">
        <v>1391475</v>
      </c>
      <c r="ES16" s="108">
        <v>0</v>
      </c>
      <c r="ET16" s="112">
        <v>10769060</v>
      </c>
      <c r="EU16" s="116">
        <v>0</v>
      </c>
      <c r="EV16" s="108">
        <v>0</v>
      </c>
      <c r="EW16" s="118">
        <v>0</v>
      </c>
      <c r="EX16" s="116">
        <v>0</v>
      </c>
      <c r="EY16" s="108">
        <v>0</v>
      </c>
      <c r="EZ16" s="118">
        <v>0</v>
      </c>
      <c r="FA16" s="117">
        <v>0</v>
      </c>
      <c r="FB16" s="108">
        <v>0</v>
      </c>
      <c r="FC16" s="108">
        <v>0</v>
      </c>
      <c r="FD16" s="108">
        <v>0</v>
      </c>
      <c r="FE16" s="108">
        <v>0</v>
      </c>
      <c r="FF16" s="112">
        <v>0</v>
      </c>
      <c r="FG16" s="119">
        <v>67511</v>
      </c>
      <c r="FH16" s="120">
        <v>66906</v>
      </c>
      <c r="FI16" s="120">
        <v>67099</v>
      </c>
      <c r="FJ16" s="121">
        <v>66315</v>
      </c>
      <c r="FK16" s="120">
        <v>65710</v>
      </c>
      <c r="FL16" s="120">
        <v>64999</v>
      </c>
      <c r="FM16" s="120">
        <v>64529</v>
      </c>
      <c r="FN16" s="120">
        <v>64037</v>
      </c>
      <c r="FO16" s="122">
        <v>63720</v>
      </c>
      <c r="FP16" s="123">
        <v>47750</v>
      </c>
      <c r="FQ16" s="124">
        <v>7</v>
      </c>
    </row>
    <row r="17" spans="1:173" x14ac:dyDescent="0.25">
      <c r="A17" s="6" t="s">
        <v>12</v>
      </c>
      <c r="B17" s="97">
        <f t="shared" si="0"/>
        <v>1386.8827241899021</v>
      </c>
      <c r="C17" s="12">
        <f t="shared" si="1"/>
        <v>1381.1228086477111</v>
      </c>
      <c r="D17" s="12">
        <f t="shared" si="2"/>
        <v>1356.0759884930835</v>
      </c>
      <c r="E17" s="12">
        <f t="shared" si="3"/>
        <v>1524.8518563235739</v>
      </c>
      <c r="F17" s="12">
        <f t="shared" si="4"/>
        <v>1615.4730817761222</v>
      </c>
      <c r="G17" s="103">
        <f t="shared" si="10"/>
        <v>1619.9865253910307</v>
      </c>
      <c r="H17" s="12">
        <f t="shared" si="11"/>
        <v>1815.3998158591323</v>
      </c>
      <c r="I17" s="12">
        <f t="shared" si="23"/>
        <v>3938.6869255948636</v>
      </c>
      <c r="J17" s="29">
        <f t="shared" si="24"/>
        <v>3637.4419128770337</v>
      </c>
      <c r="K17" s="10">
        <f t="shared" si="12"/>
        <v>794.82655111780957</v>
      </c>
      <c r="L17" s="12">
        <f t="shared" si="13"/>
        <v>768.00102211484852</v>
      </c>
      <c r="M17" s="12">
        <f t="shared" si="14"/>
        <v>765.58902558452689</v>
      </c>
      <c r="N17" s="12">
        <f t="shared" si="15"/>
        <v>740.86936311500153</v>
      </c>
      <c r="O17" s="12">
        <f t="shared" si="16"/>
        <v>642.80781710028236</v>
      </c>
      <c r="P17" s="12">
        <f t="shared" si="17"/>
        <v>546.75923782388031</v>
      </c>
      <c r="Q17" s="12">
        <f t="shared" si="18"/>
        <v>465.41564046495569</v>
      </c>
      <c r="R17" s="131">
        <f t="shared" si="19"/>
        <v>368.61856351504468</v>
      </c>
      <c r="S17" s="100">
        <f t="shared" si="20"/>
        <v>289.19060850236178</v>
      </c>
      <c r="T17" s="11">
        <f t="shared" si="21"/>
        <v>401880</v>
      </c>
      <c r="U17" s="32">
        <f t="shared" si="7"/>
        <v>39945</v>
      </c>
      <c r="V17" s="32">
        <f t="shared" si="8"/>
        <v>49941.256130790192</v>
      </c>
      <c r="W17" s="36">
        <f t="shared" si="22"/>
        <v>0.23998438776055223</v>
      </c>
      <c r="X17" s="38">
        <f t="shared" si="9"/>
        <v>8</v>
      </c>
      <c r="Y17" s="10">
        <v>28048423</v>
      </c>
      <c r="Z17" s="12">
        <v>32607043</v>
      </c>
      <c r="AA17" s="12">
        <v>26056383</v>
      </c>
      <c r="AB17" s="12">
        <v>20673587</v>
      </c>
      <c r="AC17" s="12">
        <v>1859008</v>
      </c>
      <c r="AD17" s="12">
        <v>3338708</v>
      </c>
      <c r="AE17" s="12">
        <v>2173115</v>
      </c>
      <c r="AF17" s="12">
        <v>7330341</v>
      </c>
      <c r="AG17" s="12">
        <v>3064114</v>
      </c>
      <c r="AH17" s="11">
        <v>125150722</v>
      </c>
      <c r="AI17" s="10">
        <v>29833278</v>
      </c>
      <c r="AJ17" s="12">
        <v>33051825</v>
      </c>
      <c r="AK17" s="12">
        <v>32623010</v>
      </c>
      <c r="AL17" s="12">
        <v>18985490</v>
      </c>
      <c r="AM17" s="12">
        <v>2245480</v>
      </c>
      <c r="AN17" s="12">
        <v>3300483</v>
      </c>
      <c r="AO17" s="12">
        <v>3087077</v>
      </c>
      <c r="AP17" s="12">
        <v>5918251</v>
      </c>
      <c r="AQ17" s="12">
        <v>2013318</v>
      </c>
      <c r="AR17" s="11">
        <v>131058212</v>
      </c>
      <c r="AS17" s="10">
        <v>18518275</v>
      </c>
      <c r="AT17" s="12">
        <v>22147689</v>
      </c>
      <c r="AU17" s="12">
        <v>8469318</v>
      </c>
      <c r="AV17" s="12">
        <v>5561066</v>
      </c>
      <c r="AW17" s="12">
        <v>1007214</v>
      </c>
      <c r="AX17" s="12">
        <v>3711959</v>
      </c>
      <c r="AY17" s="12">
        <v>1466825</v>
      </c>
      <c r="AZ17" s="12">
        <v>13139602</v>
      </c>
      <c r="BA17" s="12">
        <v>2213690</v>
      </c>
      <c r="BB17" s="11">
        <v>76235638</v>
      </c>
      <c r="BC17" s="10">
        <v>12439364</v>
      </c>
      <c r="BD17" s="12">
        <v>19939889</v>
      </c>
      <c r="BE17" s="12">
        <v>8636120</v>
      </c>
      <c r="BF17" s="12">
        <v>8412084</v>
      </c>
      <c r="BG17" s="12">
        <v>882794</v>
      </c>
      <c r="BH17" s="12">
        <v>1826224</v>
      </c>
      <c r="BI17" s="12">
        <v>1144170</v>
      </c>
      <c r="BJ17" s="12">
        <v>10806910</v>
      </c>
      <c r="BK17" s="12">
        <v>1301561</v>
      </c>
      <c r="BL17" s="11">
        <v>65389116</v>
      </c>
      <c r="BM17" s="10">
        <v>11627032</v>
      </c>
      <c r="BN17" s="12">
        <v>18858357</v>
      </c>
      <c r="BO17" s="12">
        <v>9405229</v>
      </c>
      <c r="BP17" s="12">
        <v>8987832</v>
      </c>
      <c r="BQ17" s="12">
        <v>575795</v>
      </c>
      <c r="BR17" s="12">
        <v>1777456</v>
      </c>
      <c r="BS17" s="12">
        <v>1254302</v>
      </c>
      <c r="BT17" s="12">
        <v>9321281</v>
      </c>
      <c r="BU17" s="12">
        <v>1286634</v>
      </c>
      <c r="BV17" s="11">
        <v>63093918</v>
      </c>
      <c r="BW17" s="10">
        <v>11375697</v>
      </c>
      <c r="BX17" s="12">
        <v>18508675</v>
      </c>
      <c r="BY17" s="12">
        <v>7158066</v>
      </c>
      <c r="BZ17" s="12">
        <v>8083323</v>
      </c>
      <c r="CA17" s="12">
        <v>1229764</v>
      </c>
      <c r="CB17" s="12">
        <v>1722383</v>
      </c>
      <c r="CC17" s="12">
        <v>1229258</v>
      </c>
      <c r="CD17" s="12">
        <v>8553700</v>
      </c>
      <c r="CE17" s="12">
        <v>1211176</v>
      </c>
      <c r="CF17" s="11">
        <v>59072042</v>
      </c>
      <c r="CG17" s="10">
        <v>10432971</v>
      </c>
      <c r="CH17" s="12">
        <v>16924694</v>
      </c>
      <c r="CI17" s="12">
        <v>8485479</v>
      </c>
      <c r="CJ17" s="12">
        <v>3728207</v>
      </c>
      <c r="CK17" s="12">
        <v>803225</v>
      </c>
      <c r="CL17" s="12">
        <v>1623967</v>
      </c>
      <c r="CM17" s="12">
        <v>1198723</v>
      </c>
      <c r="CN17" s="12">
        <v>7723494</v>
      </c>
      <c r="CO17" s="12">
        <v>1113873</v>
      </c>
      <c r="CP17" s="11">
        <v>52034633</v>
      </c>
      <c r="CQ17" s="10">
        <v>11475317</v>
      </c>
      <c r="CR17" s="12">
        <v>15883682</v>
      </c>
      <c r="CS17" s="12">
        <v>8398873</v>
      </c>
      <c r="CT17" s="12">
        <v>4154478</v>
      </c>
      <c r="CU17" s="12">
        <v>798322</v>
      </c>
      <c r="CV17" s="12">
        <v>1620716</v>
      </c>
      <c r="CW17" s="12">
        <v>1091029</v>
      </c>
      <c r="CX17" s="12">
        <v>6246896</v>
      </c>
      <c r="CY17" s="12">
        <v>1168514</v>
      </c>
      <c r="CZ17" s="11">
        <v>50837827</v>
      </c>
      <c r="DA17" s="10">
        <v>9690304</v>
      </c>
      <c r="DB17" s="12">
        <v>15550837</v>
      </c>
      <c r="DC17" s="12">
        <v>8359366</v>
      </c>
      <c r="DD17" s="12">
        <v>5321133</v>
      </c>
      <c r="DE17" s="12">
        <v>640297</v>
      </c>
      <c r="DF17" s="12">
        <v>1884787</v>
      </c>
      <c r="DG17" s="12">
        <v>1419827</v>
      </c>
      <c r="DH17" s="12">
        <v>6844194</v>
      </c>
      <c r="DI17" s="12">
        <v>1302890</v>
      </c>
      <c r="DJ17" s="11">
        <v>51013635</v>
      </c>
      <c r="DK17" s="10">
        <v>0</v>
      </c>
      <c r="DL17" s="12">
        <v>7636173</v>
      </c>
      <c r="DM17" s="12">
        <v>1731000</v>
      </c>
      <c r="DN17" s="11">
        <v>9367173</v>
      </c>
      <c r="DO17" s="10">
        <v>0</v>
      </c>
      <c r="DP17" s="12">
        <v>8167749</v>
      </c>
      <c r="DQ17" s="12">
        <v>3544000</v>
      </c>
      <c r="DR17" s="11">
        <v>11711749</v>
      </c>
      <c r="DS17" s="10">
        <v>0</v>
      </c>
      <c r="DT17" s="12">
        <v>8818944</v>
      </c>
      <c r="DU17" s="12">
        <v>7357042</v>
      </c>
      <c r="DV17" s="11">
        <v>16175986</v>
      </c>
      <c r="DW17" s="10">
        <v>0</v>
      </c>
      <c r="DX17" s="12">
        <v>9120735</v>
      </c>
      <c r="DY17" s="12">
        <v>9301224</v>
      </c>
      <c r="DZ17" s="11">
        <v>18421959</v>
      </c>
      <c r="EA17" s="10">
        <v>0</v>
      </c>
      <c r="EB17" s="12">
        <v>10211599</v>
      </c>
      <c r="EC17" s="12">
        <v>11184902</v>
      </c>
      <c r="ED17" s="11">
        <v>21396501</v>
      </c>
      <c r="EE17" s="30">
        <v>0</v>
      </c>
      <c r="EF17" s="12">
        <v>11527608</v>
      </c>
      <c r="EG17" s="12">
        <v>13017394</v>
      </c>
      <c r="EH17" s="11">
        <v>24545002</v>
      </c>
      <c r="EI17" s="10">
        <v>0</v>
      </c>
      <c r="EJ17" s="12">
        <v>11292770</v>
      </c>
      <c r="EK17" s="12">
        <v>13723617</v>
      </c>
      <c r="EL17" s="11">
        <v>25016387</v>
      </c>
      <c r="EM17" s="10">
        <v>0</v>
      </c>
      <c r="EN17" s="12">
        <v>11355681</v>
      </c>
      <c r="EO17" s="12">
        <v>13440000</v>
      </c>
      <c r="EP17" s="11">
        <v>24795681</v>
      </c>
      <c r="EQ17" s="10">
        <v>0</v>
      </c>
      <c r="ER17" s="12">
        <v>10359749</v>
      </c>
      <c r="ES17" s="12">
        <v>14953887</v>
      </c>
      <c r="ET17" s="11">
        <v>25313636</v>
      </c>
      <c r="EU17" s="10">
        <v>18328441</v>
      </c>
      <c r="EV17" s="12">
        <v>9828331</v>
      </c>
      <c r="EW17" s="15">
        <v>367</v>
      </c>
      <c r="EX17" s="10">
        <v>101611</v>
      </c>
      <c r="EY17" s="12">
        <v>16669</v>
      </c>
      <c r="EZ17" s="15">
        <v>5</v>
      </c>
      <c r="FA17" s="30">
        <v>100000</v>
      </c>
      <c r="FB17" s="12">
        <v>0</v>
      </c>
      <c r="FC17" s="12">
        <v>45000</v>
      </c>
      <c r="FD17" s="12">
        <v>0</v>
      </c>
      <c r="FE17" s="12">
        <v>256880</v>
      </c>
      <c r="FF17" s="11">
        <v>401880</v>
      </c>
      <c r="FG17" s="76">
        <v>32391</v>
      </c>
      <c r="FH17" s="14">
        <v>31772</v>
      </c>
      <c r="FI17" s="14">
        <v>34756</v>
      </c>
      <c r="FJ17" s="17">
        <v>33693</v>
      </c>
      <c r="FK17" s="14">
        <v>33286</v>
      </c>
      <c r="FL17" s="14">
        <v>33130</v>
      </c>
      <c r="FM17" s="14">
        <v>32676</v>
      </c>
      <c r="FN17" s="14">
        <v>32286</v>
      </c>
      <c r="FO17" s="7">
        <v>31848</v>
      </c>
      <c r="FP17" s="19">
        <v>39945</v>
      </c>
      <c r="FQ17" s="51">
        <v>8</v>
      </c>
    </row>
    <row r="18" spans="1:173" x14ac:dyDescent="0.25">
      <c r="A18" s="101" t="s">
        <v>13</v>
      </c>
      <c r="B18" s="107">
        <f t="shared" si="0"/>
        <v>1453.0307978229125</v>
      </c>
      <c r="C18" s="108">
        <f t="shared" si="1"/>
        <v>1559.6096972944013</v>
      </c>
      <c r="D18" s="108">
        <f t="shared" si="2"/>
        <v>1839.4684911536679</v>
      </c>
      <c r="E18" s="108">
        <f t="shared" si="3"/>
        <v>1458.4211329265056</v>
      </c>
      <c r="F18" s="108">
        <f t="shared" si="4"/>
        <v>1703.778107706843</v>
      </c>
      <c r="G18" s="109">
        <f t="shared" si="10"/>
        <v>1640.7808988764045</v>
      </c>
      <c r="H18" s="108">
        <f t="shared" si="11"/>
        <v>2856.2153486820152</v>
      </c>
      <c r="I18" s="108">
        <f t="shared" si="23"/>
        <v>0</v>
      </c>
      <c r="J18" s="111">
        <f t="shared" si="24"/>
        <v>0</v>
      </c>
      <c r="K18" s="116">
        <f t="shared" si="12"/>
        <v>48.937342360281427</v>
      </c>
      <c r="L18" s="108">
        <f t="shared" si="13"/>
        <v>32.401419769622287</v>
      </c>
      <c r="M18" s="108">
        <f t="shared" si="14"/>
        <v>28.77330859452654</v>
      </c>
      <c r="N18" s="108">
        <f t="shared" si="15"/>
        <v>66.141085168479705</v>
      </c>
      <c r="O18" s="108">
        <f t="shared" si="16"/>
        <v>44.577608314212448</v>
      </c>
      <c r="P18" s="108">
        <f t="shared" si="17"/>
        <v>28.69422150882825</v>
      </c>
      <c r="Q18" s="108">
        <f t="shared" si="18"/>
        <v>0</v>
      </c>
      <c r="R18" s="132">
        <f t="shared" si="19"/>
        <v>0</v>
      </c>
      <c r="S18" s="110">
        <f t="shared" si="20"/>
        <v>0</v>
      </c>
      <c r="T18" s="112">
        <f t="shared" si="21"/>
        <v>0</v>
      </c>
      <c r="U18" s="113">
        <f t="shared" si="7"/>
        <v>44287</v>
      </c>
      <c r="V18" s="113" t="e">
        <f t="shared" si="8"/>
        <v>#DIV/0!</v>
      </c>
      <c r="W18" s="114" t="e">
        <f t="shared" si="22"/>
        <v>#DIV/0!</v>
      </c>
      <c r="X18" s="115">
        <f t="shared" si="9"/>
        <v>10</v>
      </c>
      <c r="Y18" s="116"/>
      <c r="Z18" s="108"/>
      <c r="AA18" s="108"/>
      <c r="AB18" s="108"/>
      <c r="AC18" s="108"/>
      <c r="AD18" s="108"/>
      <c r="AE18" s="108"/>
      <c r="AF18" s="108"/>
      <c r="AG18" s="108"/>
      <c r="AH18" s="112"/>
      <c r="AI18" s="116"/>
      <c r="AJ18" s="108"/>
      <c r="AK18" s="108"/>
      <c r="AL18" s="108"/>
      <c r="AM18" s="108"/>
      <c r="AN18" s="108"/>
      <c r="AO18" s="108"/>
      <c r="AP18" s="108"/>
      <c r="AQ18" s="108"/>
      <c r="AR18" s="112"/>
      <c r="AS18" s="116">
        <v>20769180</v>
      </c>
      <c r="AT18" s="108">
        <v>11985556</v>
      </c>
      <c r="AU18" s="108">
        <v>1974886</v>
      </c>
      <c r="AV18" s="108">
        <v>4370667</v>
      </c>
      <c r="AW18" s="108">
        <v>482387</v>
      </c>
      <c r="AX18" s="108">
        <v>521173</v>
      </c>
      <c r="AY18" s="108">
        <v>482776</v>
      </c>
      <c r="AZ18" s="108">
        <v>8192806</v>
      </c>
      <c r="BA18" s="108">
        <v>2213762</v>
      </c>
      <c r="BB18" s="112">
        <v>50993193</v>
      </c>
      <c r="BC18" s="116">
        <v>4764610</v>
      </c>
      <c r="BD18" s="108">
        <v>10421739</v>
      </c>
      <c r="BE18" s="108">
        <v>2045106</v>
      </c>
      <c r="BF18" s="108">
        <v>4835464</v>
      </c>
      <c r="BG18" s="108">
        <v>285819</v>
      </c>
      <c r="BH18" s="108">
        <v>808331</v>
      </c>
      <c r="BI18" s="108">
        <v>474855</v>
      </c>
      <c r="BJ18" s="108">
        <v>2729668</v>
      </c>
      <c r="BK18" s="108">
        <v>897032</v>
      </c>
      <c r="BL18" s="112">
        <v>27262624</v>
      </c>
      <c r="BM18" s="116">
        <v>5539003</v>
      </c>
      <c r="BN18" s="108">
        <v>11110799</v>
      </c>
      <c r="BO18" s="108">
        <v>2255149</v>
      </c>
      <c r="BP18" s="108">
        <v>4447323</v>
      </c>
      <c r="BQ18" s="108">
        <v>331355</v>
      </c>
      <c r="BR18" s="108">
        <v>469722</v>
      </c>
      <c r="BS18" s="108">
        <v>469855</v>
      </c>
      <c r="BT18" s="108">
        <v>860738</v>
      </c>
      <c r="BU18" s="108">
        <v>623378</v>
      </c>
      <c r="BV18" s="112">
        <v>26107322</v>
      </c>
      <c r="BW18" s="116">
        <v>3964882</v>
      </c>
      <c r="BX18" s="108">
        <v>9676390</v>
      </c>
      <c r="BY18" s="108">
        <v>2003369</v>
      </c>
      <c r="BZ18" s="108">
        <v>4164192</v>
      </c>
      <c r="CA18" s="108">
        <v>507585</v>
      </c>
      <c r="CB18" s="108">
        <v>644653</v>
      </c>
      <c r="CC18" s="108">
        <v>464891</v>
      </c>
      <c r="CD18" s="108">
        <v>1023256</v>
      </c>
      <c r="CE18" s="108">
        <v>561195</v>
      </c>
      <c r="CF18" s="112">
        <v>23010413</v>
      </c>
      <c r="CG18" s="116">
        <v>4314376</v>
      </c>
      <c r="CH18" s="108">
        <v>10267054</v>
      </c>
      <c r="CI18" s="108">
        <v>2124254</v>
      </c>
      <c r="CJ18" s="108">
        <v>7810105</v>
      </c>
      <c r="CK18" s="108">
        <v>1168624</v>
      </c>
      <c r="CL18" s="108">
        <v>875067</v>
      </c>
      <c r="CM18" s="108">
        <v>543555</v>
      </c>
      <c r="CN18" s="108">
        <v>1124953</v>
      </c>
      <c r="CO18" s="108">
        <v>656384</v>
      </c>
      <c r="CP18" s="112">
        <v>28884372</v>
      </c>
      <c r="CQ18" s="116">
        <v>3397910</v>
      </c>
      <c r="CR18" s="108">
        <v>8955752</v>
      </c>
      <c r="CS18" s="108">
        <v>1735028</v>
      </c>
      <c r="CT18" s="108">
        <v>6917780</v>
      </c>
      <c r="CU18" s="108">
        <v>382331</v>
      </c>
      <c r="CV18" s="108">
        <v>517553</v>
      </c>
      <c r="CW18" s="108">
        <v>659212</v>
      </c>
      <c r="CX18" s="108">
        <v>1805128</v>
      </c>
      <c r="CY18" s="108">
        <v>722526</v>
      </c>
      <c r="CZ18" s="112">
        <v>25093220</v>
      </c>
      <c r="DA18" s="116">
        <v>3505975</v>
      </c>
      <c r="DB18" s="108">
        <v>9241451</v>
      </c>
      <c r="DC18" s="108">
        <v>1808396</v>
      </c>
      <c r="DD18" s="108">
        <v>4903568</v>
      </c>
      <c r="DE18" s="108">
        <v>663063</v>
      </c>
      <c r="DF18" s="108">
        <v>532281</v>
      </c>
      <c r="DG18" s="108">
        <v>443278</v>
      </c>
      <c r="DH18" s="108">
        <v>1471443</v>
      </c>
      <c r="DI18" s="108">
        <v>793350</v>
      </c>
      <c r="DJ18" s="112">
        <v>23362805</v>
      </c>
      <c r="DK18" s="116">
        <v>0</v>
      </c>
      <c r="DL18" s="108">
        <v>0</v>
      </c>
      <c r="DM18" s="108">
        <v>0</v>
      </c>
      <c r="DN18" s="112">
        <v>0</v>
      </c>
      <c r="DO18" s="116">
        <v>0</v>
      </c>
      <c r="DP18" s="108">
        <v>0</v>
      </c>
      <c r="DQ18" s="108">
        <v>0</v>
      </c>
      <c r="DR18" s="112">
        <v>0</v>
      </c>
      <c r="DS18" s="116">
        <v>0</v>
      </c>
      <c r="DT18" s="108">
        <v>0</v>
      </c>
      <c r="DU18" s="108">
        <v>0</v>
      </c>
      <c r="DV18" s="112">
        <v>0</v>
      </c>
      <c r="DW18" s="116">
        <v>0</v>
      </c>
      <c r="DX18" s="108">
        <v>0</v>
      </c>
      <c r="DY18" s="108">
        <v>429036</v>
      </c>
      <c r="DZ18" s="112">
        <v>429036</v>
      </c>
      <c r="EA18" s="116">
        <v>0</v>
      </c>
      <c r="EB18" s="108">
        <v>0</v>
      </c>
      <c r="EC18" s="108">
        <v>660551</v>
      </c>
      <c r="ED18" s="112">
        <v>660551</v>
      </c>
      <c r="EE18" s="117">
        <v>0</v>
      </c>
      <c r="EF18" s="108">
        <v>0</v>
      </c>
      <c r="EG18" s="108">
        <v>997143</v>
      </c>
      <c r="EH18" s="112">
        <v>997143</v>
      </c>
      <c r="EI18" s="116">
        <v>0</v>
      </c>
      <c r="EJ18" s="108">
        <v>0</v>
      </c>
      <c r="EK18" s="108">
        <v>434218</v>
      </c>
      <c r="EL18" s="112">
        <v>434218</v>
      </c>
      <c r="EM18" s="116">
        <v>0</v>
      </c>
      <c r="EN18" s="108">
        <v>0</v>
      </c>
      <c r="EO18" s="108">
        <v>483818</v>
      </c>
      <c r="EP18" s="112">
        <v>483818</v>
      </c>
      <c r="EQ18" s="116">
        <v>0</v>
      </c>
      <c r="ER18" s="108">
        <v>0</v>
      </c>
      <c r="ES18" s="108">
        <v>737290</v>
      </c>
      <c r="ET18" s="112">
        <v>737290</v>
      </c>
      <c r="EU18" s="116">
        <v>0</v>
      </c>
      <c r="EV18" s="108">
        <v>0</v>
      </c>
      <c r="EW18" s="118">
        <v>0</v>
      </c>
      <c r="EX18" s="116">
        <v>0</v>
      </c>
      <c r="EY18" s="108">
        <v>0</v>
      </c>
      <c r="EZ18" s="118">
        <v>0</v>
      </c>
      <c r="FA18" s="117">
        <v>0</v>
      </c>
      <c r="FB18" s="108">
        <v>0</v>
      </c>
      <c r="FC18" s="108">
        <v>0</v>
      </c>
      <c r="FD18" s="108">
        <v>0</v>
      </c>
      <c r="FE18" s="108">
        <v>0</v>
      </c>
      <c r="FF18" s="112">
        <v>0</v>
      </c>
      <c r="FG18" s="119">
        <v>15558</v>
      </c>
      <c r="FH18" s="120">
        <v>15286</v>
      </c>
      <c r="FI18" s="120">
        <v>14985</v>
      </c>
      <c r="FJ18" s="121">
        <v>14952</v>
      </c>
      <c r="FK18" s="120">
        <v>14818</v>
      </c>
      <c r="FL18" s="120">
        <v>15076</v>
      </c>
      <c r="FM18" s="120">
        <v>15091</v>
      </c>
      <c r="FN18" s="120">
        <v>14932</v>
      </c>
      <c r="FO18" s="122">
        <v>15066</v>
      </c>
      <c r="FP18" s="123">
        <v>44287</v>
      </c>
      <c r="FQ18" s="124">
        <v>10</v>
      </c>
    </row>
    <row r="19" spans="1:173" x14ac:dyDescent="0.25">
      <c r="A19" s="6" t="s">
        <v>14</v>
      </c>
      <c r="B19" s="97">
        <f t="shared" si="0"/>
        <v>1246.4105364856027</v>
      </c>
      <c r="C19" s="12">
        <f t="shared" si="1"/>
        <v>1272.3921096383722</v>
      </c>
      <c r="D19" s="12">
        <f t="shared" si="2"/>
        <v>1286.1072927170412</v>
      </c>
      <c r="E19" s="12">
        <f t="shared" si="3"/>
        <v>1366.3496811310677</v>
      </c>
      <c r="F19" s="12">
        <f t="shared" si="4"/>
        <v>1543.0698859392605</v>
      </c>
      <c r="G19" s="103">
        <f t="shared" si="10"/>
        <v>1505.5357847860132</v>
      </c>
      <c r="H19" s="12">
        <f t="shared" si="11"/>
        <v>2813.7236845790248</v>
      </c>
      <c r="I19" s="12">
        <f t="shared" si="23"/>
        <v>3037.7943305523681</v>
      </c>
      <c r="J19" s="29">
        <f t="shared" si="24"/>
        <v>1593.1612635484817</v>
      </c>
      <c r="K19" s="10">
        <f t="shared" si="12"/>
        <v>389.4674984478803</v>
      </c>
      <c r="L19" s="12">
        <f t="shared" si="13"/>
        <v>363.06046407707015</v>
      </c>
      <c r="M19" s="12">
        <f t="shared" si="14"/>
        <v>336.12854958852421</v>
      </c>
      <c r="N19" s="12">
        <f t="shared" si="15"/>
        <v>594.12718397868628</v>
      </c>
      <c r="O19" s="12">
        <f t="shared" si="16"/>
        <v>557.82512690997942</v>
      </c>
      <c r="P19" s="12">
        <f t="shared" si="17"/>
        <v>527.58244858634009</v>
      </c>
      <c r="Q19" s="12">
        <f t="shared" si="18"/>
        <v>45.52512594869944</v>
      </c>
      <c r="R19" s="131">
        <f t="shared" si="19"/>
        <v>433.56697577768819</v>
      </c>
      <c r="S19" s="100">
        <f t="shared" si="20"/>
        <v>408.92613026071672</v>
      </c>
      <c r="T19" s="11">
        <f t="shared" si="21"/>
        <v>13418732</v>
      </c>
      <c r="U19" s="32">
        <f t="shared" si="7"/>
        <v>56605</v>
      </c>
      <c r="V19" s="32">
        <f t="shared" si="8"/>
        <v>54027.606177606176</v>
      </c>
      <c r="W19" s="36">
        <f t="shared" si="22"/>
        <v>0.31902728250683571</v>
      </c>
      <c r="X19" s="38">
        <f t="shared" si="9"/>
        <v>15</v>
      </c>
      <c r="Y19" s="10">
        <v>203625204</v>
      </c>
      <c r="Z19" s="12">
        <v>136744431</v>
      </c>
      <c r="AA19" s="12">
        <v>28305115</v>
      </c>
      <c r="AB19" s="12">
        <v>56440868</v>
      </c>
      <c r="AC19" s="12">
        <v>62131099</v>
      </c>
      <c r="AD19" s="12">
        <v>5634995</v>
      </c>
      <c r="AE19" s="12">
        <v>22612231</v>
      </c>
      <c r="AF19" s="12">
        <v>132360291</v>
      </c>
      <c r="AG19" s="12">
        <v>6604121</v>
      </c>
      <c r="AH19" s="11">
        <v>654458355</v>
      </c>
      <c r="AI19" s="10">
        <v>222222156</v>
      </c>
      <c r="AJ19" s="12">
        <v>282350256</v>
      </c>
      <c r="AK19" s="12">
        <v>119488908</v>
      </c>
      <c r="AL19" s="12">
        <v>173758982</v>
      </c>
      <c r="AM19" s="12">
        <v>67200786</v>
      </c>
      <c r="AN19" s="12">
        <v>61352292</v>
      </c>
      <c r="AO19" s="12">
        <v>41727528</v>
      </c>
      <c r="AP19" s="12">
        <v>118946891</v>
      </c>
      <c r="AQ19" s="12">
        <v>11375118</v>
      </c>
      <c r="AR19" s="11">
        <v>1098422917</v>
      </c>
      <c r="AS19" s="10">
        <v>477224520</v>
      </c>
      <c r="AT19" s="12">
        <v>240454447</v>
      </c>
      <c r="AU19" s="12">
        <v>15898449</v>
      </c>
      <c r="AV19" s="12">
        <v>59208603</v>
      </c>
      <c r="AW19" s="12">
        <v>16451704</v>
      </c>
      <c r="AX19" s="12">
        <v>42647206</v>
      </c>
      <c r="AY19" s="12">
        <v>16894145</v>
      </c>
      <c r="AZ19" s="12">
        <v>42967302</v>
      </c>
      <c r="BA19" s="12">
        <v>35441983</v>
      </c>
      <c r="BB19" s="11">
        <v>947188359</v>
      </c>
      <c r="BC19" s="10">
        <v>124246907</v>
      </c>
      <c r="BD19" s="12">
        <v>209634490</v>
      </c>
      <c r="BE19" s="12">
        <v>15729651</v>
      </c>
      <c r="BF19" s="12">
        <v>56286897</v>
      </c>
      <c r="BG19" s="12">
        <v>15548169</v>
      </c>
      <c r="BH19" s="12">
        <v>28769602</v>
      </c>
      <c r="BI19" s="12">
        <v>15120854</v>
      </c>
      <c r="BJ19" s="12">
        <v>31960826</v>
      </c>
      <c r="BK19" s="12">
        <v>14388858</v>
      </c>
      <c r="BL19" s="11">
        <v>511686254</v>
      </c>
      <c r="BM19" s="10">
        <v>121124359</v>
      </c>
      <c r="BN19" s="12">
        <v>221994806</v>
      </c>
      <c r="BO19" s="12">
        <v>16316384</v>
      </c>
      <c r="BP19" s="12">
        <v>68697349</v>
      </c>
      <c r="BQ19" s="12">
        <v>21969361</v>
      </c>
      <c r="BR19" s="12">
        <v>3805315</v>
      </c>
      <c r="BS19" s="12">
        <v>19408974</v>
      </c>
      <c r="BT19" s="12">
        <v>75116815</v>
      </c>
      <c r="BU19" s="12">
        <v>14250330</v>
      </c>
      <c r="BV19" s="11">
        <v>562683693</v>
      </c>
      <c r="BW19" s="10">
        <v>110831840</v>
      </c>
      <c r="BX19" s="12">
        <v>168422428</v>
      </c>
      <c r="BY19" s="12">
        <v>21375135</v>
      </c>
      <c r="BZ19" s="12">
        <v>63415525</v>
      </c>
      <c r="CA19" s="12">
        <v>26377376</v>
      </c>
      <c r="CB19" s="12">
        <v>2793393</v>
      </c>
      <c r="CC19" s="12">
        <v>16800512</v>
      </c>
      <c r="CD19" s="12">
        <v>38149099</v>
      </c>
      <c r="CE19" s="12">
        <v>14626143</v>
      </c>
      <c r="CF19" s="11">
        <v>462791451</v>
      </c>
      <c r="CG19" s="10">
        <v>110481243</v>
      </c>
      <c r="CH19" s="12">
        <v>154806710</v>
      </c>
      <c r="CI19" s="12">
        <v>13996270</v>
      </c>
      <c r="CJ19" s="12">
        <v>58534393</v>
      </c>
      <c r="CK19" s="12">
        <v>23552429</v>
      </c>
      <c r="CL19" s="12">
        <v>2449213</v>
      </c>
      <c r="CM19" s="12">
        <v>16685778</v>
      </c>
      <c r="CN19" s="12">
        <v>28665516</v>
      </c>
      <c r="CO19" s="12">
        <v>14881929</v>
      </c>
      <c r="CP19" s="11">
        <v>424053481</v>
      </c>
      <c r="CQ19" s="10">
        <v>106223376</v>
      </c>
      <c r="CR19" s="12">
        <v>148482327</v>
      </c>
      <c r="CS19" s="12">
        <v>13879205</v>
      </c>
      <c r="CT19" s="12">
        <v>52096366</v>
      </c>
      <c r="CU19" s="12">
        <v>35057880</v>
      </c>
      <c r="CV19" s="12">
        <v>2548924</v>
      </c>
      <c r="CW19" s="12">
        <v>14962638</v>
      </c>
      <c r="CX19" s="12">
        <v>33041809</v>
      </c>
      <c r="CY19" s="12">
        <v>13996733</v>
      </c>
      <c r="CZ19" s="11">
        <v>420289258</v>
      </c>
      <c r="DA19" s="10">
        <v>110186665</v>
      </c>
      <c r="DB19" s="12">
        <v>141767646</v>
      </c>
      <c r="DC19" s="12">
        <v>14554561</v>
      </c>
      <c r="DD19" s="12">
        <v>54033119</v>
      </c>
      <c r="DE19" s="12">
        <v>21523665</v>
      </c>
      <c r="DF19" s="12">
        <v>2685699</v>
      </c>
      <c r="DG19" s="12">
        <v>14623627</v>
      </c>
      <c r="DH19" s="12">
        <v>22831725</v>
      </c>
      <c r="DI19" s="12">
        <v>16045118</v>
      </c>
      <c r="DJ19" s="11">
        <v>398251825</v>
      </c>
      <c r="DK19" s="10">
        <v>0</v>
      </c>
      <c r="DL19" s="12">
        <v>0</v>
      </c>
      <c r="DM19" s="12">
        <v>134010000</v>
      </c>
      <c r="DN19" s="11">
        <v>134010000</v>
      </c>
      <c r="DO19" s="10">
        <v>0</v>
      </c>
      <c r="DP19" s="12">
        <v>0</v>
      </c>
      <c r="DQ19" s="12">
        <v>139795000</v>
      </c>
      <c r="DR19" s="11">
        <v>139795000</v>
      </c>
      <c r="DS19" s="10">
        <v>0</v>
      </c>
      <c r="DT19" s="12">
        <v>0</v>
      </c>
      <c r="DU19" s="12">
        <v>14630000</v>
      </c>
      <c r="DV19" s="11">
        <v>14630000</v>
      </c>
      <c r="DW19" s="10">
        <v>0</v>
      </c>
      <c r="DX19" s="12">
        <v>0</v>
      </c>
      <c r="DY19" s="12">
        <v>168109399</v>
      </c>
      <c r="DZ19" s="11">
        <v>168109399</v>
      </c>
      <c r="EA19" s="10">
        <v>0</v>
      </c>
      <c r="EB19" s="12">
        <v>0</v>
      </c>
      <c r="EC19" s="12">
        <v>176257121</v>
      </c>
      <c r="ED19" s="11">
        <v>176257121</v>
      </c>
      <c r="EE19" s="30">
        <v>0</v>
      </c>
      <c r="EF19" s="12">
        <v>0</v>
      </c>
      <c r="EG19" s="12">
        <v>184646411</v>
      </c>
      <c r="EH19" s="11">
        <v>184646411</v>
      </c>
      <c r="EI19" s="10">
        <v>0</v>
      </c>
      <c r="EJ19" s="12">
        <v>0</v>
      </c>
      <c r="EK19" s="12">
        <v>103336000</v>
      </c>
      <c r="EL19" s="11">
        <v>103336000</v>
      </c>
      <c r="EM19" s="10">
        <v>0</v>
      </c>
      <c r="EN19" s="12">
        <v>0</v>
      </c>
      <c r="EO19" s="12">
        <v>110496000</v>
      </c>
      <c r="EP19" s="11">
        <v>110496000</v>
      </c>
      <c r="EQ19" s="10">
        <v>0</v>
      </c>
      <c r="ER19" s="12">
        <v>0</v>
      </c>
      <c r="ES19" s="12">
        <v>117308000</v>
      </c>
      <c r="ET19" s="11">
        <v>117308000</v>
      </c>
      <c r="EU19" s="10">
        <v>111945200</v>
      </c>
      <c r="EV19" s="12">
        <v>52412252</v>
      </c>
      <c r="EW19" s="15">
        <v>2072</v>
      </c>
      <c r="EX19" s="10">
        <v>2206074.56</v>
      </c>
      <c r="EY19" s="12">
        <v>0</v>
      </c>
      <c r="EZ19" s="15">
        <v>110</v>
      </c>
      <c r="FA19" s="30">
        <v>3263328</v>
      </c>
      <c r="FB19" s="12">
        <v>0</v>
      </c>
      <c r="FC19" s="12">
        <v>1223230</v>
      </c>
      <c r="FD19" s="12">
        <v>4336498</v>
      </c>
      <c r="FE19" s="12">
        <v>4595676</v>
      </c>
      <c r="FF19" s="11">
        <v>13418732</v>
      </c>
      <c r="FG19" s="76">
        <v>327712</v>
      </c>
      <c r="FH19" s="14">
        <v>322430</v>
      </c>
      <c r="FI19" s="14">
        <v>321361</v>
      </c>
      <c r="FJ19" s="17">
        <v>318641</v>
      </c>
      <c r="FK19" s="14">
        <v>315972</v>
      </c>
      <c r="FL19" s="14">
        <v>310786</v>
      </c>
      <c r="FM19" s="14">
        <v>307430</v>
      </c>
      <c r="FN19" s="14">
        <v>304346</v>
      </c>
      <c r="FO19" s="7">
        <v>301201</v>
      </c>
      <c r="FP19" s="19">
        <v>56605</v>
      </c>
      <c r="FQ19" s="51">
        <v>15</v>
      </c>
    </row>
    <row r="20" spans="1:173" x14ac:dyDescent="0.25">
      <c r="A20" s="6" t="s">
        <v>15</v>
      </c>
      <c r="B20" s="97">
        <f t="shared" si="0"/>
        <v>1771.4553828149433</v>
      </c>
      <c r="C20" s="12">
        <f t="shared" si="1"/>
        <v>1270.096010971555</v>
      </c>
      <c r="D20" s="12">
        <f t="shared" si="2"/>
        <v>1094.6966972210098</v>
      </c>
      <c r="E20" s="12">
        <f t="shared" si="3"/>
        <v>1254.0204075810454</v>
      </c>
      <c r="F20" s="12">
        <f t="shared" si="4"/>
        <v>1336.3793100240905</v>
      </c>
      <c r="G20" s="103">
        <f t="shared" si="10"/>
        <v>1187.4359108781127</v>
      </c>
      <c r="H20" s="12">
        <f t="shared" si="11"/>
        <v>3301.2777977280093</v>
      </c>
      <c r="I20" s="12">
        <f t="shared" si="23"/>
        <v>1498.4839130216778</v>
      </c>
      <c r="J20" s="29">
        <f t="shared" si="24"/>
        <v>704.27730632356963</v>
      </c>
      <c r="K20" s="10">
        <f t="shared" si="12"/>
        <v>811.32556168723079</v>
      </c>
      <c r="L20" s="12">
        <f t="shared" si="13"/>
        <v>965.62875297228493</v>
      </c>
      <c r="M20" s="12">
        <f t="shared" si="14"/>
        <v>980.15524516222899</v>
      </c>
      <c r="N20" s="12">
        <f t="shared" si="15"/>
        <v>895.14834010099185</v>
      </c>
      <c r="O20" s="12">
        <f t="shared" si="16"/>
        <v>937.94700077201401</v>
      </c>
      <c r="P20" s="12">
        <f t="shared" si="17"/>
        <v>1061.1554209788947</v>
      </c>
      <c r="Q20" s="12">
        <f t="shared" si="18"/>
        <v>893.54251880917559</v>
      </c>
      <c r="R20" s="131">
        <f t="shared" si="19"/>
        <v>730.90374554996572</v>
      </c>
      <c r="S20" s="100">
        <f t="shared" si="20"/>
        <v>653.71823320075362</v>
      </c>
      <c r="T20" s="11">
        <f t="shared" si="21"/>
        <v>1719766</v>
      </c>
      <c r="U20" s="32">
        <f t="shared" si="7"/>
        <v>62305</v>
      </c>
      <c r="V20" s="32">
        <f t="shared" si="8"/>
        <v>64106.242570816998</v>
      </c>
      <c r="W20" s="36">
        <f t="shared" si="22"/>
        <v>0.98061217363370135</v>
      </c>
      <c r="X20" s="38">
        <f t="shared" si="9"/>
        <v>11</v>
      </c>
      <c r="Y20" s="10">
        <v>26097344</v>
      </c>
      <c r="Z20" s="12">
        <v>29326313</v>
      </c>
      <c r="AA20" s="12">
        <v>3708638</v>
      </c>
      <c r="AB20" s="12">
        <v>11179817</v>
      </c>
      <c r="AC20" s="12">
        <v>4554969</v>
      </c>
      <c r="AD20" s="12">
        <v>5241699</v>
      </c>
      <c r="AE20" s="12">
        <v>6214047</v>
      </c>
      <c r="AF20" s="12">
        <v>134498015</v>
      </c>
      <c r="AG20" s="12">
        <v>1149823</v>
      </c>
      <c r="AH20" s="11">
        <v>221970665</v>
      </c>
      <c r="AI20" s="10">
        <v>36817594</v>
      </c>
      <c r="AJ20" s="12">
        <v>52514388</v>
      </c>
      <c r="AK20" s="12">
        <v>20688059</v>
      </c>
      <c r="AL20" s="12">
        <v>45537625</v>
      </c>
      <c r="AM20" s="12">
        <v>3558929</v>
      </c>
      <c r="AN20" s="12">
        <v>6473041</v>
      </c>
      <c r="AO20" s="12">
        <v>12053007</v>
      </c>
      <c r="AP20" s="12">
        <v>141260202</v>
      </c>
      <c r="AQ20" s="12">
        <v>1668939</v>
      </c>
      <c r="AR20" s="11">
        <v>320571784</v>
      </c>
      <c r="AS20" s="10">
        <v>263362508</v>
      </c>
      <c r="AT20" s="12">
        <v>59422935</v>
      </c>
      <c r="AU20" s="12">
        <v>5610225</v>
      </c>
      <c r="AV20" s="12">
        <v>13197918</v>
      </c>
      <c r="AW20" s="12">
        <v>2572460</v>
      </c>
      <c r="AX20" s="12">
        <v>11569713</v>
      </c>
      <c r="AY20" s="12">
        <v>4344376</v>
      </c>
      <c r="AZ20" s="12">
        <v>30497115</v>
      </c>
      <c r="BA20" s="12">
        <v>16836655</v>
      </c>
      <c r="BB20" s="11">
        <v>407413905</v>
      </c>
      <c r="BC20" s="10">
        <v>32892723</v>
      </c>
      <c r="BD20" s="12">
        <v>47531912</v>
      </c>
      <c r="BE20" s="12">
        <v>8376699</v>
      </c>
      <c r="BF20" s="12">
        <v>13696097</v>
      </c>
      <c r="BG20" s="12">
        <v>2129707</v>
      </c>
      <c r="BH20" s="12">
        <v>18295814</v>
      </c>
      <c r="BI20" s="12">
        <v>4626490</v>
      </c>
      <c r="BJ20" s="12">
        <v>13111663</v>
      </c>
      <c r="BK20" s="12">
        <v>3822530</v>
      </c>
      <c r="BL20" s="11">
        <v>144483635</v>
      </c>
      <c r="BM20" s="10">
        <v>32659609</v>
      </c>
      <c r="BN20" s="12">
        <v>62232302</v>
      </c>
      <c r="BO20" s="12">
        <v>14347633</v>
      </c>
      <c r="BP20" s="12">
        <v>18291897</v>
      </c>
      <c r="BQ20" s="12">
        <v>2657618</v>
      </c>
      <c r="BR20" s="12">
        <v>4305758</v>
      </c>
      <c r="BS20" s="12">
        <v>5470840</v>
      </c>
      <c r="BT20" s="12">
        <v>13229022</v>
      </c>
      <c r="BU20" s="12">
        <v>3709819</v>
      </c>
      <c r="BV20" s="11">
        <v>156904498</v>
      </c>
      <c r="BW20" s="10">
        <v>28964089</v>
      </c>
      <c r="BX20" s="12">
        <v>51383996</v>
      </c>
      <c r="BY20" s="12">
        <v>19147491</v>
      </c>
      <c r="BZ20" s="12">
        <v>16711731</v>
      </c>
      <c r="CA20" s="12">
        <v>2382729</v>
      </c>
      <c r="CB20" s="12">
        <v>4096789</v>
      </c>
      <c r="CC20" s="12">
        <v>5067279</v>
      </c>
      <c r="CD20" s="12">
        <v>10261921</v>
      </c>
      <c r="CE20" s="12">
        <v>4114920</v>
      </c>
      <c r="CF20" s="11">
        <v>142130945</v>
      </c>
      <c r="CG20" s="10">
        <v>30888175</v>
      </c>
      <c r="CH20" s="12">
        <v>45307197</v>
      </c>
      <c r="CI20" s="12">
        <v>5421891</v>
      </c>
      <c r="CJ20" s="12">
        <v>15946340</v>
      </c>
      <c r="CK20" s="12">
        <v>2518639</v>
      </c>
      <c r="CL20" s="12">
        <v>4485200</v>
      </c>
      <c r="CM20" s="12">
        <v>4290946</v>
      </c>
      <c r="CN20" s="12">
        <v>11117985</v>
      </c>
      <c r="CO20" s="12">
        <v>3999368</v>
      </c>
      <c r="CP20" s="11">
        <v>123975741</v>
      </c>
      <c r="CQ20" s="10">
        <v>36913067</v>
      </c>
      <c r="CR20" s="12">
        <v>47801775</v>
      </c>
      <c r="CS20" s="12">
        <v>5384609</v>
      </c>
      <c r="CT20" s="12">
        <v>23407939</v>
      </c>
      <c r="CU20" s="12">
        <v>2606788</v>
      </c>
      <c r="CV20" s="12">
        <v>4400814</v>
      </c>
      <c r="CW20" s="12">
        <v>4420722</v>
      </c>
      <c r="CX20" s="12">
        <v>9957597</v>
      </c>
      <c r="CY20" s="12">
        <v>3792327</v>
      </c>
      <c r="CZ20" s="11">
        <v>138685638</v>
      </c>
      <c r="DA20" s="10">
        <v>76190368</v>
      </c>
      <c r="DB20" s="12">
        <v>47760643</v>
      </c>
      <c r="DC20" s="12">
        <v>3935991</v>
      </c>
      <c r="DD20" s="12">
        <v>32563151</v>
      </c>
      <c r="DE20" s="12">
        <v>2306369</v>
      </c>
      <c r="DF20" s="12">
        <v>4264386</v>
      </c>
      <c r="DG20" s="12">
        <v>4867230</v>
      </c>
      <c r="DH20" s="12">
        <v>9090058</v>
      </c>
      <c r="DI20" s="12">
        <v>3700291</v>
      </c>
      <c r="DJ20" s="11">
        <v>184678487</v>
      </c>
      <c r="DK20" s="10">
        <v>27080342</v>
      </c>
      <c r="DL20" s="12">
        <v>3337773</v>
      </c>
      <c r="DM20" s="12">
        <v>50774997</v>
      </c>
      <c r="DN20" s="11">
        <v>81193112</v>
      </c>
      <c r="DO20" s="10">
        <v>29197568</v>
      </c>
      <c r="DP20" s="12">
        <v>3794315</v>
      </c>
      <c r="DQ20" s="12">
        <v>54469521</v>
      </c>
      <c r="DR20" s="11">
        <v>87461404</v>
      </c>
      <c r="DS20" s="10">
        <v>31249795</v>
      </c>
      <c r="DT20" s="12">
        <v>20720901</v>
      </c>
      <c r="DU20" s="12">
        <v>50047734</v>
      </c>
      <c r="DV20" s="11">
        <v>102018430</v>
      </c>
      <c r="DW20" s="10">
        <v>32060000</v>
      </c>
      <c r="DX20" s="12">
        <v>21643930</v>
      </c>
      <c r="DY20" s="12">
        <v>63697000</v>
      </c>
      <c r="DZ20" s="11">
        <v>117400930</v>
      </c>
      <c r="EA20" s="10">
        <v>33940000</v>
      </c>
      <c r="EB20" s="12">
        <v>13743620</v>
      </c>
      <c r="EC20" s="12">
        <v>53156000</v>
      </c>
      <c r="ED20" s="11">
        <v>100839620</v>
      </c>
      <c r="EE20" s="30">
        <v>35765000</v>
      </c>
      <c r="EF20" s="12">
        <v>13799114</v>
      </c>
      <c r="EG20" s="12">
        <v>44567000</v>
      </c>
      <c r="EH20" s="11">
        <v>94131114</v>
      </c>
      <c r="EI20" s="10">
        <v>37945000</v>
      </c>
      <c r="EJ20" s="12">
        <v>15224146</v>
      </c>
      <c r="EK20" s="12">
        <v>47879959</v>
      </c>
      <c r="EL20" s="11">
        <v>101049105</v>
      </c>
      <c r="EM20" s="10">
        <v>39155000</v>
      </c>
      <c r="EN20" s="12">
        <v>9247218</v>
      </c>
      <c r="EO20" s="12">
        <v>49467153</v>
      </c>
      <c r="EP20" s="11">
        <v>97869371</v>
      </c>
      <c r="EQ20" s="10">
        <v>41665000</v>
      </c>
      <c r="ER20" s="12">
        <v>6623054</v>
      </c>
      <c r="ES20" s="12">
        <v>32131347</v>
      </c>
      <c r="ET20" s="11">
        <v>80419401</v>
      </c>
      <c r="EU20" s="10">
        <v>57652346.600000001</v>
      </c>
      <c r="EV20" s="12">
        <v>27876041</v>
      </c>
      <c r="EW20" s="15">
        <v>899.32500000000005</v>
      </c>
      <c r="EX20" s="10">
        <v>219564</v>
      </c>
      <c r="EY20" s="12">
        <v>28793.85</v>
      </c>
      <c r="EZ20" s="15">
        <v>265</v>
      </c>
      <c r="FA20" s="30">
        <v>0</v>
      </c>
      <c r="FB20" s="12">
        <v>0</v>
      </c>
      <c r="FC20" s="12">
        <v>220000</v>
      </c>
      <c r="FD20" s="12">
        <v>0</v>
      </c>
      <c r="FE20" s="12">
        <v>1499766</v>
      </c>
      <c r="FF20" s="11">
        <v>1719766</v>
      </c>
      <c r="FG20" s="76">
        <v>124202</v>
      </c>
      <c r="FH20" s="14">
        <v>119662</v>
      </c>
      <c r="FI20" s="14">
        <v>114173</v>
      </c>
      <c r="FJ20" s="17">
        <v>110635</v>
      </c>
      <c r="FK20" s="14">
        <v>107511</v>
      </c>
      <c r="FL20" s="14">
        <v>105157</v>
      </c>
      <c r="FM20" s="14">
        <v>103095</v>
      </c>
      <c r="FN20" s="14">
        <v>101353</v>
      </c>
      <c r="FO20" s="7">
        <v>99121</v>
      </c>
      <c r="FP20" s="19">
        <v>62305</v>
      </c>
      <c r="FQ20" s="51">
        <v>11</v>
      </c>
    </row>
    <row r="21" spans="1:173" x14ac:dyDescent="0.25">
      <c r="A21" s="6" t="s">
        <v>16</v>
      </c>
      <c r="B21" s="97">
        <f t="shared" si="0"/>
        <v>2932.3183689866428</v>
      </c>
      <c r="C21" s="12">
        <f t="shared" si="1"/>
        <v>3011.6700774885753</v>
      </c>
      <c r="D21" s="12">
        <f t="shared" si="2"/>
        <v>3170.2502691592445</v>
      </c>
      <c r="E21" s="12">
        <f t="shared" si="3"/>
        <v>2965.2259701212065</v>
      </c>
      <c r="F21" s="12">
        <f t="shared" si="4"/>
        <v>3102.9631020561451</v>
      </c>
      <c r="G21" s="103">
        <f t="shared" si="10"/>
        <v>3379.093393648101</v>
      </c>
      <c r="H21" s="12">
        <f t="shared" si="11"/>
        <v>7719.79984922729</v>
      </c>
      <c r="I21" s="12">
        <f t="shared" si="23"/>
        <v>3844.9333506899243</v>
      </c>
      <c r="J21" s="29">
        <f t="shared" si="24"/>
        <v>3792.4312776078832</v>
      </c>
      <c r="K21" s="10">
        <f t="shared" si="12"/>
        <v>109.14482273777242</v>
      </c>
      <c r="L21" s="12">
        <f t="shared" si="13"/>
        <v>153.26266640174845</v>
      </c>
      <c r="M21" s="12">
        <f t="shared" si="14"/>
        <v>175.01898796124107</v>
      </c>
      <c r="N21" s="12">
        <f t="shared" si="15"/>
        <v>116.21093676594946</v>
      </c>
      <c r="O21" s="12">
        <f t="shared" si="16"/>
        <v>113.63421274997653</v>
      </c>
      <c r="P21" s="12">
        <f t="shared" si="17"/>
        <v>81.303270191310901</v>
      </c>
      <c r="Q21" s="12">
        <f t="shared" si="18"/>
        <v>77.480493780625707</v>
      </c>
      <c r="R21" s="131">
        <f t="shared" si="19"/>
        <v>71.354942289334375</v>
      </c>
      <c r="S21" s="100">
        <f t="shared" si="20"/>
        <v>87.009938837920487</v>
      </c>
      <c r="T21" s="11">
        <f t="shared" si="21"/>
        <v>1023088</v>
      </c>
      <c r="U21" s="32">
        <f t="shared" si="7"/>
        <v>52679</v>
      </c>
      <c r="V21" s="32">
        <f t="shared" si="8"/>
        <v>41175.504000000001</v>
      </c>
      <c r="W21" s="36">
        <f t="shared" si="22"/>
        <v>0.24825642020279273</v>
      </c>
      <c r="X21" s="38">
        <f t="shared" si="9"/>
        <v>9</v>
      </c>
      <c r="Y21" s="10">
        <v>5359586</v>
      </c>
      <c r="Z21" s="12">
        <v>12598778</v>
      </c>
      <c r="AA21" s="12">
        <v>5924048</v>
      </c>
      <c r="AB21" s="12">
        <v>4602819</v>
      </c>
      <c r="AC21" s="12">
        <v>2644210</v>
      </c>
      <c r="AD21" s="12">
        <v>10031643</v>
      </c>
      <c r="AE21" s="12">
        <v>3146572</v>
      </c>
      <c r="AF21" s="12">
        <v>36578493</v>
      </c>
      <c r="AG21" s="12">
        <v>336845</v>
      </c>
      <c r="AH21" s="11">
        <v>81222994</v>
      </c>
      <c r="AI21" s="10">
        <v>4988670</v>
      </c>
      <c r="AJ21" s="12">
        <v>11066094</v>
      </c>
      <c r="AK21" s="12">
        <v>5223118</v>
      </c>
      <c r="AL21" s="12">
        <v>7289321</v>
      </c>
      <c r="AM21" s="12">
        <v>2647183</v>
      </c>
      <c r="AN21" s="12">
        <v>9421377</v>
      </c>
      <c r="AO21" s="12">
        <v>3321386</v>
      </c>
      <c r="AP21" s="12">
        <v>30615563</v>
      </c>
      <c r="AQ21" s="12">
        <v>348018</v>
      </c>
      <c r="AR21" s="11">
        <v>74920730</v>
      </c>
      <c r="AS21" s="10">
        <v>45210198</v>
      </c>
      <c r="AT21" s="12">
        <v>8253270</v>
      </c>
      <c r="AU21" s="12">
        <v>4091517</v>
      </c>
      <c r="AV21" s="12">
        <v>7746911</v>
      </c>
      <c r="AW21" s="12">
        <v>2251294</v>
      </c>
      <c r="AX21" s="12">
        <v>11307207</v>
      </c>
      <c r="AY21" s="12">
        <v>1255791</v>
      </c>
      <c r="AZ21" s="12">
        <v>11985666</v>
      </c>
      <c r="BA21" s="12">
        <v>1806328</v>
      </c>
      <c r="BB21" s="11">
        <v>93908182</v>
      </c>
      <c r="BC21" s="10">
        <v>6058232</v>
      </c>
      <c r="BD21" s="12">
        <v>5629457</v>
      </c>
      <c r="BE21" s="12">
        <v>2745699</v>
      </c>
      <c r="BF21" s="12">
        <v>3795187</v>
      </c>
      <c r="BG21" s="12">
        <v>2252203</v>
      </c>
      <c r="BH21" s="12">
        <v>12514052</v>
      </c>
      <c r="BI21" s="12">
        <v>1145448</v>
      </c>
      <c r="BJ21" s="12">
        <v>5062482</v>
      </c>
      <c r="BK21" s="12">
        <v>1715282</v>
      </c>
      <c r="BL21" s="11">
        <v>40918042</v>
      </c>
      <c r="BM21" s="10">
        <v>6322745</v>
      </c>
      <c r="BN21" s="12">
        <v>5935584</v>
      </c>
      <c r="BO21" s="12">
        <v>2294258</v>
      </c>
      <c r="BP21" s="12">
        <v>3759690</v>
      </c>
      <c r="BQ21" s="12">
        <v>2242669</v>
      </c>
      <c r="BR21" s="12">
        <v>9665492</v>
      </c>
      <c r="BS21" s="12">
        <v>1211215</v>
      </c>
      <c r="BT21" s="12">
        <v>4021572</v>
      </c>
      <c r="BU21" s="12">
        <v>1618007</v>
      </c>
      <c r="BV21" s="11">
        <v>37071232</v>
      </c>
      <c r="BW21" s="10">
        <v>4437480</v>
      </c>
      <c r="BX21" s="12">
        <v>6973166</v>
      </c>
      <c r="BY21" s="12">
        <v>1715770</v>
      </c>
      <c r="BZ21" s="12">
        <v>5312671</v>
      </c>
      <c r="CA21" s="12">
        <v>1178706</v>
      </c>
      <c r="CB21" s="12">
        <v>8869270</v>
      </c>
      <c r="CC21" s="12">
        <v>1527901</v>
      </c>
      <c r="CD21" s="12">
        <v>3609566</v>
      </c>
      <c r="CE21" s="12">
        <v>1543936</v>
      </c>
      <c r="CF21" s="11">
        <v>35168466</v>
      </c>
      <c r="CG21" s="10">
        <v>5101477</v>
      </c>
      <c r="CH21" s="12">
        <v>6810966</v>
      </c>
      <c r="CI21" s="12">
        <v>2561970</v>
      </c>
      <c r="CJ21" s="12">
        <v>4935937</v>
      </c>
      <c r="CK21" s="12">
        <v>1588074</v>
      </c>
      <c r="CL21" s="12">
        <v>9191044</v>
      </c>
      <c r="CM21" s="12">
        <v>834073</v>
      </c>
      <c r="CN21" s="12">
        <v>3068862</v>
      </c>
      <c r="CO21" s="12">
        <v>1366906</v>
      </c>
      <c r="CP21" s="11">
        <v>35459309</v>
      </c>
      <c r="CQ21" s="10">
        <v>4136137</v>
      </c>
      <c r="CR21" s="12">
        <v>6251960</v>
      </c>
      <c r="CS21" s="12">
        <v>2112055</v>
      </c>
      <c r="CT21" s="12">
        <v>4504104</v>
      </c>
      <c r="CU21" s="12">
        <v>1567595</v>
      </c>
      <c r="CV21" s="12">
        <v>9376200</v>
      </c>
      <c r="CW21" s="12">
        <v>870202</v>
      </c>
      <c r="CX21" s="12">
        <v>2969477</v>
      </c>
      <c r="CY21" s="12">
        <v>1497218</v>
      </c>
      <c r="CZ21" s="11">
        <v>33284948</v>
      </c>
      <c r="DA21" s="10">
        <v>5585214</v>
      </c>
      <c r="DB21" s="12">
        <v>5864773</v>
      </c>
      <c r="DC21" s="12">
        <v>1589767</v>
      </c>
      <c r="DD21" s="12">
        <v>3402269</v>
      </c>
      <c r="DE21" s="12">
        <v>1263584</v>
      </c>
      <c r="DF21" s="12">
        <v>9104462</v>
      </c>
      <c r="DG21" s="12">
        <v>848881</v>
      </c>
      <c r="DH21" s="12">
        <v>2068700</v>
      </c>
      <c r="DI21" s="12">
        <v>1538144</v>
      </c>
      <c r="DJ21" s="11">
        <v>31265794</v>
      </c>
      <c r="DK21" s="10">
        <v>185334</v>
      </c>
      <c r="DL21" s="12">
        <v>0</v>
      </c>
      <c r="DM21" s="12">
        <v>838947</v>
      </c>
      <c r="DN21" s="11">
        <v>1024281</v>
      </c>
      <c r="DO21" s="10">
        <v>0</v>
      </c>
      <c r="DP21" s="12">
        <v>0</v>
      </c>
      <c r="DQ21" s="12">
        <v>822223</v>
      </c>
      <c r="DR21" s="11">
        <v>822223</v>
      </c>
      <c r="DS21" s="10">
        <v>359711</v>
      </c>
      <c r="DT21" s="12">
        <v>0</v>
      </c>
      <c r="DU21" s="12">
        <v>462512</v>
      </c>
      <c r="DV21" s="11">
        <v>822223</v>
      </c>
      <c r="DW21" s="10">
        <v>46476</v>
      </c>
      <c r="DX21" s="12">
        <v>0</v>
      </c>
      <c r="DY21" s="12">
        <v>816233</v>
      </c>
      <c r="DZ21" s="11">
        <v>862709</v>
      </c>
      <c r="EA21" s="10">
        <v>709382</v>
      </c>
      <c r="EB21" s="12">
        <v>0</v>
      </c>
      <c r="EC21" s="12">
        <v>500936</v>
      </c>
      <c r="ED21" s="11">
        <v>1210318</v>
      </c>
      <c r="EE21" s="30">
        <v>580171</v>
      </c>
      <c r="EF21" s="12">
        <v>0</v>
      </c>
      <c r="EG21" s="12">
        <v>656662</v>
      </c>
      <c r="EH21" s="11">
        <v>1236833</v>
      </c>
      <c r="EI21" s="10">
        <v>729474</v>
      </c>
      <c r="EJ21" s="12">
        <v>352982</v>
      </c>
      <c r="EK21" s="12">
        <v>705713</v>
      </c>
      <c r="EL21" s="11">
        <v>1788169</v>
      </c>
      <c r="EM21" s="10">
        <v>293033</v>
      </c>
      <c r="EN21" s="12">
        <v>496916</v>
      </c>
      <c r="EO21" s="12">
        <v>752793</v>
      </c>
      <c r="EP21" s="11">
        <v>1542742</v>
      </c>
      <c r="EQ21" s="10">
        <v>134894</v>
      </c>
      <c r="ER21" s="12">
        <v>153729</v>
      </c>
      <c r="ES21" s="12">
        <v>798132</v>
      </c>
      <c r="ET21" s="11">
        <v>1086755</v>
      </c>
      <c r="EU21" s="10">
        <v>7720407</v>
      </c>
      <c r="EV21" s="12">
        <v>3339661</v>
      </c>
      <c r="EW21" s="15">
        <v>187.5</v>
      </c>
      <c r="EX21" s="10">
        <v>21566</v>
      </c>
      <c r="EY21" s="12">
        <v>1650</v>
      </c>
      <c r="EZ21" s="15">
        <v>2</v>
      </c>
      <c r="FA21" s="30">
        <v>0</v>
      </c>
      <c r="FB21" s="12">
        <v>632346</v>
      </c>
      <c r="FC21" s="12">
        <v>0</v>
      </c>
      <c r="FD21" s="12">
        <v>0</v>
      </c>
      <c r="FE21" s="12">
        <v>390742</v>
      </c>
      <c r="FF21" s="11">
        <v>1023088</v>
      </c>
      <c r="FG21" s="76">
        <v>11772</v>
      </c>
      <c r="FH21" s="14">
        <v>11523</v>
      </c>
      <c r="FI21" s="14">
        <v>10612</v>
      </c>
      <c r="FJ21" s="17">
        <v>10611</v>
      </c>
      <c r="FK21" s="14">
        <v>10651</v>
      </c>
      <c r="FL21" s="14">
        <v>10643</v>
      </c>
      <c r="FM21" s="14">
        <v>10217</v>
      </c>
      <c r="FN21" s="14">
        <v>10066</v>
      </c>
      <c r="FO21" s="7">
        <v>9957</v>
      </c>
      <c r="FP21" s="19">
        <v>52679</v>
      </c>
      <c r="FQ21" s="51">
        <v>9</v>
      </c>
    </row>
    <row r="22" spans="1:173" x14ac:dyDescent="0.25">
      <c r="A22" s="6" t="s">
        <v>17</v>
      </c>
      <c r="B22" s="97">
        <f t="shared" si="0"/>
        <v>814.0146701987934</v>
      </c>
      <c r="C22" s="12">
        <f t="shared" si="1"/>
        <v>1065.0528092382856</v>
      </c>
      <c r="D22" s="12">
        <f t="shared" si="2"/>
        <v>884.00411586377822</v>
      </c>
      <c r="E22" s="12">
        <f t="shared" si="3"/>
        <v>800.20018238839828</v>
      </c>
      <c r="F22" s="12">
        <f t="shared" si="4"/>
        <v>944.25912741673528</v>
      </c>
      <c r="G22" s="103">
        <f t="shared" si="10"/>
        <v>1122.8695963918121</v>
      </c>
      <c r="H22" s="12">
        <f t="shared" si="11"/>
        <v>1276.296946264441</v>
      </c>
      <c r="I22" s="12">
        <f t="shared" si="23"/>
        <v>1687.1170863387974</v>
      </c>
      <c r="J22" s="29">
        <f t="shared" si="24"/>
        <v>1073.6059863681569</v>
      </c>
      <c r="K22" s="10">
        <f t="shared" si="12"/>
        <v>292.1589234433784</v>
      </c>
      <c r="L22" s="12">
        <f t="shared" si="13"/>
        <v>411.34037308461023</v>
      </c>
      <c r="M22" s="12">
        <f t="shared" si="14"/>
        <v>382.45785665287337</v>
      </c>
      <c r="N22" s="12">
        <f t="shared" si="15"/>
        <v>359.24508997086235</v>
      </c>
      <c r="O22" s="12">
        <f t="shared" si="16"/>
        <v>334.63654971410773</v>
      </c>
      <c r="P22" s="12">
        <f t="shared" si="17"/>
        <v>324.38126517867471</v>
      </c>
      <c r="Q22" s="12">
        <f t="shared" si="18"/>
        <v>195.33424397471813</v>
      </c>
      <c r="R22" s="131">
        <f t="shared" si="19"/>
        <v>264.26643254401944</v>
      </c>
      <c r="S22" s="100">
        <f t="shared" si="20"/>
        <v>209.0642273267519</v>
      </c>
      <c r="T22" s="11">
        <f t="shared" si="21"/>
        <v>0</v>
      </c>
      <c r="U22" s="32">
        <f t="shared" si="7"/>
        <v>42661</v>
      </c>
      <c r="V22" s="32">
        <f t="shared" si="8"/>
        <v>42990.737903225803</v>
      </c>
      <c r="W22" s="36">
        <f t="shared" si="22"/>
        <v>0.36117974981176665</v>
      </c>
      <c r="X22" s="38">
        <f t="shared" si="9"/>
        <v>6</v>
      </c>
      <c r="Y22" s="10">
        <v>10401407</v>
      </c>
      <c r="Z22" s="12">
        <v>16108699</v>
      </c>
      <c r="AA22" s="12">
        <v>651371</v>
      </c>
      <c r="AB22" s="12">
        <v>7605726</v>
      </c>
      <c r="AC22" s="12">
        <v>638908</v>
      </c>
      <c r="AD22" s="12">
        <v>4866139</v>
      </c>
      <c r="AE22" s="12">
        <v>2997544</v>
      </c>
      <c r="AF22" s="12">
        <v>13185280</v>
      </c>
      <c r="AG22" s="12">
        <v>991760</v>
      </c>
      <c r="AH22" s="11">
        <v>57446834</v>
      </c>
      <c r="AI22" s="10">
        <v>10722641.869999999</v>
      </c>
      <c r="AJ22" s="12">
        <v>19451923.979999997</v>
      </c>
      <c r="AK22" s="12">
        <v>823707.85000000009</v>
      </c>
      <c r="AL22" s="12">
        <v>20940749.850000001</v>
      </c>
      <c r="AM22" s="12">
        <v>3210788.3699999996</v>
      </c>
      <c r="AN22" s="12">
        <v>9959585.7300000004</v>
      </c>
      <c r="AO22" s="12">
        <v>3388083.38</v>
      </c>
      <c r="AP22" s="12">
        <v>11902948</v>
      </c>
      <c r="AQ22" s="12">
        <v>969565</v>
      </c>
      <c r="AR22" s="11">
        <v>81369994.029999986</v>
      </c>
      <c r="AS22" s="10">
        <v>9779610</v>
      </c>
      <c r="AT22" s="12">
        <v>18916033</v>
      </c>
      <c r="AU22" s="12">
        <v>3805106</v>
      </c>
      <c r="AV22" s="12">
        <v>7804630</v>
      </c>
      <c r="AW22" s="12">
        <v>1959759</v>
      </c>
      <c r="AX22" s="12">
        <v>8902901</v>
      </c>
      <c r="AY22" s="12">
        <v>2291313</v>
      </c>
      <c r="AZ22" s="12">
        <v>21691333</v>
      </c>
      <c r="BA22" s="12">
        <v>1667742</v>
      </c>
      <c r="BB22" s="11">
        <v>76818427</v>
      </c>
      <c r="BC22" s="10">
        <v>8655870</v>
      </c>
      <c r="BD22" s="12">
        <v>18114667</v>
      </c>
      <c r="BE22" s="12">
        <v>576122</v>
      </c>
      <c r="BF22" s="12">
        <v>9896730</v>
      </c>
      <c r="BG22" s="12">
        <v>1934563</v>
      </c>
      <c r="BH22" s="12">
        <v>3789274</v>
      </c>
      <c r="BI22" s="12">
        <v>3807566</v>
      </c>
      <c r="BJ22" s="12">
        <v>22042274</v>
      </c>
      <c r="BK22" s="12">
        <v>1772475</v>
      </c>
      <c r="BL22" s="11">
        <v>70589541</v>
      </c>
      <c r="BM22" s="10">
        <v>8401514</v>
      </c>
      <c r="BN22" s="12">
        <v>17184358</v>
      </c>
      <c r="BO22" s="12">
        <v>537889</v>
      </c>
      <c r="BP22" s="12">
        <v>7859943</v>
      </c>
      <c r="BQ22" s="12">
        <v>1061616</v>
      </c>
      <c r="BR22" s="12">
        <v>3764298</v>
      </c>
      <c r="BS22" s="12">
        <v>1908939</v>
      </c>
      <c r="BT22" s="12">
        <v>20674756</v>
      </c>
      <c r="BU22" s="12">
        <v>1723058</v>
      </c>
      <c r="BV22" s="11">
        <v>63116371</v>
      </c>
      <c r="BW22" s="10">
        <v>8278127</v>
      </c>
      <c r="BX22" s="12">
        <v>13280243</v>
      </c>
      <c r="BY22" s="12">
        <v>497004</v>
      </c>
      <c r="BZ22" s="12">
        <v>6149466</v>
      </c>
      <c r="CA22" s="12">
        <v>797029</v>
      </c>
      <c r="CB22" s="12">
        <v>3656576</v>
      </c>
      <c r="CC22" s="12">
        <v>1535539</v>
      </c>
      <c r="CD22" s="12">
        <v>20489374</v>
      </c>
      <c r="CE22" s="12">
        <v>1782216</v>
      </c>
      <c r="CF22" s="11">
        <v>56465574</v>
      </c>
      <c r="CG22" s="10">
        <v>8434759</v>
      </c>
      <c r="CH22" s="12">
        <v>13002323</v>
      </c>
      <c r="CI22" s="12">
        <v>420961</v>
      </c>
      <c r="CJ22" s="12">
        <v>10333865</v>
      </c>
      <c r="CK22" s="12">
        <v>896583</v>
      </c>
      <c r="CL22" s="12">
        <v>3707933</v>
      </c>
      <c r="CM22" s="12">
        <v>1536600</v>
      </c>
      <c r="CN22" s="12">
        <v>19697917</v>
      </c>
      <c r="CO22" s="12">
        <v>1616006</v>
      </c>
      <c r="CP22" s="11">
        <v>59646947</v>
      </c>
      <c r="CQ22" s="10">
        <v>8457573</v>
      </c>
      <c r="CR22" s="12">
        <v>12673780</v>
      </c>
      <c r="CS22" s="12">
        <v>350075</v>
      </c>
      <c r="CT22" s="12">
        <v>10095647</v>
      </c>
      <c r="CU22" s="12">
        <v>801331</v>
      </c>
      <c r="CV22" s="12">
        <v>11101539</v>
      </c>
      <c r="CW22" s="12">
        <v>2809798</v>
      </c>
      <c r="CX22" s="12">
        <v>18892748</v>
      </c>
      <c r="CY22" s="12">
        <v>1669585</v>
      </c>
      <c r="CZ22" s="11">
        <v>66852076</v>
      </c>
      <c r="DA22" s="10">
        <v>7902598</v>
      </c>
      <c r="DB22" s="12">
        <v>12510690</v>
      </c>
      <c r="DC22" s="12">
        <v>426348</v>
      </c>
      <c r="DD22" s="12">
        <v>8061997</v>
      </c>
      <c r="DE22" s="12">
        <v>946028</v>
      </c>
      <c r="DF22" s="12">
        <v>3224606</v>
      </c>
      <c r="DG22" s="12">
        <v>1389095</v>
      </c>
      <c r="DH22" s="12">
        <v>24757772</v>
      </c>
      <c r="DI22" s="12">
        <v>2104991</v>
      </c>
      <c r="DJ22" s="11">
        <v>61324125</v>
      </c>
      <c r="DK22" s="10">
        <v>8619090.9000000004</v>
      </c>
      <c r="DL22" s="12">
        <v>0</v>
      </c>
      <c r="DM22" s="12">
        <v>0</v>
      </c>
      <c r="DN22" s="11">
        <v>8619090.9000000004</v>
      </c>
      <c r="DO22" s="10">
        <v>5253539.3600000003</v>
      </c>
      <c r="DP22" s="12">
        <v>0</v>
      </c>
      <c r="DQ22" s="12">
        <v>5627631</v>
      </c>
      <c r="DR22" s="11">
        <v>10881170.359999999</v>
      </c>
      <c r="DS22" s="10">
        <v>8437072</v>
      </c>
      <c r="DT22" s="12">
        <v>0</v>
      </c>
      <c r="DU22" s="12">
        <v>0</v>
      </c>
      <c r="DV22" s="11">
        <v>8437072</v>
      </c>
      <c r="DW22" s="10">
        <v>6628023</v>
      </c>
      <c r="DX22" s="12">
        <v>0</v>
      </c>
      <c r="DY22" s="12">
        <v>7396601</v>
      </c>
      <c r="DZ22" s="11">
        <v>14024624</v>
      </c>
      <c r="EA22" s="10">
        <v>6885599</v>
      </c>
      <c r="EB22" s="12">
        <v>0</v>
      </c>
      <c r="EC22" s="12">
        <v>8155310</v>
      </c>
      <c r="ED22" s="11">
        <v>15040909</v>
      </c>
      <c r="EE22" s="30">
        <v>7261612</v>
      </c>
      <c r="EF22" s="12">
        <v>0</v>
      </c>
      <c r="EG22" s="12">
        <v>8889688</v>
      </c>
      <c r="EH22" s="11">
        <v>16151300</v>
      </c>
      <c r="EI22" s="10">
        <v>7671613</v>
      </c>
      <c r="EJ22" s="12">
        <v>0</v>
      </c>
      <c r="EK22" s="12">
        <v>9612040</v>
      </c>
      <c r="EL22" s="11">
        <v>17283653</v>
      </c>
      <c r="EM22" s="10">
        <v>8267373</v>
      </c>
      <c r="EN22" s="12">
        <v>0</v>
      </c>
      <c r="EO22" s="12">
        <v>10255284</v>
      </c>
      <c r="EP22" s="11">
        <v>18522657</v>
      </c>
      <c r="EQ22" s="10">
        <v>8600092</v>
      </c>
      <c r="ER22" s="12">
        <v>0</v>
      </c>
      <c r="ES22" s="12">
        <v>4523979</v>
      </c>
      <c r="ET22" s="11">
        <v>13124071</v>
      </c>
      <c r="EU22" s="10">
        <v>10661703</v>
      </c>
      <c r="EV22" s="12">
        <v>5147674</v>
      </c>
      <c r="EW22" s="15">
        <v>248</v>
      </c>
      <c r="EX22" s="10">
        <v>165000</v>
      </c>
      <c r="EY22" s="12">
        <v>12000</v>
      </c>
      <c r="EZ22" s="15">
        <v>145</v>
      </c>
      <c r="FA22" s="30">
        <v>0</v>
      </c>
      <c r="FB22" s="12">
        <v>0</v>
      </c>
      <c r="FC22" s="12">
        <v>0</v>
      </c>
      <c r="FD22" s="12">
        <v>0</v>
      </c>
      <c r="FE22" s="12">
        <v>0</v>
      </c>
      <c r="FF22" s="11">
        <v>0</v>
      </c>
      <c r="FG22" s="76">
        <v>41227</v>
      </c>
      <c r="FH22" s="14">
        <v>41175</v>
      </c>
      <c r="FI22" s="14">
        <v>43193</v>
      </c>
      <c r="FJ22" s="17">
        <v>43235</v>
      </c>
      <c r="FK22" s="14">
        <v>44947</v>
      </c>
      <c r="FL22" s="14">
        <v>44959</v>
      </c>
      <c r="FM22" s="14">
        <v>45191</v>
      </c>
      <c r="FN22" s="14">
        <v>45030</v>
      </c>
      <c r="FO22" s="7">
        <v>44921</v>
      </c>
      <c r="FP22" s="19">
        <v>42661</v>
      </c>
      <c r="FQ22" s="51">
        <v>6</v>
      </c>
    </row>
    <row r="23" spans="1:173" x14ac:dyDescent="0.25">
      <c r="A23" s="6" t="s">
        <v>18</v>
      </c>
      <c r="B23" s="97">
        <f t="shared" si="0"/>
        <v>1226.8843630911476</v>
      </c>
      <c r="C23" s="12">
        <f t="shared" si="1"/>
        <v>1235.9696744646615</v>
      </c>
      <c r="D23" s="12">
        <f t="shared" si="2"/>
        <v>1275.0772337821297</v>
      </c>
      <c r="E23" s="12">
        <f t="shared" si="3"/>
        <v>1175.1682549317147</v>
      </c>
      <c r="F23" s="12">
        <f t="shared" si="4"/>
        <v>1491.6063218390805</v>
      </c>
      <c r="G23" s="103">
        <f t="shared" si="10"/>
        <v>1410.7700824499411</v>
      </c>
      <c r="H23" s="12">
        <f t="shared" si="11"/>
        <v>2352.7918477018065</v>
      </c>
      <c r="I23" s="12">
        <f t="shared" si="23"/>
        <v>1316.3293894664293</v>
      </c>
      <c r="J23" s="29">
        <f t="shared" si="24"/>
        <v>1972.6414278587661</v>
      </c>
      <c r="K23" s="10">
        <f t="shared" si="12"/>
        <v>147.91053913912663</v>
      </c>
      <c r="L23" s="12">
        <f t="shared" si="13"/>
        <v>109.75485827453893</v>
      </c>
      <c r="M23" s="12">
        <f t="shared" si="14"/>
        <v>107.27368421052631</v>
      </c>
      <c r="N23" s="12">
        <f t="shared" si="15"/>
        <v>106.08012139605462</v>
      </c>
      <c r="O23" s="12">
        <f t="shared" si="16"/>
        <v>117.19300766283524</v>
      </c>
      <c r="P23" s="12">
        <f t="shared" si="17"/>
        <v>93.008657243816259</v>
      </c>
      <c r="Q23" s="12">
        <f t="shared" si="18"/>
        <v>95.329750743196897</v>
      </c>
      <c r="R23" s="131">
        <f t="shared" si="19"/>
        <v>86.666877261501355</v>
      </c>
      <c r="S23" s="100">
        <f t="shared" si="20"/>
        <v>84.937143173881708</v>
      </c>
      <c r="T23" s="11">
        <f t="shared" si="21"/>
        <v>468475</v>
      </c>
      <c r="U23" s="32">
        <f t="shared" si="7"/>
        <v>50983</v>
      </c>
      <c r="V23" s="32">
        <f t="shared" si="8"/>
        <v>47210.330700888451</v>
      </c>
      <c r="W23" s="36">
        <f t="shared" si="22"/>
        <v>0.40504971504217213</v>
      </c>
      <c r="X23" s="38">
        <f t="shared" si="9"/>
        <v>8</v>
      </c>
      <c r="Y23" s="10">
        <v>4940994</v>
      </c>
      <c r="Z23" s="12">
        <v>11422511</v>
      </c>
      <c r="AA23" s="12">
        <v>1698054</v>
      </c>
      <c r="AB23" s="12">
        <v>12448254</v>
      </c>
      <c r="AC23" s="12">
        <v>1490215</v>
      </c>
      <c r="AD23" s="12">
        <v>827629</v>
      </c>
      <c r="AE23" s="12">
        <v>1093878</v>
      </c>
      <c r="AF23" s="12">
        <v>12767990</v>
      </c>
      <c r="AG23" s="12">
        <v>1666889</v>
      </c>
      <c r="AH23" s="11">
        <v>48356414</v>
      </c>
      <c r="AI23" s="10">
        <v>6734837</v>
      </c>
      <c r="AJ23" s="12">
        <v>6893482</v>
      </c>
      <c r="AK23" s="12">
        <v>467587</v>
      </c>
      <c r="AL23" s="12">
        <v>3500000</v>
      </c>
      <c r="AM23" s="12">
        <v>174194</v>
      </c>
      <c r="AN23" s="12">
        <v>776898</v>
      </c>
      <c r="AO23" s="12">
        <v>582558</v>
      </c>
      <c r="AP23" s="12">
        <v>478623</v>
      </c>
      <c r="AQ23" s="12">
        <v>3789055</v>
      </c>
      <c r="AR23" s="11">
        <v>23397234</v>
      </c>
      <c r="AS23" s="10">
        <v>26142373</v>
      </c>
      <c r="AT23" s="12">
        <v>9183547</v>
      </c>
      <c r="AU23" s="12">
        <v>1343359</v>
      </c>
      <c r="AV23" s="12">
        <v>1912948</v>
      </c>
      <c r="AW23" s="12">
        <v>175231</v>
      </c>
      <c r="AX23" s="12">
        <v>675431</v>
      </c>
      <c r="AY23" s="12">
        <v>821059</v>
      </c>
      <c r="AZ23" s="12">
        <v>544161</v>
      </c>
      <c r="BA23" s="12">
        <v>901087</v>
      </c>
      <c r="BB23" s="11">
        <v>41699196</v>
      </c>
      <c r="BC23" s="10">
        <v>5678399</v>
      </c>
      <c r="BD23" s="12">
        <v>9429209</v>
      </c>
      <c r="BE23" s="12">
        <v>1316666</v>
      </c>
      <c r="BF23" s="12">
        <v>4791365</v>
      </c>
      <c r="BG23" s="12">
        <v>434164</v>
      </c>
      <c r="BH23" s="12">
        <v>735700</v>
      </c>
      <c r="BI23" s="12">
        <v>674085</v>
      </c>
      <c r="BJ23" s="12">
        <v>845658</v>
      </c>
      <c r="BK23" s="12">
        <v>895288</v>
      </c>
      <c r="BL23" s="11">
        <v>24800534</v>
      </c>
      <c r="BM23" s="10">
        <v>4324391</v>
      </c>
      <c r="BN23" s="12">
        <v>9353970</v>
      </c>
      <c r="BO23" s="12">
        <v>1251184</v>
      </c>
      <c r="BP23" s="12">
        <v>6277106</v>
      </c>
      <c r="BQ23" s="12">
        <v>632397</v>
      </c>
      <c r="BR23" s="12">
        <v>734011</v>
      </c>
      <c r="BS23" s="12">
        <v>1454402</v>
      </c>
      <c r="BT23" s="12">
        <v>615316</v>
      </c>
      <c r="BU23" s="12">
        <v>888331</v>
      </c>
      <c r="BV23" s="11">
        <v>25531108</v>
      </c>
      <c r="BW23" s="10">
        <v>4258719</v>
      </c>
      <c r="BX23" s="12">
        <v>8601521</v>
      </c>
      <c r="BY23" s="12">
        <v>1179129</v>
      </c>
      <c r="BZ23" s="12">
        <v>2706504</v>
      </c>
      <c r="CA23" s="12">
        <v>373651</v>
      </c>
      <c r="CB23" s="12">
        <v>677041</v>
      </c>
      <c r="CC23" s="12">
        <v>716017</v>
      </c>
      <c r="CD23" s="12">
        <v>987058</v>
      </c>
      <c r="CE23" s="12">
        <v>848315</v>
      </c>
      <c r="CF23" s="11">
        <v>20347955</v>
      </c>
      <c r="CG23" s="10">
        <v>4030980</v>
      </c>
      <c r="CH23" s="12">
        <v>8244507</v>
      </c>
      <c r="CI23" s="12">
        <v>1144928</v>
      </c>
      <c r="CJ23" s="12">
        <v>5006531</v>
      </c>
      <c r="CK23" s="12">
        <v>456490</v>
      </c>
      <c r="CL23" s="12">
        <v>642866</v>
      </c>
      <c r="CM23" s="12">
        <v>580210</v>
      </c>
      <c r="CN23" s="12">
        <v>551507</v>
      </c>
      <c r="CO23" s="12">
        <v>728250</v>
      </c>
      <c r="CP23" s="11">
        <v>21386269</v>
      </c>
      <c r="CQ23" s="10">
        <v>4131884</v>
      </c>
      <c r="CR23" s="12">
        <v>6932275</v>
      </c>
      <c r="CS23" s="12">
        <v>1020744</v>
      </c>
      <c r="CT23" s="12">
        <v>5054952</v>
      </c>
      <c r="CU23" s="12">
        <v>406927</v>
      </c>
      <c r="CV23" s="12">
        <v>1117014</v>
      </c>
      <c r="CW23" s="12">
        <v>518999</v>
      </c>
      <c r="CX23" s="12">
        <v>915302</v>
      </c>
      <c r="CY23" s="12">
        <v>788003</v>
      </c>
      <c r="CZ23" s="11">
        <v>20886100</v>
      </c>
      <c r="DA23" s="10">
        <v>5021726</v>
      </c>
      <c r="DB23" s="12">
        <v>7583278</v>
      </c>
      <c r="DC23" s="12">
        <v>1214049</v>
      </c>
      <c r="DD23" s="12">
        <v>3134887</v>
      </c>
      <c r="DE23" s="12">
        <v>458384</v>
      </c>
      <c r="DF23" s="12">
        <v>612377</v>
      </c>
      <c r="DG23" s="12">
        <v>804432</v>
      </c>
      <c r="DH23" s="12">
        <v>608714</v>
      </c>
      <c r="DI23" s="12">
        <v>809605</v>
      </c>
      <c r="DJ23" s="11">
        <v>20247452</v>
      </c>
      <c r="DK23" s="10">
        <v>1532351</v>
      </c>
      <c r="DL23" s="12">
        <v>0</v>
      </c>
      <c r="DM23" s="12">
        <v>0</v>
      </c>
      <c r="DN23" s="11">
        <v>1532351</v>
      </c>
      <c r="DO23" s="10">
        <v>1508957</v>
      </c>
      <c r="DP23" s="12">
        <v>0</v>
      </c>
      <c r="DQ23" s="12">
        <v>0</v>
      </c>
      <c r="DR23" s="11">
        <v>1508957</v>
      </c>
      <c r="DS23" s="10">
        <v>1667508</v>
      </c>
      <c r="DT23" s="12">
        <v>0</v>
      </c>
      <c r="DU23" s="12">
        <v>0</v>
      </c>
      <c r="DV23" s="11">
        <v>1667508</v>
      </c>
      <c r="DW23" s="10">
        <v>1579287</v>
      </c>
      <c r="DX23" s="12">
        <v>0</v>
      </c>
      <c r="DY23" s="12">
        <v>0</v>
      </c>
      <c r="DZ23" s="11">
        <v>1579287</v>
      </c>
      <c r="EA23" s="10">
        <v>1957592</v>
      </c>
      <c r="EB23" s="12">
        <v>0</v>
      </c>
      <c r="EC23" s="12">
        <v>0</v>
      </c>
      <c r="ED23" s="11">
        <v>1957592</v>
      </c>
      <c r="EE23" s="30">
        <v>1747670</v>
      </c>
      <c r="EF23" s="12">
        <v>0</v>
      </c>
      <c r="EG23" s="12">
        <v>0</v>
      </c>
      <c r="EH23" s="11">
        <v>1747670</v>
      </c>
      <c r="EI23" s="10">
        <v>1752852</v>
      </c>
      <c r="EJ23" s="12">
        <v>0</v>
      </c>
      <c r="EK23" s="12">
        <v>0</v>
      </c>
      <c r="EL23" s="11">
        <v>1752852</v>
      </c>
      <c r="EM23" s="10">
        <v>1773419</v>
      </c>
      <c r="EN23" s="12">
        <v>0</v>
      </c>
      <c r="EO23" s="12">
        <v>0</v>
      </c>
      <c r="EP23" s="11">
        <v>1773419</v>
      </c>
      <c r="EQ23" s="10">
        <v>2367604</v>
      </c>
      <c r="ER23" s="12">
        <v>0</v>
      </c>
      <c r="ES23" s="12">
        <v>0</v>
      </c>
      <c r="ET23" s="11">
        <v>2367604</v>
      </c>
      <c r="EU23" s="10">
        <v>9564813</v>
      </c>
      <c r="EV23" s="12">
        <v>4733197</v>
      </c>
      <c r="EW23" s="15">
        <v>202.6</v>
      </c>
      <c r="EX23" s="10">
        <v>106355</v>
      </c>
      <c r="EY23" s="12">
        <v>10716</v>
      </c>
      <c r="EZ23" s="15">
        <v>17</v>
      </c>
      <c r="FA23" s="30">
        <v>0</v>
      </c>
      <c r="FB23" s="12">
        <v>0</v>
      </c>
      <c r="FC23" s="12">
        <v>315000</v>
      </c>
      <c r="FD23" s="12">
        <v>0</v>
      </c>
      <c r="FE23" s="12">
        <v>153475</v>
      </c>
      <c r="FF23" s="11">
        <v>468475</v>
      </c>
      <c r="FG23" s="76">
        <v>18041</v>
      </c>
      <c r="FH23" s="14">
        <v>17411</v>
      </c>
      <c r="FI23" s="14">
        <v>17492</v>
      </c>
      <c r="FJ23" s="17">
        <v>16980</v>
      </c>
      <c r="FK23" s="14">
        <v>16704</v>
      </c>
      <c r="FL23" s="14">
        <v>16475</v>
      </c>
      <c r="FM23" s="14">
        <v>16340</v>
      </c>
      <c r="FN23" s="14">
        <v>16158</v>
      </c>
      <c r="FO23" s="7">
        <v>16007</v>
      </c>
      <c r="FP23" s="19">
        <v>50983</v>
      </c>
      <c r="FQ23" s="51">
        <v>8</v>
      </c>
    </row>
    <row r="24" spans="1:173" x14ac:dyDescent="0.25">
      <c r="A24" s="6" t="s">
        <v>19</v>
      </c>
      <c r="B24" s="97">
        <f t="shared" si="0"/>
        <v>2510.5433793800539</v>
      </c>
      <c r="C24" s="12">
        <f t="shared" si="1"/>
        <v>1840.3203335579515</v>
      </c>
      <c r="D24" s="12">
        <f t="shared" si="2"/>
        <v>1986.0848047749316</v>
      </c>
      <c r="E24" s="12">
        <f t="shared" si="3"/>
        <v>2044.6399537343027</v>
      </c>
      <c r="F24" s="12">
        <f t="shared" si="4"/>
        <v>2036.5219447440472</v>
      </c>
      <c r="G24" s="103">
        <f t="shared" si="10"/>
        <v>2100.1589676146637</v>
      </c>
      <c r="H24" s="12">
        <f t="shared" si="11"/>
        <v>2118.7221563512767</v>
      </c>
      <c r="I24" s="12">
        <f t="shared" si="23"/>
        <v>3836.1737979906711</v>
      </c>
      <c r="J24" s="29">
        <f t="shared" si="24"/>
        <v>3382.6315090329435</v>
      </c>
      <c r="K24" s="10">
        <f t="shared" si="12"/>
        <v>0</v>
      </c>
      <c r="L24" s="12">
        <f t="shared" si="13"/>
        <v>0</v>
      </c>
      <c r="M24" s="12">
        <f t="shared" si="14"/>
        <v>0</v>
      </c>
      <c r="N24" s="12">
        <f t="shared" si="15"/>
        <v>0</v>
      </c>
      <c r="O24" s="12">
        <f t="shared" si="16"/>
        <v>8.5837550817223924</v>
      </c>
      <c r="P24" s="12">
        <f t="shared" si="17"/>
        <v>4.2705901693243469</v>
      </c>
      <c r="Q24" s="12">
        <f t="shared" si="18"/>
        <v>7.5535530788079992</v>
      </c>
      <c r="R24" s="131">
        <f t="shared" si="19"/>
        <v>0</v>
      </c>
      <c r="S24" s="100">
        <f t="shared" si="20"/>
        <v>0</v>
      </c>
      <c r="T24" s="11">
        <f t="shared" si="21"/>
        <v>890000</v>
      </c>
      <c r="U24" s="32">
        <f t="shared" si="7"/>
        <v>38088</v>
      </c>
      <c r="V24" s="32">
        <f t="shared" si="8"/>
        <v>46369.240321438847</v>
      </c>
      <c r="W24" s="36">
        <f t="shared" si="22"/>
        <v>0.27453694889803887</v>
      </c>
      <c r="X24" s="38">
        <f t="shared" si="9"/>
        <v>11</v>
      </c>
      <c r="Y24" s="10">
        <v>6702160</v>
      </c>
      <c r="Z24" s="12">
        <v>8990126</v>
      </c>
      <c r="AA24" s="12">
        <v>4636240</v>
      </c>
      <c r="AB24" s="12">
        <v>15964775</v>
      </c>
      <c r="AC24" s="12">
        <v>123898</v>
      </c>
      <c r="AD24" s="12">
        <v>1240379</v>
      </c>
      <c r="AE24" s="12">
        <v>212474</v>
      </c>
      <c r="AF24" s="12">
        <v>0</v>
      </c>
      <c r="AG24" s="12">
        <v>326623</v>
      </c>
      <c r="AH24" s="11">
        <v>38196675</v>
      </c>
      <c r="AI24" s="10">
        <v>6743802</v>
      </c>
      <c r="AJ24" s="12">
        <v>10967853.5</v>
      </c>
      <c r="AK24" s="12">
        <v>6968133</v>
      </c>
      <c r="AL24" s="12">
        <v>16368380</v>
      </c>
      <c r="AM24" s="12">
        <v>183210</v>
      </c>
      <c r="AN24" s="12">
        <v>1018136</v>
      </c>
      <c r="AO24" s="12">
        <v>195938</v>
      </c>
      <c r="AP24" s="12">
        <v>0</v>
      </c>
      <c r="AQ24" s="12">
        <v>320213</v>
      </c>
      <c r="AR24" s="11">
        <v>42765665.5</v>
      </c>
      <c r="AS24" s="10">
        <v>4902529</v>
      </c>
      <c r="AT24" s="12">
        <v>15382907</v>
      </c>
      <c r="AU24" s="12">
        <v>837431</v>
      </c>
      <c r="AV24" s="12">
        <v>1964236</v>
      </c>
      <c r="AW24" s="12">
        <v>1637930</v>
      </c>
      <c r="AX24" s="12">
        <v>271282</v>
      </c>
      <c r="AY24" s="12">
        <v>1136411</v>
      </c>
      <c r="AZ24" s="12">
        <v>2210630</v>
      </c>
      <c r="BA24" s="12">
        <v>671228</v>
      </c>
      <c r="BB24" s="11">
        <v>29014584</v>
      </c>
      <c r="BC24" s="10">
        <v>4470108</v>
      </c>
      <c r="BD24" s="12">
        <v>15529389</v>
      </c>
      <c r="BE24" s="12">
        <v>1298669</v>
      </c>
      <c r="BF24" s="12">
        <v>2389651</v>
      </c>
      <c r="BG24" s="12">
        <v>729890</v>
      </c>
      <c r="BH24" s="12">
        <v>257425</v>
      </c>
      <c r="BI24" s="12">
        <v>328777</v>
      </c>
      <c r="BJ24" s="12">
        <v>3539115</v>
      </c>
      <c r="BK24" s="12">
        <v>546625</v>
      </c>
      <c r="BL24" s="11">
        <v>29089649</v>
      </c>
      <c r="BM24" s="10">
        <v>4505752</v>
      </c>
      <c r="BN24" s="12">
        <v>15737838</v>
      </c>
      <c r="BO24" s="12">
        <v>1217757</v>
      </c>
      <c r="BP24" s="12">
        <v>1683308</v>
      </c>
      <c r="BQ24" s="12">
        <v>637166</v>
      </c>
      <c r="BR24" s="12">
        <v>282663</v>
      </c>
      <c r="BS24" s="12">
        <v>403279</v>
      </c>
      <c r="BT24" s="12">
        <v>2343806</v>
      </c>
      <c r="BU24" s="12">
        <v>78436</v>
      </c>
      <c r="BV24" s="11">
        <v>26890005</v>
      </c>
      <c r="BW24" s="10">
        <v>4601371</v>
      </c>
      <c r="BX24" s="12">
        <v>14176159</v>
      </c>
      <c r="BY24" s="12">
        <v>692603</v>
      </c>
      <c r="BZ24" s="12">
        <v>4264799</v>
      </c>
      <c r="CA24" s="12">
        <v>278525</v>
      </c>
      <c r="CB24" s="12">
        <v>315647</v>
      </c>
      <c r="CC24" s="12">
        <v>320502</v>
      </c>
      <c r="CD24" s="12">
        <v>1751548</v>
      </c>
      <c r="CE24" s="12">
        <v>98716</v>
      </c>
      <c r="CF24" s="11">
        <v>26499870</v>
      </c>
      <c r="CG24" s="10">
        <v>4441903</v>
      </c>
      <c r="CH24" s="12">
        <v>13223283</v>
      </c>
      <c r="CI24" s="12">
        <v>1268749</v>
      </c>
      <c r="CJ24" s="12">
        <v>1478759</v>
      </c>
      <c r="CK24" s="12">
        <v>2656106</v>
      </c>
      <c r="CL24" s="12">
        <v>331385</v>
      </c>
      <c r="CM24" s="12">
        <v>453552</v>
      </c>
      <c r="CN24" s="12">
        <v>2169339</v>
      </c>
      <c r="CO24" s="12">
        <v>104404</v>
      </c>
      <c r="CP24" s="11">
        <v>26127480</v>
      </c>
      <c r="CQ24" s="10">
        <v>4107923</v>
      </c>
      <c r="CR24" s="12">
        <v>11349719</v>
      </c>
      <c r="CS24" s="12">
        <v>952300</v>
      </c>
      <c r="CT24" s="12">
        <v>3880765</v>
      </c>
      <c r="CU24" s="12">
        <v>764947</v>
      </c>
      <c r="CV24" s="12">
        <v>340138</v>
      </c>
      <c r="CW24" s="12">
        <v>351433</v>
      </c>
      <c r="CX24" s="12">
        <v>1494456</v>
      </c>
      <c r="CY24" s="12">
        <v>101058</v>
      </c>
      <c r="CZ24" s="11">
        <v>23342739</v>
      </c>
      <c r="DA24" s="10">
        <v>3855470</v>
      </c>
      <c r="DB24" s="12">
        <v>14587772</v>
      </c>
      <c r="DC24" s="12">
        <v>1352076</v>
      </c>
      <c r="DD24" s="12">
        <v>4672170</v>
      </c>
      <c r="DE24" s="12">
        <v>4538701</v>
      </c>
      <c r="DF24" s="12">
        <v>369791</v>
      </c>
      <c r="DG24" s="12">
        <v>342045</v>
      </c>
      <c r="DH24" s="12">
        <v>1520000</v>
      </c>
      <c r="DI24" s="12">
        <v>87146</v>
      </c>
      <c r="DJ24" s="11">
        <v>31325171</v>
      </c>
      <c r="DK24" s="10">
        <v>0</v>
      </c>
      <c r="DL24" s="12">
        <v>0</v>
      </c>
      <c r="DM24" s="12">
        <v>0</v>
      </c>
      <c r="DN24" s="11">
        <v>0</v>
      </c>
      <c r="DO24" s="10">
        <v>0</v>
      </c>
      <c r="DP24" s="12">
        <v>0</v>
      </c>
      <c r="DQ24" s="12">
        <v>0</v>
      </c>
      <c r="DR24" s="11">
        <v>0</v>
      </c>
      <c r="DS24" s="10">
        <v>95560</v>
      </c>
      <c r="DT24" s="12">
        <v>0</v>
      </c>
      <c r="DU24" s="12">
        <v>0</v>
      </c>
      <c r="DV24" s="11">
        <v>95560</v>
      </c>
      <c r="DW24" s="10">
        <v>51956</v>
      </c>
      <c r="DX24" s="12">
        <v>0</v>
      </c>
      <c r="DY24" s="12">
        <v>0</v>
      </c>
      <c r="DZ24" s="11">
        <v>51956</v>
      </c>
      <c r="EA24" s="10">
        <v>103460</v>
      </c>
      <c r="EB24" s="12">
        <v>0</v>
      </c>
      <c r="EC24" s="12">
        <v>0</v>
      </c>
      <c r="ED24" s="11">
        <v>103460</v>
      </c>
      <c r="EE24" s="30">
        <v>0</v>
      </c>
      <c r="EF24" s="12">
        <v>0</v>
      </c>
      <c r="EG24" s="12">
        <v>0</v>
      </c>
      <c r="EH24" s="11">
        <v>0</v>
      </c>
      <c r="EI24" s="10">
        <v>0</v>
      </c>
      <c r="EJ24" s="12">
        <v>0</v>
      </c>
      <c r="EK24" s="12">
        <v>0</v>
      </c>
      <c r="EL24" s="11">
        <v>0</v>
      </c>
      <c r="EM24" s="10">
        <v>0</v>
      </c>
      <c r="EN24" s="12">
        <v>0</v>
      </c>
      <c r="EO24" s="12">
        <v>0</v>
      </c>
      <c r="EP24" s="11">
        <v>0</v>
      </c>
      <c r="EQ24" s="10">
        <v>0</v>
      </c>
      <c r="ER24" s="12">
        <v>0</v>
      </c>
      <c r="ES24" s="12">
        <v>0</v>
      </c>
      <c r="ET24" s="11">
        <v>0</v>
      </c>
      <c r="EU24" s="10">
        <v>6445324.4046799997</v>
      </c>
      <c r="EV24" s="12">
        <v>4041074.20787</v>
      </c>
      <c r="EW24" s="15">
        <v>139</v>
      </c>
      <c r="EX24" s="10">
        <v>0</v>
      </c>
      <c r="EY24" s="12">
        <v>0</v>
      </c>
      <c r="EZ24" s="15">
        <v>0</v>
      </c>
      <c r="FA24" s="30">
        <v>0</v>
      </c>
      <c r="FB24" s="12">
        <v>0</v>
      </c>
      <c r="FC24" s="12">
        <v>325000</v>
      </c>
      <c r="FD24" s="12">
        <v>250000</v>
      </c>
      <c r="FE24" s="12">
        <v>315000</v>
      </c>
      <c r="FF24" s="11">
        <v>890000</v>
      </c>
      <c r="FG24" s="76">
        <v>11292</v>
      </c>
      <c r="FH24" s="14">
        <v>11148</v>
      </c>
      <c r="FI24" s="14">
        <v>12651</v>
      </c>
      <c r="FJ24" s="17">
        <v>12166</v>
      </c>
      <c r="FK24" s="14">
        <v>12053</v>
      </c>
      <c r="FL24" s="14">
        <v>12104</v>
      </c>
      <c r="FM24" s="14">
        <v>12063</v>
      </c>
      <c r="FN24" s="14">
        <v>11872</v>
      </c>
      <c r="FO24" s="7">
        <v>11872</v>
      </c>
      <c r="FP24" s="19">
        <v>38088</v>
      </c>
      <c r="FQ24" s="51">
        <v>11</v>
      </c>
    </row>
    <row r="25" spans="1:173" x14ac:dyDescent="0.25">
      <c r="A25" s="6" t="s">
        <v>20</v>
      </c>
      <c r="B25" s="97">
        <f t="shared" si="0"/>
        <v>1774.8757062146892</v>
      </c>
      <c r="C25" s="12">
        <f t="shared" si="1"/>
        <v>2220.824761904762</v>
      </c>
      <c r="D25" s="12">
        <f t="shared" si="2"/>
        <v>1932.8031665799449</v>
      </c>
      <c r="E25" s="12">
        <f t="shared" si="3"/>
        <v>2240.0707719901352</v>
      </c>
      <c r="F25" s="12">
        <f t="shared" si="4"/>
        <v>2852.4072801695784</v>
      </c>
      <c r="G25" s="103">
        <f t="shared" si="10"/>
        <v>4047.3281383932049</v>
      </c>
      <c r="H25" s="12">
        <f t="shared" si="11"/>
        <v>3679.0727486066294</v>
      </c>
      <c r="I25" s="12">
        <f t="shared" si="23"/>
        <v>4053.2661048002933</v>
      </c>
      <c r="J25" s="29">
        <f t="shared" si="24"/>
        <v>3902.1799004835657</v>
      </c>
      <c r="K25" s="10">
        <f t="shared" si="12"/>
        <v>919.98778439456407</v>
      </c>
      <c r="L25" s="12">
        <f t="shared" si="13"/>
        <v>1248.3809523809523</v>
      </c>
      <c r="M25" s="12">
        <f t="shared" si="14"/>
        <v>1217.9439530216309</v>
      </c>
      <c r="N25" s="12">
        <f t="shared" si="15"/>
        <v>1738.6592930274269</v>
      </c>
      <c r="O25" s="12">
        <f t="shared" si="16"/>
        <v>1596.0090636649368</v>
      </c>
      <c r="P25" s="12">
        <f t="shared" si="17"/>
        <v>1588.093197225902</v>
      </c>
      <c r="Q25" s="12">
        <f t="shared" si="18"/>
        <v>1226.1660310941625</v>
      </c>
      <c r="R25" s="131">
        <f t="shared" si="19"/>
        <v>1470.8684499816782</v>
      </c>
      <c r="S25" s="100">
        <f t="shared" si="20"/>
        <v>1314.0374237858293</v>
      </c>
      <c r="T25" s="11">
        <f t="shared" si="21"/>
        <v>0</v>
      </c>
      <c r="U25" s="32">
        <f t="shared" si="7"/>
        <v>53812</v>
      </c>
      <c r="V25" s="32">
        <f t="shared" si="8"/>
        <v>51072.463702152832</v>
      </c>
      <c r="W25" s="36">
        <f t="shared" si="22"/>
        <v>0.30412989679186708</v>
      </c>
      <c r="X25" s="38">
        <f t="shared" si="9"/>
        <v>9</v>
      </c>
      <c r="Y25" s="10">
        <v>13287096</v>
      </c>
      <c r="Z25" s="12">
        <v>16444414</v>
      </c>
      <c r="AA25" s="12">
        <v>5562592</v>
      </c>
      <c r="AB25" s="12">
        <v>7299995</v>
      </c>
      <c r="AC25" s="12">
        <v>6590296</v>
      </c>
      <c r="AD25" s="12">
        <v>2415104</v>
      </c>
      <c r="AE25" s="12">
        <v>2815642</v>
      </c>
      <c r="AF25" s="12">
        <v>5195053</v>
      </c>
      <c r="AG25" s="12">
        <v>1265066</v>
      </c>
      <c r="AH25" s="11">
        <v>60875258</v>
      </c>
      <c r="AI25" s="10">
        <v>11093781</v>
      </c>
      <c r="AJ25" s="12">
        <v>12762595</v>
      </c>
      <c r="AK25" s="12">
        <v>12436055</v>
      </c>
      <c r="AL25" s="12">
        <v>8718320</v>
      </c>
      <c r="AM25" s="12">
        <v>5031775</v>
      </c>
      <c r="AN25" s="12">
        <v>2028596</v>
      </c>
      <c r="AO25" s="12">
        <v>1953632</v>
      </c>
      <c r="AP25" s="12">
        <v>3697670</v>
      </c>
      <c r="AQ25" s="12">
        <v>1282062</v>
      </c>
      <c r="AR25" s="11">
        <v>59004486</v>
      </c>
      <c r="AS25" s="10">
        <v>10049968</v>
      </c>
      <c r="AT25" s="12">
        <v>11721911</v>
      </c>
      <c r="AU25" s="12">
        <v>6023972</v>
      </c>
      <c r="AV25" s="12">
        <v>11303345</v>
      </c>
      <c r="AW25" s="12">
        <v>4154123</v>
      </c>
      <c r="AX25" s="12">
        <v>1567516</v>
      </c>
      <c r="AY25" s="12">
        <v>4659766</v>
      </c>
      <c r="AZ25" s="12">
        <v>6449727</v>
      </c>
      <c r="BA25" s="12">
        <v>687235</v>
      </c>
      <c r="BB25" s="11">
        <v>56617563</v>
      </c>
      <c r="BC25" s="10">
        <v>12197772</v>
      </c>
      <c r="BD25" s="12">
        <v>11424041</v>
      </c>
      <c r="BE25" s="12">
        <v>13946206</v>
      </c>
      <c r="BF25" s="12">
        <v>5975548</v>
      </c>
      <c r="BG25" s="12">
        <v>4728109</v>
      </c>
      <c r="BH25" s="12">
        <v>1501792</v>
      </c>
      <c r="BI25" s="12">
        <v>1411268</v>
      </c>
      <c r="BJ25" s="12">
        <v>6866518</v>
      </c>
      <c r="BK25" s="12">
        <v>754626</v>
      </c>
      <c r="BL25" s="11">
        <v>58805880</v>
      </c>
      <c r="BM25" s="10">
        <v>13758391</v>
      </c>
      <c r="BN25" s="12">
        <v>11950650</v>
      </c>
      <c r="BO25" s="12">
        <v>2839118</v>
      </c>
      <c r="BP25" s="12">
        <v>5199549</v>
      </c>
      <c r="BQ25" s="12">
        <v>2362376</v>
      </c>
      <c r="BR25" s="12">
        <v>1502607</v>
      </c>
      <c r="BS25" s="12">
        <v>695867</v>
      </c>
      <c r="BT25" s="12">
        <v>1420608</v>
      </c>
      <c r="BU25" s="12">
        <v>715226</v>
      </c>
      <c r="BV25" s="11">
        <v>40444392</v>
      </c>
      <c r="BW25" s="10">
        <v>8529136</v>
      </c>
      <c r="BX25" s="12">
        <v>10624514</v>
      </c>
      <c r="BY25" s="12">
        <v>588091</v>
      </c>
      <c r="BZ25" s="12">
        <v>5580281</v>
      </c>
      <c r="CA25" s="12">
        <v>1005855</v>
      </c>
      <c r="CB25" s="12">
        <v>2463195</v>
      </c>
      <c r="CC25" s="12">
        <v>480603</v>
      </c>
      <c r="CD25" s="12">
        <v>4403991</v>
      </c>
      <c r="CE25" s="12">
        <v>702712</v>
      </c>
      <c r="CF25" s="11">
        <v>34378378</v>
      </c>
      <c r="CG25" s="10">
        <v>7128016</v>
      </c>
      <c r="CH25" s="12">
        <v>8073695</v>
      </c>
      <c r="CI25" s="12">
        <v>751323</v>
      </c>
      <c r="CJ25" s="12">
        <v>5555379</v>
      </c>
      <c r="CK25" s="12">
        <v>1911352</v>
      </c>
      <c r="CL25" s="12">
        <v>1328170</v>
      </c>
      <c r="CM25" s="12">
        <v>661187</v>
      </c>
      <c r="CN25" s="12">
        <v>4835179</v>
      </c>
      <c r="CO25" s="12">
        <v>592879</v>
      </c>
      <c r="CP25" s="11">
        <v>30837180</v>
      </c>
      <c r="CQ25" s="10">
        <v>6630776</v>
      </c>
      <c r="CR25" s="12">
        <v>7719167</v>
      </c>
      <c r="CS25" s="12">
        <v>2062832</v>
      </c>
      <c r="CT25" s="12">
        <v>7948657</v>
      </c>
      <c r="CU25" s="12">
        <v>2339070</v>
      </c>
      <c r="CV25" s="12">
        <v>1280923</v>
      </c>
      <c r="CW25" s="12">
        <v>519156</v>
      </c>
      <c r="CX25" s="12">
        <v>5173264</v>
      </c>
      <c r="CY25" s="12">
        <v>647744</v>
      </c>
      <c r="CZ25" s="11">
        <v>34321589</v>
      </c>
      <c r="DA25" s="10">
        <v>5903016</v>
      </c>
      <c r="DB25" s="12">
        <v>7450691</v>
      </c>
      <c r="DC25" s="12">
        <v>1448789</v>
      </c>
      <c r="DD25" s="12">
        <v>4510097</v>
      </c>
      <c r="DE25" s="12">
        <v>1704079</v>
      </c>
      <c r="DF25" s="12">
        <v>1334885</v>
      </c>
      <c r="DG25" s="12">
        <v>273406</v>
      </c>
      <c r="DH25" s="12">
        <v>6255585</v>
      </c>
      <c r="DI25" s="12">
        <v>622359</v>
      </c>
      <c r="DJ25" s="11">
        <v>29502907</v>
      </c>
      <c r="DK25" s="10">
        <v>0</v>
      </c>
      <c r="DL25" s="12">
        <v>4365000</v>
      </c>
      <c r="DM25" s="12">
        <v>14385000</v>
      </c>
      <c r="DN25" s="11">
        <v>18750000</v>
      </c>
      <c r="DO25" s="10">
        <v>0</v>
      </c>
      <c r="DP25" s="12">
        <v>0</v>
      </c>
      <c r="DQ25" s="12">
        <v>20070000</v>
      </c>
      <c r="DR25" s="11">
        <v>20070000</v>
      </c>
      <c r="DS25" s="10">
        <v>0</v>
      </c>
      <c r="DT25" s="12">
        <v>0</v>
      </c>
      <c r="DU25" s="12">
        <v>16720000</v>
      </c>
      <c r="DV25" s="11">
        <v>16720000</v>
      </c>
      <c r="DW25" s="10">
        <v>0</v>
      </c>
      <c r="DX25" s="12">
        <v>0</v>
      </c>
      <c r="DY25" s="12">
        <v>20380000</v>
      </c>
      <c r="DZ25" s="11">
        <v>20380000</v>
      </c>
      <c r="EA25" s="10">
        <v>0</v>
      </c>
      <c r="EB25" s="12">
        <v>0</v>
      </c>
      <c r="EC25" s="12">
        <v>21835000</v>
      </c>
      <c r="ED25" s="11">
        <v>21835000</v>
      </c>
      <c r="EE25" s="30">
        <v>0</v>
      </c>
      <c r="EF25" s="12">
        <v>0</v>
      </c>
      <c r="EG25" s="12">
        <v>23265000</v>
      </c>
      <c r="EH25" s="11">
        <v>23265000</v>
      </c>
      <c r="EI25" s="10">
        <v>0</v>
      </c>
      <c r="EJ25" s="12">
        <v>0</v>
      </c>
      <c r="EK25" s="12">
        <v>16385000</v>
      </c>
      <c r="EL25" s="11">
        <v>16385000</v>
      </c>
      <c r="EM25" s="10">
        <v>0</v>
      </c>
      <c r="EN25" s="12">
        <v>0</v>
      </c>
      <c r="EO25" s="12">
        <v>16385000</v>
      </c>
      <c r="EP25" s="11">
        <v>16385000</v>
      </c>
      <c r="EQ25" s="10">
        <v>0</v>
      </c>
      <c r="ER25" s="12">
        <v>0</v>
      </c>
      <c r="ES25" s="12">
        <v>12050000</v>
      </c>
      <c r="ET25" s="11">
        <v>12050000</v>
      </c>
      <c r="EU25" s="10">
        <v>11221131</v>
      </c>
      <c r="EV25" s="12">
        <v>5006939</v>
      </c>
      <c r="EW25" s="15">
        <v>219.71</v>
      </c>
      <c r="EX25" s="10">
        <v>600891</v>
      </c>
      <c r="EY25" s="12">
        <v>105054</v>
      </c>
      <c r="EZ25" s="15">
        <v>0</v>
      </c>
      <c r="FA25" s="30">
        <v>0</v>
      </c>
      <c r="FB25" s="12">
        <v>0</v>
      </c>
      <c r="FC25" s="12">
        <v>0</v>
      </c>
      <c r="FD25" s="12">
        <v>0</v>
      </c>
      <c r="FE25" s="12">
        <v>0</v>
      </c>
      <c r="FF25" s="11">
        <v>0</v>
      </c>
      <c r="FG25" s="76">
        <v>14269</v>
      </c>
      <c r="FH25" s="14">
        <v>13645</v>
      </c>
      <c r="FI25" s="14">
        <v>13636</v>
      </c>
      <c r="FJ25" s="17">
        <v>12833</v>
      </c>
      <c r="FK25" s="14">
        <v>13681</v>
      </c>
      <c r="FL25" s="14">
        <v>13381</v>
      </c>
      <c r="FM25" s="14">
        <v>13453</v>
      </c>
      <c r="FN25" s="14">
        <v>13125</v>
      </c>
      <c r="FO25" s="7">
        <v>13098</v>
      </c>
      <c r="FP25" s="19">
        <v>53812</v>
      </c>
      <c r="FQ25" s="51">
        <v>9</v>
      </c>
    </row>
    <row r="26" spans="1:173" x14ac:dyDescent="0.25">
      <c r="A26" s="6" t="s">
        <v>21</v>
      </c>
      <c r="B26" s="97">
        <f t="shared" si="0"/>
        <v>1621.3052055702917</v>
      </c>
      <c r="C26" s="12">
        <f t="shared" si="1"/>
        <v>1605.2253521126761</v>
      </c>
      <c r="D26" s="12">
        <f t="shared" si="2"/>
        <v>1818.6890334266425</v>
      </c>
      <c r="E26" s="12">
        <f t="shared" si="3"/>
        <v>2280.7521889971913</v>
      </c>
      <c r="F26" s="12">
        <f t="shared" si="4"/>
        <v>2138.5019733596446</v>
      </c>
      <c r="G26" s="103">
        <f t="shared" si="10"/>
        <v>1823.8164059266617</v>
      </c>
      <c r="H26" s="12">
        <f t="shared" si="11"/>
        <v>2038.4499389002037</v>
      </c>
      <c r="I26" s="12">
        <f t="shared" si="23"/>
        <v>2304.2749421696917</v>
      </c>
      <c r="J26" s="29">
        <f t="shared" si="24"/>
        <v>2764.5737732233606</v>
      </c>
      <c r="K26" s="10">
        <f t="shared" si="12"/>
        <v>55.984499336870023</v>
      </c>
      <c r="L26" s="12">
        <f t="shared" si="13"/>
        <v>51.003953545836424</v>
      </c>
      <c r="M26" s="12">
        <f t="shared" si="14"/>
        <v>68.111394697842911</v>
      </c>
      <c r="N26" s="12">
        <f t="shared" si="15"/>
        <v>60.22410375020651</v>
      </c>
      <c r="O26" s="12">
        <f t="shared" si="16"/>
        <v>33.130159513237956</v>
      </c>
      <c r="P26" s="12">
        <f t="shared" si="17"/>
        <v>36.205860442016387</v>
      </c>
      <c r="Q26" s="12">
        <f t="shared" si="18"/>
        <v>25.700285132382891</v>
      </c>
      <c r="R26" s="131">
        <f t="shared" si="19"/>
        <v>4.6242431405656399</v>
      </c>
      <c r="S26" s="100">
        <f t="shared" si="20"/>
        <v>0</v>
      </c>
      <c r="T26" s="11">
        <f t="shared" si="21"/>
        <v>0</v>
      </c>
      <c r="U26" s="32">
        <f t="shared" si="7"/>
        <v>39346</v>
      </c>
      <c r="V26" s="32">
        <f t="shared" si="8"/>
        <v>41262.858411764704</v>
      </c>
      <c r="W26" s="36">
        <f t="shared" si="22"/>
        <v>0.32997849392308071</v>
      </c>
      <c r="X26" s="38">
        <f t="shared" si="9"/>
        <v>6</v>
      </c>
      <c r="Y26" s="10">
        <v>2572946</v>
      </c>
      <c r="Z26" s="12">
        <v>10489592</v>
      </c>
      <c r="AA26" s="12">
        <v>999163</v>
      </c>
      <c r="AB26" s="12">
        <v>7135971</v>
      </c>
      <c r="AC26" s="12">
        <v>9735744</v>
      </c>
      <c r="AD26" s="12">
        <v>575841</v>
      </c>
      <c r="AE26" s="12">
        <v>1241905</v>
      </c>
      <c r="AF26" s="12">
        <v>2295299</v>
      </c>
      <c r="AG26" s="12">
        <v>432017</v>
      </c>
      <c r="AH26" s="11">
        <v>35478478</v>
      </c>
      <c r="AI26" s="10">
        <v>2110930.69</v>
      </c>
      <c r="AJ26" s="12">
        <v>8795168</v>
      </c>
      <c r="AK26" s="12">
        <v>965310</v>
      </c>
      <c r="AL26" s="12">
        <v>12641907</v>
      </c>
      <c r="AM26" s="12">
        <v>723040</v>
      </c>
      <c r="AN26" s="12">
        <v>584975</v>
      </c>
      <c r="AO26" s="12">
        <v>1101340</v>
      </c>
      <c r="AP26" s="12">
        <v>2473411</v>
      </c>
      <c r="AQ26" s="12">
        <v>371466</v>
      </c>
      <c r="AR26" s="11">
        <v>29767547.689999998</v>
      </c>
      <c r="AS26" s="10">
        <v>4292924</v>
      </c>
      <c r="AT26" s="12">
        <v>9912394</v>
      </c>
      <c r="AU26" s="12">
        <v>1256918</v>
      </c>
      <c r="AV26" s="12">
        <v>5708225</v>
      </c>
      <c r="AW26" s="12">
        <v>1303768</v>
      </c>
      <c r="AX26" s="12">
        <v>765479</v>
      </c>
      <c r="AY26" s="12">
        <v>956752</v>
      </c>
      <c r="AZ26" s="12">
        <v>990236</v>
      </c>
      <c r="BA26" s="12">
        <v>825513</v>
      </c>
      <c r="BB26" s="11">
        <v>26012209</v>
      </c>
      <c r="BC26" s="10">
        <v>4290906</v>
      </c>
      <c r="BD26" s="12">
        <v>8865780</v>
      </c>
      <c r="BE26" s="12">
        <v>1251992</v>
      </c>
      <c r="BF26" s="12">
        <v>4543776</v>
      </c>
      <c r="BG26" s="12">
        <v>640201</v>
      </c>
      <c r="BH26" s="12">
        <v>636887</v>
      </c>
      <c r="BI26" s="12">
        <v>1070517</v>
      </c>
      <c r="BJ26" s="12">
        <v>748782</v>
      </c>
      <c r="BK26" s="12">
        <v>733467</v>
      </c>
      <c r="BL26" s="11">
        <v>22782308</v>
      </c>
      <c r="BM26" s="10">
        <v>3857383</v>
      </c>
      <c r="BN26" s="12">
        <v>8369360</v>
      </c>
      <c r="BO26" s="12">
        <v>1282583</v>
      </c>
      <c r="BP26" s="12">
        <v>9099668</v>
      </c>
      <c r="BQ26" s="12">
        <v>687784</v>
      </c>
      <c r="BR26" s="12">
        <v>997730</v>
      </c>
      <c r="BS26" s="12">
        <v>978991</v>
      </c>
      <c r="BT26" s="12">
        <v>788243</v>
      </c>
      <c r="BU26" s="12">
        <v>734962</v>
      </c>
      <c r="BV26" s="11">
        <v>26796704</v>
      </c>
      <c r="BW26" s="10">
        <v>3564627</v>
      </c>
      <c r="BX26" s="12">
        <v>8767566</v>
      </c>
      <c r="BY26" s="12">
        <v>1221487</v>
      </c>
      <c r="BZ26" s="12">
        <v>11166288</v>
      </c>
      <c r="CA26" s="12">
        <v>453473</v>
      </c>
      <c r="CB26" s="12">
        <v>634258</v>
      </c>
      <c r="CC26" s="12">
        <v>1084494</v>
      </c>
      <c r="CD26" s="12">
        <v>644047</v>
      </c>
      <c r="CE26" s="12">
        <v>718593</v>
      </c>
      <c r="CF26" s="11">
        <v>28254833</v>
      </c>
      <c r="CG26" s="10">
        <v>3252868</v>
      </c>
      <c r="CH26" s="12">
        <v>7624932</v>
      </c>
      <c r="CI26" s="12">
        <v>1201101</v>
      </c>
      <c r="CJ26" s="12">
        <v>6983736</v>
      </c>
      <c r="CK26" s="12">
        <v>583462</v>
      </c>
      <c r="CL26" s="12">
        <v>729913</v>
      </c>
      <c r="CM26" s="12">
        <v>982011</v>
      </c>
      <c r="CN26" s="12">
        <v>637462</v>
      </c>
      <c r="CO26" s="12">
        <v>731774</v>
      </c>
      <c r="CP26" s="11">
        <v>22727259</v>
      </c>
      <c r="CQ26" s="10">
        <v>3116624</v>
      </c>
      <c r="CR26" s="12">
        <v>7133458</v>
      </c>
      <c r="CS26" s="12">
        <v>1212597</v>
      </c>
      <c r="CT26" s="12">
        <v>5032460</v>
      </c>
      <c r="CU26" s="12">
        <v>745151</v>
      </c>
      <c r="CV26" s="12">
        <v>581622</v>
      </c>
      <c r="CW26" s="12">
        <v>973166</v>
      </c>
      <c r="CX26" s="12">
        <v>1226391</v>
      </c>
      <c r="CY26" s="12">
        <v>693963</v>
      </c>
      <c r="CZ26" s="11">
        <v>20715432</v>
      </c>
      <c r="DA26" s="10">
        <v>3301100</v>
      </c>
      <c r="DB26" s="12">
        <v>7016734</v>
      </c>
      <c r="DC26" s="12">
        <v>1092501</v>
      </c>
      <c r="DD26" s="12">
        <v>4534881</v>
      </c>
      <c r="DE26" s="12">
        <v>1078379</v>
      </c>
      <c r="DF26" s="12">
        <v>527080</v>
      </c>
      <c r="DG26" s="12">
        <v>1330955</v>
      </c>
      <c r="DH26" s="12">
        <v>546215</v>
      </c>
      <c r="DI26" s="12">
        <v>677796</v>
      </c>
      <c r="DJ26" s="11">
        <v>20105641</v>
      </c>
      <c r="DK26" s="10">
        <v>0</v>
      </c>
      <c r="DL26" s="12">
        <v>0</v>
      </c>
      <c r="DM26" s="12">
        <v>0</v>
      </c>
      <c r="DN26" s="11">
        <v>0</v>
      </c>
      <c r="DO26" s="10">
        <v>0</v>
      </c>
      <c r="DP26" s="12">
        <v>0</v>
      </c>
      <c r="DQ26" s="12">
        <v>54774.16</v>
      </c>
      <c r="DR26" s="11">
        <v>54774.16</v>
      </c>
      <c r="DS26" s="10">
        <v>0</v>
      </c>
      <c r="DT26" s="12">
        <v>0</v>
      </c>
      <c r="DU26" s="12">
        <v>315471</v>
      </c>
      <c r="DV26" s="11">
        <v>315471</v>
      </c>
      <c r="DW26" s="10">
        <v>0</v>
      </c>
      <c r="DX26" s="12">
        <v>0</v>
      </c>
      <c r="DY26" s="12">
        <v>437403</v>
      </c>
      <c r="DZ26" s="11">
        <v>437403</v>
      </c>
      <c r="EA26" s="10">
        <v>0</v>
      </c>
      <c r="EB26" s="12">
        <v>0</v>
      </c>
      <c r="EC26" s="12">
        <v>402929</v>
      </c>
      <c r="ED26" s="11">
        <v>402929</v>
      </c>
      <c r="EE26" s="30">
        <v>0</v>
      </c>
      <c r="EF26" s="12">
        <v>0</v>
      </c>
      <c r="EG26" s="12">
        <v>729073</v>
      </c>
      <c r="EH26" s="11">
        <v>729073</v>
      </c>
      <c r="EI26" s="10">
        <v>0</v>
      </c>
      <c r="EJ26" s="12">
        <v>0</v>
      </c>
      <c r="EK26" s="12">
        <v>827281</v>
      </c>
      <c r="EL26" s="11">
        <v>827281</v>
      </c>
      <c r="EM26" s="10">
        <v>0</v>
      </c>
      <c r="EN26" s="12">
        <v>0</v>
      </c>
      <c r="EO26" s="12">
        <v>619239</v>
      </c>
      <c r="EP26" s="11">
        <v>619239</v>
      </c>
      <c r="EQ26" s="10">
        <v>0</v>
      </c>
      <c r="ER26" s="12">
        <v>0</v>
      </c>
      <c r="ES26" s="12">
        <v>675397</v>
      </c>
      <c r="ET26" s="11">
        <v>675397</v>
      </c>
      <c r="EU26" s="10">
        <v>7014685.9299999997</v>
      </c>
      <c r="EV26" s="12">
        <v>3935049.5</v>
      </c>
      <c r="EW26" s="15">
        <v>170</v>
      </c>
      <c r="EX26" s="10">
        <v>0</v>
      </c>
      <c r="EY26" s="12">
        <v>0</v>
      </c>
      <c r="EZ26" s="15">
        <v>0</v>
      </c>
      <c r="FA26" s="30">
        <v>0</v>
      </c>
      <c r="FB26" s="12">
        <v>0</v>
      </c>
      <c r="FC26" s="12">
        <v>0</v>
      </c>
      <c r="FD26" s="12">
        <v>0</v>
      </c>
      <c r="FE26" s="12">
        <v>0</v>
      </c>
      <c r="FF26" s="11">
        <v>0</v>
      </c>
      <c r="FG26" s="76">
        <v>12003</v>
      </c>
      <c r="FH26" s="14">
        <v>11845</v>
      </c>
      <c r="FI26" s="14">
        <v>12275</v>
      </c>
      <c r="FJ26" s="17">
        <v>12081</v>
      </c>
      <c r="FK26" s="14">
        <v>12162</v>
      </c>
      <c r="FL26" s="14">
        <v>12106</v>
      </c>
      <c r="FM26" s="14">
        <v>12146</v>
      </c>
      <c r="FN26" s="14">
        <v>12141</v>
      </c>
      <c r="FO26" s="7">
        <v>12064</v>
      </c>
      <c r="FP26" s="19">
        <v>39346</v>
      </c>
      <c r="FQ26" s="51">
        <v>6</v>
      </c>
    </row>
    <row r="27" spans="1:173" x14ac:dyDescent="0.25">
      <c r="A27" s="6" t="s">
        <v>22</v>
      </c>
      <c r="B27" s="97">
        <f t="shared" si="0"/>
        <v>1684.6875508858993</v>
      </c>
      <c r="C27" s="12">
        <f t="shared" si="1"/>
        <v>1587.7317480021725</v>
      </c>
      <c r="D27" s="12">
        <f t="shared" si="2"/>
        <v>1693.0184453227932</v>
      </c>
      <c r="E27" s="12">
        <f t="shared" si="3"/>
        <v>1644.9307374357786</v>
      </c>
      <c r="F27" s="12">
        <f t="shared" si="4"/>
        <v>2191.1442762902598</v>
      </c>
      <c r="G27" s="103">
        <f t="shared" si="10"/>
        <v>1756.4421190825547</v>
      </c>
      <c r="H27" s="12">
        <f t="shared" si="11"/>
        <v>2220.6894089339075</v>
      </c>
      <c r="I27" s="12">
        <f t="shared" si="23"/>
        <v>2467.3639510341918</v>
      </c>
      <c r="J27" s="29">
        <f t="shared" si="24"/>
        <v>2451.0922315851258</v>
      </c>
      <c r="K27" s="10">
        <f t="shared" si="12"/>
        <v>137.34020858372426</v>
      </c>
      <c r="L27" s="12">
        <f t="shared" si="13"/>
        <v>128.06299945690122</v>
      </c>
      <c r="M27" s="12">
        <f t="shared" si="14"/>
        <v>177.86561264822134</v>
      </c>
      <c r="N27" s="12">
        <f t="shared" si="15"/>
        <v>172.39367249971028</v>
      </c>
      <c r="O27" s="12">
        <f t="shared" si="16"/>
        <v>163.46410554908809</v>
      </c>
      <c r="P27" s="12">
        <f t="shared" si="17"/>
        <v>140.53641207815275</v>
      </c>
      <c r="Q27" s="12">
        <f t="shared" si="18"/>
        <v>145.7827841813172</v>
      </c>
      <c r="R27" s="131">
        <f t="shared" si="19"/>
        <v>140.61912199240186</v>
      </c>
      <c r="S27" s="100">
        <f t="shared" si="20"/>
        <v>133.52739697312708</v>
      </c>
      <c r="T27" s="11">
        <f t="shared" si="21"/>
        <v>376538</v>
      </c>
      <c r="U27" s="32">
        <f t="shared" si="7"/>
        <v>41395</v>
      </c>
      <c r="V27" s="32">
        <f t="shared" si="8"/>
        <v>53952.121387283238</v>
      </c>
      <c r="W27" s="36">
        <f t="shared" si="22"/>
        <v>0.2490775520904894</v>
      </c>
      <c r="X27" s="38">
        <f t="shared" si="9"/>
        <v>7</v>
      </c>
      <c r="Y27" s="10">
        <v>8675986</v>
      </c>
      <c r="Z27" s="12">
        <v>23218807</v>
      </c>
      <c r="AA27" s="12">
        <v>12849696</v>
      </c>
      <c r="AB27" s="12">
        <v>9031526</v>
      </c>
      <c r="AC27" s="12">
        <v>450713</v>
      </c>
      <c r="AD27" s="12">
        <v>1252690</v>
      </c>
      <c r="AE27" s="12">
        <v>1804163</v>
      </c>
      <c r="AF27" s="12">
        <v>1792422</v>
      </c>
      <c r="AG27" s="12">
        <v>1182322</v>
      </c>
      <c r="AH27" s="11">
        <v>60258325</v>
      </c>
      <c r="AI27" s="10">
        <v>7754285</v>
      </c>
      <c r="AJ27" s="12">
        <v>23558921</v>
      </c>
      <c r="AK27" s="12">
        <v>8473183</v>
      </c>
      <c r="AL27" s="12">
        <v>13094339</v>
      </c>
      <c r="AM27" s="12">
        <v>1242120</v>
      </c>
      <c r="AN27" s="12">
        <v>1408317</v>
      </c>
      <c r="AO27" s="12">
        <v>1872993</v>
      </c>
      <c r="AP27" s="12">
        <v>2120042</v>
      </c>
      <c r="AQ27" s="12">
        <v>1047694</v>
      </c>
      <c r="AR27" s="11">
        <v>60571894</v>
      </c>
      <c r="AS27" s="10">
        <v>18956116</v>
      </c>
      <c r="AT27" s="12">
        <v>20178907</v>
      </c>
      <c r="AU27" s="12">
        <v>4534503</v>
      </c>
      <c r="AV27" s="12">
        <v>7745468</v>
      </c>
      <c r="AW27" s="12">
        <v>3256761</v>
      </c>
      <c r="AX27" s="12">
        <v>999457</v>
      </c>
      <c r="AY27" s="12">
        <v>1530601</v>
      </c>
      <c r="AZ27" s="12">
        <v>1983561</v>
      </c>
      <c r="BA27" s="12">
        <v>18691</v>
      </c>
      <c r="BB27" s="11">
        <v>59204065</v>
      </c>
      <c r="BC27" s="10">
        <v>12523279</v>
      </c>
      <c r="BD27" s="12">
        <v>18094348</v>
      </c>
      <c r="BE27" s="12">
        <v>4298475</v>
      </c>
      <c r="BF27" s="12">
        <v>5759973</v>
      </c>
      <c r="BG27" s="12">
        <v>2429838</v>
      </c>
      <c r="BH27" s="12">
        <v>1188846</v>
      </c>
      <c r="BI27" s="12">
        <v>1138032</v>
      </c>
      <c r="BJ27" s="12">
        <v>3064709</v>
      </c>
      <c r="BK27" s="12">
        <v>55547</v>
      </c>
      <c r="BL27" s="11">
        <v>48553047</v>
      </c>
      <c r="BM27" s="10">
        <v>18147803</v>
      </c>
      <c r="BN27" s="12">
        <v>17282587</v>
      </c>
      <c r="BO27" s="12">
        <v>4193934</v>
      </c>
      <c r="BP27" s="12">
        <v>13482212</v>
      </c>
      <c r="BQ27" s="12">
        <v>1026890</v>
      </c>
      <c r="BR27" s="12">
        <v>1060186</v>
      </c>
      <c r="BS27" s="12">
        <v>1205185</v>
      </c>
      <c r="BT27" s="12">
        <v>3656165</v>
      </c>
      <c r="BU27" s="12">
        <v>66991</v>
      </c>
      <c r="BV27" s="11">
        <v>60121953</v>
      </c>
      <c r="BW27" s="10">
        <v>12879566</v>
      </c>
      <c r="BX27" s="12">
        <v>16888033</v>
      </c>
      <c r="BY27" s="12">
        <v>3046146</v>
      </c>
      <c r="BZ27" s="12">
        <v>5028415</v>
      </c>
      <c r="CA27" s="12">
        <v>2291774</v>
      </c>
      <c r="CB27" s="12">
        <v>1258154</v>
      </c>
      <c r="CC27" s="12">
        <v>1172616</v>
      </c>
      <c r="CD27" s="12">
        <v>1341784</v>
      </c>
      <c r="CE27" s="12">
        <v>17618</v>
      </c>
      <c r="CF27" s="11">
        <v>43924106</v>
      </c>
      <c r="CG27" s="10">
        <v>15638628</v>
      </c>
      <c r="CH27" s="12">
        <v>16366189</v>
      </c>
      <c r="CI27" s="12">
        <v>4618360</v>
      </c>
      <c r="CJ27" s="12">
        <v>4284863</v>
      </c>
      <c r="CK27" s="12">
        <v>572294</v>
      </c>
      <c r="CL27" s="12">
        <v>981858</v>
      </c>
      <c r="CM27" s="12">
        <v>1217186</v>
      </c>
      <c r="CN27" s="12">
        <v>2464032</v>
      </c>
      <c r="CO27" s="12">
        <v>10656</v>
      </c>
      <c r="CP27" s="11">
        <v>46154066</v>
      </c>
      <c r="CQ27" s="10">
        <v>14599328</v>
      </c>
      <c r="CR27" s="12">
        <v>13946977</v>
      </c>
      <c r="CS27" s="12">
        <v>4129204</v>
      </c>
      <c r="CT27" s="12">
        <v>4489779</v>
      </c>
      <c r="CU27" s="12">
        <v>1098470</v>
      </c>
      <c r="CV27" s="12">
        <v>1090858</v>
      </c>
      <c r="CW27" s="12">
        <v>1545833</v>
      </c>
      <c r="CX27" s="12">
        <v>1477394</v>
      </c>
      <c r="CY27" s="12">
        <v>28100</v>
      </c>
      <c r="CZ27" s="11">
        <v>42405943</v>
      </c>
      <c r="DA27" s="10">
        <v>14588105</v>
      </c>
      <c r="DB27" s="12">
        <v>14063662</v>
      </c>
      <c r="DC27" s="12">
        <v>3449662</v>
      </c>
      <c r="DD27" s="12">
        <v>8219279</v>
      </c>
      <c r="DE27" s="12">
        <v>611435</v>
      </c>
      <c r="DF27" s="12">
        <v>1005847</v>
      </c>
      <c r="DG27" s="12">
        <v>1480452</v>
      </c>
      <c r="DH27" s="12">
        <v>1609143</v>
      </c>
      <c r="DI27" s="12">
        <v>34704</v>
      </c>
      <c r="DJ27" s="11">
        <v>45062289</v>
      </c>
      <c r="DK27" s="10">
        <v>66712</v>
      </c>
      <c r="DL27" s="12">
        <v>2780000</v>
      </c>
      <c r="DM27" s="12">
        <v>338317</v>
      </c>
      <c r="DN27" s="11">
        <v>3185029</v>
      </c>
      <c r="DO27" s="10">
        <v>180645</v>
      </c>
      <c r="DP27" s="12">
        <v>2780000</v>
      </c>
      <c r="DQ27" s="12">
        <v>370622</v>
      </c>
      <c r="DR27" s="11">
        <v>3331267</v>
      </c>
      <c r="DS27" s="10">
        <v>32032</v>
      </c>
      <c r="DT27" s="12">
        <v>3130000</v>
      </c>
      <c r="DU27" s="12">
        <v>594353</v>
      </c>
      <c r="DV27" s="11">
        <v>3756385</v>
      </c>
      <c r="DW27" s="10">
        <v>70436</v>
      </c>
      <c r="DX27" s="12">
        <v>3480000</v>
      </c>
      <c r="DY27" s="12">
        <v>89176</v>
      </c>
      <c r="DZ27" s="11">
        <v>3639612</v>
      </c>
      <c r="EA27" s="10">
        <v>228708</v>
      </c>
      <c r="EB27" s="12">
        <v>3830000</v>
      </c>
      <c r="EC27" s="12">
        <v>153762</v>
      </c>
      <c r="ED27" s="11">
        <v>4212470</v>
      </c>
      <c r="EE27" s="30">
        <v>242755</v>
      </c>
      <c r="EF27" s="12">
        <v>4180000</v>
      </c>
      <c r="EG27" s="12">
        <v>40000</v>
      </c>
      <c r="EH27" s="11">
        <v>4462755</v>
      </c>
      <c r="EI27" s="10">
        <v>0</v>
      </c>
      <c r="EJ27" s="12">
        <v>4530000</v>
      </c>
      <c r="EK27" s="12">
        <v>60000</v>
      </c>
      <c r="EL27" s="11">
        <v>4590000</v>
      </c>
      <c r="EM27" s="10">
        <v>21208</v>
      </c>
      <c r="EN27" s="12">
        <v>3200000</v>
      </c>
      <c r="EO27" s="12">
        <v>80000</v>
      </c>
      <c r="EP27" s="11">
        <v>3301208</v>
      </c>
      <c r="EQ27" s="10">
        <v>42416</v>
      </c>
      <c r="ER27" s="12">
        <v>3400000</v>
      </c>
      <c r="ES27" s="12">
        <v>100000</v>
      </c>
      <c r="ET27" s="11">
        <v>3542416</v>
      </c>
      <c r="EU27" s="10">
        <v>9333717</v>
      </c>
      <c r="EV27" s="12">
        <v>5228629</v>
      </c>
      <c r="EW27" s="15">
        <v>173</v>
      </c>
      <c r="EX27" s="10">
        <v>198</v>
      </c>
      <c r="EY27" s="12">
        <v>0</v>
      </c>
      <c r="EZ27" s="15">
        <v>0</v>
      </c>
      <c r="FA27" s="30">
        <v>70000</v>
      </c>
      <c r="FB27" s="12">
        <v>0</v>
      </c>
      <c r="FC27" s="12">
        <v>0</v>
      </c>
      <c r="FD27" s="12">
        <v>0</v>
      </c>
      <c r="FE27" s="12">
        <v>306538</v>
      </c>
      <c r="FF27" s="11">
        <v>376538</v>
      </c>
      <c r="FG27" s="76">
        <v>23853</v>
      </c>
      <c r="FH27" s="14">
        <v>23690</v>
      </c>
      <c r="FI27" s="14">
        <v>25767</v>
      </c>
      <c r="FJ27" s="17">
        <v>25898</v>
      </c>
      <c r="FK27" s="14">
        <v>25770</v>
      </c>
      <c r="FL27" s="14">
        <v>25887</v>
      </c>
      <c r="FM27" s="14">
        <v>25806</v>
      </c>
      <c r="FN27" s="14">
        <v>25778</v>
      </c>
      <c r="FO27" s="7">
        <v>25793</v>
      </c>
      <c r="FP27" s="19">
        <v>41395</v>
      </c>
      <c r="FQ27" s="51">
        <v>7</v>
      </c>
    </row>
    <row r="28" spans="1:173" x14ac:dyDescent="0.25">
      <c r="A28" s="6" t="s">
        <v>23</v>
      </c>
      <c r="B28" s="97">
        <f t="shared" si="0"/>
        <v>1284.4190262567622</v>
      </c>
      <c r="C28" s="12">
        <f t="shared" si="1"/>
        <v>1456.1536906761864</v>
      </c>
      <c r="D28" s="12">
        <f t="shared" si="2"/>
        <v>1456.551733124837</v>
      </c>
      <c r="E28" s="12">
        <f t="shared" si="3"/>
        <v>1550.059886832066</v>
      </c>
      <c r="F28" s="12">
        <f t="shared" si="4"/>
        <v>1610.7311170615874</v>
      </c>
      <c r="G28" s="103">
        <f t="shared" si="10"/>
        <v>1612.9824027916252</v>
      </c>
      <c r="H28" s="12">
        <f t="shared" si="11"/>
        <v>1823.4297365272384</v>
      </c>
      <c r="I28" s="12">
        <f t="shared" si="23"/>
        <v>2049.5366551554021</v>
      </c>
      <c r="J28" s="29">
        <f t="shared" si="24"/>
        <v>2302.9747003666971</v>
      </c>
      <c r="K28" s="10">
        <f t="shared" si="12"/>
        <v>285.72049082992481</v>
      </c>
      <c r="L28" s="12">
        <f t="shared" si="13"/>
        <v>276.26910961780766</v>
      </c>
      <c r="M28" s="12">
        <f t="shared" si="14"/>
        <v>282.49734167318218</v>
      </c>
      <c r="N28" s="12">
        <f t="shared" si="15"/>
        <v>257.61423048365208</v>
      </c>
      <c r="O28" s="12">
        <f t="shared" si="16"/>
        <v>235.19875713636134</v>
      </c>
      <c r="P28" s="12">
        <f t="shared" si="17"/>
        <v>223.80186939182454</v>
      </c>
      <c r="Q28" s="12">
        <f t="shared" si="18"/>
        <v>256.0358215515347</v>
      </c>
      <c r="R28" s="131">
        <f t="shared" si="19"/>
        <v>329.11724222989642</v>
      </c>
      <c r="S28" s="100">
        <f t="shared" si="20"/>
        <v>293.87074545320309</v>
      </c>
      <c r="T28" s="11">
        <f t="shared" si="21"/>
        <v>847726</v>
      </c>
      <c r="U28" s="32">
        <f t="shared" si="7"/>
        <v>38843</v>
      </c>
      <c r="V28" s="32">
        <f t="shared" si="8"/>
        <v>43250.336426914153</v>
      </c>
      <c r="W28" s="36">
        <f t="shared" si="22"/>
        <v>0.30679253722058863</v>
      </c>
      <c r="X28" s="38">
        <f t="shared" si="9"/>
        <v>26</v>
      </c>
      <c r="Y28" s="10">
        <v>23763185</v>
      </c>
      <c r="Z28" s="12">
        <v>25829979</v>
      </c>
      <c r="AA28" s="12">
        <v>13366377</v>
      </c>
      <c r="AB28" s="12">
        <v>25044553</v>
      </c>
      <c r="AC28" s="12">
        <v>450135</v>
      </c>
      <c r="AD28" s="12">
        <v>2593984</v>
      </c>
      <c r="AE28" s="12">
        <v>1094431</v>
      </c>
      <c r="AF28" s="12">
        <v>4919034</v>
      </c>
      <c r="AG28" s="12">
        <v>1434127</v>
      </c>
      <c r="AH28" s="11">
        <v>98495805</v>
      </c>
      <c r="AI28" s="10">
        <v>20009820</v>
      </c>
      <c r="AJ28" s="12">
        <v>22071733</v>
      </c>
      <c r="AK28" s="12">
        <v>9882799</v>
      </c>
      <c r="AL28" s="12">
        <v>25795428</v>
      </c>
      <c r="AM28" s="12">
        <v>456865</v>
      </c>
      <c r="AN28" s="12">
        <v>2556003</v>
      </c>
      <c r="AO28" s="12">
        <v>1082819</v>
      </c>
      <c r="AP28" s="12">
        <v>4019802</v>
      </c>
      <c r="AQ28" s="12">
        <v>1232749</v>
      </c>
      <c r="AR28" s="11">
        <v>87108018</v>
      </c>
      <c r="AS28" s="10">
        <v>16296838</v>
      </c>
      <c r="AT28" s="12">
        <v>26779017</v>
      </c>
      <c r="AU28" s="12">
        <v>7439666</v>
      </c>
      <c r="AV28" s="12">
        <v>12328090</v>
      </c>
      <c r="AW28" s="12">
        <v>1332004</v>
      </c>
      <c r="AX28" s="12">
        <v>1321212</v>
      </c>
      <c r="AY28" s="12">
        <v>991528</v>
      </c>
      <c r="AZ28" s="12">
        <v>19915812</v>
      </c>
      <c r="BA28" s="12">
        <v>8186563</v>
      </c>
      <c r="BB28" s="11">
        <v>94590730</v>
      </c>
      <c r="BC28" s="10">
        <v>17377680</v>
      </c>
      <c r="BD28" s="12">
        <v>24178570</v>
      </c>
      <c r="BE28" s="12">
        <v>6688278</v>
      </c>
      <c r="BF28" s="12">
        <v>12851379</v>
      </c>
      <c r="BG28" s="12">
        <v>1080577</v>
      </c>
      <c r="BH28" s="12">
        <v>1319519</v>
      </c>
      <c r="BI28" s="12">
        <v>947223</v>
      </c>
      <c r="BJ28" s="12">
        <v>20911851</v>
      </c>
      <c r="BK28" s="12">
        <v>269628</v>
      </c>
      <c r="BL28" s="11">
        <v>85624705</v>
      </c>
      <c r="BM28" s="10">
        <v>14977206</v>
      </c>
      <c r="BN28" s="12">
        <v>23586518</v>
      </c>
      <c r="BO28" s="12">
        <v>6581063</v>
      </c>
      <c r="BP28" s="12">
        <v>13416436</v>
      </c>
      <c r="BQ28" s="12">
        <v>1047846</v>
      </c>
      <c r="BR28" s="12">
        <v>1200258</v>
      </c>
      <c r="BS28" s="12">
        <v>1124550</v>
      </c>
      <c r="BT28" s="12">
        <v>18068276</v>
      </c>
      <c r="BU28" s="12">
        <v>1828525</v>
      </c>
      <c r="BV28" s="11">
        <v>81830678</v>
      </c>
      <c r="BW28" s="10">
        <v>13814563</v>
      </c>
      <c r="BX28" s="12">
        <v>24303904</v>
      </c>
      <c r="BY28" s="12">
        <v>5459711</v>
      </c>
      <c r="BZ28" s="12">
        <v>12380013</v>
      </c>
      <c r="CA28" s="12">
        <v>906249</v>
      </c>
      <c r="CB28" s="12">
        <v>1045128</v>
      </c>
      <c r="CC28" s="12">
        <v>962136</v>
      </c>
      <c r="CD28" s="12">
        <v>16613082</v>
      </c>
      <c r="CE28" s="12">
        <v>1668985</v>
      </c>
      <c r="CF28" s="11">
        <v>77153771</v>
      </c>
      <c r="CG28" s="10">
        <v>12431914</v>
      </c>
      <c r="CH28" s="12">
        <v>21792030</v>
      </c>
      <c r="CI28" s="12">
        <v>5990510</v>
      </c>
      <c r="CJ28" s="12">
        <v>11326280</v>
      </c>
      <c r="CK28" s="12">
        <v>761458</v>
      </c>
      <c r="CL28" s="12">
        <v>1121979</v>
      </c>
      <c r="CM28" s="12">
        <v>1080963</v>
      </c>
      <c r="CN28" s="12">
        <v>17432202</v>
      </c>
      <c r="CO28" s="12">
        <v>1382756</v>
      </c>
      <c r="CP28" s="11">
        <v>73320092</v>
      </c>
      <c r="CQ28" s="10">
        <v>11273669</v>
      </c>
      <c r="CR28" s="12">
        <v>22078574</v>
      </c>
      <c r="CS28" s="12">
        <v>3351779</v>
      </c>
      <c r="CT28" s="12">
        <v>14671610</v>
      </c>
      <c r="CU28" s="12">
        <v>753371</v>
      </c>
      <c r="CV28" s="12">
        <v>925567</v>
      </c>
      <c r="CW28" s="12">
        <v>983447</v>
      </c>
      <c r="CX28" s="12">
        <v>16245354</v>
      </c>
      <c r="CY28" s="12">
        <v>1435614</v>
      </c>
      <c r="CZ28" s="11">
        <v>71718985</v>
      </c>
      <c r="DA28" s="10">
        <v>11066930</v>
      </c>
      <c r="DB28" s="12">
        <v>20583187</v>
      </c>
      <c r="DC28" s="12">
        <v>3565502</v>
      </c>
      <c r="DD28" s="12">
        <v>9468143</v>
      </c>
      <c r="DE28" s="12">
        <v>652516</v>
      </c>
      <c r="DF28" s="12">
        <v>857908</v>
      </c>
      <c r="DG28" s="12">
        <v>875814</v>
      </c>
      <c r="DH28" s="12">
        <v>15706910</v>
      </c>
      <c r="DI28" s="12">
        <v>1603059</v>
      </c>
      <c r="DJ28" s="11">
        <v>64379969</v>
      </c>
      <c r="DK28" s="10">
        <v>5651538</v>
      </c>
      <c r="DL28" s="12">
        <v>6201739</v>
      </c>
      <c r="DM28" s="12">
        <v>87573</v>
      </c>
      <c r="DN28" s="11">
        <v>11940850</v>
      </c>
      <c r="DO28" s="10">
        <v>6000000</v>
      </c>
      <c r="DP28" s="12">
        <v>6987264</v>
      </c>
      <c r="DQ28" s="12">
        <v>355149</v>
      </c>
      <c r="DR28" s="11">
        <v>13342413</v>
      </c>
      <c r="DS28" s="10">
        <v>545197</v>
      </c>
      <c r="DT28" s="12">
        <v>7390917</v>
      </c>
      <c r="DU28" s="12">
        <v>2549321</v>
      </c>
      <c r="DV28" s="11">
        <v>10485435</v>
      </c>
      <c r="DW28" s="10">
        <v>604058</v>
      </c>
      <c r="DX28" s="12">
        <v>7771933</v>
      </c>
      <c r="DY28" s="12">
        <v>602940</v>
      </c>
      <c r="DZ28" s="11">
        <v>8978931</v>
      </c>
      <c r="EA28" s="10">
        <v>306353</v>
      </c>
      <c r="EB28" s="12">
        <v>8132485</v>
      </c>
      <c r="EC28" s="12">
        <v>871740</v>
      </c>
      <c r="ED28" s="11">
        <v>9310578</v>
      </c>
      <c r="EE28" s="30">
        <v>454663</v>
      </c>
      <c r="EF28" s="12">
        <v>8472688</v>
      </c>
      <c r="EG28" s="12">
        <v>1134288</v>
      </c>
      <c r="EH28" s="11">
        <v>10061639</v>
      </c>
      <c r="EI28" s="10">
        <v>598990</v>
      </c>
      <c r="EJ28" s="12">
        <v>8794506</v>
      </c>
      <c r="EK28" s="12">
        <v>1445927</v>
      </c>
      <c r="EL28" s="11">
        <v>10839423</v>
      </c>
      <c r="EM28" s="10">
        <v>277125</v>
      </c>
      <c r="EN28" s="12">
        <v>9097951</v>
      </c>
      <c r="EO28" s="12">
        <v>1149672</v>
      </c>
      <c r="EP28" s="11">
        <v>10524748</v>
      </c>
      <c r="EQ28" s="10">
        <v>0</v>
      </c>
      <c r="ER28" s="12">
        <v>9385887</v>
      </c>
      <c r="ES28" s="12">
        <v>1441491</v>
      </c>
      <c r="ET28" s="11">
        <v>10827378</v>
      </c>
      <c r="EU28" s="10">
        <v>18640895</v>
      </c>
      <c r="EV28" s="12">
        <v>10067760</v>
      </c>
      <c r="EW28" s="15">
        <v>431</v>
      </c>
      <c r="EX28" s="10">
        <v>0</v>
      </c>
      <c r="EY28" s="12">
        <v>0</v>
      </c>
      <c r="EZ28" s="15">
        <v>0</v>
      </c>
      <c r="FA28" s="30">
        <v>158243</v>
      </c>
      <c r="FB28" s="12">
        <v>30000</v>
      </c>
      <c r="FC28" s="12">
        <v>241405</v>
      </c>
      <c r="FD28" s="12">
        <v>30000</v>
      </c>
      <c r="FE28" s="12">
        <v>388078</v>
      </c>
      <c r="FF28" s="11">
        <v>847726</v>
      </c>
      <c r="FG28" s="76">
        <v>40633</v>
      </c>
      <c r="FH28" s="14">
        <v>40540</v>
      </c>
      <c r="FI28" s="14">
        <v>40953</v>
      </c>
      <c r="FJ28" s="17">
        <v>40120</v>
      </c>
      <c r="FK28" s="14">
        <v>39586</v>
      </c>
      <c r="FL28" s="14">
        <v>39057</v>
      </c>
      <c r="FM28" s="14">
        <v>38370</v>
      </c>
      <c r="FN28" s="14">
        <v>38096</v>
      </c>
      <c r="FO28" s="7">
        <v>37895</v>
      </c>
      <c r="FP28" s="19">
        <v>38843</v>
      </c>
      <c r="FQ28" s="51">
        <v>26</v>
      </c>
    </row>
    <row r="29" spans="1:173" x14ac:dyDescent="0.25">
      <c r="A29" s="6" t="s">
        <v>24</v>
      </c>
      <c r="B29" s="97">
        <f t="shared" si="0"/>
        <v>1217.9044744460687</v>
      </c>
      <c r="C29" s="12">
        <f t="shared" si="1"/>
        <v>1251.0774373922511</v>
      </c>
      <c r="D29" s="12">
        <f t="shared" si="2"/>
        <v>1290.2247260664142</v>
      </c>
      <c r="E29" s="12">
        <f t="shared" si="3"/>
        <v>1371.441304875091</v>
      </c>
      <c r="F29" s="12">
        <f t="shared" si="4"/>
        <v>1418.2611199654232</v>
      </c>
      <c r="G29" s="103">
        <f t="shared" si="10"/>
        <v>1505.9335090241175</v>
      </c>
      <c r="H29" s="12">
        <f t="shared" si="11"/>
        <v>2221.4517330606623</v>
      </c>
      <c r="I29" s="12">
        <f t="shared" si="23"/>
        <v>2542.1594265700755</v>
      </c>
      <c r="J29" s="29">
        <f t="shared" si="24"/>
        <v>2185.8960505131818</v>
      </c>
      <c r="K29" s="10">
        <f t="shared" si="12"/>
        <v>583.28568234585953</v>
      </c>
      <c r="L29" s="12">
        <f t="shared" si="13"/>
        <v>607.82193653026036</v>
      </c>
      <c r="M29" s="12">
        <f t="shared" si="14"/>
        <v>712.08091791486561</v>
      </c>
      <c r="N29" s="12">
        <f t="shared" si="15"/>
        <v>686.41296055387738</v>
      </c>
      <c r="O29" s="12">
        <f t="shared" si="16"/>
        <v>643.36295415867528</v>
      </c>
      <c r="P29" s="12">
        <f t="shared" si="17"/>
        <v>583.45773838045045</v>
      </c>
      <c r="Q29" s="12">
        <f t="shared" si="18"/>
        <v>546.50749671334074</v>
      </c>
      <c r="R29" s="131">
        <f t="shared" si="19"/>
        <v>470.93250676767627</v>
      </c>
      <c r="S29" s="100">
        <f t="shared" si="20"/>
        <v>450.27799527067822</v>
      </c>
      <c r="T29" s="11">
        <f t="shared" si="21"/>
        <v>3065025</v>
      </c>
      <c r="U29" s="32">
        <f t="shared" si="7"/>
        <v>53301</v>
      </c>
      <c r="V29" s="32">
        <f t="shared" si="8"/>
        <v>57238.273058981111</v>
      </c>
      <c r="W29" s="36">
        <f t="shared" si="22"/>
        <v>0.35873388349663365</v>
      </c>
      <c r="X29" s="38">
        <f t="shared" si="9"/>
        <v>17</v>
      </c>
      <c r="Y29" s="10">
        <v>77522345</v>
      </c>
      <c r="Z29" s="12">
        <v>135029653</v>
      </c>
      <c r="AA29" s="12">
        <v>133570255</v>
      </c>
      <c r="AB29" s="12">
        <v>60460833</v>
      </c>
      <c r="AC29" s="12">
        <v>6109248</v>
      </c>
      <c r="AD29" s="12">
        <v>7440296</v>
      </c>
      <c r="AE29" s="12">
        <v>12895099</v>
      </c>
      <c r="AF29" s="12">
        <v>0</v>
      </c>
      <c r="AG29" s="12">
        <v>1440970</v>
      </c>
      <c r="AH29" s="11">
        <v>434468699</v>
      </c>
      <c r="AI29" s="10">
        <v>97883898</v>
      </c>
      <c r="AJ29" s="12">
        <v>136362686</v>
      </c>
      <c r="AK29" s="12">
        <v>144303719</v>
      </c>
      <c r="AL29" s="12">
        <v>72371958</v>
      </c>
      <c r="AM29" s="12">
        <v>16149570</v>
      </c>
      <c r="AN29" s="12">
        <v>7070542</v>
      </c>
      <c r="AO29" s="12">
        <v>10789802</v>
      </c>
      <c r="AP29" s="12">
        <v>0</v>
      </c>
      <c r="AQ29" s="12">
        <v>13720023</v>
      </c>
      <c r="AR29" s="11">
        <v>498652198</v>
      </c>
      <c r="AS29" s="10">
        <v>183577284</v>
      </c>
      <c r="AT29" s="12">
        <v>112253207</v>
      </c>
      <c r="AU29" s="12">
        <v>52239250</v>
      </c>
      <c r="AV29" s="12">
        <v>32043540</v>
      </c>
      <c r="AW29" s="12">
        <v>5956821</v>
      </c>
      <c r="AX29" s="12">
        <v>7676475</v>
      </c>
      <c r="AY29" s="12">
        <v>17153635</v>
      </c>
      <c r="AZ29" s="12">
        <v>20278438</v>
      </c>
      <c r="BA29" s="12">
        <v>14916542</v>
      </c>
      <c r="BB29" s="11">
        <v>446095192</v>
      </c>
      <c r="BC29" s="10">
        <v>64181603</v>
      </c>
      <c r="BD29" s="12">
        <v>106790997</v>
      </c>
      <c r="BE29" s="12">
        <v>55776528</v>
      </c>
      <c r="BF29" s="12">
        <v>30995233</v>
      </c>
      <c r="BG29" s="12">
        <v>4701497</v>
      </c>
      <c r="BH29" s="12">
        <v>6577173</v>
      </c>
      <c r="BI29" s="12">
        <v>5713029</v>
      </c>
      <c r="BJ29" s="12">
        <v>17988362</v>
      </c>
      <c r="BK29" s="12">
        <v>8123431</v>
      </c>
      <c r="BL29" s="11">
        <v>300847853</v>
      </c>
      <c r="BM29" s="10">
        <v>62584125</v>
      </c>
      <c r="BN29" s="12">
        <v>99840150</v>
      </c>
      <c r="BO29" s="12">
        <v>48178099</v>
      </c>
      <c r="BP29" s="12">
        <v>29377873</v>
      </c>
      <c r="BQ29" s="12">
        <v>2477890</v>
      </c>
      <c r="BR29" s="12">
        <v>6474888</v>
      </c>
      <c r="BS29" s="12">
        <v>6044637</v>
      </c>
      <c r="BT29" s="12">
        <v>17414998</v>
      </c>
      <c r="BU29" s="12">
        <v>7535380</v>
      </c>
      <c r="BV29" s="11">
        <v>279928040</v>
      </c>
      <c r="BW29" s="10">
        <v>61682094</v>
      </c>
      <c r="BX29" s="12">
        <v>94983560</v>
      </c>
      <c r="BY29" s="12">
        <v>41438738</v>
      </c>
      <c r="BZ29" s="12">
        <v>27058321</v>
      </c>
      <c r="CA29" s="12">
        <v>2770902</v>
      </c>
      <c r="CB29" s="12">
        <v>6179772</v>
      </c>
      <c r="CC29" s="12">
        <v>7373431</v>
      </c>
      <c r="CD29" s="12">
        <v>15701336</v>
      </c>
      <c r="CE29" s="12">
        <v>7309092</v>
      </c>
      <c r="CF29" s="11">
        <v>264497246</v>
      </c>
      <c r="CG29" s="10">
        <v>55691185</v>
      </c>
      <c r="CH29" s="12">
        <v>86528805</v>
      </c>
      <c r="CI29" s="12">
        <v>40766377</v>
      </c>
      <c r="CJ29" s="12">
        <v>26440652</v>
      </c>
      <c r="CK29" s="12">
        <v>3415215</v>
      </c>
      <c r="CL29" s="12">
        <v>5750307</v>
      </c>
      <c r="CM29" s="12">
        <v>5384233</v>
      </c>
      <c r="CN29" s="12">
        <v>15536333</v>
      </c>
      <c r="CO29" s="12">
        <v>7048285</v>
      </c>
      <c r="CP29" s="11">
        <v>246561392</v>
      </c>
      <c r="CQ29" s="10">
        <v>52927296</v>
      </c>
      <c r="CR29" s="12">
        <v>83216132</v>
      </c>
      <c r="CS29" s="12">
        <v>35498451</v>
      </c>
      <c r="CT29" s="12">
        <v>28509731</v>
      </c>
      <c r="CU29" s="12">
        <v>3031373</v>
      </c>
      <c r="CV29" s="12">
        <v>5542488</v>
      </c>
      <c r="CW29" s="12">
        <v>5220229</v>
      </c>
      <c r="CX29" s="12">
        <v>12251629</v>
      </c>
      <c r="CY29" s="12">
        <v>6664291</v>
      </c>
      <c r="CZ29" s="11">
        <v>232861620</v>
      </c>
      <c r="DA29" s="10">
        <v>48127646</v>
      </c>
      <c r="DB29" s="12">
        <v>81255377</v>
      </c>
      <c r="DC29" s="12">
        <v>30739983</v>
      </c>
      <c r="DD29" s="12">
        <v>31177888</v>
      </c>
      <c r="DE29" s="12">
        <v>2298147</v>
      </c>
      <c r="DF29" s="12">
        <v>7044034</v>
      </c>
      <c r="DG29" s="12">
        <v>4892508</v>
      </c>
      <c r="DH29" s="12">
        <v>8574336</v>
      </c>
      <c r="DI29" s="12">
        <v>6909584</v>
      </c>
      <c r="DJ29" s="11">
        <v>221019503</v>
      </c>
      <c r="DK29" s="10">
        <v>0</v>
      </c>
      <c r="DL29" s="12">
        <v>66021224.869999997</v>
      </c>
      <c r="DM29" s="12">
        <v>23476029.469999999</v>
      </c>
      <c r="DN29" s="11">
        <v>89497254.340000004</v>
      </c>
      <c r="DO29" s="10">
        <v>0</v>
      </c>
      <c r="DP29" s="12">
        <v>63573276</v>
      </c>
      <c r="DQ29" s="12">
        <v>28801548</v>
      </c>
      <c r="DR29" s="11">
        <v>92374824</v>
      </c>
      <c r="DS29" s="10">
        <v>0</v>
      </c>
      <c r="DT29" s="12">
        <v>76125478</v>
      </c>
      <c r="DU29" s="12">
        <v>28631265</v>
      </c>
      <c r="DV29" s="11">
        <v>104756743</v>
      </c>
      <c r="DW29" s="10">
        <v>0</v>
      </c>
      <c r="DX29" s="12">
        <v>80421825</v>
      </c>
      <c r="DY29" s="12">
        <v>29169042</v>
      </c>
      <c r="DZ29" s="11">
        <v>109590867</v>
      </c>
      <c r="EA29" s="10">
        <v>0</v>
      </c>
      <c r="EB29" s="12">
        <v>85949638</v>
      </c>
      <c r="EC29" s="12">
        <v>33133628</v>
      </c>
      <c r="ED29" s="11">
        <v>119083266</v>
      </c>
      <c r="EE29" s="30">
        <v>0</v>
      </c>
      <c r="EF29" s="12">
        <v>91419492</v>
      </c>
      <c r="EG29" s="12">
        <v>33104056</v>
      </c>
      <c r="EH29" s="11">
        <v>124523548</v>
      </c>
      <c r="EI29" s="10">
        <v>0</v>
      </c>
      <c r="EJ29" s="12">
        <v>93687485</v>
      </c>
      <c r="EK29" s="12">
        <v>33816300</v>
      </c>
      <c r="EL29" s="11">
        <v>127503785</v>
      </c>
      <c r="EM29" s="10">
        <v>0</v>
      </c>
      <c r="EN29" s="12">
        <v>73475436</v>
      </c>
      <c r="EO29" s="12">
        <v>33705453</v>
      </c>
      <c r="EP29" s="11">
        <v>107180889</v>
      </c>
      <c r="EQ29" s="10">
        <v>0</v>
      </c>
      <c r="ER29" s="12">
        <v>63862038</v>
      </c>
      <c r="ES29" s="12">
        <v>37883400</v>
      </c>
      <c r="ET29" s="11">
        <v>101745438</v>
      </c>
      <c r="EU29" s="10">
        <v>99141268</v>
      </c>
      <c r="EV29" s="12">
        <v>56298447.649999999</v>
      </c>
      <c r="EW29" s="15">
        <v>1732.08</v>
      </c>
      <c r="EX29" s="10">
        <v>401916</v>
      </c>
      <c r="EY29" s="12">
        <v>17012</v>
      </c>
      <c r="EZ29" s="15">
        <v>388.38</v>
      </c>
      <c r="FA29" s="30">
        <v>900000</v>
      </c>
      <c r="FB29" s="12">
        <v>0</v>
      </c>
      <c r="FC29" s="12">
        <v>1340000</v>
      </c>
      <c r="FD29" s="12">
        <v>0</v>
      </c>
      <c r="FE29" s="12">
        <v>825025</v>
      </c>
      <c r="FF29" s="11">
        <v>3065025</v>
      </c>
      <c r="FG29" s="76">
        <v>198760</v>
      </c>
      <c r="FH29" s="14">
        <v>196153</v>
      </c>
      <c r="FI29" s="14">
        <v>191684</v>
      </c>
      <c r="FJ29" s="17">
        <v>187830</v>
      </c>
      <c r="FK29" s="14">
        <v>185095</v>
      </c>
      <c r="FL29" s="14">
        <v>181412</v>
      </c>
      <c r="FM29" s="14">
        <v>179058</v>
      </c>
      <c r="FN29" s="14">
        <v>176336</v>
      </c>
      <c r="FO29" s="7">
        <v>174435</v>
      </c>
      <c r="FP29" s="19">
        <v>53301</v>
      </c>
      <c r="FQ29" s="51">
        <v>17</v>
      </c>
    </row>
    <row r="30" spans="1:173" x14ac:dyDescent="0.25">
      <c r="A30" s="6" t="s">
        <v>25</v>
      </c>
      <c r="B30" s="97">
        <f t="shared" si="0"/>
        <v>1125.7920816882779</v>
      </c>
      <c r="C30" s="12">
        <f t="shared" si="1"/>
        <v>1177.733673682224</v>
      </c>
      <c r="D30" s="12">
        <f t="shared" si="2"/>
        <v>1260.904057076973</v>
      </c>
      <c r="E30" s="12">
        <f t="shared" si="3"/>
        <v>1331.7067135731575</v>
      </c>
      <c r="F30" s="12">
        <f t="shared" si="4"/>
        <v>1328.0782889663319</v>
      </c>
      <c r="G30" s="103">
        <f t="shared" si="10"/>
        <v>1421.2981266087361</v>
      </c>
      <c r="H30" s="12">
        <f t="shared" si="11"/>
        <v>1548.6484304932735</v>
      </c>
      <c r="I30" s="12">
        <f t="shared" si="23"/>
        <v>2148.3999380647188</v>
      </c>
      <c r="J30" s="29">
        <f t="shared" si="24"/>
        <v>1606.3167892275753</v>
      </c>
      <c r="K30" s="10">
        <f t="shared" si="12"/>
        <v>112.60935527186003</v>
      </c>
      <c r="L30" s="12">
        <f t="shared" si="13"/>
        <v>258.13731488562888</v>
      </c>
      <c r="M30" s="12">
        <f t="shared" si="14"/>
        <v>239.70139046286351</v>
      </c>
      <c r="N30" s="12">
        <f t="shared" si="15"/>
        <v>221.37019216635471</v>
      </c>
      <c r="O30" s="12">
        <f t="shared" si="16"/>
        <v>206.54571899922882</v>
      </c>
      <c r="P30" s="12">
        <f t="shared" si="17"/>
        <v>235.88976408430261</v>
      </c>
      <c r="Q30" s="12">
        <f t="shared" si="18"/>
        <v>214.31260375918328</v>
      </c>
      <c r="R30" s="131">
        <f t="shared" si="19"/>
        <v>192.91218321867467</v>
      </c>
      <c r="S30" s="100">
        <f t="shared" si="20"/>
        <v>256.30105357108209</v>
      </c>
      <c r="T30" s="11">
        <f t="shared" si="21"/>
        <v>142500</v>
      </c>
      <c r="U30" s="32">
        <f t="shared" si="7"/>
        <v>46895</v>
      </c>
      <c r="V30" s="32">
        <f t="shared" si="8"/>
        <v>49974.955294117644</v>
      </c>
      <c r="W30" s="36">
        <f t="shared" si="22"/>
        <v>0.191133786952429</v>
      </c>
      <c r="X30" s="38">
        <f t="shared" si="9"/>
        <v>14</v>
      </c>
      <c r="Y30" s="10">
        <v>24959537</v>
      </c>
      <c r="Z30" s="12">
        <v>70285232</v>
      </c>
      <c r="AA30" s="12">
        <v>28424918</v>
      </c>
      <c r="AB30" s="12">
        <v>25897103</v>
      </c>
      <c r="AC30" s="12">
        <v>3970246</v>
      </c>
      <c r="AD30" s="12">
        <v>4935130</v>
      </c>
      <c r="AE30" s="12">
        <v>4142140</v>
      </c>
      <c r="AF30" s="12">
        <v>2796598</v>
      </c>
      <c r="AG30" s="12">
        <v>2961616</v>
      </c>
      <c r="AH30" s="11">
        <v>168372520</v>
      </c>
      <c r="AI30" s="10">
        <v>34190947.57</v>
      </c>
      <c r="AJ30" s="12">
        <v>102085704.73</v>
      </c>
      <c r="AK30" s="12">
        <v>28993514.91</v>
      </c>
      <c r="AL30" s="12">
        <v>38090044.899999999</v>
      </c>
      <c r="AM30" s="12">
        <v>4729102.8</v>
      </c>
      <c r="AN30" s="12">
        <v>4684972.47</v>
      </c>
      <c r="AO30" s="12">
        <v>3718066.15</v>
      </c>
      <c r="AP30" s="12">
        <v>2776970.79</v>
      </c>
      <c r="AQ30" s="12">
        <v>2734672.95</v>
      </c>
      <c r="AR30" s="11">
        <v>222003997.27000001</v>
      </c>
      <c r="AS30" s="10">
        <v>39822834</v>
      </c>
      <c r="AT30" s="12">
        <v>54627549</v>
      </c>
      <c r="AU30" s="12">
        <v>12745604</v>
      </c>
      <c r="AV30" s="12">
        <v>25576499</v>
      </c>
      <c r="AW30" s="12">
        <v>2998438</v>
      </c>
      <c r="AX30" s="12">
        <v>18591572</v>
      </c>
      <c r="AY30" s="12">
        <v>2826716</v>
      </c>
      <c r="AZ30" s="12">
        <v>2275907</v>
      </c>
      <c r="BA30" s="12">
        <v>5124630</v>
      </c>
      <c r="BB30" s="11">
        <v>164589749</v>
      </c>
      <c r="BC30" s="10">
        <v>37047167</v>
      </c>
      <c r="BD30" s="12">
        <v>54772742</v>
      </c>
      <c r="BE30" s="12">
        <v>15317288</v>
      </c>
      <c r="BF30" s="12">
        <v>21374853</v>
      </c>
      <c r="BG30" s="12">
        <v>3091151</v>
      </c>
      <c r="BH30" s="12">
        <v>7387680</v>
      </c>
      <c r="BI30" s="12">
        <v>3214311</v>
      </c>
      <c r="BJ30" s="12">
        <v>3130908</v>
      </c>
      <c r="BK30" s="12">
        <v>4674599</v>
      </c>
      <c r="BL30" s="11">
        <v>150010699</v>
      </c>
      <c r="BM30" s="10">
        <v>35963867</v>
      </c>
      <c r="BN30" s="12">
        <v>51634022</v>
      </c>
      <c r="BO30" s="12">
        <v>14340784</v>
      </c>
      <c r="BP30" s="12">
        <v>19277525</v>
      </c>
      <c r="BQ30" s="12">
        <v>3548911</v>
      </c>
      <c r="BR30" s="12">
        <v>3596614</v>
      </c>
      <c r="BS30" s="12">
        <v>3079415</v>
      </c>
      <c r="BT30" s="12">
        <v>1320536</v>
      </c>
      <c r="BU30" s="12">
        <v>4608530</v>
      </c>
      <c r="BV30" s="11">
        <v>137370204</v>
      </c>
      <c r="BW30" s="10">
        <v>33615046</v>
      </c>
      <c r="BX30" s="12">
        <v>57521337</v>
      </c>
      <c r="BY30" s="12">
        <v>13338477</v>
      </c>
      <c r="BZ30" s="12">
        <v>17015595</v>
      </c>
      <c r="CA30" s="12">
        <v>3413605</v>
      </c>
      <c r="CB30" s="12">
        <v>3571908</v>
      </c>
      <c r="CC30" s="12">
        <v>2960291</v>
      </c>
      <c r="CD30" s="12">
        <v>1569934</v>
      </c>
      <c r="CE30" s="12">
        <v>4460416</v>
      </c>
      <c r="CF30" s="11">
        <v>137466609</v>
      </c>
      <c r="CG30" s="10">
        <v>34259827</v>
      </c>
      <c r="CH30" s="12">
        <v>46370028</v>
      </c>
      <c r="CI30" s="12">
        <v>16026177</v>
      </c>
      <c r="CJ30" s="12">
        <v>17543673</v>
      </c>
      <c r="CK30" s="12">
        <v>2663981</v>
      </c>
      <c r="CL30" s="12">
        <v>3682639</v>
      </c>
      <c r="CM30" s="12">
        <v>3219636</v>
      </c>
      <c r="CN30" s="12">
        <v>1636066</v>
      </c>
      <c r="CO30" s="12">
        <v>4186800</v>
      </c>
      <c r="CP30" s="11">
        <v>129588827</v>
      </c>
      <c r="CQ30" s="10">
        <v>25914004</v>
      </c>
      <c r="CR30" s="12">
        <v>52038242</v>
      </c>
      <c r="CS30" s="12">
        <v>12069006</v>
      </c>
      <c r="CT30" s="12">
        <v>14340353</v>
      </c>
      <c r="CU30" s="12">
        <v>2913806</v>
      </c>
      <c r="CV30" s="12">
        <v>3830092</v>
      </c>
      <c r="CW30" s="12">
        <v>3016026</v>
      </c>
      <c r="CX30" s="12">
        <v>1121712</v>
      </c>
      <c r="CY30" s="12">
        <v>4453875</v>
      </c>
      <c r="CZ30" s="11">
        <v>119697116</v>
      </c>
      <c r="DA30" s="10">
        <v>30647526</v>
      </c>
      <c r="DB30" s="12">
        <v>40508124</v>
      </c>
      <c r="DC30" s="12">
        <v>11318645</v>
      </c>
      <c r="DD30" s="12">
        <v>14612191</v>
      </c>
      <c r="DE30" s="12">
        <v>3276207</v>
      </c>
      <c r="DF30" s="12">
        <v>4746714</v>
      </c>
      <c r="DG30" s="12">
        <v>2864231</v>
      </c>
      <c r="DH30" s="12">
        <v>1186440</v>
      </c>
      <c r="DI30" s="12">
        <v>4373657</v>
      </c>
      <c r="DJ30" s="11">
        <v>113533735</v>
      </c>
      <c r="DK30" s="10">
        <v>21614000</v>
      </c>
      <c r="DL30" s="12">
        <v>0</v>
      </c>
      <c r="DM30" s="12">
        <v>4805000</v>
      </c>
      <c r="DN30" s="11">
        <v>26419000</v>
      </c>
      <c r="DO30" s="10">
        <v>14398597</v>
      </c>
      <c r="DP30" s="12">
        <v>0</v>
      </c>
      <c r="DQ30" s="12">
        <v>5286548</v>
      </c>
      <c r="DR30" s="11">
        <v>19685145</v>
      </c>
      <c r="DS30" s="10">
        <v>17214207</v>
      </c>
      <c r="DT30" s="12"/>
      <c r="DU30" s="12">
        <v>5247897</v>
      </c>
      <c r="DV30" s="11">
        <v>22462104</v>
      </c>
      <c r="DW30" s="10">
        <v>18755411</v>
      </c>
      <c r="DX30" s="12">
        <v>0</v>
      </c>
      <c r="DY30" s="12">
        <v>5621909</v>
      </c>
      <c r="DZ30" s="11">
        <v>24377320</v>
      </c>
      <c r="EA30" s="10">
        <v>20876110</v>
      </c>
      <c r="EB30" s="12">
        <v>0</v>
      </c>
      <c r="EC30" s="12">
        <v>282640</v>
      </c>
      <c r="ED30" s="11">
        <v>21158750</v>
      </c>
      <c r="EE30" s="30">
        <v>22259474</v>
      </c>
      <c r="EF30" s="12">
        <v>60596</v>
      </c>
      <c r="EG30" s="12">
        <v>270094</v>
      </c>
      <c r="EH30" s="11">
        <v>22590164</v>
      </c>
      <c r="EI30" s="10">
        <v>23611307</v>
      </c>
      <c r="EJ30" s="12">
        <v>417145</v>
      </c>
      <c r="EK30" s="12">
        <v>295726</v>
      </c>
      <c r="EL30" s="11">
        <v>24324178</v>
      </c>
      <c r="EM30" s="10">
        <v>24907062</v>
      </c>
      <c r="EN30" s="12">
        <v>751716</v>
      </c>
      <c r="EO30" s="12">
        <v>330745</v>
      </c>
      <c r="EP30" s="11">
        <v>25989523</v>
      </c>
      <c r="EQ30" s="10">
        <v>9797174</v>
      </c>
      <c r="ER30" s="12">
        <v>1075555</v>
      </c>
      <c r="ES30" s="12">
        <v>365009</v>
      </c>
      <c r="ET30" s="11">
        <v>11237738</v>
      </c>
      <c r="EU30" s="10">
        <v>21239356</v>
      </c>
      <c r="EV30" s="12">
        <v>10407797</v>
      </c>
      <c r="EW30" s="15">
        <v>425</v>
      </c>
      <c r="EX30" s="10">
        <v>0</v>
      </c>
      <c r="EY30" s="12">
        <v>0</v>
      </c>
      <c r="EZ30" s="15">
        <v>0</v>
      </c>
      <c r="FA30" s="30">
        <v>44500</v>
      </c>
      <c r="FB30" s="12">
        <v>0</v>
      </c>
      <c r="FC30" s="12">
        <v>0</v>
      </c>
      <c r="FD30" s="12">
        <v>5000</v>
      </c>
      <c r="FE30" s="12">
        <v>93000</v>
      </c>
      <c r="FF30" s="11">
        <v>142500</v>
      </c>
      <c r="FG30" s="76">
        <v>103078</v>
      </c>
      <c r="FH30" s="14">
        <v>102042</v>
      </c>
      <c r="FI30" s="14">
        <v>104810</v>
      </c>
      <c r="FJ30" s="17">
        <v>103342</v>
      </c>
      <c r="FK30" s="14">
        <v>102441</v>
      </c>
      <c r="FL30" s="14">
        <v>102047</v>
      </c>
      <c r="FM30" s="14">
        <v>101477</v>
      </c>
      <c r="FN30" s="14">
        <v>100681</v>
      </c>
      <c r="FO30" s="7">
        <v>99794</v>
      </c>
      <c r="FP30" s="19">
        <v>46895</v>
      </c>
      <c r="FQ30" s="51">
        <v>14</v>
      </c>
    </row>
    <row r="31" spans="1:173" x14ac:dyDescent="0.25">
      <c r="A31" s="6" t="s">
        <v>26</v>
      </c>
      <c r="B31" s="97">
        <f t="shared" si="0"/>
        <v>1611.548294139983</v>
      </c>
      <c r="C31" s="12">
        <f t="shared" si="1"/>
        <v>1601.9982449810232</v>
      </c>
      <c r="D31" s="12">
        <f t="shared" si="2"/>
        <v>1578.9776191768844</v>
      </c>
      <c r="E31" s="12">
        <f t="shared" si="3"/>
        <v>1692.4623403526894</v>
      </c>
      <c r="F31" s="12">
        <f t="shared" si="4"/>
        <v>1685.2502482163225</v>
      </c>
      <c r="G31" s="103">
        <f t="shared" si="10"/>
        <v>1818.0948115748929</v>
      </c>
      <c r="H31" s="12">
        <f t="shared" si="11"/>
        <v>2070.8353404090644</v>
      </c>
      <c r="I31" s="12">
        <f t="shared" si="23"/>
        <v>2584.8252642883513</v>
      </c>
      <c r="J31" s="29">
        <f t="shared" si="24"/>
        <v>2995.7763261170635</v>
      </c>
      <c r="K31" s="10">
        <f t="shared" si="12"/>
        <v>708.31892118746862</v>
      </c>
      <c r="L31" s="12">
        <f t="shared" si="13"/>
        <v>699.13464354621021</v>
      </c>
      <c r="M31" s="12">
        <f t="shared" si="14"/>
        <v>820.84616346181588</v>
      </c>
      <c r="N31" s="12">
        <f t="shared" si="15"/>
        <v>783.35804300395171</v>
      </c>
      <c r="O31" s="12">
        <f t="shared" si="16"/>
        <v>741.6696613604953</v>
      </c>
      <c r="P31" s="12">
        <f t="shared" si="17"/>
        <v>834.58839269761813</v>
      </c>
      <c r="Q31" s="12">
        <f t="shared" si="18"/>
        <v>781.91115104214589</v>
      </c>
      <c r="R31" s="131">
        <f t="shared" si="19"/>
        <v>1002.1149780179213</v>
      </c>
      <c r="S31" s="100">
        <f t="shared" si="20"/>
        <v>939.93203701449727</v>
      </c>
      <c r="T31" s="11">
        <f t="shared" si="21"/>
        <v>91495353.960000008</v>
      </c>
      <c r="U31" s="32">
        <f t="shared" si="7"/>
        <v>64164</v>
      </c>
      <c r="V31" s="32">
        <f t="shared" si="8"/>
        <v>73344.905180940157</v>
      </c>
      <c r="W31" s="36">
        <f t="shared" si="22"/>
        <v>0.15083431154486879</v>
      </c>
      <c r="X31" s="38">
        <f t="shared" si="9"/>
        <v>145</v>
      </c>
      <c r="Y31" s="10">
        <v>771244101</v>
      </c>
      <c r="Z31" s="12">
        <v>536631183</v>
      </c>
      <c r="AA31" s="12">
        <v>1830348602</v>
      </c>
      <c r="AB31" s="12">
        <v>457076956</v>
      </c>
      <c r="AC31" s="12">
        <v>268087720</v>
      </c>
      <c r="AD31" s="12">
        <v>396415514</v>
      </c>
      <c r="AE31" s="12">
        <v>259505136</v>
      </c>
      <c r="AF31" s="12">
        <v>3942221140</v>
      </c>
      <c r="AG31" s="12">
        <v>34106036</v>
      </c>
      <c r="AH31" s="11">
        <v>8495636388</v>
      </c>
      <c r="AI31" s="10">
        <v>763294961</v>
      </c>
      <c r="AJ31" s="12">
        <v>551078733</v>
      </c>
      <c r="AK31" s="12">
        <v>1142038875</v>
      </c>
      <c r="AL31" s="12">
        <v>504699035</v>
      </c>
      <c r="AM31" s="12">
        <v>235694191</v>
      </c>
      <c r="AN31" s="12">
        <v>387828261</v>
      </c>
      <c r="AO31" s="12">
        <v>241712776</v>
      </c>
      <c r="AP31" s="12">
        <v>4155715984</v>
      </c>
      <c r="AQ31" s="12">
        <v>24655088</v>
      </c>
      <c r="AR31" s="11">
        <v>8006717904</v>
      </c>
      <c r="AS31" s="10">
        <v>813046000</v>
      </c>
      <c r="AT31" s="12">
        <v>1002164000</v>
      </c>
      <c r="AU31" s="12">
        <v>499082000</v>
      </c>
      <c r="AV31" s="12">
        <v>235394000</v>
      </c>
      <c r="AW31" s="12">
        <v>67920000</v>
      </c>
      <c r="AX31" s="12">
        <v>227741000</v>
      </c>
      <c r="AY31" s="12">
        <v>136888000</v>
      </c>
      <c r="AZ31" s="12">
        <v>1244690000</v>
      </c>
      <c r="BA31" s="12">
        <v>78675000</v>
      </c>
      <c r="BB31" s="11">
        <v>4305600000</v>
      </c>
      <c r="BC31" s="10">
        <v>680366891</v>
      </c>
      <c r="BD31" s="12">
        <v>780907241</v>
      </c>
      <c r="BE31" s="12">
        <v>470002358</v>
      </c>
      <c r="BF31" s="12">
        <v>180349438</v>
      </c>
      <c r="BG31" s="12">
        <v>83210958</v>
      </c>
      <c r="BH31" s="12">
        <v>244579532</v>
      </c>
      <c r="BI31" s="12">
        <v>118060722</v>
      </c>
      <c r="BJ31" s="12">
        <v>1049219947</v>
      </c>
      <c r="BK31" s="12">
        <v>67891766</v>
      </c>
      <c r="BL31" s="11">
        <v>3674588853</v>
      </c>
      <c r="BM31" s="10">
        <v>637962301</v>
      </c>
      <c r="BN31" s="12">
        <v>656790666</v>
      </c>
      <c r="BO31" s="12">
        <v>432739023</v>
      </c>
      <c r="BP31" s="12">
        <v>164526862</v>
      </c>
      <c r="BQ31" s="12">
        <v>61523304</v>
      </c>
      <c r="BR31" s="12">
        <v>235724898</v>
      </c>
      <c r="BS31" s="12">
        <v>109041554</v>
      </c>
      <c r="BT31" s="12">
        <v>1146215110</v>
      </c>
      <c r="BU31" s="12">
        <v>74601263</v>
      </c>
      <c r="BV31" s="11">
        <v>3519124981</v>
      </c>
      <c r="BW31" s="10">
        <v>681118120</v>
      </c>
      <c r="BX31" s="12">
        <v>620378536</v>
      </c>
      <c r="BY31" s="12">
        <v>409774520</v>
      </c>
      <c r="BZ31" s="12">
        <v>137810046</v>
      </c>
      <c r="CA31" s="12">
        <v>70093253</v>
      </c>
      <c r="CB31" s="12">
        <v>216868843</v>
      </c>
      <c r="CC31" s="12">
        <v>124830491</v>
      </c>
      <c r="CD31" s="12">
        <v>968464046</v>
      </c>
      <c r="CE31" s="12">
        <v>72463091</v>
      </c>
      <c r="CF31" s="11">
        <v>3301800946</v>
      </c>
      <c r="CG31" s="10">
        <v>572348380</v>
      </c>
      <c r="CH31" s="12">
        <v>591596217</v>
      </c>
      <c r="CI31" s="12">
        <v>379132329</v>
      </c>
      <c r="CJ31" s="12">
        <v>124474068</v>
      </c>
      <c r="CK31" s="12">
        <v>68875932</v>
      </c>
      <c r="CL31" s="12">
        <v>224606083</v>
      </c>
      <c r="CM31" s="12">
        <v>96185849</v>
      </c>
      <c r="CN31" s="12">
        <v>874248118</v>
      </c>
      <c r="CO31" s="12">
        <v>77497303</v>
      </c>
      <c r="CP31" s="11">
        <v>3008964279</v>
      </c>
      <c r="CQ31" s="10">
        <v>596193801</v>
      </c>
      <c r="CR31" s="12">
        <v>605754382</v>
      </c>
      <c r="CS31" s="12">
        <v>364510598</v>
      </c>
      <c r="CT31" s="12">
        <v>126352426</v>
      </c>
      <c r="CU31" s="12">
        <v>62403124</v>
      </c>
      <c r="CV31" s="12">
        <v>207930255</v>
      </c>
      <c r="CW31" s="12">
        <v>86987508</v>
      </c>
      <c r="CX31" s="12">
        <v>835096588</v>
      </c>
      <c r="CY31" s="12">
        <v>72150325</v>
      </c>
      <c r="CZ31" s="11">
        <v>2957379007</v>
      </c>
      <c r="DA31" s="10">
        <v>654304144</v>
      </c>
      <c r="DB31" s="12">
        <v>563833686</v>
      </c>
      <c r="DC31" s="12">
        <v>351786471</v>
      </c>
      <c r="DD31" s="12">
        <v>97450470</v>
      </c>
      <c r="DE31" s="12">
        <v>51665880</v>
      </c>
      <c r="DF31" s="12">
        <v>206598954</v>
      </c>
      <c r="DG31" s="12">
        <v>94618561</v>
      </c>
      <c r="DH31" s="12">
        <v>968124570</v>
      </c>
      <c r="DI31" s="12">
        <v>76343603</v>
      </c>
      <c r="DJ31" s="11">
        <v>3064726339</v>
      </c>
      <c r="DK31" s="10">
        <v>100490000</v>
      </c>
      <c r="DL31" s="12">
        <v>561020000</v>
      </c>
      <c r="DM31" s="12">
        <v>767135000</v>
      </c>
      <c r="DN31" s="11">
        <v>1428645000</v>
      </c>
      <c r="DO31" s="10">
        <v>103725000</v>
      </c>
      <c r="DP31" s="12">
        <v>620245000</v>
      </c>
      <c r="DQ31" s="12">
        <v>769031000</v>
      </c>
      <c r="DR31" s="11">
        <v>1493001000</v>
      </c>
      <c r="DS31" s="10">
        <v>106805000</v>
      </c>
      <c r="DT31" s="12">
        <v>410545000</v>
      </c>
      <c r="DU31" s="12">
        <v>638396000</v>
      </c>
      <c r="DV31" s="11">
        <v>1155746000</v>
      </c>
      <c r="DW31" s="10">
        <v>109490000</v>
      </c>
      <c r="DX31" s="12">
        <v>451588000</v>
      </c>
      <c r="DY31" s="12">
        <v>644086000</v>
      </c>
      <c r="DZ31" s="11">
        <v>1205164000</v>
      </c>
      <c r="EA31" s="10">
        <v>56435000</v>
      </c>
      <c r="EB31" s="12">
        <v>462008000</v>
      </c>
      <c r="EC31" s="12">
        <v>525862000</v>
      </c>
      <c r="ED31" s="11">
        <v>1044305000</v>
      </c>
      <c r="EE31" s="30">
        <v>58940000</v>
      </c>
      <c r="EF31" s="12">
        <v>472038000</v>
      </c>
      <c r="EG31" s="12">
        <v>549009533</v>
      </c>
      <c r="EH31" s="11">
        <v>1079987533</v>
      </c>
      <c r="EI31" s="10">
        <v>61345000</v>
      </c>
      <c r="EJ31" s="12">
        <v>499675000</v>
      </c>
      <c r="EK31" s="12">
        <v>548732000</v>
      </c>
      <c r="EL31" s="11">
        <v>1109752000</v>
      </c>
      <c r="EM31" s="10">
        <v>63660000</v>
      </c>
      <c r="EN31" s="12">
        <v>301429000</v>
      </c>
      <c r="EO31" s="12">
        <v>561105000</v>
      </c>
      <c r="EP31" s="11">
        <v>926194000</v>
      </c>
      <c r="EQ31" s="10">
        <v>65900000</v>
      </c>
      <c r="ER31" s="12">
        <v>321145000</v>
      </c>
      <c r="ES31" s="12">
        <v>534468000</v>
      </c>
      <c r="ET31" s="11">
        <v>921513000</v>
      </c>
      <c r="EU31" s="10">
        <v>459001951.45999706</v>
      </c>
      <c r="EV31" s="12">
        <v>226377606.64999089</v>
      </c>
      <c r="EW31" s="15">
        <v>6258.13</v>
      </c>
      <c r="EX31" s="10">
        <v>923420</v>
      </c>
      <c r="EY31" s="12">
        <v>508276</v>
      </c>
      <c r="EZ31" s="15">
        <v>21.5</v>
      </c>
      <c r="FA31" s="30">
        <v>8226196</v>
      </c>
      <c r="FB31" s="12">
        <v>0</v>
      </c>
      <c r="FC31" s="12">
        <v>0</v>
      </c>
      <c r="FD31" s="12">
        <v>0</v>
      </c>
      <c r="FE31" s="12">
        <v>83269157.960000008</v>
      </c>
      <c r="FF31" s="11">
        <v>91495353.960000008</v>
      </c>
      <c r="FG31" s="76">
        <v>1519945</v>
      </c>
      <c r="FH31" s="14">
        <v>1489850</v>
      </c>
      <c r="FI31" s="14">
        <v>1478104</v>
      </c>
      <c r="FJ31" s="17">
        <v>1444022</v>
      </c>
      <c r="FK31" s="14">
        <v>1408046</v>
      </c>
      <c r="FL31" s="14">
        <v>1378664</v>
      </c>
      <c r="FM31" s="14">
        <v>1351961</v>
      </c>
      <c r="FN31" s="14">
        <v>1324772</v>
      </c>
      <c r="FO31" s="7">
        <v>1300986</v>
      </c>
      <c r="FP31" s="19">
        <v>64164</v>
      </c>
      <c r="FQ31" s="51">
        <v>145</v>
      </c>
    </row>
    <row r="32" spans="1:173" x14ac:dyDescent="0.25">
      <c r="A32" s="6" t="s">
        <v>27</v>
      </c>
      <c r="B32" s="97">
        <f t="shared" si="0"/>
        <v>998.54111922141124</v>
      </c>
      <c r="C32" s="12">
        <f t="shared" si="1"/>
        <v>910.1433992952019</v>
      </c>
      <c r="D32" s="12">
        <f t="shared" si="2"/>
        <v>1138.6619353445949</v>
      </c>
      <c r="E32" s="12">
        <f t="shared" si="3"/>
        <v>1341.9534360950545</v>
      </c>
      <c r="F32" s="12">
        <f t="shared" si="4"/>
        <v>1063.7715448024837</v>
      </c>
      <c r="G32" s="103">
        <f t="shared" si="10"/>
        <v>1350.8575801514419</v>
      </c>
      <c r="H32" s="12">
        <f t="shared" si="11"/>
        <v>2317.7572385479689</v>
      </c>
      <c r="I32" s="12">
        <f t="shared" si="23"/>
        <v>1587.2316844418244</v>
      </c>
      <c r="J32" s="29">
        <f t="shared" si="24"/>
        <v>1691.3767396698672</v>
      </c>
      <c r="K32" s="10">
        <f t="shared" si="12"/>
        <v>152.92960259529602</v>
      </c>
      <c r="L32" s="12">
        <f t="shared" si="13"/>
        <v>145.41143941447547</v>
      </c>
      <c r="M32" s="12">
        <f t="shared" si="14"/>
        <v>136.62081062118841</v>
      </c>
      <c r="N32" s="12">
        <f t="shared" si="15"/>
        <v>127.18379362020981</v>
      </c>
      <c r="O32" s="12">
        <f t="shared" si="16"/>
        <v>118.64612996467187</v>
      </c>
      <c r="P32" s="12">
        <f t="shared" si="17"/>
        <v>110.20047258471618</v>
      </c>
      <c r="Q32" s="12">
        <f t="shared" si="18"/>
        <v>101.69894933016421</v>
      </c>
      <c r="R32" s="131">
        <f t="shared" si="19"/>
        <v>91.549676831555814</v>
      </c>
      <c r="S32" s="100">
        <f t="shared" si="20"/>
        <v>82.458538137878946</v>
      </c>
      <c r="T32" s="11">
        <f t="shared" si="21"/>
        <v>844184</v>
      </c>
      <c r="U32" s="32">
        <f t="shared" si="7"/>
        <v>41809</v>
      </c>
      <c r="V32" s="32">
        <f t="shared" si="8"/>
        <v>39916.502404692081</v>
      </c>
      <c r="W32" s="36">
        <f t="shared" si="22"/>
        <v>0.31418858334091859</v>
      </c>
      <c r="X32" s="38">
        <f t="shared" si="9"/>
        <v>9</v>
      </c>
      <c r="Y32" s="10">
        <v>4612544</v>
      </c>
      <c r="Z32" s="12">
        <v>8291093</v>
      </c>
      <c r="AA32" s="12">
        <v>443723</v>
      </c>
      <c r="AB32" s="12">
        <v>11174492</v>
      </c>
      <c r="AC32" s="12">
        <v>4418407</v>
      </c>
      <c r="AD32" s="12">
        <v>695787</v>
      </c>
      <c r="AE32" s="12">
        <v>262476</v>
      </c>
      <c r="AF32" s="12">
        <v>2873465</v>
      </c>
      <c r="AG32" s="12">
        <v>1456220</v>
      </c>
      <c r="AH32" s="11">
        <v>34228207</v>
      </c>
      <c r="AI32" s="10">
        <v>4194270</v>
      </c>
      <c r="AJ32" s="12">
        <v>7200962</v>
      </c>
      <c r="AK32" s="12">
        <v>405581</v>
      </c>
      <c r="AL32" s="12">
        <v>11942491</v>
      </c>
      <c r="AM32" s="12">
        <v>3610140</v>
      </c>
      <c r="AN32" s="12">
        <v>675116</v>
      </c>
      <c r="AO32" s="12">
        <v>211405</v>
      </c>
      <c r="AP32" s="12">
        <v>3466150</v>
      </c>
      <c r="AQ32" s="12">
        <v>1376191</v>
      </c>
      <c r="AR32" s="11">
        <v>33082306</v>
      </c>
      <c r="AS32" s="10">
        <v>19172361</v>
      </c>
      <c r="AT32" s="12">
        <v>8211303</v>
      </c>
      <c r="AU32" s="12">
        <v>357655</v>
      </c>
      <c r="AV32" s="12">
        <v>10810230</v>
      </c>
      <c r="AW32" s="12">
        <v>1568051</v>
      </c>
      <c r="AX32" s="12">
        <v>597905</v>
      </c>
      <c r="AY32" s="12">
        <v>806646</v>
      </c>
      <c r="AZ32" s="12">
        <v>1660092</v>
      </c>
      <c r="BA32" s="12">
        <v>1382171</v>
      </c>
      <c r="BB32" s="11">
        <v>44566414</v>
      </c>
      <c r="BC32" s="10">
        <v>2801376</v>
      </c>
      <c r="BD32" s="12">
        <v>6672720</v>
      </c>
      <c r="BE32" s="12">
        <v>335284</v>
      </c>
      <c r="BF32" s="12">
        <v>11710756</v>
      </c>
      <c r="BG32" s="12">
        <v>721192</v>
      </c>
      <c r="BH32" s="12">
        <v>591954</v>
      </c>
      <c r="BI32" s="12">
        <v>1073113</v>
      </c>
      <c r="BJ32" s="12">
        <v>1244489</v>
      </c>
      <c r="BK32" s="12">
        <v>1247924</v>
      </c>
      <c r="BL32" s="11">
        <v>26398808</v>
      </c>
      <c r="BM32" s="10">
        <v>2799049</v>
      </c>
      <c r="BN32" s="12">
        <v>7483431</v>
      </c>
      <c r="BO32" s="12">
        <v>377997</v>
      </c>
      <c r="BP32" s="12">
        <v>6044144</v>
      </c>
      <c r="BQ32" s="12">
        <v>798019</v>
      </c>
      <c r="BR32" s="12">
        <v>587893</v>
      </c>
      <c r="BS32" s="12">
        <v>560338</v>
      </c>
      <c r="BT32" s="12">
        <v>1224619</v>
      </c>
      <c r="BU32" s="12">
        <v>1222509</v>
      </c>
      <c r="BV32" s="11">
        <v>21097999</v>
      </c>
      <c r="BW32" s="10">
        <v>2942945</v>
      </c>
      <c r="BX32" s="12">
        <v>6400377</v>
      </c>
      <c r="BY32" s="12">
        <v>336177</v>
      </c>
      <c r="BZ32" s="12">
        <v>12184647</v>
      </c>
      <c r="CA32" s="12">
        <v>958564</v>
      </c>
      <c r="CB32" s="12">
        <v>718422</v>
      </c>
      <c r="CC32" s="12">
        <v>266086</v>
      </c>
      <c r="CD32" s="12">
        <v>1577547</v>
      </c>
      <c r="CE32" s="12">
        <v>1265840</v>
      </c>
      <c r="CF32" s="11">
        <v>26650605</v>
      </c>
      <c r="CG32" s="10">
        <v>2529166</v>
      </c>
      <c r="CH32" s="12">
        <v>6538742</v>
      </c>
      <c r="CI32" s="12">
        <v>328326</v>
      </c>
      <c r="CJ32" s="12">
        <v>9300560</v>
      </c>
      <c r="CK32" s="12">
        <v>520113</v>
      </c>
      <c r="CL32" s="12">
        <v>509039</v>
      </c>
      <c r="CM32" s="12">
        <v>259897</v>
      </c>
      <c r="CN32" s="12">
        <v>1438688</v>
      </c>
      <c r="CO32" s="12">
        <v>1112424</v>
      </c>
      <c r="CP32" s="11">
        <v>22536955</v>
      </c>
      <c r="CQ32" s="10">
        <v>2580313</v>
      </c>
      <c r="CR32" s="12">
        <v>5857195</v>
      </c>
      <c r="CS32" s="12">
        <v>304260</v>
      </c>
      <c r="CT32" s="12">
        <v>6088453</v>
      </c>
      <c r="CU32" s="12">
        <v>279080</v>
      </c>
      <c r="CV32" s="12">
        <v>449075</v>
      </c>
      <c r="CW32" s="12">
        <v>223325</v>
      </c>
      <c r="CX32" s="12">
        <v>1182366</v>
      </c>
      <c r="CY32" s="12">
        <v>1005894</v>
      </c>
      <c r="CZ32" s="11">
        <v>17969961</v>
      </c>
      <c r="DA32" s="10">
        <v>2583545</v>
      </c>
      <c r="DB32" s="12">
        <v>5563067</v>
      </c>
      <c r="DC32" s="12">
        <v>316361</v>
      </c>
      <c r="DD32" s="12">
        <v>7843853</v>
      </c>
      <c r="DE32" s="12">
        <v>428704</v>
      </c>
      <c r="DF32" s="12">
        <v>414544</v>
      </c>
      <c r="DG32" s="12">
        <v>234198</v>
      </c>
      <c r="DH32" s="12">
        <v>1387943</v>
      </c>
      <c r="DI32" s="12">
        <v>1083746</v>
      </c>
      <c r="DJ32" s="11">
        <v>19855961</v>
      </c>
      <c r="DK32" s="10">
        <v>0</v>
      </c>
      <c r="DL32" s="12">
        <v>0</v>
      </c>
      <c r="DM32" s="12">
        <v>1528616.38</v>
      </c>
      <c r="DN32" s="11">
        <v>1528616.38</v>
      </c>
      <c r="DO32" s="10">
        <v>0</v>
      </c>
      <c r="DP32" s="12">
        <v>0</v>
      </c>
      <c r="DQ32" s="12">
        <v>1708225.42</v>
      </c>
      <c r="DR32" s="11">
        <v>1708225.42</v>
      </c>
      <c r="DS32" s="10">
        <v>0</v>
      </c>
      <c r="DT32" s="12">
        <v>0</v>
      </c>
      <c r="DU32" s="12">
        <v>1882650.95</v>
      </c>
      <c r="DV32" s="11">
        <v>1882650.95</v>
      </c>
      <c r="DW32" s="10">
        <v>0</v>
      </c>
      <c r="DX32" s="12">
        <v>0</v>
      </c>
      <c r="DY32" s="12">
        <v>2052043</v>
      </c>
      <c r="DZ32" s="11">
        <v>2052043</v>
      </c>
      <c r="EA32" s="10">
        <v>0</v>
      </c>
      <c r="EB32" s="12">
        <v>0</v>
      </c>
      <c r="EC32" s="12">
        <v>2216547</v>
      </c>
      <c r="ED32" s="11">
        <v>2216547</v>
      </c>
      <c r="EE32" s="30">
        <v>0</v>
      </c>
      <c r="EF32" s="12">
        <v>0</v>
      </c>
      <c r="EG32" s="12">
        <v>2376302</v>
      </c>
      <c r="EH32" s="11">
        <v>2376302</v>
      </c>
      <c r="EI32" s="10">
        <v>0</v>
      </c>
      <c r="EJ32" s="12">
        <v>0</v>
      </c>
      <c r="EK32" s="12">
        <v>2531447</v>
      </c>
      <c r="EL32" s="11">
        <v>2531447</v>
      </c>
      <c r="EM32" s="10">
        <v>0</v>
      </c>
      <c r="EN32" s="12">
        <v>0</v>
      </c>
      <c r="EO32" s="12">
        <v>2682114</v>
      </c>
      <c r="EP32" s="11">
        <v>2682114</v>
      </c>
      <c r="EQ32" s="10">
        <v>0</v>
      </c>
      <c r="ER32" s="12">
        <v>0</v>
      </c>
      <c r="ES32" s="12">
        <v>2828433</v>
      </c>
      <c r="ET32" s="11">
        <v>2828433</v>
      </c>
      <c r="EU32" s="10">
        <v>6805763.6600000001</v>
      </c>
      <c r="EV32" s="12">
        <v>2761056.62</v>
      </c>
      <c r="EW32" s="15">
        <v>170.5</v>
      </c>
      <c r="EX32" s="10">
        <v>264265.18</v>
      </c>
      <c r="EY32" s="12">
        <v>20216.509999999998</v>
      </c>
      <c r="EZ32" s="15">
        <v>34</v>
      </c>
      <c r="FA32" s="30">
        <v>0</v>
      </c>
      <c r="FB32" s="12">
        <v>100000</v>
      </c>
      <c r="FC32" s="12">
        <v>0</v>
      </c>
      <c r="FD32" s="12">
        <v>200000</v>
      </c>
      <c r="FE32" s="12">
        <v>544184</v>
      </c>
      <c r="FF32" s="11">
        <v>844184</v>
      </c>
      <c r="FG32" s="76">
        <v>18538</v>
      </c>
      <c r="FH32" s="14">
        <v>18659</v>
      </c>
      <c r="FI32" s="14">
        <v>18512</v>
      </c>
      <c r="FJ32" s="17">
        <v>18621</v>
      </c>
      <c r="FK32" s="14">
        <v>18682</v>
      </c>
      <c r="FL32" s="14">
        <v>18684</v>
      </c>
      <c r="FM32" s="14">
        <v>18529</v>
      </c>
      <c r="FN32" s="14">
        <v>18445</v>
      </c>
      <c r="FO32" s="7">
        <v>18495</v>
      </c>
      <c r="FP32" s="19">
        <v>41809</v>
      </c>
      <c r="FQ32" s="51">
        <v>9</v>
      </c>
    </row>
    <row r="33" spans="1:173" x14ac:dyDescent="0.25">
      <c r="A33" s="6" t="s">
        <v>28</v>
      </c>
      <c r="B33" s="97">
        <f t="shared" si="0"/>
        <v>1721.5720620056047</v>
      </c>
      <c r="C33" s="12">
        <f t="shared" si="1"/>
        <v>1783.7073734004996</v>
      </c>
      <c r="D33" s="12">
        <f t="shared" si="2"/>
        <v>1823.8354142476608</v>
      </c>
      <c r="E33" s="12">
        <f t="shared" si="3"/>
        <v>1944.5255635665471</v>
      </c>
      <c r="F33" s="12">
        <f t="shared" si="4"/>
        <v>1992.3534464021077</v>
      </c>
      <c r="G33" s="103">
        <f t="shared" si="10"/>
        <v>2068.3568242985948</v>
      </c>
      <c r="H33" s="12">
        <f t="shared" si="11"/>
        <v>4855.4693264666257</v>
      </c>
      <c r="I33" s="12">
        <f t="shared" si="23"/>
        <v>3161.1315506301717</v>
      </c>
      <c r="J33" s="29">
        <f t="shared" si="24"/>
        <v>2472.9806413423612</v>
      </c>
      <c r="K33" s="10">
        <f t="shared" si="12"/>
        <v>503.17477209038344</v>
      </c>
      <c r="L33" s="12">
        <f t="shared" si="13"/>
        <v>401.32285837880079</v>
      </c>
      <c r="M33" s="12">
        <f t="shared" si="14"/>
        <v>343.27573253193088</v>
      </c>
      <c r="N33" s="12">
        <f t="shared" si="15"/>
        <v>286.61000792148332</v>
      </c>
      <c r="O33" s="12">
        <f t="shared" si="16"/>
        <v>229.73159888028979</v>
      </c>
      <c r="P33" s="12">
        <f t="shared" si="17"/>
        <v>100.18136169718406</v>
      </c>
      <c r="Q33" s="12">
        <f t="shared" si="18"/>
        <v>37.756399763274864</v>
      </c>
      <c r="R33" s="131">
        <f t="shared" si="19"/>
        <v>28.657654203411212</v>
      </c>
      <c r="S33" s="100">
        <f t="shared" si="20"/>
        <v>19.660664778115354</v>
      </c>
      <c r="T33" s="11">
        <f t="shared" si="21"/>
        <v>1813651</v>
      </c>
      <c r="U33" s="32">
        <f t="shared" si="7"/>
        <v>61594</v>
      </c>
      <c r="V33" s="32">
        <f t="shared" si="8"/>
        <v>62262.671580848801</v>
      </c>
      <c r="W33" s="36">
        <f t="shared" si="22"/>
        <v>0.3802893142110832</v>
      </c>
      <c r="X33" s="38">
        <f t="shared" si="9"/>
        <v>17</v>
      </c>
      <c r="Y33" s="10">
        <v>80706697</v>
      </c>
      <c r="Z33" s="12">
        <v>137489973</v>
      </c>
      <c r="AA33" s="12">
        <v>83380090</v>
      </c>
      <c r="AB33" s="12">
        <v>59678032</v>
      </c>
      <c r="AC33" s="12">
        <v>523866</v>
      </c>
      <c r="AD33" s="12">
        <v>12862523</v>
      </c>
      <c r="AE33" s="12">
        <v>27482385</v>
      </c>
      <c r="AF33" s="12">
        <v>52544342</v>
      </c>
      <c r="AG33" s="12">
        <v>7300636</v>
      </c>
      <c r="AH33" s="11">
        <v>461968544</v>
      </c>
      <c r="AI33" s="10">
        <v>87786029</v>
      </c>
      <c r="AJ33" s="12">
        <v>133113934</v>
      </c>
      <c r="AK33" s="12">
        <v>109822738</v>
      </c>
      <c r="AL33" s="12">
        <v>101887796</v>
      </c>
      <c r="AM33" s="12">
        <v>3634254</v>
      </c>
      <c r="AN33" s="12">
        <v>15097688</v>
      </c>
      <c r="AO33" s="12">
        <v>52798925</v>
      </c>
      <c r="AP33" s="12">
        <v>45941406</v>
      </c>
      <c r="AQ33" s="12">
        <v>7019930</v>
      </c>
      <c r="AR33" s="11">
        <v>557102700</v>
      </c>
      <c r="AS33" s="10">
        <v>439757319</v>
      </c>
      <c r="AT33" s="12">
        <v>111206915</v>
      </c>
      <c r="AU33" s="12">
        <v>62006788</v>
      </c>
      <c r="AV33" s="12">
        <v>32328979</v>
      </c>
      <c r="AW33" s="12">
        <v>3839633</v>
      </c>
      <c r="AX33" s="12">
        <v>27637831</v>
      </c>
      <c r="AY33" s="12">
        <v>28541061</v>
      </c>
      <c r="AZ33" s="12">
        <v>18633526</v>
      </c>
      <c r="BA33" s="12">
        <v>65895089</v>
      </c>
      <c r="BB33" s="11">
        <v>789847141</v>
      </c>
      <c r="BC33" s="10">
        <v>75405183</v>
      </c>
      <c r="BD33" s="12">
        <v>102628233</v>
      </c>
      <c r="BE33" s="12">
        <v>62467257</v>
      </c>
      <c r="BF33" s="12">
        <v>35037602</v>
      </c>
      <c r="BG33" s="12">
        <v>720010</v>
      </c>
      <c r="BH33" s="12">
        <v>11452394</v>
      </c>
      <c r="BI33" s="12">
        <v>26222358</v>
      </c>
      <c r="BJ33" s="12">
        <v>18779742</v>
      </c>
      <c r="BK33" s="12">
        <v>6536101</v>
      </c>
      <c r="BL33" s="11">
        <v>339248880</v>
      </c>
      <c r="BM33" s="10">
        <v>71289706</v>
      </c>
      <c r="BN33" s="12">
        <v>95502649</v>
      </c>
      <c r="BO33" s="12">
        <v>65665032</v>
      </c>
      <c r="BP33" s="12">
        <v>31224861</v>
      </c>
      <c r="BQ33" s="12">
        <v>469565</v>
      </c>
      <c r="BR33" s="12">
        <v>9511279</v>
      </c>
      <c r="BS33" s="12">
        <v>21638673</v>
      </c>
      <c r="BT33" s="12">
        <v>16552188</v>
      </c>
      <c r="BU33" s="12">
        <v>7187297</v>
      </c>
      <c r="BV33" s="11">
        <v>319041250</v>
      </c>
      <c r="BW33" s="10">
        <v>74315872</v>
      </c>
      <c r="BX33" s="12">
        <v>93419223</v>
      </c>
      <c r="BY33" s="12">
        <v>59317463</v>
      </c>
      <c r="BZ33" s="12">
        <v>31359379</v>
      </c>
      <c r="CA33" s="12">
        <v>426085</v>
      </c>
      <c r="CB33" s="12">
        <v>9302125</v>
      </c>
      <c r="CC33" s="12">
        <v>14980225</v>
      </c>
      <c r="CD33" s="12">
        <v>13274738</v>
      </c>
      <c r="CE33" s="12">
        <v>6540045</v>
      </c>
      <c r="CF33" s="11">
        <v>302935155</v>
      </c>
      <c r="CG33" s="10">
        <v>60804259</v>
      </c>
      <c r="CH33" s="12">
        <v>90130190</v>
      </c>
      <c r="CI33" s="12">
        <v>55578221</v>
      </c>
      <c r="CJ33" s="12">
        <v>29314242</v>
      </c>
      <c r="CK33" s="12">
        <v>437031</v>
      </c>
      <c r="CL33" s="12">
        <v>8116910</v>
      </c>
      <c r="CM33" s="12">
        <v>15891840</v>
      </c>
      <c r="CN33" s="12">
        <v>14453902</v>
      </c>
      <c r="CO33" s="12">
        <v>6755050</v>
      </c>
      <c r="CP33" s="11">
        <v>281481645</v>
      </c>
      <c r="CQ33" s="10">
        <v>54836501</v>
      </c>
      <c r="CR33" s="12">
        <v>81535582</v>
      </c>
      <c r="CS33" s="12">
        <v>49148815</v>
      </c>
      <c r="CT33" s="12">
        <v>30991899</v>
      </c>
      <c r="CU33" s="12">
        <v>424593</v>
      </c>
      <c r="CV33" s="12">
        <v>7868392</v>
      </c>
      <c r="CW33" s="12">
        <v>24240179</v>
      </c>
      <c r="CX33" s="12">
        <v>18471147</v>
      </c>
      <c r="CY33" s="12">
        <v>6605682</v>
      </c>
      <c r="CZ33" s="11">
        <v>274122790</v>
      </c>
      <c r="DA33" s="10">
        <v>55037711</v>
      </c>
      <c r="DB33" s="12">
        <v>74848205</v>
      </c>
      <c r="DC33" s="12">
        <v>48474272</v>
      </c>
      <c r="DD33" s="12">
        <v>29812672</v>
      </c>
      <c r="DE33" s="12">
        <v>436320</v>
      </c>
      <c r="DF33" s="12">
        <v>7519756</v>
      </c>
      <c r="DG33" s="12">
        <v>19857345</v>
      </c>
      <c r="DH33" s="12">
        <v>31695478</v>
      </c>
      <c r="DI33" s="12">
        <v>6677909</v>
      </c>
      <c r="DJ33" s="11">
        <v>274359668</v>
      </c>
      <c r="DK33" s="10">
        <v>0</v>
      </c>
      <c r="DL33" s="12">
        <v>0</v>
      </c>
      <c r="DM33" s="12">
        <v>3255000</v>
      </c>
      <c r="DN33" s="11">
        <v>3255000</v>
      </c>
      <c r="DO33" s="10">
        <v>0</v>
      </c>
      <c r="DP33" s="12">
        <v>1074000</v>
      </c>
      <c r="DQ33" s="12">
        <v>3560000</v>
      </c>
      <c r="DR33" s="11">
        <v>4634000</v>
      </c>
      <c r="DS33" s="10">
        <v>0</v>
      </c>
      <c r="DT33" s="12">
        <v>2132000</v>
      </c>
      <c r="DU33" s="12">
        <v>3865000</v>
      </c>
      <c r="DV33" s="11">
        <v>5997000</v>
      </c>
      <c r="DW33" s="10">
        <v>7268000</v>
      </c>
      <c r="DX33" s="12">
        <v>3174000</v>
      </c>
      <c r="DY33" s="12">
        <v>5080000</v>
      </c>
      <c r="DZ33" s="11">
        <v>15522000</v>
      </c>
      <c r="EA33" s="10">
        <v>11495000</v>
      </c>
      <c r="EB33" s="12">
        <v>17719000</v>
      </c>
      <c r="EC33" s="12">
        <v>5665000</v>
      </c>
      <c r="ED33" s="11">
        <v>34879000</v>
      </c>
      <c r="EE33" s="30">
        <v>15653000</v>
      </c>
      <c r="EF33" s="12">
        <v>20826000</v>
      </c>
      <c r="EG33" s="12">
        <v>6215000</v>
      </c>
      <c r="EH33" s="11">
        <v>42694000</v>
      </c>
      <c r="EI33" s="10">
        <v>19706000</v>
      </c>
      <c r="EJ33" s="12">
        <v>23818000</v>
      </c>
      <c r="EK33" s="12">
        <v>6735000</v>
      </c>
      <c r="EL33" s="11">
        <v>50259000</v>
      </c>
      <c r="EM33" s="10">
        <v>23594000</v>
      </c>
      <c r="EN33" s="12">
        <v>26696000</v>
      </c>
      <c r="EO33" s="12">
        <v>7230000</v>
      </c>
      <c r="EP33" s="11">
        <v>57520000</v>
      </c>
      <c r="EQ33" s="10">
        <v>26010000</v>
      </c>
      <c r="ER33" s="12">
        <v>37215000</v>
      </c>
      <c r="ES33" s="12">
        <v>7700000</v>
      </c>
      <c r="ET33" s="11">
        <v>70925000</v>
      </c>
      <c r="EU33" s="10">
        <v>105887386</v>
      </c>
      <c r="EV33" s="12">
        <v>49468609.75</v>
      </c>
      <c r="EW33" s="15">
        <v>1700.6559999999999</v>
      </c>
      <c r="EX33" s="10">
        <v>319232</v>
      </c>
      <c r="EY33" s="12">
        <v>24421.25</v>
      </c>
      <c r="EZ33" s="15">
        <v>9.7799999999999994</v>
      </c>
      <c r="FA33" s="30">
        <v>181365.1</v>
      </c>
      <c r="FB33" s="12">
        <v>0</v>
      </c>
      <c r="FC33" s="12">
        <v>0</v>
      </c>
      <c r="FD33" s="12">
        <v>0</v>
      </c>
      <c r="FE33" s="12">
        <v>1632285.9</v>
      </c>
      <c r="FF33" s="11">
        <v>1813651</v>
      </c>
      <c r="FG33" s="76">
        <v>165559</v>
      </c>
      <c r="FH33" s="14">
        <v>161702</v>
      </c>
      <c r="FI33" s="14">
        <v>158834</v>
      </c>
      <c r="FJ33" s="17">
        <v>154939</v>
      </c>
      <c r="FK33" s="14">
        <v>151825</v>
      </c>
      <c r="FL33" s="14">
        <v>148962</v>
      </c>
      <c r="FM33" s="14">
        <v>146410</v>
      </c>
      <c r="FN33" s="14">
        <v>143326</v>
      </c>
      <c r="FO33" s="7">
        <v>140955</v>
      </c>
      <c r="FP33" s="19">
        <v>61594</v>
      </c>
      <c r="FQ33" s="51">
        <v>17</v>
      </c>
    </row>
    <row r="34" spans="1:173" x14ac:dyDescent="0.25">
      <c r="A34" s="6" t="s">
        <v>29</v>
      </c>
      <c r="B34" s="97">
        <f t="shared" si="0"/>
        <v>1180.7931302565553</v>
      </c>
      <c r="C34" s="12">
        <f t="shared" si="1"/>
        <v>1139.5685619510373</v>
      </c>
      <c r="D34" s="12">
        <f t="shared" si="2"/>
        <v>1212.6517008387698</v>
      </c>
      <c r="E34" s="12">
        <f t="shared" si="3"/>
        <v>1058.9870398327721</v>
      </c>
      <c r="F34" s="12">
        <f t="shared" si="4"/>
        <v>1444.1748527433792</v>
      </c>
      <c r="G34" s="103">
        <f t="shared" si="10"/>
        <v>1540.570927940425</v>
      </c>
      <c r="H34" s="12">
        <f t="shared" si="11"/>
        <v>1642.4637345490894</v>
      </c>
      <c r="I34" s="12">
        <f t="shared" si="23"/>
        <v>2133.177079386131</v>
      </c>
      <c r="J34" s="29">
        <f t="shared" si="24"/>
        <v>2236.5827522246482</v>
      </c>
      <c r="K34" s="10">
        <f t="shared" si="12"/>
        <v>266.15459278629822</v>
      </c>
      <c r="L34" s="12">
        <f t="shared" si="13"/>
        <v>322.93029340310221</v>
      </c>
      <c r="M34" s="12">
        <f t="shared" si="14"/>
        <v>365.78737185461324</v>
      </c>
      <c r="N34" s="12">
        <f t="shared" si="15"/>
        <v>336.28965276971314</v>
      </c>
      <c r="O34" s="12">
        <f t="shared" si="16"/>
        <v>306.83115347154586</v>
      </c>
      <c r="P34" s="12">
        <f t="shared" si="17"/>
        <v>290.76702927648392</v>
      </c>
      <c r="Q34" s="12">
        <f t="shared" si="18"/>
        <v>314.05692761537898</v>
      </c>
      <c r="R34" s="131">
        <f t="shared" si="19"/>
        <v>506.6503647214854</v>
      </c>
      <c r="S34" s="100">
        <f t="shared" si="20"/>
        <v>459.2430560447043</v>
      </c>
      <c r="T34" s="11">
        <f t="shared" si="21"/>
        <v>7097987</v>
      </c>
      <c r="U34" s="32">
        <f t="shared" si="7"/>
        <v>43416</v>
      </c>
      <c r="V34" s="32">
        <f t="shared" si="8"/>
        <v>38862.861660079048</v>
      </c>
      <c r="W34" s="36">
        <f t="shared" si="22"/>
        <v>0.17731200020626026</v>
      </c>
      <c r="X34" s="38">
        <f t="shared" si="9"/>
        <v>8</v>
      </c>
      <c r="Y34" s="10">
        <v>14276845</v>
      </c>
      <c r="Z34" s="12">
        <v>23107867</v>
      </c>
      <c r="AA34" s="12">
        <v>4705161</v>
      </c>
      <c r="AB34" s="12">
        <v>27528330</v>
      </c>
      <c r="AC34" s="12">
        <v>21202920</v>
      </c>
      <c r="AD34" s="12">
        <v>1490704</v>
      </c>
      <c r="AE34" s="12">
        <v>1511691</v>
      </c>
      <c r="AF34" s="12">
        <v>7510929</v>
      </c>
      <c r="AG34" s="12">
        <v>1434778</v>
      </c>
      <c r="AH34" s="11">
        <v>102769225</v>
      </c>
      <c r="AI34" s="10">
        <v>9162953</v>
      </c>
      <c r="AJ34" s="12">
        <v>21543013</v>
      </c>
      <c r="AK34" s="12">
        <v>4583445</v>
      </c>
      <c r="AL34" s="12">
        <v>28591924</v>
      </c>
      <c r="AM34" s="12">
        <v>21798292</v>
      </c>
      <c r="AN34" s="12">
        <v>1498268</v>
      </c>
      <c r="AO34" s="12">
        <v>1512737</v>
      </c>
      <c r="AP34" s="12">
        <v>7302929</v>
      </c>
      <c r="AQ34" s="12">
        <v>1380637</v>
      </c>
      <c r="AR34" s="11">
        <v>97374198</v>
      </c>
      <c r="AS34" s="10">
        <v>13528036</v>
      </c>
      <c r="AT34" s="12">
        <v>19915435</v>
      </c>
      <c r="AU34" s="12">
        <v>1969930</v>
      </c>
      <c r="AV34" s="12">
        <v>22311046</v>
      </c>
      <c r="AW34" s="12">
        <v>5349360</v>
      </c>
      <c r="AX34" s="12">
        <v>1434701</v>
      </c>
      <c r="AY34" s="12">
        <v>1676517</v>
      </c>
      <c r="AZ34" s="12">
        <v>15234875</v>
      </c>
      <c r="BA34" s="12">
        <v>1183910</v>
      </c>
      <c r="BB34" s="11">
        <v>82603810</v>
      </c>
      <c r="BC34" s="10">
        <v>18270382</v>
      </c>
      <c r="BD34" s="12">
        <v>17577404</v>
      </c>
      <c r="BE34" s="12">
        <v>1725150</v>
      </c>
      <c r="BF34" s="12">
        <v>19181081</v>
      </c>
      <c r="BG34" s="12">
        <v>1211368</v>
      </c>
      <c r="BH34" s="12">
        <v>1420052</v>
      </c>
      <c r="BI34" s="12">
        <v>1370728</v>
      </c>
      <c r="BJ34" s="12">
        <v>15294531</v>
      </c>
      <c r="BK34" s="12">
        <v>2547435</v>
      </c>
      <c r="BL34" s="11">
        <v>78598131</v>
      </c>
      <c r="BM34" s="10">
        <v>12960323</v>
      </c>
      <c r="BN34" s="12">
        <v>19417958</v>
      </c>
      <c r="BO34" s="12">
        <v>1803763</v>
      </c>
      <c r="BP34" s="12">
        <v>21908942</v>
      </c>
      <c r="BQ34" s="12">
        <v>1288969</v>
      </c>
      <c r="BR34" s="12">
        <v>1548037</v>
      </c>
      <c r="BS34" s="12">
        <v>1299779</v>
      </c>
      <c r="BT34" s="12">
        <v>16405043</v>
      </c>
      <c r="BU34" s="12">
        <v>2047937</v>
      </c>
      <c r="BV34" s="11">
        <v>78680751</v>
      </c>
      <c r="BW34" s="10">
        <v>8644763</v>
      </c>
      <c r="BX34" s="12">
        <v>16086944</v>
      </c>
      <c r="BY34" s="12">
        <v>1728717</v>
      </c>
      <c r="BZ34" s="12">
        <v>13889509</v>
      </c>
      <c r="CA34" s="12">
        <v>1016930</v>
      </c>
      <c r="CB34" s="12">
        <v>1284030</v>
      </c>
      <c r="CC34" s="12">
        <v>1745162</v>
      </c>
      <c r="CD34" s="12">
        <v>15088983</v>
      </c>
      <c r="CE34" s="12">
        <v>1198632</v>
      </c>
      <c r="CF34" s="11">
        <v>60683670</v>
      </c>
      <c r="CG34" s="10">
        <v>9497337</v>
      </c>
      <c r="CH34" s="12">
        <v>16219242</v>
      </c>
      <c r="CI34" s="12">
        <v>1620831</v>
      </c>
      <c r="CJ34" s="12">
        <v>18827403</v>
      </c>
      <c r="CK34" s="12">
        <v>2002404</v>
      </c>
      <c r="CL34" s="12">
        <v>1272973</v>
      </c>
      <c r="CM34" s="12">
        <v>1445469</v>
      </c>
      <c r="CN34" s="12">
        <v>14843119</v>
      </c>
      <c r="CO34" s="12">
        <v>1161352</v>
      </c>
      <c r="CP34" s="11">
        <v>66890130</v>
      </c>
      <c r="CQ34" s="10">
        <v>11425134</v>
      </c>
      <c r="CR34" s="12">
        <v>13563031</v>
      </c>
      <c r="CS34" s="12">
        <v>1607470</v>
      </c>
      <c r="CT34" s="12">
        <v>17737751</v>
      </c>
      <c r="CU34" s="12">
        <v>810102</v>
      </c>
      <c r="CV34" s="12">
        <v>1206558</v>
      </c>
      <c r="CW34" s="12">
        <v>1203318</v>
      </c>
      <c r="CX34" s="12">
        <v>14629537</v>
      </c>
      <c r="CY34" s="12">
        <v>1229287</v>
      </c>
      <c r="CZ34" s="11">
        <v>63412188</v>
      </c>
      <c r="DA34" s="10">
        <v>8744091</v>
      </c>
      <c r="DB34" s="12">
        <v>13497064</v>
      </c>
      <c r="DC34" s="12">
        <v>1578583</v>
      </c>
      <c r="DD34" s="12">
        <v>21308432</v>
      </c>
      <c r="DE34" s="12">
        <v>985589</v>
      </c>
      <c r="DF34" s="12">
        <v>1118958</v>
      </c>
      <c r="DG34" s="12">
        <v>1382667</v>
      </c>
      <c r="DH34" s="12">
        <v>12687763</v>
      </c>
      <c r="DI34" s="12">
        <v>1505742</v>
      </c>
      <c r="DJ34" s="11">
        <v>62808889</v>
      </c>
      <c r="DK34" s="10">
        <v>3254109</v>
      </c>
      <c r="DL34" s="12">
        <v>3590197</v>
      </c>
      <c r="DM34" s="12">
        <v>12715315</v>
      </c>
      <c r="DN34" s="11">
        <v>19559621</v>
      </c>
      <c r="DO34" s="10">
        <v>3736009</v>
      </c>
      <c r="DP34" s="12">
        <v>3832495</v>
      </c>
      <c r="DQ34" s="12">
        <v>13824301</v>
      </c>
      <c r="DR34" s="11">
        <v>21392805</v>
      </c>
      <c r="DS34" s="10">
        <v>4304895</v>
      </c>
      <c r="DT34" s="12">
        <v>3532778</v>
      </c>
      <c r="DU34" s="12">
        <v>5044000</v>
      </c>
      <c r="DV34" s="11">
        <v>12881673</v>
      </c>
      <c r="DW34" s="10">
        <v>2666821</v>
      </c>
      <c r="DX34" s="12">
        <v>3294087</v>
      </c>
      <c r="DY34" s="12">
        <v>5987000</v>
      </c>
      <c r="DZ34" s="11">
        <v>11947908</v>
      </c>
      <c r="EA34" s="10">
        <v>2866498</v>
      </c>
      <c r="EB34" s="12">
        <v>3455675</v>
      </c>
      <c r="EC34" s="12">
        <v>6909000</v>
      </c>
      <c r="ED34" s="11">
        <v>13231173</v>
      </c>
      <c r="EE34" s="30">
        <v>3057508</v>
      </c>
      <c r="EF34" s="12">
        <v>3611443</v>
      </c>
      <c r="EG34" s="12">
        <v>7810000</v>
      </c>
      <c r="EH34" s="11">
        <v>14478951</v>
      </c>
      <c r="EI34" s="10">
        <v>3245650</v>
      </c>
      <c r="EJ34" s="12">
        <v>3762944</v>
      </c>
      <c r="EK34" s="12">
        <v>8691000</v>
      </c>
      <c r="EL34" s="11">
        <v>15699594</v>
      </c>
      <c r="EM34" s="10">
        <v>360000</v>
      </c>
      <c r="EN34" s="12">
        <v>3910000</v>
      </c>
      <c r="EO34" s="12">
        <v>9554000</v>
      </c>
      <c r="EP34" s="11">
        <v>13824000</v>
      </c>
      <c r="EQ34" s="10">
        <v>408000</v>
      </c>
      <c r="ER34" s="12">
        <v>4483000</v>
      </c>
      <c r="ES34" s="12">
        <v>6406464</v>
      </c>
      <c r="ET34" s="11">
        <v>11297464</v>
      </c>
      <c r="EU34" s="10">
        <v>9832304</v>
      </c>
      <c r="EV34" s="12">
        <v>6704949</v>
      </c>
      <c r="EW34" s="15">
        <v>253</v>
      </c>
      <c r="EX34" s="10">
        <v>353186</v>
      </c>
      <c r="EY34" s="12">
        <v>0</v>
      </c>
      <c r="EZ34" s="15">
        <v>15</v>
      </c>
      <c r="FA34" s="30">
        <v>4410837</v>
      </c>
      <c r="FB34" s="12">
        <v>197150</v>
      </c>
      <c r="FC34" s="12">
        <v>0</v>
      </c>
      <c r="FD34" s="12">
        <v>20000</v>
      </c>
      <c r="FE34" s="12">
        <v>2470000</v>
      </c>
      <c r="FF34" s="11">
        <v>7097987</v>
      </c>
      <c r="FG34" s="76">
        <v>42591</v>
      </c>
      <c r="FH34" s="14">
        <v>42224</v>
      </c>
      <c r="FI34" s="14">
        <v>41017</v>
      </c>
      <c r="FJ34" s="17">
        <v>41091</v>
      </c>
      <c r="FK34" s="14">
        <v>43122</v>
      </c>
      <c r="FL34" s="14">
        <v>43055</v>
      </c>
      <c r="FM34" s="14">
        <v>42920</v>
      </c>
      <c r="FN34" s="14">
        <v>42808</v>
      </c>
      <c r="FO34" s="7">
        <v>42447</v>
      </c>
      <c r="FP34" s="19">
        <v>43416</v>
      </c>
      <c r="FQ34" s="51">
        <v>8</v>
      </c>
    </row>
    <row r="35" spans="1:173" x14ac:dyDescent="0.25">
      <c r="A35" s="6" t="s">
        <v>30</v>
      </c>
      <c r="B35" s="97">
        <f t="shared" si="0"/>
        <v>1630.323383084577</v>
      </c>
      <c r="C35" s="12">
        <f t="shared" si="1"/>
        <v>1482.598208955224</v>
      </c>
      <c r="D35" s="12">
        <f t="shared" si="2"/>
        <v>1579.625925377554</v>
      </c>
      <c r="E35" s="12">
        <f t="shared" si="3"/>
        <v>0</v>
      </c>
      <c r="F35" s="12">
        <f t="shared" si="4"/>
        <v>1930.9452396682082</v>
      </c>
      <c r="G35" s="103">
        <f t="shared" si="10"/>
        <v>1778.9282163742689</v>
      </c>
      <c r="H35" s="12">
        <f t="shared" si="11"/>
        <v>1749.702595104689</v>
      </c>
      <c r="I35" s="12">
        <f t="shared" si="23"/>
        <v>2410.9708751897087</v>
      </c>
      <c r="J35" s="29">
        <f t="shared" si="24"/>
        <v>2781.5197060306937</v>
      </c>
      <c r="K35" s="10">
        <f t="shared" si="12"/>
        <v>592.92403653374913</v>
      </c>
      <c r="L35" s="12">
        <f t="shared" si="13"/>
        <v>565.43813432835816</v>
      </c>
      <c r="M35" s="12">
        <f t="shared" si="14"/>
        <v>553.6359194551377</v>
      </c>
      <c r="N35" s="12">
        <f t="shared" si="15"/>
        <v>508.28051391862954</v>
      </c>
      <c r="O35" s="12">
        <f t="shared" si="16"/>
        <v>881.16993320120389</v>
      </c>
      <c r="P35" s="12">
        <f t="shared" si="17"/>
        <v>804.78377192982452</v>
      </c>
      <c r="Q35" s="12">
        <f t="shared" si="18"/>
        <v>740.36360439398402</v>
      </c>
      <c r="R35" s="131">
        <f t="shared" si="19"/>
        <v>797.73549179735494</v>
      </c>
      <c r="S35" s="100">
        <f t="shared" si="20"/>
        <v>825.27725340442396</v>
      </c>
      <c r="T35" s="11">
        <f t="shared" si="21"/>
        <v>340000</v>
      </c>
      <c r="U35" s="32">
        <f t="shared" si="7"/>
        <v>53080</v>
      </c>
      <c r="V35" s="32">
        <f t="shared" si="8"/>
        <v>35313.78589041096</v>
      </c>
      <c r="W35" s="36">
        <f t="shared" si="22"/>
        <v>0.12490046914480284</v>
      </c>
      <c r="X35" s="38">
        <f t="shared" si="9"/>
        <v>8</v>
      </c>
      <c r="Y35" s="10">
        <v>11045237</v>
      </c>
      <c r="Z35" s="12">
        <v>8323670</v>
      </c>
      <c r="AA35" s="12">
        <v>2611981</v>
      </c>
      <c r="AB35" s="12">
        <v>13493442</v>
      </c>
      <c r="AC35" s="12">
        <v>1097500</v>
      </c>
      <c r="AD35" s="12">
        <v>427159</v>
      </c>
      <c r="AE35" s="12">
        <v>1091821</v>
      </c>
      <c r="AF35" s="12">
        <v>694815</v>
      </c>
      <c r="AG35" s="12">
        <v>513902</v>
      </c>
      <c r="AH35" s="11">
        <v>39299527</v>
      </c>
      <c r="AI35" s="10">
        <v>12150343</v>
      </c>
      <c r="AJ35" s="12">
        <v>8026354</v>
      </c>
      <c r="AK35" s="12">
        <v>2450404</v>
      </c>
      <c r="AL35" s="12">
        <v>6193781</v>
      </c>
      <c r="AM35" s="12">
        <v>2033140</v>
      </c>
      <c r="AN35" s="12">
        <v>438955</v>
      </c>
      <c r="AO35" s="12">
        <v>1565801</v>
      </c>
      <c r="AP35" s="12">
        <v>950000</v>
      </c>
      <c r="AQ35" s="12">
        <v>501826</v>
      </c>
      <c r="AR35" s="11">
        <v>34310604</v>
      </c>
      <c r="AS35" s="10">
        <v>3996090</v>
      </c>
      <c r="AT35" s="12">
        <v>4010516</v>
      </c>
      <c r="AU35" s="12">
        <v>2975316</v>
      </c>
      <c r="AV35" s="12">
        <v>8586719</v>
      </c>
      <c r="AW35" s="12">
        <v>535035</v>
      </c>
      <c r="AX35" s="12">
        <v>1692096</v>
      </c>
      <c r="AY35" s="12">
        <v>921514</v>
      </c>
      <c r="AZ35" s="12">
        <v>9907072</v>
      </c>
      <c r="BA35" s="12">
        <v>1015680</v>
      </c>
      <c r="BB35" s="11">
        <v>33640038</v>
      </c>
      <c r="BC35" s="10">
        <v>3688728</v>
      </c>
      <c r="BD35" s="12">
        <v>8825381</v>
      </c>
      <c r="BE35" s="12">
        <v>2595905</v>
      </c>
      <c r="BF35" s="12">
        <v>6254605</v>
      </c>
      <c r="BG35" s="12">
        <v>445531</v>
      </c>
      <c r="BH35" s="12">
        <v>565526</v>
      </c>
      <c r="BI35" s="12">
        <v>824529</v>
      </c>
      <c r="BJ35" s="12">
        <v>8571893</v>
      </c>
      <c r="BK35" s="12">
        <v>1135533</v>
      </c>
      <c r="BL35" s="11">
        <v>32907631</v>
      </c>
      <c r="BM35" s="10">
        <v>3667528</v>
      </c>
      <c r="BN35" s="12">
        <v>10018389</v>
      </c>
      <c r="BO35" s="12">
        <v>2742302</v>
      </c>
      <c r="BP35" s="12">
        <v>6921220</v>
      </c>
      <c r="BQ35" s="12">
        <v>729516</v>
      </c>
      <c r="BR35" s="12">
        <v>177203</v>
      </c>
      <c r="BS35" s="12">
        <v>1102088</v>
      </c>
      <c r="BT35" s="12">
        <v>9222144</v>
      </c>
      <c r="BU35" s="12">
        <v>947021</v>
      </c>
      <c r="BV35" s="11">
        <v>35527411</v>
      </c>
      <c r="BW35" s="10">
        <v>0</v>
      </c>
      <c r="BX35" s="12">
        <v>0</v>
      </c>
      <c r="BY35" s="12">
        <v>0</v>
      </c>
      <c r="BZ35" s="12">
        <v>0</v>
      </c>
      <c r="CA35" s="12">
        <v>0</v>
      </c>
      <c r="CB35" s="12">
        <v>0</v>
      </c>
      <c r="CC35" s="12">
        <v>0</v>
      </c>
      <c r="CD35" s="12">
        <v>0</v>
      </c>
      <c r="CE35" s="12">
        <v>0</v>
      </c>
      <c r="CF35" s="11">
        <v>0</v>
      </c>
      <c r="CG35" s="10">
        <v>3882251</v>
      </c>
      <c r="CH35" s="12">
        <v>9711417</v>
      </c>
      <c r="CI35" s="12">
        <v>1887775</v>
      </c>
      <c r="CJ35" s="12">
        <v>2321000</v>
      </c>
      <c r="CK35" s="12">
        <v>896128</v>
      </c>
      <c r="CL35" s="12">
        <v>378047</v>
      </c>
      <c r="CM35" s="12">
        <v>1613703</v>
      </c>
      <c r="CN35" s="12">
        <v>8256305</v>
      </c>
      <c r="CO35" s="12">
        <v>647266</v>
      </c>
      <c r="CP35" s="11">
        <v>29593892</v>
      </c>
      <c r="CQ35" s="10">
        <v>4731060</v>
      </c>
      <c r="CR35" s="12">
        <v>8363447</v>
      </c>
      <c r="CS35" s="12">
        <v>2218006</v>
      </c>
      <c r="CT35" s="12">
        <v>1972285</v>
      </c>
      <c r="CU35" s="12">
        <v>347517</v>
      </c>
      <c r="CV35" s="12">
        <v>355634</v>
      </c>
      <c r="CW35" s="12">
        <v>1246999</v>
      </c>
      <c r="CX35" s="12">
        <v>10037047</v>
      </c>
      <c r="CY35" s="12">
        <v>631868</v>
      </c>
      <c r="CZ35" s="11">
        <v>29903863</v>
      </c>
      <c r="DA35" s="10">
        <v>4171142</v>
      </c>
      <c r="DB35" s="12">
        <v>10541936</v>
      </c>
      <c r="DC35" s="12">
        <v>2361078</v>
      </c>
      <c r="DD35" s="12">
        <v>2721835</v>
      </c>
      <c r="DE35" s="12">
        <v>520513</v>
      </c>
      <c r="DF35" s="12">
        <v>352309</v>
      </c>
      <c r="DG35" s="12">
        <v>587067</v>
      </c>
      <c r="DH35" s="12">
        <v>5399546</v>
      </c>
      <c r="DI35" s="12">
        <v>699685</v>
      </c>
      <c r="DJ35" s="11">
        <v>27355111</v>
      </c>
      <c r="DK35" s="10">
        <v>2174023</v>
      </c>
      <c r="DL35" s="12">
        <v>9280000</v>
      </c>
      <c r="DM35" s="12">
        <v>0</v>
      </c>
      <c r="DN35" s="11">
        <v>11454023</v>
      </c>
      <c r="DO35" s="10">
        <v>2418266</v>
      </c>
      <c r="DP35" s="12">
        <v>8620000</v>
      </c>
      <c r="DQ35" s="12">
        <v>0</v>
      </c>
      <c r="DR35" s="11">
        <v>11038266</v>
      </c>
      <c r="DS35" s="10">
        <v>1855433.18</v>
      </c>
      <c r="DT35" s="12">
        <v>8186858.75</v>
      </c>
      <c r="DU35" s="12">
        <v>0</v>
      </c>
      <c r="DV35" s="11">
        <v>10042291.93</v>
      </c>
      <c r="DW35" s="10">
        <v>2133612</v>
      </c>
      <c r="DX35" s="12">
        <v>8875830</v>
      </c>
      <c r="DY35" s="12">
        <v>0</v>
      </c>
      <c r="DZ35" s="11">
        <v>11009442</v>
      </c>
      <c r="EA35" s="10">
        <v>2477789</v>
      </c>
      <c r="EB35" s="12">
        <v>9526389</v>
      </c>
      <c r="EC35" s="12">
        <v>0</v>
      </c>
      <c r="ED35" s="11">
        <v>12004178</v>
      </c>
      <c r="EE35" s="30">
        <v>2821966</v>
      </c>
      <c r="EF35" s="12">
        <v>4061677</v>
      </c>
      <c r="EG35" s="12">
        <v>0</v>
      </c>
      <c r="EH35" s="11">
        <v>6883643</v>
      </c>
      <c r="EI35" s="10">
        <v>3166143</v>
      </c>
      <c r="EJ35" s="12">
        <v>4312371</v>
      </c>
      <c r="EK35" s="12">
        <v>0</v>
      </c>
      <c r="EL35" s="11">
        <v>7478514</v>
      </c>
      <c r="EM35" s="10">
        <v>3018157</v>
      </c>
      <c r="EN35" s="12">
        <v>4558714</v>
      </c>
      <c r="EO35" s="12">
        <v>0</v>
      </c>
      <c r="EP35" s="11">
        <v>7576871</v>
      </c>
      <c r="EQ35" s="10">
        <v>3189050</v>
      </c>
      <c r="ER35" s="12">
        <v>4795858</v>
      </c>
      <c r="ES35" s="12">
        <v>0</v>
      </c>
      <c r="ET35" s="11">
        <v>7984908</v>
      </c>
      <c r="EU35" s="10">
        <v>2577906.37</v>
      </c>
      <c r="EV35" s="12">
        <v>1473551.9</v>
      </c>
      <c r="EW35" s="15">
        <v>73</v>
      </c>
      <c r="EX35" s="10">
        <v>671329.03</v>
      </c>
      <c r="EY35" s="12">
        <v>98959.34</v>
      </c>
      <c r="EZ35" s="15">
        <v>26</v>
      </c>
      <c r="FA35" s="30">
        <v>0</v>
      </c>
      <c r="FB35" s="12">
        <v>0</v>
      </c>
      <c r="FC35" s="12">
        <v>0</v>
      </c>
      <c r="FD35" s="12">
        <v>0</v>
      </c>
      <c r="FE35" s="12">
        <v>340000</v>
      </c>
      <c r="FF35" s="11">
        <v>340000</v>
      </c>
      <c r="FG35" s="76">
        <v>13879</v>
      </c>
      <c r="FH35" s="14">
        <v>13837</v>
      </c>
      <c r="FI35" s="14">
        <v>13564</v>
      </c>
      <c r="FJ35" s="17">
        <v>13680</v>
      </c>
      <c r="FK35" s="14">
        <v>13623</v>
      </c>
      <c r="FL35" s="14">
        <v>13543</v>
      </c>
      <c r="FM35" s="14">
        <v>13508</v>
      </c>
      <c r="FN35" s="14">
        <v>13400</v>
      </c>
      <c r="FO35" s="7">
        <v>13467</v>
      </c>
      <c r="FP35" s="19">
        <v>53080</v>
      </c>
      <c r="FQ35" s="51">
        <v>8</v>
      </c>
    </row>
    <row r="36" spans="1:173" x14ac:dyDescent="0.25">
      <c r="A36" s="6" t="s">
        <v>31</v>
      </c>
      <c r="B36" s="97">
        <f t="shared" si="0"/>
        <v>1568.9816408491108</v>
      </c>
      <c r="C36" s="12">
        <f t="shared" si="1"/>
        <v>1196.6709419980048</v>
      </c>
      <c r="D36" s="12">
        <f t="shared" si="2"/>
        <v>1256.6925714285715</v>
      </c>
      <c r="E36" s="12">
        <f t="shared" si="3"/>
        <v>1311.6105857445307</v>
      </c>
      <c r="F36" s="12">
        <f t="shared" si="4"/>
        <v>1392.0272060896532</v>
      </c>
      <c r="G36" s="103">
        <f t="shared" si="10"/>
        <v>1992.2795226992182</v>
      </c>
      <c r="H36" s="12">
        <f t="shared" si="11"/>
        <v>1800.8461538461538</v>
      </c>
      <c r="I36" s="12">
        <f t="shared" si="23"/>
        <v>2591.5989928057552</v>
      </c>
      <c r="J36" s="29">
        <f t="shared" si="24"/>
        <v>2565.1054882394869</v>
      </c>
      <c r="K36" s="10">
        <f t="shared" si="12"/>
        <v>178.87421113023524</v>
      </c>
      <c r="L36" s="12">
        <f t="shared" si="13"/>
        <v>159.77882285877155</v>
      </c>
      <c r="M36" s="12">
        <f t="shared" si="14"/>
        <v>198.06657142857142</v>
      </c>
      <c r="N36" s="12">
        <f t="shared" si="15"/>
        <v>159.87833450952718</v>
      </c>
      <c r="O36" s="12">
        <f t="shared" si="16"/>
        <v>115.95968424020299</v>
      </c>
      <c r="P36" s="12">
        <f t="shared" si="17"/>
        <v>102.86654779865587</v>
      </c>
      <c r="Q36" s="12">
        <f t="shared" si="18"/>
        <v>39.062114356232001</v>
      </c>
      <c r="R36" s="131">
        <f t="shared" si="19"/>
        <v>32.791942446043166</v>
      </c>
      <c r="S36" s="100">
        <f t="shared" si="20"/>
        <v>0</v>
      </c>
      <c r="T36" s="11">
        <f t="shared" si="21"/>
        <v>350000</v>
      </c>
      <c r="U36" s="32">
        <f t="shared" si="7"/>
        <v>56458</v>
      </c>
      <c r="V36" s="32">
        <f t="shared" si="8"/>
        <v>35626.214953271025</v>
      </c>
      <c r="W36" s="36">
        <f t="shared" si="22"/>
        <v>0.27611576164895218</v>
      </c>
      <c r="X36" s="38">
        <f t="shared" si="9"/>
        <v>4</v>
      </c>
      <c r="Y36" s="10">
        <v>4041066</v>
      </c>
      <c r="Z36" s="12">
        <v>5279481</v>
      </c>
      <c r="AA36" s="12">
        <v>1235751</v>
      </c>
      <c r="AB36" s="12">
        <v>5469274</v>
      </c>
      <c r="AC36" s="12">
        <v>598064</v>
      </c>
      <c r="AD36" s="12">
        <v>199194</v>
      </c>
      <c r="AE36" s="12">
        <v>1042852</v>
      </c>
      <c r="AF36" s="12">
        <v>0</v>
      </c>
      <c r="AG36" s="12">
        <v>128533</v>
      </c>
      <c r="AH36" s="11">
        <v>17994215</v>
      </c>
      <c r="AI36" s="10">
        <v>4098439</v>
      </c>
      <c r="AJ36" s="12">
        <v>6448721</v>
      </c>
      <c r="AK36" s="12">
        <v>820592</v>
      </c>
      <c r="AL36" s="12">
        <v>4617440</v>
      </c>
      <c r="AM36" s="12">
        <v>563266</v>
      </c>
      <c r="AN36" s="12">
        <v>200973</v>
      </c>
      <c r="AO36" s="12">
        <v>1135530</v>
      </c>
      <c r="AP36" s="12">
        <v>0</v>
      </c>
      <c r="AQ36" s="12">
        <v>126652</v>
      </c>
      <c r="AR36" s="11">
        <v>18011613</v>
      </c>
      <c r="AS36" s="10">
        <v>2598450</v>
      </c>
      <c r="AT36" s="12">
        <v>3760705</v>
      </c>
      <c r="AU36" s="12">
        <v>649182</v>
      </c>
      <c r="AV36" s="12">
        <v>3633594</v>
      </c>
      <c r="AW36" s="12">
        <v>516145</v>
      </c>
      <c r="AX36" s="12">
        <v>1050779</v>
      </c>
      <c r="AY36" s="12">
        <v>842694</v>
      </c>
      <c r="AZ36" s="12">
        <v>3685138</v>
      </c>
      <c r="BA36" s="12">
        <v>82022</v>
      </c>
      <c r="BB36" s="11">
        <v>16818709</v>
      </c>
      <c r="BC36" s="10">
        <v>2438859</v>
      </c>
      <c r="BD36" s="12">
        <v>3803034</v>
      </c>
      <c r="BE36" s="12">
        <v>852016</v>
      </c>
      <c r="BF36" s="12">
        <v>6068263</v>
      </c>
      <c r="BG36" s="12">
        <v>212426</v>
      </c>
      <c r="BH36" s="12">
        <v>426468</v>
      </c>
      <c r="BI36" s="12">
        <v>640379</v>
      </c>
      <c r="BJ36" s="12">
        <v>4901055</v>
      </c>
      <c r="BK36" s="12">
        <v>84265</v>
      </c>
      <c r="BL36" s="11">
        <v>19426765</v>
      </c>
      <c r="BM36" s="10">
        <v>2344129</v>
      </c>
      <c r="BN36" s="12">
        <v>3382389</v>
      </c>
      <c r="BO36" s="12">
        <v>963680</v>
      </c>
      <c r="BP36" s="12">
        <v>1354118</v>
      </c>
      <c r="BQ36" s="12">
        <v>1277832</v>
      </c>
      <c r="BR36" s="12">
        <v>175790</v>
      </c>
      <c r="BS36" s="12">
        <v>306399</v>
      </c>
      <c r="BT36" s="12">
        <v>3288066</v>
      </c>
      <c r="BU36" s="12">
        <v>70704</v>
      </c>
      <c r="BV36" s="11">
        <v>13163107</v>
      </c>
      <c r="BW36" s="10">
        <v>2318478</v>
      </c>
      <c r="BX36" s="12">
        <v>3253810</v>
      </c>
      <c r="BY36" s="12">
        <v>763158</v>
      </c>
      <c r="BZ36" s="12">
        <v>1558703</v>
      </c>
      <c r="CA36" s="12">
        <v>706666</v>
      </c>
      <c r="CB36" s="12">
        <v>149796</v>
      </c>
      <c r="CC36" s="12">
        <v>469023</v>
      </c>
      <c r="CD36" s="12">
        <v>3881671</v>
      </c>
      <c r="CE36" s="12">
        <v>73127</v>
      </c>
      <c r="CF36" s="11">
        <v>13174432</v>
      </c>
      <c r="CG36" s="10">
        <v>2157493</v>
      </c>
      <c r="CH36" s="12">
        <v>3235444</v>
      </c>
      <c r="CI36" s="12">
        <v>827404</v>
      </c>
      <c r="CJ36" s="12">
        <v>1444230</v>
      </c>
      <c r="CK36" s="12">
        <v>515222</v>
      </c>
      <c r="CL36" s="12">
        <v>142908</v>
      </c>
      <c r="CM36" s="12">
        <v>400606</v>
      </c>
      <c r="CN36" s="12">
        <v>3638290</v>
      </c>
      <c r="CO36" s="12">
        <v>73541</v>
      </c>
      <c r="CP36" s="11">
        <v>12435138</v>
      </c>
      <c r="CQ36" s="10">
        <v>2130930</v>
      </c>
      <c r="CR36" s="12">
        <v>2491703</v>
      </c>
      <c r="CS36" s="12">
        <v>733738</v>
      </c>
      <c r="CT36" s="12">
        <v>2452016</v>
      </c>
      <c r="CU36" s="12">
        <v>100032</v>
      </c>
      <c r="CV36" s="12">
        <v>131631</v>
      </c>
      <c r="CW36" s="12">
        <v>267595</v>
      </c>
      <c r="CX36" s="12">
        <v>3120137</v>
      </c>
      <c r="CY36" s="12">
        <v>89395</v>
      </c>
      <c r="CZ36" s="11">
        <v>11517177</v>
      </c>
      <c r="DA36" s="10">
        <v>2694584</v>
      </c>
      <c r="DB36" s="12">
        <v>2928192</v>
      </c>
      <c r="DC36" s="12">
        <v>791835</v>
      </c>
      <c r="DD36" s="12">
        <v>3532026</v>
      </c>
      <c r="DE36" s="12">
        <v>580904</v>
      </c>
      <c r="DF36" s="12">
        <v>94334</v>
      </c>
      <c r="DG36" s="12">
        <v>238634</v>
      </c>
      <c r="DH36" s="12">
        <v>3085058</v>
      </c>
      <c r="DI36" s="12">
        <v>78431</v>
      </c>
      <c r="DJ36" s="11">
        <v>14023998</v>
      </c>
      <c r="DK36" s="10">
        <v>0</v>
      </c>
      <c r="DL36" s="12">
        <v>0</v>
      </c>
      <c r="DM36" s="12">
        <v>0</v>
      </c>
      <c r="DN36" s="11">
        <v>0</v>
      </c>
      <c r="DO36" s="10">
        <v>227904</v>
      </c>
      <c r="DP36" s="12">
        <v>0</v>
      </c>
      <c r="DQ36" s="12">
        <v>0</v>
      </c>
      <c r="DR36" s="11">
        <v>227904</v>
      </c>
      <c r="DS36" s="10">
        <v>284880</v>
      </c>
      <c r="DT36" s="12">
        <v>0</v>
      </c>
      <c r="DU36" s="12">
        <v>0</v>
      </c>
      <c r="DV36" s="11">
        <v>284880</v>
      </c>
      <c r="DW36" s="10">
        <v>750000</v>
      </c>
      <c r="DX36" s="12">
        <v>0</v>
      </c>
      <c r="DY36" s="12">
        <v>0</v>
      </c>
      <c r="DZ36" s="11">
        <v>750000</v>
      </c>
      <c r="EA36" s="10">
        <v>822618</v>
      </c>
      <c r="EB36" s="12">
        <v>0</v>
      </c>
      <c r="EC36" s="12">
        <v>0</v>
      </c>
      <c r="ED36" s="11">
        <v>822618</v>
      </c>
      <c r="EE36" s="30">
        <v>1132738</v>
      </c>
      <c r="EF36" s="12">
        <v>0</v>
      </c>
      <c r="EG36" s="12">
        <v>0</v>
      </c>
      <c r="EH36" s="11">
        <v>1132738</v>
      </c>
      <c r="EI36" s="10">
        <v>1386466</v>
      </c>
      <c r="EJ36" s="12">
        <v>0</v>
      </c>
      <c r="EK36" s="12">
        <v>0</v>
      </c>
      <c r="EL36" s="11">
        <v>1386466</v>
      </c>
      <c r="EM36" s="10">
        <v>1121168</v>
      </c>
      <c r="EN36" s="12">
        <v>0</v>
      </c>
      <c r="EO36" s="12">
        <v>0</v>
      </c>
      <c r="EP36" s="11">
        <v>1121168</v>
      </c>
      <c r="EQ36" s="10">
        <v>1247111</v>
      </c>
      <c r="ER36" s="12">
        <v>0</v>
      </c>
      <c r="ES36" s="12">
        <v>0</v>
      </c>
      <c r="ET36" s="11">
        <v>1247111</v>
      </c>
      <c r="EU36" s="10">
        <v>3812005</v>
      </c>
      <c r="EV36" s="12">
        <v>1136781.3799999999</v>
      </c>
      <c r="EW36" s="15">
        <v>107</v>
      </c>
      <c r="EX36" s="10">
        <v>19700</v>
      </c>
      <c r="EY36" s="12">
        <v>0</v>
      </c>
      <c r="EZ36" s="15">
        <v>6</v>
      </c>
      <c r="FA36" s="30">
        <v>0</v>
      </c>
      <c r="FB36" s="12">
        <v>150000</v>
      </c>
      <c r="FC36" s="12">
        <v>0</v>
      </c>
      <c r="FD36" s="12">
        <v>0</v>
      </c>
      <c r="FE36" s="12">
        <v>200000</v>
      </c>
      <c r="FF36" s="11">
        <v>350000</v>
      </c>
      <c r="FG36" s="76">
        <v>7015</v>
      </c>
      <c r="FH36" s="14">
        <v>6950</v>
      </c>
      <c r="FI36" s="14">
        <v>7293</v>
      </c>
      <c r="FJ36" s="17">
        <v>7291</v>
      </c>
      <c r="FK36" s="14">
        <v>7094</v>
      </c>
      <c r="FL36" s="14">
        <v>7085</v>
      </c>
      <c r="FM36" s="14">
        <v>7000</v>
      </c>
      <c r="FN36" s="14">
        <v>7017</v>
      </c>
      <c r="FO36" s="7">
        <v>6972</v>
      </c>
      <c r="FP36" s="19">
        <v>56458</v>
      </c>
      <c r="FQ36" s="51">
        <v>4</v>
      </c>
    </row>
    <row r="37" spans="1:173" x14ac:dyDescent="0.25">
      <c r="A37" s="6" t="s">
        <v>64</v>
      </c>
      <c r="B37" s="97">
        <f t="shared" ref="B37:B71" si="25">(DJ37-DH37)/FO37</f>
        <v>935.10099164504231</v>
      </c>
      <c r="C37" s="12">
        <f t="shared" ref="C37:C71" si="26">(CZ37-CX37)/FN37</f>
        <v>933.42755750259937</v>
      </c>
      <c r="D37" s="12">
        <f t="shared" ref="D37:D71" si="27">(CP37-CN37)/FM37</f>
        <v>924.42768169301689</v>
      </c>
      <c r="E37" s="12">
        <f t="shared" ref="E37:E71" si="28">(CF37-CD37)/FL37</f>
        <v>944.03166735217269</v>
      </c>
      <c r="F37" s="12">
        <f t="shared" ref="F37:F71" si="29">(BV37-BT37)/FK37</f>
        <v>954.29514631257223</v>
      </c>
      <c r="G37" s="103">
        <f t="shared" si="10"/>
        <v>999.09528061367746</v>
      </c>
      <c r="H37" s="12">
        <f t="shared" si="11"/>
        <v>2513.5602010347052</v>
      </c>
      <c r="I37" s="12">
        <f t="shared" si="23"/>
        <v>1142.1848691096855</v>
      </c>
      <c r="J37" s="29">
        <f t="shared" si="24"/>
        <v>1131.9349710624329</v>
      </c>
      <c r="K37" s="10">
        <f t="shared" si="12"/>
        <v>340.22398673055181</v>
      </c>
      <c r="L37" s="12">
        <f t="shared" si="13"/>
        <v>340.30824436385768</v>
      </c>
      <c r="M37" s="12">
        <f t="shared" si="14"/>
        <v>306.90572692676591</v>
      </c>
      <c r="N37" s="12">
        <f t="shared" si="15"/>
        <v>297.19708700280654</v>
      </c>
      <c r="O37" s="12">
        <f t="shared" si="16"/>
        <v>273.02905777920768</v>
      </c>
      <c r="P37" s="12">
        <f t="shared" si="17"/>
        <v>247.98679200781697</v>
      </c>
      <c r="Q37" s="12">
        <f t="shared" si="18"/>
        <v>304.80602010347053</v>
      </c>
      <c r="R37" s="131">
        <f t="shared" si="19"/>
        <v>263.23687716293301</v>
      </c>
      <c r="S37" s="100">
        <f t="shared" si="20"/>
        <v>245.90344969525046</v>
      </c>
      <c r="T37" s="11">
        <f t="shared" si="21"/>
        <v>3508185</v>
      </c>
      <c r="U37" s="32">
        <f t="shared" si="7"/>
        <v>60013</v>
      </c>
      <c r="V37" s="32">
        <f t="shared" si="8"/>
        <v>61429.951171875</v>
      </c>
      <c r="W37" s="36">
        <f t="shared" si="22"/>
        <v>0.20088868340943306</v>
      </c>
      <c r="X37" s="38">
        <f t="shared" si="9"/>
        <v>18</v>
      </c>
      <c r="Y37" s="10">
        <v>116367310</v>
      </c>
      <c r="Z37" s="12">
        <v>160458964</v>
      </c>
      <c r="AA37" s="12">
        <v>26102920</v>
      </c>
      <c r="AB37" s="12">
        <v>86660082</v>
      </c>
      <c r="AC37" s="12">
        <v>24319269</v>
      </c>
      <c r="AD37" s="12">
        <v>12534326</v>
      </c>
      <c r="AE37" s="12">
        <v>25301494</v>
      </c>
      <c r="AF37" s="12">
        <v>296975473</v>
      </c>
      <c r="AG37" s="12">
        <v>4744634</v>
      </c>
      <c r="AH37" s="11">
        <v>753464472</v>
      </c>
      <c r="AI37" s="10">
        <v>81798735</v>
      </c>
      <c r="AJ37" s="12">
        <v>174654010</v>
      </c>
      <c r="AK37" s="12">
        <v>23708191</v>
      </c>
      <c r="AL37" s="12">
        <v>95305882</v>
      </c>
      <c r="AM37" s="12">
        <v>36257237</v>
      </c>
      <c r="AN37" s="12">
        <v>11229878</v>
      </c>
      <c r="AO37" s="12">
        <v>29097323</v>
      </c>
      <c r="AP37" s="12">
        <v>249475721</v>
      </c>
      <c r="AQ37" s="12">
        <v>4071134</v>
      </c>
      <c r="AR37" s="11">
        <v>705598111</v>
      </c>
      <c r="AS37" s="10">
        <v>596895870</v>
      </c>
      <c r="AT37" s="12">
        <v>216766679</v>
      </c>
      <c r="AU37" s="12">
        <v>18929798</v>
      </c>
      <c r="AV37" s="12">
        <v>34025986</v>
      </c>
      <c r="AW37" s="12">
        <v>18635388</v>
      </c>
      <c r="AX37" s="12">
        <v>10665950</v>
      </c>
      <c r="AY37" s="12">
        <v>13447261</v>
      </c>
      <c r="AZ37" s="12">
        <v>48890019</v>
      </c>
      <c r="BA37" s="12">
        <v>9862142</v>
      </c>
      <c r="BB37" s="11">
        <v>968119093</v>
      </c>
      <c r="BC37" s="10">
        <v>93367571</v>
      </c>
      <c r="BD37" s="12">
        <v>157005220</v>
      </c>
      <c r="BE37" s="12">
        <v>18108686</v>
      </c>
      <c r="BF37" s="12">
        <v>41126307</v>
      </c>
      <c r="BG37" s="12">
        <v>11405770</v>
      </c>
      <c r="BH37" s="12">
        <v>10356925</v>
      </c>
      <c r="BI37" s="12">
        <v>14587844</v>
      </c>
      <c r="BJ37" s="12">
        <v>66350325</v>
      </c>
      <c r="BK37" s="12">
        <v>9867463</v>
      </c>
      <c r="BL37" s="11">
        <v>422176111</v>
      </c>
      <c r="BM37" s="10">
        <v>74645652</v>
      </c>
      <c r="BN37" s="12">
        <v>152275505</v>
      </c>
      <c r="BO37" s="12">
        <v>18002222</v>
      </c>
      <c r="BP37" s="12">
        <v>37516195</v>
      </c>
      <c r="BQ37" s="12">
        <v>11610209</v>
      </c>
      <c r="BR37" s="12">
        <v>10374315</v>
      </c>
      <c r="BS37" s="12">
        <v>12432185</v>
      </c>
      <c r="BT37" s="12">
        <v>46807663</v>
      </c>
      <c r="BU37" s="12">
        <v>9421999</v>
      </c>
      <c r="BV37" s="11">
        <v>373085945</v>
      </c>
      <c r="BW37" s="10">
        <v>71798068</v>
      </c>
      <c r="BX37" s="12">
        <v>146047847</v>
      </c>
      <c r="BY37" s="12">
        <v>18409863</v>
      </c>
      <c r="BZ37" s="12">
        <v>34054717</v>
      </c>
      <c r="CA37" s="12">
        <v>10149229</v>
      </c>
      <c r="CB37" s="12">
        <v>10013051</v>
      </c>
      <c r="CC37" s="12">
        <v>12462065</v>
      </c>
      <c r="CD37" s="12">
        <v>37428827</v>
      </c>
      <c r="CE37" s="12">
        <v>9214895</v>
      </c>
      <c r="CF37" s="11">
        <v>349578562</v>
      </c>
      <c r="CG37" s="10">
        <v>69910166</v>
      </c>
      <c r="CH37" s="12">
        <v>138259460</v>
      </c>
      <c r="CI37" s="12">
        <v>17657971</v>
      </c>
      <c r="CJ37" s="12">
        <v>34877587</v>
      </c>
      <c r="CK37" s="12">
        <v>8478415</v>
      </c>
      <c r="CL37" s="12">
        <v>9944245</v>
      </c>
      <c r="CM37" s="12">
        <v>10881373</v>
      </c>
      <c r="CN37" s="12">
        <v>34292856</v>
      </c>
      <c r="CO37" s="12">
        <v>8775054</v>
      </c>
      <c r="CP37" s="11">
        <v>333077127</v>
      </c>
      <c r="CQ37" s="10">
        <v>70830355</v>
      </c>
      <c r="CR37" s="12">
        <v>129270316</v>
      </c>
      <c r="CS37" s="12">
        <v>21252762</v>
      </c>
      <c r="CT37" s="12">
        <v>32973284</v>
      </c>
      <c r="CU37" s="12">
        <v>7455680</v>
      </c>
      <c r="CV37" s="12">
        <v>9945006</v>
      </c>
      <c r="CW37" s="12">
        <v>11287817</v>
      </c>
      <c r="CX37" s="12">
        <v>29635669</v>
      </c>
      <c r="CY37" s="12">
        <v>11447571</v>
      </c>
      <c r="CZ37" s="11">
        <v>324098460</v>
      </c>
      <c r="DA37" s="10">
        <v>66516451</v>
      </c>
      <c r="DB37" s="12">
        <v>123099931</v>
      </c>
      <c r="DC37" s="12">
        <v>18854228</v>
      </c>
      <c r="DD37" s="12">
        <v>41632408</v>
      </c>
      <c r="DE37" s="12">
        <v>9050760</v>
      </c>
      <c r="DF37" s="12">
        <v>8616155</v>
      </c>
      <c r="DG37" s="12">
        <v>9868776</v>
      </c>
      <c r="DH37" s="12">
        <v>129473484</v>
      </c>
      <c r="DI37" s="12">
        <v>11007330</v>
      </c>
      <c r="DJ37" s="11">
        <v>418119523</v>
      </c>
      <c r="DK37" s="10">
        <v>12773435</v>
      </c>
      <c r="DL37" s="12">
        <v>0</v>
      </c>
      <c r="DM37" s="12">
        <v>86395000</v>
      </c>
      <c r="DN37" s="11">
        <v>99168435</v>
      </c>
      <c r="DO37" s="10">
        <v>12261541</v>
      </c>
      <c r="DP37" s="12">
        <v>0</v>
      </c>
      <c r="DQ37" s="12">
        <v>92860000</v>
      </c>
      <c r="DR37" s="11">
        <v>105121541</v>
      </c>
      <c r="DS37" s="10">
        <v>14050000</v>
      </c>
      <c r="DT37" s="12">
        <v>0</v>
      </c>
      <c r="DU37" s="12">
        <v>97420000</v>
      </c>
      <c r="DV37" s="11">
        <v>111470000</v>
      </c>
      <c r="DW37" s="10">
        <v>16215000</v>
      </c>
      <c r="DX37" s="12">
        <v>0</v>
      </c>
      <c r="DY37" s="12">
        <v>72105000</v>
      </c>
      <c r="DZ37" s="11">
        <v>88320000</v>
      </c>
      <c r="EA37" s="10">
        <v>18330000</v>
      </c>
      <c r="EB37" s="12">
        <v>0</v>
      </c>
      <c r="EC37" s="12">
        <v>75020000</v>
      </c>
      <c r="ED37" s="11">
        <v>93350000</v>
      </c>
      <c r="EE37" s="30">
        <v>20400000</v>
      </c>
      <c r="EF37" s="12">
        <v>0</v>
      </c>
      <c r="EG37" s="12">
        <v>77870000</v>
      </c>
      <c r="EH37" s="11">
        <v>98270000</v>
      </c>
      <c r="EI37" s="10">
        <v>20695000</v>
      </c>
      <c r="EJ37" s="12">
        <v>0</v>
      </c>
      <c r="EK37" s="12">
        <v>78500000</v>
      </c>
      <c r="EL37" s="11">
        <v>99195000</v>
      </c>
      <c r="EM37" s="10">
        <v>24255000</v>
      </c>
      <c r="EN37" s="12">
        <v>0</v>
      </c>
      <c r="EO37" s="12">
        <v>83100000</v>
      </c>
      <c r="EP37" s="11">
        <v>107355000</v>
      </c>
      <c r="EQ37" s="10">
        <v>24220000</v>
      </c>
      <c r="ER37" s="12">
        <v>0</v>
      </c>
      <c r="ES37" s="12">
        <v>80800000</v>
      </c>
      <c r="ET37" s="11">
        <v>105020000</v>
      </c>
      <c r="EU37" s="10">
        <v>62904270</v>
      </c>
      <c r="EV37" s="12">
        <v>28799204</v>
      </c>
      <c r="EW37" s="15">
        <v>1024</v>
      </c>
      <c r="EX37" s="10">
        <v>0</v>
      </c>
      <c r="EY37" s="12">
        <v>0</v>
      </c>
      <c r="EZ37" s="15">
        <v>0</v>
      </c>
      <c r="FA37" s="30">
        <v>3508185</v>
      </c>
      <c r="FB37" s="12">
        <v>0</v>
      </c>
      <c r="FC37" s="12">
        <v>0</v>
      </c>
      <c r="FD37" s="12">
        <v>0</v>
      </c>
      <c r="FE37" s="12">
        <v>0</v>
      </c>
      <c r="FF37" s="11">
        <v>3508185</v>
      </c>
      <c r="FG37" s="76">
        <v>403282</v>
      </c>
      <c r="FH37" s="14">
        <v>399342</v>
      </c>
      <c r="FI37" s="14">
        <v>365708</v>
      </c>
      <c r="FJ37" s="17">
        <v>356148</v>
      </c>
      <c r="FK37" s="14">
        <v>341905</v>
      </c>
      <c r="FL37" s="14">
        <v>330656</v>
      </c>
      <c r="FM37" s="14">
        <v>323210</v>
      </c>
      <c r="FN37" s="14">
        <v>315464</v>
      </c>
      <c r="FO37" s="7">
        <v>308679</v>
      </c>
      <c r="FP37" s="19">
        <v>60013</v>
      </c>
      <c r="FQ37" s="51">
        <v>18</v>
      </c>
    </row>
    <row r="38" spans="1:173" x14ac:dyDescent="0.25">
      <c r="A38" s="6" t="s">
        <v>32</v>
      </c>
      <c r="B38" s="97">
        <f t="shared" si="25"/>
        <v>1573.3926873325679</v>
      </c>
      <c r="C38" s="12">
        <f t="shared" si="26"/>
        <v>1653.4577725290808</v>
      </c>
      <c r="D38" s="12">
        <f t="shared" si="27"/>
        <v>1735.9384716025609</v>
      </c>
      <c r="E38" s="12">
        <f t="shared" si="28"/>
        <v>1802.3437212200204</v>
      </c>
      <c r="F38" s="12">
        <f t="shared" si="29"/>
        <v>1828.1587375878971</v>
      </c>
      <c r="G38" s="103">
        <f t="shared" si="10"/>
        <v>1810.1536678958755</v>
      </c>
      <c r="H38" s="12">
        <f t="shared" si="11"/>
        <v>1949.5287708990872</v>
      </c>
      <c r="I38" s="12">
        <f t="shared" si="23"/>
        <v>2502.2468997424708</v>
      </c>
      <c r="J38" s="29">
        <f t="shared" si="24"/>
        <v>1919.3442343753118</v>
      </c>
      <c r="K38" s="10">
        <f t="shared" si="12"/>
        <v>1651.4403811710677</v>
      </c>
      <c r="L38" s="12">
        <f t="shared" si="13"/>
        <v>1219.3222284325127</v>
      </c>
      <c r="M38" s="12">
        <f t="shared" si="14"/>
        <v>1386.0029988754218</v>
      </c>
      <c r="N38" s="12">
        <f t="shared" si="15"/>
        <v>1323.6611743305857</v>
      </c>
      <c r="O38" s="12">
        <f t="shared" si="16"/>
        <v>1245.2134096953832</v>
      </c>
      <c r="P38" s="12">
        <f t="shared" si="17"/>
        <v>1150.7903182789262</v>
      </c>
      <c r="Q38" s="12">
        <f t="shared" si="18"/>
        <v>932.74388488441525</v>
      </c>
      <c r="R38" s="131">
        <f t="shared" si="19"/>
        <v>860.81669276042101</v>
      </c>
      <c r="S38" s="100">
        <f t="shared" si="20"/>
        <v>550.76479059027713</v>
      </c>
      <c r="T38" s="11">
        <f t="shared" si="21"/>
        <v>9474398</v>
      </c>
      <c r="U38" s="32">
        <f t="shared" si="7"/>
        <v>63235</v>
      </c>
      <c r="V38" s="32">
        <f t="shared" si="8"/>
        <v>69940.94690922591</v>
      </c>
      <c r="W38" s="36">
        <f t="shared" si="22"/>
        <v>0.36025035515031179</v>
      </c>
      <c r="X38" s="38">
        <f t="shared" si="9"/>
        <v>78</v>
      </c>
      <c r="Y38" s="10">
        <v>342708923</v>
      </c>
      <c r="Z38" s="12">
        <v>352315457</v>
      </c>
      <c r="AA38" s="12">
        <v>368954172</v>
      </c>
      <c r="AB38" s="12">
        <v>251823526</v>
      </c>
      <c r="AC38" s="12">
        <v>47468112</v>
      </c>
      <c r="AD38" s="12">
        <v>30386861</v>
      </c>
      <c r="AE38" s="12">
        <v>121699450</v>
      </c>
      <c r="AF38" s="12">
        <v>444212229</v>
      </c>
      <c r="AG38" s="12">
        <v>24080413</v>
      </c>
      <c r="AH38" s="11">
        <v>1983649143</v>
      </c>
      <c r="AI38" s="10">
        <v>360077699</v>
      </c>
      <c r="AJ38" s="12">
        <v>352315457</v>
      </c>
      <c r="AK38" s="12">
        <v>368954172</v>
      </c>
      <c r="AL38" s="12">
        <v>652863389</v>
      </c>
      <c r="AM38" s="12">
        <v>47468112</v>
      </c>
      <c r="AN38" s="12">
        <v>30386861</v>
      </c>
      <c r="AO38" s="12">
        <v>121699450</v>
      </c>
      <c r="AP38" s="12">
        <v>8882403</v>
      </c>
      <c r="AQ38" s="12">
        <v>24080413</v>
      </c>
      <c r="AR38" s="11">
        <v>1966727956</v>
      </c>
      <c r="AS38" s="10">
        <v>365321908</v>
      </c>
      <c r="AT38" s="12">
        <v>319750476</v>
      </c>
      <c r="AU38" s="12">
        <v>228122162</v>
      </c>
      <c r="AV38" s="12">
        <v>309155044</v>
      </c>
      <c r="AW38" s="12">
        <v>36444539</v>
      </c>
      <c r="AX38" s="12">
        <v>80850960</v>
      </c>
      <c r="AY38" s="12">
        <v>79046377</v>
      </c>
      <c r="AZ38" s="12">
        <v>382908678</v>
      </c>
      <c r="BA38" s="12">
        <v>43985384</v>
      </c>
      <c r="BB38" s="11">
        <v>1845585528</v>
      </c>
      <c r="BC38" s="10">
        <v>324996330</v>
      </c>
      <c r="BD38" s="12">
        <v>306334386</v>
      </c>
      <c r="BE38" s="12">
        <v>220322854</v>
      </c>
      <c r="BF38" s="12">
        <v>280949076</v>
      </c>
      <c r="BG38" s="12">
        <v>26894269</v>
      </c>
      <c r="BH38" s="12">
        <v>52082125</v>
      </c>
      <c r="BI38" s="12">
        <v>74248131</v>
      </c>
      <c r="BJ38" s="12">
        <v>390085007</v>
      </c>
      <c r="BK38" s="12">
        <v>44436658</v>
      </c>
      <c r="BL38" s="11">
        <v>1720348836</v>
      </c>
      <c r="BM38" s="10">
        <v>287896541</v>
      </c>
      <c r="BN38" s="12">
        <v>307846539</v>
      </c>
      <c r="BO38" s="12">
        <v>245886439</v>
      </c>
      <c r="BP38" s="12">
        <v>272889028</v>
      </c>
      <c r="BQ38" s="12">
        <v>33404593</v>
      </c>
      <c r="BR38" s="12">
        <v>22229843</v>
      </c>
      <c r="BS38" s="12">
        <v>90668463</v>
      </c>
      <c r="BT38" s="12">
        <v>180877277</v>
      </c>
      <c r="BU38" s="12">
        <v>43785536</v>
      </c>
      <c r="BV38" s="11">
        <v>1485484259</v>
      </c>
      <c r="BW38" s="10">
        <v>303973740</v>
      </c>
      <c r="BX38" s="12">
        <v>317091120</v>
      </c>
      <c r="BY38" s="12">
        <v>225988342</v>
      </c>
      <c r="BZ38" s="12">
        <v>227301264</v>
      </c>
      <c r="CA38" s="12">
        <v>32040887</v>
      </c>
      <c r="CB38" s="12">
        <v>21769447</v>
      </c>
      <c r="CC38" s="12">
        <v>82349785</v>
      </c>
      <c r="CD38" s="12">
        <v>159070291</v>
      </c>
      <c r="CE38" s="12">
        <v>47854766</v>
      </c>
      <c r="CF38" s="11">
        <v>1417439642</v>
      </c>
      <c r="CG38" s="10">
        <v>261219584</v>
      </c>
      <c r="CH38" s="12">
        <v>274623225</v>
      </c>
      <c r="CI38" s="12">
        <v>245857164</v>
      </c>
      <c r="CJ38" s="12">
        <v>233965215</v>
      </c>
      <c r="CK38" s="12">
        <v>31014737</v>
      </c>
      <c r="CL38" s="12">
        <v>20998137</v>
      </c>
      <c r="CM38" s="12">
        <v>67308406</v>
      </c>
      <c r="CN38" s="12">
        <v>185080897</v>
      </c>
      <c r="CO38" s="12">
        <v>45894357</v>
      </c>
      <c r="CP38" s="11">
        <v>1365961722</v>
      </c>
      <c r="CQ38" s="10">
        <v>237298168</v>
      </c>
      <c r="CR38" s="12">
        <v>261504530</v>
      </c>
      <c r="CS38" s="12">
        <v>213830174</v>
      </c>
      <c r="CT38" s="12">
        <v>224926786</v>
      </c>
      <c r="CU38" s="12">
        <v>27620627</v>
      </c>
      <c r="CV38" s="12">
        <v>20818656</v>
      </c>
      <c r="CW38" s="12">
        <v>65613956</v>
      </c>
      <c r="CX38" s="12">
        <v>234309333</v>
      </c>
      <c r="CY38" s="12">
        <v>48865765</v>
      </c>
      <c r="CZ38" s="11">
        <v>1334787995</v>
      </c>
      <c r="DA38" s="10">
        <v>240998691</v>
      </c>
      <c r="DB38" s="12">
        <v>243289029</v>
      </c>
      <c r="DC38" s="12">
        <v>184678366</v>
      </c>
      <c r="DD38" s="12">
        <v>188278195</v>
      </c>
      <c r="DE38" s="12">
        <v>26788168</v>
      </c>
      <c r="DF38" s="12">
        <v>19888339</v>
      </c>
      <c r="DG38" s="12">
        <v>78471412</v>
      </c>
      <c r="DH38" s="12">
        <v>429612172</v>
      </c>
      <c r="DI38" s="12">
        <v>45426573</v>
      </c>
      <c r="DJ38" s="11">
        <v>1457430945</v>
      </c>
      <c r="DK38" s="10">
        <v>52915000</v>
      </c>
      <c r="DL38" s="12">
        <v>280220394</v>
      </c>
      <c r="DM38" s="12">
        <v>108613217</v>
      </c>
      <c r="DN38" s="11">
        <v>441748611</v>
      </c>
      <c r="DO38" s="10">
        <v>66940000</v>
      </c>
      <c r="DP38" s="12">
        <v>491574435</v>
      </c>
      <c r="DQ38" s="12">
        <v>115018674</v>
      </c>
      <c r="DR38" s="11">
        <v>673533109</v>
      </c>
      <c r="DS38" s="10">
        <v>85275000</v>
      </c>
      <c r="DT38" s="12">
        <v>501204406</v>
      </c>
      <c r="DU38" s="12">
        <v>113332214</v>
      </c>
      <c r="DV38" s="11">
        <v>699811620</v>
      </c>
      <c r="DW38" s="10">
        <v>71380000</v>
      </c>
      <c r="DX38" s="12">
        <v>628768362</v>
      </c>
      <c r="DY38" s="12">
        <v>145555935</v>
      </c>
      <c r="DZ38" s="11">
        <v>845704297</v>
      </c>
      <c r="EA38" s="10">
        <v>73565000</v>
      </c>
      <c r="EB38" s="12">
        <v>691986389</v>
      </c>
      <c r="EC38" s="12">
        <v>123055314</v>
      </c>
      <c r="ED38" s="11">
        <v>888606703</v>
      </c>
      <c r="EE38" s="30">
        <v>81530000</v>
      </c>
      <c r="EF38" s="12">
        <v>685209424</v>
      </c>
      <c r="EG38" s="12">
        <v>157420953</v>
      </c>
      <c r="EH38" s="11">
        <v>924160377</v>
      </c>
      <c r="EI38" s="10">
        <v>89565000</v>
      </c>
      <c r="EJ38" s="12">
        <v>726463160</v>
      </c>
      <c r="EK38" s="12">
        <v>126807310</v>
      </c>
      <c r="EL38" s="11">
        <v>942835470</v>
      </c>
      <c r="EM38" s="10">
        <v>108015</v>
      </c>
      <c r="EN38" s="12">
        <v>639441000</v>
      </c>
      <c r="EO38" s="12">
        <v>171985526</v>
      </c>
      <c r="EP38" s="11">
        <v>811534541</v>
      </c>
      <c r="EQ38" s="10">
        <v>108015000</v>
      </c>
      <c r="ER38" s="12">
        <v>791222885</v>
      </c>
      <c r="ES38" s="12">
        <v>179565544</v>
      </c>
      <c r="ET38" s="11">
        <v>1078803429</v>
      </c>
      <c r="EU38" s="10">
        <v>376771881</v>
      </c>
      <c r="EV38" s="12">
        <v>173258362</v>
      </c>
      <c r="EW38" s="15">
        <v>5387</v>
      </c>
      <c r="EX38" s="10">
        <v>4552452</v>
      </c>
      <c r="EY38" s="12">
        <v>0</v>
      </c>
      <c r="EZ38" s="15">
        <v>0</v>
      </c>
      <c r="FA38" s="30">
        <v>558546</v>
      </c>
      <c r="FB38" s="12">
        <v>1100635</v>
      </c>
      <c r="FC38" s="12">
        <v>1500000</v>
      </c>
      <c r="FD38" s="12">
        <v>1730837</v>
      </c>
      <c r="FE38" s="12">
        <v>4584380</v>
      </c>
      <c r="FF38" s="11">
        <v>9474398</v>
      </c>
      <c r="FG38" s="76">
        <v>802064</v>
      </c>
      <c r="FH38" s="14">
        <v>782435</v>
      </c>
      <c r="FI38" s="14">
        <v>750272</v>
      </c>
      <c r="FJ38" s="17">
        <v>734890</v>
      </c>
      <c r="FK38" s="14">
        <v>713618</v>
      </c>
      <c r="FL38" s="14">
        <v>698185</v>
      </c>
      <c r="FM38" s="14">
        <v>680255</v>
      </c>
      <c r="FN38" s="14">
        <v>665562</v>
      </c>
      <c r="FO38" s="7">
        <v>653250</v>
      </c>
      <c r="FP38" s="19">
        <v>63235</v>
      </c>
      <c r="FQ38" s="51">
        <v>78</v>
      </c>
    </row>
    <row r="39" spans="1:173" x14ac:dyDescent="0.25">
      <c r="A39" s="6" t="s">
        <v>33</v>
      </c>
      <c r="B39" s="97">
        <f t="shared" si="25"/>
        <v>860.11265723747908</v>
      </c>
      <c r="C39" s="12">
        <f t="shared" si="26"/>
        <v>936.36966647244731</v>
      </c>
      <c r="D39" s="12">
        <f t="shared" si="27"/>
        <v>916.77110225800709</v>
      </c>
      <c r="E39" s="12">
        <f t="shared" si="28"/>
        <v>924.20566760115491</v>
      </c>
      <c r="F39" s="12">
        <f t="shared" si="29"/>
        <v>971.14103220266213</v>
      </c>
      <c r="G39" s="103">
        <f t="shared" si="10"/>
        <v>1024.2999786745017</v>
      </c>
      <c r="H39" s="12">
        <f t="shared" si="11"/>
        <v>2510.4494491641913</v>
      </c>
      <c r="I39" s="12">
        <f t="shared" si="23"/>
        <v>948.74069451133892</v>
      </c>
      <c r="J39" s="29">
        <f t="shared" si="24"/>
        <v>1011.8911202768055</v>
      </c>
      <c r="K39" s="10">
        <f t="shared" si="12"/>
        <v>210.72861016537399</v>
      </c>
      <c r="L39" s="12">
        <f t="shared" si="13"/>
        <v>183.32840722495894</v>
      </c>
      <c r="M39" s="12">
        <f t="shared" si="14"/>
        <v>154.95758075159827</v>
      </c>
      <c r="N39" s="12">
        <f t="shared" si="15"/>
        <v>128.21749515321423</v>
      </c>
      <c r="O39" s="12">
        <f t="shared" si="16"/>
        <v>101.23829969944182</v>
      </c>
      <c r="P39" s="12">
        <f t="shared" si="17"/>
        <v>76.132028528777582</v>
      </c>
      <c r="Q39" s="12">
        <f t="shared" si="18"/>
        <v>45.741948678061114</v>
      </c>
      <c r="R39" s="131">
        <f t="shared" si="19"/>
        <v>119.99835157007863</v>
      </c>
      <c r="S39" s="100">
        <f t="shared" si="20"/>
        <v>115.24827248289263</v>
      </c>
      <c r="T39" s="11">
        <f t="shared" si="21"/>
        <v>1745483</v>
      </c>
      <c r="U39" s="32">
        <f t="shared" si="7"/>
        <v>57359</v>
      </c>
      <c r="V39" s="32">
        <f t="shared" si="8"/>
        <v>52145.830242317585</v>
      </c>
      <c r="W39" s="36">
        <f t="shared" si="22"/>
        <v>0.48872495425248763</v>
      </c>
      <c r="X39" s="38">
        <f t="shared" si="9"/>
        <v>11</v>
      </c>
      <c r="Y39" s="10">
        <v>54249638</v>
      </c>
      <c r="Z39" s="12">
        <v>147551126</v>
      </c>
      <c r="AA39" s="12">
        <v>31470280</v>
      </c>
      <c r="AB39" s="12">
        <v>24961547</v>
      </c>
      <c r="AC39" s="12">
        <v>11132240</v>
      </c>
      <c r="AD39" s="12">
        <v>12002820</v>
      </c>
      <c r="AE39" s="12">
        <v>16530141</v>
      </c>
      <c r="AF39" s="12">
        <v>16390013</v>
      </c>
      <c r="AG39" s="12">
        <v>3616417</v>
      </c>
      <c r="AH39" s="11">
        <v>317904222</v>
      </c>
      <c r="AI39" s="10">
        <v>51506629</v>
      </c>
      <c r="AJ39" s="12">
        <v>138054733</v>
      </c>
      <c r="AK39" s="12">
        <v>26405471</v>
      </c>
      <c r="AL39" s="12">
        <v>23613080</v>
      </c>
      <c r="AM39" s="12">
        <v>8903368</v>
      </c>
      <c r="AN39" s="12">
        <v>11556994</v>
      </c>
      <c r="AO39" s="12">
        <v>16340914</v>
      </c>
      <c r="AP39" s="12">
        <v>14486018</v>
      </c>
      <c r="AQ39" s="12">
        <v>3332235</v>
      </c>
      <c r="AR39" s="11">
        <v>294199442</v>
      </c>
      <c r="AS39" s="10">
        <v>430455670</v>
      </c>
      <c r="AT39" s="12">
        <v>141259105</v>
      </c>
      <c r="AU39" s="12">
        <v>26976367</v>
      </c>
      <c r="AV39" s="12">
        <v>19049401</v>
      </c>
      <c r="AW39" s="12">
        <v>72267670</v>
      </c>
      <c r="AX39" s="12">
        <v>23513806</v>
      </c>
      <c r="AY39" s="12">
        <v>18276324</v>
      </c>
      <c r="AZ39" s="12">
        <v>250135374</v>
      </c>
      <c r="BA39" s="12">
        <v>17003456</v>
      </c>
      <c r="BB39" s="11">
        <v>998937173</v>
      </c>
      <c r="BC39" s="10">
        <v>59499454</v>
      </c>
      <c r="BD39" s="12">
        <v>133320189</v>
      </c>
      <c r="BE39" s="12">
        <v>32204668</v>
      </c>
      <c r="BF39" s="12">
        <v>21448201</v>
      </c>
      <c r="BG39" s="12">
        <v>11723104</v>
      </c>
      <c r="BH39" s="12">
        <v>10870760</v>
      </c>
      <c r="BI39" s="12">
        <v>16043913</v>
      </c>
      <c r="BJ39" s="12">
        <v>160087899</v>
      </c>
      <c r="BK39" s="12">
        <v>17489435</v>
      </c>
      <c r="BL39" s="11">
        <v>462687623</v>
      </c>
      <c r="BM39" s="10">
        <v>54617928</v>
      </c>
      <c r="BN39" s="12">
        <v>120690605</v>
      </c>
      <c r="BO39" s="12">
        <v>31773202</v>
      </c>
      <c r="BP39" s="12">
        <v>20604505</v>
      </c>
      <c r="BQ39" s="12">
        <v>9392036</v>
      </c>
      <c r="BR39" s="12">
        <v>11317425</v>
      </c>
      <c r="BS39" s="12">
        <v>15456230</v>
      </c>
      <c r="BT39" s="12">
        <v>138934782</v>
      </c>
      <c r="BU39" s="12">
        <v>18871502</v>
      </c>
      <c r="BV39" s="11">
        <v>421658215</v>
      </c>
      <c r="BW39" s="10">
        <v>55743768</v>
      </c>
      <c r="BX39" s="12">
        <v>111953066</v>
      </c>
      <c r="BY39" s="12">
        <v>28884413</v>
      </c>
      <c r="BZ39" s="12">
        <v>21555265</v>
      </c>
      <c r="CA39" s="12">
        <v>8162316</v>
      </c>
      <c r="CB39" s="12">
        <v>10075106</v>
      </c>
      <c r="CC39" s="12">
        <v>14494810</v>
      </c>
      <c r="CD39" s="12">
        <v>113317207</v>
      </c>
      <c r="CE39" s="12">
        <v>14182351</v>
      </c>
      <c r="CF39" s="11">
        <v>378368302</v>
      </c>
      <c r="CG39" s="10">
        <v>60225805</v>
      </c>
      <c r="CH39" s="12">
        <v>108099611</v>
      </c>
      <c r="CI39" s="12">
        <v>24135848</v>
      </c>
      <c r="CJ39" s="12">
        <v>20305016</v>
      </c>
      <c r="CK39" s="12">
        <v>7216472</v>
      </c>
      <c r="CL39" s="12">
        <v>10069663</v>
      </c>
      <c r="CM39" s="12">
        <v>15646361</v>
      </c>
      <c r="CN39" s="12">
        <v>109176748</v>
      </c>
      <c r="CO39" s="12">
        <v>16867218</v>
      </c>
      <c r="CP39" s="11">
        <v>371742742</v>
      </c>
      <c r="CQ39" s="10">
        <v>53527535</v>
      </c>
      <c r="CR39" s="12">
        <v>104407935</v>
      </c>
      <c r="CS39" s="12">
        <v>29137550</v>
      </c>
      <c r="CT39" s="12">
        <v>26040928</v>
      </c>
      <c r="CU39" s="12">
        <v>6073602</v>
      </c>
      <c r="CV39" s="12">
        <v>9768671</v>
      </c>
      <c r="CW39" s="12">
        <v>15340578</v>
      </c>
      <c r="CX39" s="12">
        <v>117074750</v>
      </c>
      <c r="CY39" s="12">
        <v>20869045</v>
      </c>
      <c r="CZ39" s="11">
        <v>382240594</v>
      </c>
      <c r="DA39" s="10">
        <v>44518152</v>
      </c>
      <c r="DB39" s="12">
        <v>100897914</v>
      </c>
      <c r="DC39" s="12">
        <v>21632742</v>
      </c>
      <c r="DD39" s="12">
        <v>22942287</v>
      </c>
      <c r="DE39" s="12">
        <v>5527618</v>
      </c>
      <c r="DF39" s="12">
        <v>9677898</v>
      </c>
      <c r="DG39" s="12">
        <v>15635773</v>
      </c>
      <c r="DH39" s="12">
        <v>115914279</v>
      </c>
      <c r="DI39" s="12">
        <v>19922610</v>
      </c>
      <c r="DJ39" s="11">
        <v>356669273</v>
      </c>
      <c r="DK39" s="10">
        <v>0</v>
      </c>
      <c r="DL39" s="12">
        <v>0</v>
      </c>
      <c r="DM39" s="12">
        <v>34340643</v>
      </c>
      <c r="DN39" s="11">
        <v>34340643</v>
      </c>
      <c r="DO39" s="10">
        <v>35378634</v>
      </c>
      <c r="DP39" s="12">
        <v>0</v>
      </c>
      <c r="DQ39" s="12">
        <v>0</v>
      </c>
      <c r="DR39" s="11">
        <v>35378634</v>
      </c>
      <c r="DS39" s="10">
        <v>0</v>
      </c>
      <c r="DT39" s="12">
        <v>0</v>
      </c>
      <c r="DU39" s="12">
        <v>13643634</v>
      </c>
      <c r="DV39" s="11">
        <v>13643634</v>
      </c>
      <c r="DW39" s="10">
        <v>0</v>
      </c>
      <c r="DX39" s="12">
        <v>0</v>
      </c>
      <c r="DY39" s="12">
        <v>22491000</v>
      </c>
      <c r="DZ39" s="11">
        <v>22491000</v>
      </c>
      <c r="EA39" s="10">
        <v>0</v>
      </c>
      <c r="EB39" s="12">
        <v>0</v>
      </c>
      <c r="EC39" s="12">
        <v>29473000</v>
      </c>
      <c r="ED39" s="11">
        <v>29473000</v>
      </c>
      <c r="EE39" s="30">
        <v>0</v>
      </c>
      <c r="EF39" s="12">
        <v>0</v>
      </c>
      <c r="EG39" s="12">
        <v>36771239</v>
      </c>
      <c r="EH39" s="11">
        <v>36771239</v>
      </c>
      <c r="EI39" s="10">
        <v>0</v>
      </c>
      <c r="EJ39" s="12">
        <v>0</v>
      </c>
      <c r="EK39" s="12">
        <v>44380316</v>
      </c>
      <c r="EL39" s="11">
        <v>44380316</v>
      </c>
      <c r="EM39" s="10">
        <v>0</v>
      </c>
      <c r="EN39" s="12">
        <v>0</v>
      </c>
      <c r="EO39" s="12">
        <v>51915855</v>
      </c>
      <c r="EP39" s="11">
        <v>51915855</v>
      </c>
      <c r="EQ39" s="10">
        <v>0</v>
      </c>
      <c r="ER39" s="12">
        <v>0</v>
      </c>
      <c r="ES39" s="12">
        <v>58985256</v>
      </c>
      <c r="ET39" s="11">
        <v>58985256</v>
      </c>
      <c r="EU39" s="10">
        <v>96300312</v>
      </c>
      <c r="EV39" s="12">
        <v>51057206</v>
      </c>
      <c r="EW39" s="15">
        <v>1846.75</v>
      </c>
      <c r="EX39" s="10">
        <v>0</v>
      </c>
      <c r="EY39" s="12">
        <v>0</v>
      </c>
      <c r="EZ39" s="15">
        <v>0</v>
      </c>
      <c r="FA39" s="30">
        <v>216119</v>
      </c>
      <c r="FB39" s="12">
        <v>0</v>
      </c>
      <c r="FC39" s="12">
        <v>320330</v>
      </c>
      <c r="FD39" s="12">
        <v>600000</v>
      </c>
      <c r="FE39" s="12">
        <v>609034</v>
      </c>
      <c r="FF39" s="11">
        <v>1745483</v>
      </c>
      <c r="FG39" s="76">
        <v>297971</v>
      </c>
      <c r="FH39" s="14">
        <v>294826</v>
      </c>
      <c r="FI39" s="14">
        <v>298274</v>
      </c>
      <c r="FJ39" s="17">
        <v>295421</v>
      </c>
      <c r="FK39" s="14">
        <v>291125</v>
      </c>
      <c r="FL39" s="14">
        <v>286788</v>
      </c>
      <c r="FM39" s="14">
        <v>286403</v>
      </c>
      <c r="FN39" s="14">
        <v>283185</v>
      </c>
      <c r="FO39" s="7">
        <v>279911</v>
      </c>
      <c r="FP39" s="19">
        <v>57359</v>
      </c>
      <c r="FQ39" s="51">
        <v>11</v>
      </c>
    </row>
    <row r="40" spans="1:173" x14ac:dyDescent="0.25">
      <c r="A40" s="6" t="s">
        <v>34</v>
      </c>
      <c r="B40" s="97">
        <f t="shared" si="25"/>
        <v>1097.5270921354977</v>
      </c>
      <c r="C40" s="12">
        <f t="shared" si="26"/>
        <v>1061.3051819620252</v>
      </c>
      <c r="D40" s="12">
        <f t="shared" si="27"/>
        <v>1097.6245900426602</v>
      </c>
      <c r="E40" s="12">
        <f t="shared" si="28"/>
        <v>1173.3104473972937</v>
      </c>
      <c r="F40" s="12">
        <f t="shared" si="29"/>
        <v>1211.6431529205436</v>
      </c>
      <c r="G40" s="103">
        <f t="shared" si="10"/>
        <v>1326.7480522622793</v>
      </c>
      <c r="H40" s="12">
        <f t="shared" si="11"/>
        <v>2958.7594666538766</v>
      </c>
      <c r="I40" s="12">
        <f t="shared" si="23"/>
        <v>1965.2252105468481</v>
      </c>
      <c r="J40" s="29">
        <f t="shared" si="24"/>
        <v>1886.7699828395953</v>
      </c>
      <c r="K40" s="10">
        <f t="shared" si="12"/>
        <v>116.25033973266127</v>
      </c>
      <c r="L40" s="12">
        <f t="shared" si="13"/>
        <v>104.45510284810126</v>
      </c>
      <c r="M40" s="12">
        <f t="shared" si="14"/>
        <v>92.101694079352939</v>
      </c>
      <c r="N40" s="12">
        <f t="shared" si="15"/>
        <v>78.873582835547964</v>
      </c>
      <c r="O40" s="12">
        <f t="shared" si="16"/>
        <v>66.497783407219757</v>
      </c>
      <c r="P40" s="12">
        <f t="shared" si="17"/>
        <v>53.472054197919185</v>
      </c>
      <c r="Q40" s="12">
        <f t="shared" si="18"/>
        <v>40.288735940909852</v>
      </c>
      <c r="R40" s="131">
        <f t="shared" si="19"/>
        <v>26.045849874934024</v>
      </c>
      <c r="S40" s="100">
        <f t="shared" si="20"/>
        <v>12.983200867052023</v>
      </c>
      <c r="T40" s="11">
        <f t="shared" si="21"/>
        <v>601000</v>
      </c>
      <c r="U40" s="32">
        <f t="shared" si="7"/>
        <v>43029</v>
      </c>
      <c r="V40" s="32">
        <f t="shared" si="8"/>
        <v>52468.190177638455</v>
      </c>
      <c r="W40" s="36">
        <f t="shared" si="22"/>
        <v>0.43685347251009315</v>
      </c>
      <c r="X40" s="38">
        <f t="shared" si="9"/>
        <v>10</v>
      </c>
      <c r="Y40" s="10">
        <v>13566412</v>
      </c>
      <c r="Z40" s="12">
        <v>34094147</v>
      </c>
      <c r="AA40" s="12">
        <v>6178687</v>
      </c>
      <c r="AB40" s="12">
        <v>21505084</v>
      </c>
      <c r="AC40" s="12">
        <v>1836711</v>
      </c>
      <c r="AD40" s="12">
        <v>2315797</v>
      </c>
      <c r="AE40" s="12">
        <v>1115260</v>
      </c>
      <c r="AF40" s="12">
        <v>49630505</v>
      </c>
      <c r="AG40" s="12">
        <v>2949171</v>
      </c>
      <c r="AH40" s="11">
        <v>133191774</v>
      </c>
      <c r="AI40" s="10">
        <v>12502157</v>
      </c>
      <c r="AJ40" s="12">
        <v>33450477</v>
      </c>
      <c r="AK40" s="12">
        <v>6303880</v>
      </c>
      <c r="AL40" s="12">
        <v>27139748</v>
      </c>
      <c r="AM40" s="12">
        <v>1266457</v>
      </c>
      <c r="AN40" s="12">
        <v>2186993</v>
      </c>
      <c r="AO40" s="12">
        <v>1105690</v>
      </c>
      <c r="AP40" s="12">
        <v>50855000</v>
      </c>
      <c r="AQ40" s="12">
        <v>1683217</v>
      </c>
      <c r="AR40" s="11">
        <v>136493619</v>
      </c>
      <c r="AS40" s="10">
        <v>79823636</v>
      </c>
      <c r="AT40" s="12">
        <v>25201728</v>
      </c>
      <c r="AU40" s="12">
        <v>4009875</v>
      </c>
      <c r="AV40" s="12">
        <v>7843784</v>
      </c>
      <c r="AW40" s="12">
        <v>704828</v>
      </c>
      <c r="AX40" s="12">
        <v>1983599</v>
      </c>
      <c r="AY40" s="12">
        <v>698381</v>
      </c>
      <c r="AZ40" s="12">
        <v>13711829</v>
      </c>
      <c r="BA40" s="12">
        <v>3111480</v>
      </c>
      <c r="BB40" s="11">
        <v>137089140</v>
      </c>
      <c r="BC40" s="10">
        <v>11002595</v>
      </c>
      <c r="BD40" s="12">
        <v>23967612</v>
      </c>
      <c r="BE40" s="12">
        <v>3897952</v>
      </c>
      <c r="BF40" s="12">
        <v>8225943</v>
      </c>
      <c r="BG40" s="12">
        <v>845810</v>
      </c>
      <c r="BH40" s="12">
        <v>2194574</v>
      </c>
      <c r="BI40" s="12">
        <v>1500102</v>
      </c>
      <c r="BJ40" s="12">
        <v>5326835</v>
      </c>
      <c r="BK40" s="12">
        <v>3199909</v>
      </c>
      <c r="BL40" s="11">
        <v>60161332</v>
      </c>
      <c r="BM40" s="10">
        <v>9797048</v>
      </c>
      <c r="BN40" s="12">
        <v>22289990</v>
      </c>
      <c r="BO40" s="12">
        <v>3272859</v>
      </c>
      <c r="BP40" s="12">
        <v>8322961</v>
      </c>
      <c r="BQ40" s="12">
        <v>965601</v>
      </c>
      <c r="BR40" s="12">
        <v>1902035</v>
      </c>
      <c r="BS40" s="12">
        <v>796759</v>
      </c>
      <c r="BT40" s="12">
        <v>4359291</v>
      </c>
      <c r="BU40" s="12">
        <v>2395545</v>
      </c>
      <c r="BV40" s="11">
        <v>54102089</v>
      </c>
      <c r="BW40" s="10">
        <v>10370468</v>
      </c>
      <c r="BX40" s="12">
        <v>21035174</v>
      </c>
      <c r="BY40" s="12">
        <v>3342144</v>
      </c>
      <c r="BZ40" s="12">
        <v>8375343</v>
      </c>
      <c r="CA40" s="12">
        <v>779847</v>
      </c>
      <c r="CB40" s="12">
        <v>1787807</v>
      </c>
      <c r="CC40" s="12">
        <v>935226</v>
      </c>
      <c r="CD40" s="12">
        <v>7472189</v>
      </c>
      <c r="CE40" s="12">
        <v>1497319</v>
      </c>
      <c r="CF40" s="11">
        <v>55595517</v>
      </c>
      <c r="CG40" s="10">
        <v>8610024</v>
      </c>
      <c r="CH40" s="12">
        <v>20182014</v>
      </c>
      <c r="CI40" s="12">
        <v>3077745</v>
      </c>
      <c r="CJ40" s="12">
        <v>7643763</v>
      </c>
      <c r="CK40" s="12">
        <v>724583</v>
      </c>
      <c r="CL40" s="12">
        <v>2010341</v>
      </c>
      <c r="CM40" s="12">
        <v>683969</v>
      </c>
      <c r="CN40" s="12">
        <v>2159307</v>
      </c>
      <c r="CO40" s="12">
        <v>1579531</v>
      </c>
      <c r="CP40" s="11">
        <v>46671277</v>
      </c>
      <c r="CQ40" s="10">
        <v>8165965</v>
      </c>
      <c r="CR40" s="12">
        <v>20355537</v>
      </c>
      <c r="CS40" s="12">
        <v>3239806</v>
      </c>
      <c r="CT40" s="12">
        <v>6067381</v>
      </c>
      <c r="CU40" s="12">
        <v>794944</v>
      </c>
      <c r="CV40" s="12">
        <v>1908954</v>
      </c>
      <c r="CW40" s="12">
        <v>770142</v>
      </c>
      <c r="CX40" s="12">
        <v>740091</v>
      </c>
      <c r="CY40" s="12">
        <v>1624943</v>
      </c>
      <c r="CZ40" s="11">
        <v>43667763</v>
      </c>
      <c r="DA40" s="10">
        <v>8035609</v>
      </c>
      <c r="DB40" s="12">
        <v>19890445</v>
      </c>
      <c r="DC40" s="12">
        <v>3126658</v>
      </c>
      <c r="DD40" s="12">
        <v>8482303</v>
      </c>
      <c r="DE40" s="12">
        <v>719244</v>
      </c>
      <c r="DF40" s="12">
        <v>1891111</v>
      </c>
      <c r="DG40" s="12">
        <v>714629</v>
      </c>
      <c r="DH40" s="12">
        <v>1881126</v>
      </c>
      <c r="DI40" s="12">
        <v>1560215</v>
      </c>
      <c r="DJ40" s="11">
        <v>46301340</v>
      </c>
      <c r="DK40" s="10">
        <v>0</v>
      </c>
      <c r="DL40" s="12">
        <v>0</v>
      </c>
      <c r="DM40" s="12">
        <v>575000</v>
      </c>
      <c r="DN40" s="11">
        <v>575000</v>
      </c>
      <c r="DO40" s="10">
        <v>0</v>
      </c>
      <c r="DP40" s="12">
        <v>0</v>
      </c>
      <c r="DQ40" s="12">
        <v>1135000</v>
      </c>
      <c r="DR40" s="11">
        <v>1135000</v>
      </c>
      <c r="DS40" s="10">
        <v>0</v>
      </c>
      <c r="DT40" s="12">
        <v>0</v>
      </c>
      <c r="DU40" s="12">
        <v>1680000</v>
      </c>
      <c r="DV40" s="11">
        <v>1680000</v>
      </c>
      <c r="DW40" s="10">
        <v>0</v>
      </c>
      <c r="DX40" s="12">
        <v>0</v>
      </c>
      <c r="DY40" s="12">
        <v>2210000</v>
      </c>
      <c r="DZ40" s="11">
        <v>2210000</v>
      </c>
      <c r="EA40" s="10">
        <v>0</v>
      </c>
      <c r="EB40" s="12">
        <v>0</v>
      </c>
      <c r="EC40" s="12">
        <v>2730000</v>
      </c>
      <c r="ED40" s="11">
        <v>2730000</v>
      </c>
      <c r="EE40" s="30">
        <v>0</v>
      </c>
      <c r="EF40" s="12">
        <v>0</v>
      </c>
      <c r="EG40" s="12">
        <v>3235000</v>
      </c>
      <c r="EH40" s="11">
        <v>3235000</v>
      </c>
      <c r="EI40" s="10">
        <v>0</v>
      </c>
      <c r="EJ40" s="12">
        <v>0</v>
      </c>
      <c r="EK40" s="12">
        <v>3735000</v>
      </c>
      <c r="EL40" s="11">
        <v>3735000</v>
      </c>
      <c r="EM40" s="10">
        <v>0</v>
      </c>
      <c r="EN40" s="12">
        <v>0</v>
      </c>
      <c r="EO40" s="12">
        <v>4225000</v>
      </c>
      <c r="EP40" s="11">
        <v>4225000</v>
      </c>
      <c r="EQ40" s="10">
        <v>0</v>
      </c>
      <c r="ER40" s="12">
        <v>0</v>
      </c>
      <c r="ES40" s="12">
        <v>4705000</v>
      </c>
      <c r="ET40" s="11">
        <v>4705000</v>
      </c>
      <c r="EU40" s="10">
        <v>25106029</v>
      </c>
      <c r="EV40" s="12">
        <v>11162140.380000001</v>
      </c>
      <c r="EW40" s="15">
        <v>478.5</v>
      </c>
      <c r="EX40" s="10">
        <v>219100</v>
      </c>
      <c r="EY40" s="12">
        <v>16761.150000000001</v>
      </c>
      <c r="EZ40" s="15">
        <v>5</v>
      </c>
      <c r="FA40" s="30">
        <v>0</v>
      </c>
      <c r="FB40" s="12">
        <v>229192</v>
      </c>
      <c r="FC40" s="12">
        <v>0</v>
      </c>
      <c r="FD40" s="12">
        <v>0</v>
      </c>
      <c r="FE40" s="12">
        <v>371808</v>
      </c>
      <c r="FF40" s="11">
        <v>601000</v>
      </c>
      <c r="FG40" s="76">
        <v>44288</v>
      </c>
      <c r="FH40" s="14">
        <v>43577</v>
      </c>
      <c r="FI40" s="14">
        <v>41699</v>
      </c>
      <c r="FJ40" s="17">
        <v>41330</v>
      </c>
      <c r="FK40" s="14">
        <v>41054</v>
      </c>
      <c r="FL40" s="14">
        <v>41015</v>
      </c>
      <c r="FM40" s="14">
        <v>40553</v>
      </c>
      <c r="FN40" s="14">
        <v>40448</v>
      </c>
      <c r="FO40" s="7">
        <v>40473</v>
      </c>
      <c r="FP40" s="19">
        <v>43029</v>
      </c>
      <c r="FQ40" s="51">
        <v>10</v>
      </c>
    </row>
    <row r="41" spans="1:173" x14ac:dyDescent="0.25">
      <c r="A41" s="6" t="s">
        <v>35</v>
      </c>
      <c r="B41" s="97">
        <f t="shared" si="25"/>
        <v>1599.4455329726568</v>
      </c>
      <c r="C41" s="12">
        <f t="shared" si="26"/>
        <v>1588.5615706655117</v>
      </c>
      <c r="D41" s="12">
        <f t="shared" si="27"/>
        <v>1626.1029474583511</v>
      </c>
      <c r="E41" s="12">
        <f t="shared" si="28"/>
        <v>1736.1094125973107</v>
      </c>
      <c r="F41" s="12">
        <f t="shared" si="29"/>
        <v>1926.3550917495447</v>
      </c>
      <c r="G41" s="103">
        <f t="shared" si="10"/>
        <v>2287.9661354581672</v>
      </c>
      <c r="H41" s="12">
        <f t="shared" si="11"/>
        <v>2541.4197187225313</v>
      </c>
      <c r="I41" s="12">
        <f t="shared" si="23"/>
        <v>5659.557806962026</v>
      </c>
      <c r="J41" s="29">
        <f t="shared" si="24"/>
        <v>5819.145615947672</v>
      </c>
      <c r="K41" s="10">
        <f t="shared" si="12"/>
        <v>101.58254130720866</v>
      </c>
      <c r="L41" s="12">
        <f t="shared" si="13"/>
        <v>97.693518117511189</v>
      </c>
      <c r="M41" s="12">
        <f t="shared" si="14"/>
        <v>93.693863021500789</v>
      </c>
      <c r="N41" s="12">
        <f t="shared" si="15"/>
        <v>123.27147912243454</v>
      </c>
      <c r="O41" s="12">
        <f t="shared" si="16"/>
        <v>118.09258999859924</v>
      </c>
      <c r="P41" s="12">
        <f t="shared" si="17"/>
        <v>113.37733779169039</v>
      </c>
      <c r="Q41" s="12">
        <f t="shared" si="18"/>
        <v>109.69879724582479</v>
      </c>
      <c r="R41" s="131">
        <f t="shared" si="19"/>
        <v>87.599837025316447</v>
      </c>
      <c r="S41" s="100">
        <f t="shared" si="20"/>
        <v>60.095087992524526</v>
      </c>
      <c r="T41" s="11">
        <f t="shared" si="21"/>
        <v>937947.18</v>
      </c>
      <c r="U41" s="32">
        <f t="shared" si="7"/>
        <v>42438</v>
      </c>
      <c r="V41" s="32">
        <f t="shared" si="8"/>
        <v>36836.704792863617</v>
      </c>
      <c r="W41" s="36">
        <f t="shared" si="22"/>
        <v>0.21091684420930173</v>
      </c>
      <c r="X41" s="38">
        <f t="shared" si="9"/>
        <v>3</v>
      </c>
      <c r="Y41" s="10">
        <v>16121398</v>
      </c>
      <c r="Z41" s="12">
        <v>6702680</v>
      </c>
      <c r="AA41" s="12">
        <v>1398000</v>
      </c>
      <c r="AB41" s="12">
        <v>10685627</v>
      </c>
      <c r="AC41" s="12">
        <v>277397</v>
      </c>
      <c r="AD41" s="12">
        <v>956936</v>
      </c>
      <c r="AE41" s="12">
        <v>601748</v>
      </c>
      <c r="AF41" s="12">
        <v>5349253</v>
      </c>
      <c r="AG41" s="12">
        <v>620948</v>
      </c>
      <c r="AH41" s="11">
        <v>42713987</v>
      </c>
      <c r="AI41" s="10">
        <v>7966019.0800000001</v>
      </c>
      <c r="AJ41" s="12">
        <v>5499880.5300000003</v>
      </c>
      <c r="AK41" s="12">
        <v>1264350.49</v>
      </c>
      <c r="AL41" s="12">
        <v>17367425</v>
      </c>
      <c r="AM41" s="12">
        <v>2359913.42</v>
      </c>
      <c r="AN41" s="12">
        <v>310751</v>
      </c>
      <c r="AO41" s="12">
        <v>386382.82</v>
      </c>
      <c r="AP41" s="12">
        <v>4597176.6100000003</v>
      </c>
      <c r="AQ41" s="12">
        <v>613683</v>
      </c>
      <c r="AR41" s="11">
        <v>40365581.950000003</v>
      </c>
      <c r="AS41" s="10">
        <v>4691742</v>
      </c>
      <c r="AT41" s="12">
        <v>4621494</v>
      </c>
      <c r="AU41" s="12">
        <v>1284267</v>
      </c>
      <c r="AV41" s="12">
        <v>5158598</v>
      </c>
      <c r="AW41" s="12">
        <v>1006739</v>
      </c>
      <c r="AX41" s="12">
        <v>265065</v>
      </c>
      <c r="AY41" s="12">
        <v>319826</v>
      </c>
      <c r="AZ41" s="12">
        <v>790602</v>
      </c>
      <c r="BA41" s="12">
        <v>0</v>
      </c>
      <c r="BB41" s="11">
        <v>18138333</v>
      </c>
      <c r="BC41" s="10">
        <v>3644739</v>
      </c>
      <c r="BD41" s="12">
        <v>4404170</v>
      </c>
      <c r="BE41" s="12">
        <v>1795194</v>
      </c>
      <c r="BF41" s="12">
        <v>5282999</v>
      </c>
      <c r="BG41" s="12">
        <v>52679</v>
      </c>
      <c r="BH41" s="12">
        <v>260484</v>
      </c>
      <c r="BI41" s="12">
        <v>637361</v>
      </c>
      <c r="BJ41" s="12">
        <v>796850</v>
      </c>
      <c r="BK41" s="12">
        <v>2200</v>
      </c>
      <c r="BL41" s="11">
        <v>16876676</v>
      </c>
      <c r="BM41" s="10">
        <v>2590188</v>
      </c>
      <c r="BN41" s="12">
        <v>4020395</v>
      </c>
      <c r="BO41" s="12">
        <v>1198670</v>
      </c>
      <c r="BP41" s="12">
        <v>4449205</v>
      </c>
      <c r="BQ41" s="12">
        <v>400742</v>
      </c>
      <c r="BR41" s="12">
        <v>358450</v>
      </c>
      <c r="BS41" s="12">
        <v>369453</v>
      </c>
      <c r="BT41" s="12">
        <v>786683</v>
      </c>
      <c r="BU41" s="12">
        <v>365146</v>
      </c>
      <c r="BV41" s="11">
        <v>14538932</v>
      </c>
      <c r="BW41" s="10">
        <v>2494878</v>
      </c>
      <c r="BX41" s="12">
        <v>3568921</v>
      </c>
      <c r="BY41" s="12">
        <v>1075120</v>
      </c>
      <c r="BZ41" s="12">
        <v>3658343</v>
      </c>
      <c r="CA41" s="12">
        <v>521280</v>
      </c>
      <c r="CB41" s="12">
        <v>293208</v>
      </c>
      <c r="CC41" s="12">
        <v>300080</v>
      </c>
      <c r="CD41" s="12">
        <v>2931350</v>
      </c>
      <c r="CE41" s="12">
        <v>353783</v>
      </c>
      <c r="CF41" s="11">
        <v>15196963</v>
      </c>
      <c r="CG41" s="10">
        <v>2495193</v>
      </c>
      <c r="CH41" s="12">
        <v>3436731</v>
      </c>
      <c r="CI41" s="12">
        <v>1044970</v>
      </c>
      <c r="CJ41" s="12">
        <v>3114818</v>
      </c>
      <c r="CK41" s="12">
        <v>386345</v>
      </c>
      <c r="CL41" s="12">
        <v>280255</v>
      </c>
      <c r="CM41" s="12">
        <v>347869</v>
      </c>
      <c r="CN41" s="12">
        <v>1359156</v>
      </c>
      <c r="CO41" s="12">
        <v>313940</v>
      </c>
      <c r="CP41" s="11">
        <v>12779277</v>
      </c>
      <c r="CQ41" s="10">
        <v>2241889</v>
      </c>
      <c r="CR41" s="12">
        <v>3080162</v>
      </c>
      <c r="CS41" s="12">
        <v>1076102</v>
      </c>
      <c r="CT41" s="12">
        <v>3435844</v>
      </c>
      <c r="CU41" s="12">
        <v>277984</v>
      </c>
      <c r="CV41" s="12">
        <v>267058</v>
      </c>
      <c r="CW41" s="12">
        <v>301579</v>
      </c>
      <c r="CX41" s="12">
        <v>890955</v>
      </c>
      <c r="CY41" s="12">
        <v>323348</v>
      </c>
      <c r="CZ41" s="11">
        <v>11894921</v>
      </c>
      <c r="DA41" s="10">
        <v>2313168</v>
      </c>
      <c r="DB41" s="12">
        <v>3052250</v>
      </c>
      <c r="DC41" s="12">
        <v>1110717</v>
      </c>
      <c r="DD41" s="12">
        <v>3121311</v>
      </c>
      <c r="DE41" s="12">
        <v>293460</v>
      </c>
      <c r="DF41" s="12">
        <v>239733</v>
      </c>
      <c r="DG41" s="12">
        <v>479753</v>
      </c>
      <c r="DH41" s="12">
        <v>3439232</v>
      </c>
      <c r="DI41" s="12">
        <v>328216</v>
      </c>
      <c r="DJ41" s="11">
        <v>14377840</v>
      </c>
      <c r="DK41" s="10">
        <v>385870.56</v>
      </c>
      <c r="DL41" s="12">
        <v>0</v>
      </c>
      <c r="DM41" s="12">
        <v>0</v>
      </c>
      <c r="DN41" s="11">
        <v>385870.56</v>
      </c>
      <c r="DO41" s="10">
        <v>87630.97</v>
      </c>
      <c r="DP41" s="12">
        <v>466000</v>
      </c>
      <c r="DQ41" s="12">
        <v>0</v>
      </c>
      <c r="DR41" s="11">
        <v>553630.97</v>
      </c>
      <c r="DS41" s="10">
        <v>92517.79</v>
      </c>
      <c r="DT41" s="12">
        <v>484000</v>
      </c>
      <c r="DU41" s="12">
        <v>172286.2</v>
      </c>
      <c r="DV41" s="11">
        <v>748803.99</v>
      </c>
      <c r="DW41" s="10">
        <v>97194.17</v>
      </c>
      <c r="DX41" s="12">
        <v>502000</v>
      </c>
      <c r="DY41" s="12">
        <v>197621.76000000001</v>
      </c>
      <c r="DZ41" s="11">
        <v>796815.93</v>
      </c>
      <c r="EA41" s="10">
        <v>101669</v>
      </c>
      <c r="EB41" s="12">
        <v>518341</v>
      </c>
      <c r="EC41" s="12">
        <v>223053</v>
      </c>
      <c r="ED41" s="11">
        <v>843063</v>
      </c>
      <c r="EE41" s="30">
        <v>105951</v>
      </c>
      <c r="EF41" s="12">
        <v>534000</v>
      </c>
      <c r="EG41" s="12">
        <v>230962</v>
      </c>
      <c r="EH41" s="11">
        <v>870913</v>
      </c>
      <c r="EI41" s="10">
        <v>109671</v>
      </c>
      <c r="EJ41" s="12">
        <v>548341</v>
      </c>
      <c r="EK41" s="12">
        <v>0</v>
      </c>
      <c r="EL41" s="11">
        <v>658012</v>
      </c>
      <c r="EM41" s="10">
        <v>113723</v>
      </c>
      <c r="EN41" s="12">
        <v>563000</v>
      </c>
      <c r="EO41" s="12">
        <v>0</v>
      </c>
      <c r="EP41" s="11">
        <v>676723</v>
      </c>
      <c r="EQ41" s="10">
        <v>117723</v>
      </c>
      <c r="ER41" s="12">
        <v>577000</v>
      </c>
      <c r="ES41" s="12">
        <v>0</v>
      </c>
      <c r="ET41" s="11">
        <v>694723</v>
      </c>
      <c r="EU41" s="10">
        <v>4872759.3099999996</v>
      </c>
      <c r="EV41" s="12">
        <v>3008092.47</v>
      </c>
      <c r="EW41" s="15">
        <v>132.28</v>
      </c>
      <c r="EX41" s="10">
        <v>0</v>
      </c>
      <c r="EY41" s="12">
        <v>0</v>
      </c>
      <c r="EZ41" s="15">
        <v>8</v>
      </c>
      <c r="FA41" s="30">
        <v>0</v>
      </c>
      <c r="FB41" s="12">
        <v>0</v>
      </c>
      <c r="FC41" s="12">
        <v>0</v>
      </c>
      <c r="FD41" s="12">
        <v>0</v>
      </c>
      <c r="FE41" s="12">
        <v>937947.18</v>
      </c>
      <c r="FF41" s="11">
        <v>937947.18</v>
      </c>
      <c r="FG41" s="76">
        <v>6421</v>
      </c>
      <c r="FH41" s="14">
        <v>6320</v>
      </c>
      <c r="FI41" s="14">
        <v>6826</v>
      </c>
      <c r="FJ41" s="17">
        <v>7028</v>
      </c>
      <c r="FK41" s="14">
        <v>7139</v>
      </c>
      <c r="FL41" s="14">
        <v>7065</v>
      </c>
      <c r="FM41" s="14">
        <v>7023</v>
      </c>
      <c r="FN41" s="14">
        <v>6927</v>
      </c>
      <c r="FO41" s="7">
        <v>6839</v>
      </c>
      <c r="FP41" s="19">
        <v>42438</v>
      </c>
      <c r="FQ41" s="51">
        <v>3</v>
      </c>
    </row>
    <row r="42" spans="1:173" x14ac:dyDescent="0.25">
      <c r="A42" s="6" t="s">
        <v>36</v>
      </c>
      <c r="B42" s="97">
        <f t="shared" si="25"/>
        <v>1350.917341334994</v>
      </c>
      <c r="C42" s="12">
        <f t="shared" si="26"/>
        <v>1540.3292648311099</v>
      </c>
      <c r="D42" s="12">
        <f t="shared" si="27"/>
        <v>1620.8693614859144</v>
      </c>
      <c r="E42" s="12">
        <f t="shared" si="28"/>
        <v>1347.2438431992771</v>
      </c>
      <c r="F42" s="12">
        <f t="shared" si="29"/>
        <v>1596.4503705367167</v>
      </c>
      <c r="G42" s="103">
        <f t="shared" si="10"/>
        <v>1408.1510579064588</v>
      </c>
      <c r="H42" s="12">
        <f t="shared" si="11"/>
        <v>2855.4949489216801</v>
      </c>
      <c r="I42" s="12">
        <f t="shared" si="23"/>
        <v>1600.6784749148162</v>
      </c>
      <c r="J42" s="29">
        <f t="shared" si="24"/>
        <v>1623.87009832273</v>
      </c>
      <c r="K42" s="10">
        <f t="shared" si="12"/>
        <v>192.96336975598709</v>
      </c>
      <c r="L42" s="12">
        <f t="shared" si="13"/>
        <v>281.18086857791656</v>
      </c>
      <c r="M42" s="12">
        <f t="shared" si="14"/>
        <v>254.50849658442951</v>
      </c>
      <c r="N42" s="12">
        <f t="shared" si="15"/>
        <v>203.79151604157252</v>
      </c>
      <c r="O42" s="12">
        <f t="shared" si="16"/>
        <v>167.54132045811812</v>
      </c>
      <c r="P42" s="12">
        <f t="shared" si="17"/>
        <v>312.24593541202671</v>
      </c>
      <c r="Q42" s="12">
        <f t="shared" si="18"/>
        <v>280.67309875141882</v>
      </c>
      <c r="R42" s="131">
        <f t="shared" si="19"/>
        <v>216.34437786394079</v>
      </c>
      <c r="S42" s="100">
        <f t="shared" si="20"/>
        <v>146.40115673799883</v>
      </c>
      <c r="T42" s="11">
        <f t="shared" si="21"/>
        <v>350000</v>
      </c>
      <c r="U42" s="32">
        <f t="shared" si="7"/>
        <v>39503</v>
      </c>
      <c r="V42" s="32">
        <f t="shared" si="8"/>
        <v>47554.35602094241</v>
      </c>
      <c r="W42" s="36">
        <f t="shared" si="22"/>
        <v>0.37502177071006243</v>
      </c>
      <c r="X42" s="38">
        <f t="shared" si="9"/>
        <v>5</v>
      </c>
      <c r="Y42" s="10">
        <v>4085421</v>
      </c>
      <c r="Z42" s="12">
        <v>9014871</v>
      </c>
      <c r="AA42" s="12">
        <v>2182000</v>
      </c>
      <c r="AB42" s="12">
        <v>7696708</v>
      </c>
      <c r="AC42" s="12">
        <v>1028435</v>
      </c>
      <c r="AD42" s="12">
        <v>3135025</v>
      </c>
      <c r="AE42" s="12">
        <v>705135</v>
      </c>
      <c r="AF42" s="12">
        <v>4777499</v>
      </c>
      <c r="AG42" s="12">
        <v>229119</v>
      </c>
      <c r="AH42" s="11">
        <v>32854213</v>
      </c>
      <c r="AI42" s="10">
        <v>4332921</v>
      </c>
      <c r="AJ42" s="12">
        <v>8582131</v>
      </c>
      <c r="AK42" s="12">
        <v>2184099</v>
      </c>
      <c r="AL42" s="12">
        <v>7417443</v>
      </c>
      <c r="AM42" s="12">
        <v>995826</v>
      </c>
      <c r="AN42" s="12">
        <v>2824069</v>
      </c>
      <c r="AO42" s="12">
        <v>684403</v>
      </c>
      <c r="AP42" s="12">
        <v>4335940</v>
      </c>
      <c r="AQ42" s="12">
        <v>225857</v>
      </c>
      <c r="AR42" s="11">
        <v>31582689</v>
      </c>
      <c r="AS42" s="10">
        <v>26312912</v>
      </c>
      <c r="AT42" s="12">
        <v>11956521</v>
      </c>
      <c r="AU42" s="12">
        <v>2405521</v>
      </c>
      <c r="AV42" s="12">
        <v>3226877</v>
      </c>
      <c r="AW42" s="12">
        <v>513623</v>
      </c>
      <c r="AX42" s="12">
        <v>2248617</v>
      </c>
      <c r="AY42" s="12">
        <v>868594</v>
      </c>
      <c r="AZ42" s="12">
        <v>17142529</v>
      </c>
      <c r="BA42" s="12">
        <v>2781156</v>
      </c>
      <c r="BB42" s="11">
        <v>67456350</v>
      </c>
      <c r="BC42" s="10">
        <v>6290203</v>
      </c>
      <c r="BD42" s="12">
        <v>10040430</v>
      </c>
      <c r="BE42" s="12">
        <v>2344486</v>
      </c>
      <c r="BF42" s="12">
        <v>3720385</v>
      </c>
      <c r="BG42" s="12">
        <v>587060</v>
      </c>
      <c r="BH42" s="12">
        <v>613479</v>
      </c>
      <c r="BI42" s="12">
        <v>905055</v>
      </c>
      <c r="BJ42" s="12">
        <v>16749314</v>
      </c>
      <c r="BK42" s="12">
        <v>789295</v>
      </c>
      <c r="BL42" s="11">
        <v>42039707</v>
      </c>
      <c r="BM42" s="10">
        <v>5020006</v>
      </c>
      <c r="BN42" s="12">
        <v>9639342</v>
      </c>
      <c r="BO42" s="12">
        <v>2311660</v>
      </c>
      <c r="BP42" s="12">
        <v>8759510</v>
      </c>
      <c r="BQ42" s="12">
        <v>375650</v>
      </c>
      <c r="BR42" s="12">
        <v>688094</v>
      </c>
      <c r="BS42" s="12">
        <v>818662</v>
      </c>
      <c r="BT42" s="12">
        <v>20433313</v>
      </c>
      <c r="BU42" s="12">
        <v>823050</v>
      </c>
      <c r="BV42" s="11">
        <v>48869287</v>
      </c>
      <c r="BW42" s="10">
        <v>5474042</v>
      </c>
      <c r="BX42" s="12">
        <v>2960959</v>
      </c>
      <c r="BY42" s="12">
        <v>2464128</v>
      </c>
      <c r="BZ42" s="12">
        <v>3560818</v>
      </c>
      <c r="CA42" s="12">
        <v>516918</v>
      </c>
      <c r="CB42" s="12">
        <v>545668</v>
      </c>
      <c r="CC42" s="12">
        <v>967901</v>
      </c>
      <c r="CD42" s="12">
        <v>16014386</v>
      </c>
      <c r="CE42" s="12">
        <v>7361171</v>
      </c>
      <c r="CF42" s="11">
        <v>39865991</v>
      </c>
      <c r="CG42" s="10">
        <v>6267272</v>
      </c>
      <c r="CH42" s="12">
        <v>3176539</v>
      </c>
      <c r="CI42" s="12">
        <v>2369311</v>
      </c>
      <c r="CJ42" s="12">
        <v>7542972</v>
      </c>
      <c r="CK42" s="12">
        <v>431468</v>
      </c>
      <c r="CL42" s="12">
        <v>563553</v>
      </c>
      <c r="CM42" s="12">
        <v>1220201</v>
      </c>
      <c r="CN42" s="12">
        <v>15483588</v>
      </c>
      <c r="CO42" s="12">
        <v>7139143</v>
      </c>
      <c r="CP42" s="11">
        <v>44194047</v>
      </c>
      <c r="CQ42" s="10">
        <v>5610134</v>
      </c>
      <c r="CR42" s="12">
        <v>9052124</v>
      </c>
      <c r="CS42" s="12">
        <v>2293635</v>
      </c>
      <c r="CT42" s="12">
        <v>7033419</v>
      </c>
      <c r="CU42" s="12">
        <v>436156</v>
      </c>
      <c r="CV42" s="12">
        <v>545636</v>
      </c>
      <c r="CW42" s="12">
        <v>856397</v>
      </c>
      <c r="CX42" s="12">
        <v>15769665</v>
      </c>
      <c r="CY42" s="12">
        <v>1305399</v>
      </c>
      <c r="CZ42" s="11">
        <v>42902565</v>
      </c>
      <c r="DA42" s="10">
        <v>4142289</v>
      </c>
      <c r="DB42" s="12">
        <v>8344314</v>
      </c>
      <c r="DC42" s="12">
        <v>2281184</v>
      </c>
      <c r="DD42" s="12">
        <v>5351219</v>
      </c>
      <c r="DE42" s="12">
        <v>515372</v>
      </c>
      <c r="DF42" s="12">
        <v>1236656</v>
      </c>
      <c r="DG42" s="12">
        <v>1122765</v>
      </c>
      <c r="DH42" s="12">
        <v>15721136</v>
      </c>
      <c r="DI42" s="12">
        <v>867454</v>
      </c>
      <c r="DJ42" s="11">
        <v>39582389</v>
      </c>
      <c r="DK42" s="10">
        <v>2531276</v>
      </c>
      <c r="DL42" s="12">
        <v>0</v>
      </c>
      <c r="DM42" s="12">
        <v>0</v>
      </c>
      <c r="DN42" s="11">
        <v>2531276</v>
      </c>
      <c r="DO42" s="10">
        <v>3682614</v>
      </c>
      <c r="DP42" s="12">
        <v>0</v>
      </c>
      <c r="DQ42" s="12">
        <v>0</v>
      </c>
      <c r="DR42" s="11">
        <v>3682614</v>
      </c>
      <c r="DS42" s="10">
        <v>4945460</v>
      </c>
      <c r="DT42" s="12">
        <v>0</v>
      </c>
      <c r="DU42" s="12">
        <v>0</v>
      </c>
      <c r="DV42" s="11">
        <v>4945460</v>
      </c>
      <c r="DW42" s="10">
        <v>5607937</v>
      </c>
      <c r="DX42" s="12">
        <v>0</v>
      </c>
      <c r="DY42" s="12">
        <v>0</v>
      </c>
      <c r="DZ42" s="11">
        <v>5607937</v>
      </c>
      <c r="EA42" s="10">
        <v>2984246</v>
      </c>
      <c r="EB42" s="12">
        <v>0</v>
      </c>
      <c r="EC42" s="12">
        <v>0</v>
      </c>
      <c r="ED42" s="11">
        <v>2984246</v>
      </c>
      <c r="EE42" s="30">
        <v>3607925</v>
      </c>
      <c r="EF42" s="12">
        <v>0</v>
      </c>
      <c r="EG42" s="12">
        <v>0</v>
      </c>
      <c r="EH42" s="11">
        <v>3607925</v>
      </c>
      <c r="EI42" s="10">
        <v>4508109</v>
      </c>
      <c r="EJ42" s="12">
        <v>0</v>
      </c>
      <c r="EK42" s="12">
        <v>0</v>
      </c>
      <c r="EL42" s="11">
        <v>4508109</v>
      </c>
      <c r="EM42" s="10">
        <v>4953001</v>
      </c>
      <c r="EN42" s="12">
        <v>0</v>
      </c>
      <c r="EO42" s="12">
        <v>0</v>
      </c>
      <c r="EP42" s="11">
        <v>4953001</v>
      </c>
      <c r="EQ42" s="10">
        <v>3408312</v>
      </c>
      <c r="ER42" s="12">
        <v>0</v>
      </c>
      <c r="ES42" s="12">
        <v>0</v>
      </c>
      <c r="ET42" s="11">
        <v>3408312</v>
      </c>
      <c r="EU42" s="10">
        <v>9082882</v>
      </c>
      <c r="EV42" s="12">
        <v>1446497</v>
      </c>
      <c r="EW42" s="15">
        <v>191</v>
      </c>
      <c r="EX42" s="10">
        <v>0</v>
      </c>
      <c r="EY42" s="12">
        <v>0</v>
      </c>
      <c r="EZ42" s="15">
        <v>0</v>
      </c>
      <c r="FA42" s="30">
        <v>0</v>
      </c>
      <c r="FB42" s="12">
        <v>0</v>
      </c>
      <c r="FC42" s="12">
        <v>0</v>
      </c>
      <c r="FD42" s="12">
        <v>0</v>
      </c>
      <c r="FE42" s="12">
        <v>350000</v>
      </c>
      <c r="FF42" s="11">
        <v>350000</v>
      </c>
      <c r="FG42" s="76">
        <v>17290</v>
      </c>
      <c r="FH42" s="14">
        <v>17022</v>
      </c>
      <c r="FI42" s="14">
        <v>17620</v>
      </c>
      <c r="FJ42" s="17">
        <v>17960</v>
      </c>
      <c r="FK42" s="14">
        <v>17812</v>
      </c>
      <c r="FL42" s="14">
        <v>17704</v>
      </c>
      <c r="FM42" s="14">
        <v>17713</v>
      </c>
      <c r="FN42" s="14">
        <v>17615</v>
      </c>
      <c r="FO42" s="7">
        <v>17663</v>
      </c>
      <c r="FP42" s="19">
        <v>39503</v>
      </c>
      <c r="FQ42" s="51">
        <v>5</v>
      </c>
    </row>
    <row r="43" spans="1:173" x14ac:dyDescent="0.25">
      <c r="A43" s="6" t="s">
        <v>37</v>
      </c>
      <c r="B43" s="97">
        <f t="shared" si="25"/>
        <v>1853.2009805654752</v>
      </c>
      <c r="C43" s="12">
        <f t="shared" si="26"/>
        <v>1888.8860247575512</v>
      </c>
      <c r="D43" s="12">
        <f t="shared" si="27"/>
        <v>1882.3684122169868</v>
      </c>
      <c r="E43" s="12">
        <f t="shared" si="28"/>
        <v>2024.352327389043</v>
      </c>
      <c r="F43" s="12">
        <f t="shared" si="29"/>
        <v>1977.7426462020824</v>
      </c>
      <c r="G43" s="103">
        <f t="shared" si="10"/>
        <v>2181.6216690857063</v>
      </c>
      <c r="H43" s="12">
        <f t="shared" si="11"/>
        <v>2306.3406356450209</v>
      </c>
      <c r="I43" s="12">
        <f t="shared" si="23"/>
        <v>3866.1412776950697</v>
      </c>
      <c r="J43" s="29">
        <f t="shared" si="24"/>
        <v>2123.0446549904541</v>
      </c>
      <c r="K43" s="10">
        <f t="shared" si="12"/>
        <v>808.45973435161284</v>
      </c>
      <c r="L43" s="12">
        <f t="shared" si="13"/>
        <v>932.90199515388974</v>
      </c>
      <c r="M43" s="12">
        <f t="shared" si="14"/>
        <v>998.03863415070896</v>
      </c>
      <c r="N43" s="12">
        <f t="shared" si="15"/>
        <v>912.44448423582912</v>
      </c>
      <c r="O43" s="12">
        <f t="shared" si="16"/>
        <v>1211.0003601427861</v>
      </c>
      <c r="P43" s="12">
        <f t="shared" si="17"/>
        <v>1021.8166660640589</v>
      </c>
      <c r="Q43" s="12">
        <f t="shared" si="18"/>
        <v>53.665396481134231</v>
      </c>
      <c r="R43" s="131">
        <f t="shared" si="19"/>
        <v>50.019618861351937</v>
      </c>
      <c r="S43" s="100">
        <f t="shared" si="20"/>
        <v>102.26030285422917</v>
      </c>
      <c r="T43" s="11">
        <f t="shared" si="21"/>
        <v>878000</v>
      </c>
      <c r="U43" s="32">
        <f t="shared" si="7"/>
        <v>64964</v>
      </c>
      <c r="V43" s="32">
        <f t="shared" si="8"/>
        <v>31761.865424430642</v>
      </c>
      <c r="W43" s="36">
        <f t="shared" si="22"/>
        <v>0.21734438463068531</v>
      </c>
      <c r="X43" s="38">
        <f t="shared" si="9"/>
        <v>81</v>
      </c>
      <c r="Y43" s="10">
        <v>109691112</v>
      </c>
      <c r="Z43" s="12">
        <v>254562873</v>
      </c>
      <c r="AA43" s="12">
        <v>311525372</v>
      </c>
      <c r="AB43" s="12">
        <v>109094029</v>
      </c>
      <c r="AC43" s="12">
        <v>25961664</v>
      </c>
      <c r="AD43" s="12">
        <v>36599848</v>
      </c>
      <c r="AE43" s="12">
        <v>41921792</v>
      </c>
      <c r="AF43" s="12">
        <v>1011954395</v>
      </c>
      <c r="AG43" s="12">
        <v>5835704</v>
      </c>
      <c r="AH43" s="11">
        <v>1907146789</v>
      </c>
      <c r="AI43" s="10">
        <v>143690530</v>
      </c>
      <c r="AJ43" s="12">
        <v>303391190</v>
      </c>
      <c r="AK43" s="12">
        <v>538481802</v>
      </c>
      <c r="AL43" s="12">
        <v>412740508</v>
      </c>
      <c r="AM43" s="12">
        <v>30534696</v>
      </c>
      <c r="AN43" s="12">
        <v>41335455</v>
      </c>
      <c r="AO43" s="12">
        <v>112389613</v>
      </c>
      <c r="AP43" s="12">
        <v>861096215</v>
      </c>
      <c r="AQ43" s="12">
        <v>6745027</v>
      </c>
      <c r="AR43" s="11">
        <v>2450405036</v>
      </c>
      <c r="AS43" s="10">
        <v>203887000</v>
      </c>
      <c r="AT43" s="12">
        <v>216256000</v>
      </c>
      <c r="AU43" s="12">
        <v>226093000</v>
      </c>
      <c r="AV43" s="12">
        <v>114978000</v>
      </c>
      <c r="AW43" s="12">
        <v>57861000</v>
      </c>
      <c r="AX43" s="12">
        <v>44212000</v>
      </c>
      <c r="AY43" s="12">
        <v>40061000</v>
      </c>
      <c r="AZ43" s="12">
        <v>1288866000</v>
      </c>
      <c r="BA43" s="12">
        <v>15422000</v>
      </c>
      <c r="BB43" s="11">
        <v>2207636000</v>
      </c>
      <c r="BC43" s="10">
        <v>233943000</v>
      </c>
      <c r="BD43" s="12">
        <v>201759000</v>
      </c>
      <c r="BE43" s="12">
        <v>205587000</v>
      </c>
      <c r="BF43" s="12">
        <v>96641000</v>
      </c>
      <c r="BG43" s="12">
        <v>23230000</v>
      </c>
      <c r="BH43" s="12">
        <v>37830000</v>
      </c>
      <c r="BI43" s="12">
        <v>31776000</v>
      </c>
      <c r="BJ43" s="12">
        <v>233810000</v>
      </c>
      <c r="BK43" s="12">
        <v>13971000</v>
      </c>
      <c r="BL43" s="11">
        <v>1078547000</v>
      </c>
      <c r="BM43" s="10">
        <v>177170000</v>
      </c>
      <c r="BN43" s="12">
        <v>188830000</v>
      </c>
      <c r="BO43" s="12">
        <v>183765000</v>
      </c>
      <c r="BP43" s="12">
        <v>92073000</v>
      </c>
      <c r="BQ43" s="12">
        <v>23265000</v>
      </c>
      <c r="BR43" s="12">
        <v>35320000</v>
      </c>
      <c r="BS43" s="12">
        <v>32404000</v>
      </c>
      <c r="BT43" s="12">
        <v>203928000</v>
      </c>
      <c r="BU43" s="12">
        <v>14024000</v>
      </c>
      <c r="BV43" s="11">
        <v>950779000</v>
      </c>
      <c r="BW43" s="10">
        <v>185800000</v>
      </c>
      <c r="BX43" s="12">
        <v>187239000</v>
      </c>
      <c r="BY43" s="12">
        <v>180166000</v>
      </c>
      <c r="BZ43" s="12">
        <v>90330000</v>
      </c>
      <c r="CA43" s="12">
        <v>24845000</v>
      </c>
      <c r="CB43" s="12">
        <v>36645000</v>
      </c>
      <c r="CC43" s="12">
        <v>27266000</v>
      </c>
      <c r="CD43" s="12">
        <v>169609000</v>
      </c>
      <c r="CE43" s="12">
        <v>13863000</v>
      </c>
      <c r="CF43" s="11">
        <v>915763000</v>
      </c>
      <c r="CG43" s="10">
        <v>161938000</v>
      </c>
      <c r="CH43" s="12">
        <v>172025000</v>
      </c>
      <c r="CI43" s="12">
        <v>158046000</v>
      </c>
      <c r="CJ43" s="12">
        <v>88259000</v>
      </c>
      <c r="CK43" s="12">
        <v>19703000</v>
      </c>
      <c r="CL43" s="12">
        <v>33219000</v>
      </c>
      <c r="CM43" s="12">
        <v>26922000</v>
      </c>
      <c r="CN43" s="12">
        <v>134850000</v>
      </c>
      <c r="CO43" s="12">
        <v>12654000</v>
      </c>
      <c r="CP43" s="11">
        <v>807616000</v>
      </c>
      <c r="CQ43" s="10">
        <v>160523000</v>
      </c>
      <c r="CR43" s="12">
        <v>159410000</v>
      </c>
      <c r="CS43" s="12">
        <v>161643000</v>
      </c>
      <c r="CT43" s="12">
        <v>91026000</v>
      </c>
      <c r="CU43" s="12">
        <v>16171000</v>
      </c>
      <c r="CV43" s="12">
        <v>31198000</v>
      </c>
      <c r="CW43" s="12">
        <v>26646000</v>
      </c>
      <c r="CX43" s="12">
        <v>122815000</v>
      </c>
      <c r="CY43" s="12">
        <v>12880000</v>
      </c>
      <c r="CZ43" s="11">
        <v>782312000</v>
      </c>
      <c r="DA43" s="10">
        <v>155311000</v>
      </c>
      <c r="DB43" s="12">
        <v>155195000</v>
      </c>
      <c r="DC43" s="12">
        <v>151050000</v>
      </c>
      <c r="DD43" s="12">
        <v>78805000</v>
      </c>
      <c r="DE43" s="12">
        <v>15357000</v>
      </c>
      <c r="DF43" s="12">
        <v>32541000</v>
      </c>
      <c r="DG43" s="12">
        <v>22374000</v>
      </c>
      <c r="DH43" s="12">
        <v>120164000</v>
      </c>
      <c r="DI43" s="12">
        <v>18336000</v>
      </c>
      <c r="DJ43" s="11">
        <v>749133000</v>
      </c>
      <c r="DK43" s="10">
        <v>0</v>
      </c>
      <c r="DL43" s="12">
        <v>8529619</v>
      </c>
      <c r="DM43" s="12">
        <v>34588949</v>
      </c>
      <c r="DN43" s="11">
        <v>43118568</v>
      </c>
      <c r="DO43" s="10">
        <v>0</v>
      </c>
      <c r="DP43" s="12">
        <v>9672265</v>
      </c>
      <c r="DQ43" s="12">
        <v>10890000</v>
      </c>
      <c r="DR43" s="11">
        <v>20562265</v>
      </c>
      <c r="DS43" s="10">
        <v>0</v>
      </c>
      <c r="DT43" s="12">
        <v>10614465</v>
      </c>
      <c r="DU43" s="12">
        <v>10764058</v>
      </c>
      <c r="DV43" s="11">
        <v>21378523</v>
      </c>
      <c r="DW43" s="10">
        <v>0</v>
      </c>
      <c r="DX43" s="12">
        <v>324490467</v>
      </c>
      <c r="DY43" s="12">
        <v>71163077</v>
      </c>
      <c r="DZ43" s="11">
        <v>395653544</v>
      </c>
      <c r="EA43" s="10">
        <v>0</v>
      </c>
      <c r="EB43" s="12">
        <v>334762838</v>
      </c>
      <c r="EC43" s="12">
        <v>122544806</v>
      </c>
      <c r="ED43" s="11">
        <v>457307644</v>
      </c>
      <c r="EE43" s="30">
        <v>635000</v>
      </c>
      <c r="EF43" s="12">
        <v>217832000</v>
      </c>
      <c r="EG43" s="12">
        <v>117850000</v>
      </c>
      <c r="EH43" s="11">
        <v>336317000</v>
      </c>
      <c r="EI43" s="10">
        <v>1235000</v>
      </c>
      <c r="EJ43" s="12">
        <v>221482000</v>
      </c>
      <c r="EK43" s="12">
        <v>133986000</v>
      </c>
      <c r="EL43" s="11">
        <v>356703000</v>
      </c>
      <c r="EM43" s="10">
        <v>1825000</v>
      </c>
      <c r="EN43" s="12">
        <v>230582000</v>
      </c>
      <c r="EO43" s="12">
        <v>93312000</v>
      </c>
      <c r="EP43" s="11">
        <v>325719000</v>
      </c>
      <c r="EQ43" s="10">
        <v>4605000</v>
      </c>
      <c r="ER43" s="12">
        <v>166172000</v>
      </c>
      <c r="ES43" s="12">
        <v>103611000</v>
      </c>
      <c r="ET43" s="11">
        <v>274388000</v>
      </c>
      <c r="EU43" s="10">
        <v>122727848</v>
      </c>
      <c r="EV43" s="12">
        <v>70251617</v>
      </c>
      <c r="EW43" s="15">
        <v>3864</v>
      </c>
      <c r="EX43" s="10">
        <v>1472898</v>
      </c>
      <c r="EY43" s="12">
        <v>112677</v>
      </c>
      <c r="EZ43" s="15">
        <v>78</v>
      </c>
      <c r="FA43" s="30">
        <v>0</v>
      </c>
      <c r="FB43" s="12">
        <v>0</v>
      </c>
      <c r="FC43" s="12">
        <v>878000</v>
      </c>
      <c r="FD43" s="12">
        <v>0</v>
      </c>
      <c r="FE43" s="12">
        <v>0</v>
      </c>
      <c r="FF43" s="11">
        <v>878000</v>
      </c>
      <c r="FG43" s="76">
        <v>421655</v>
      </c>
      <c r="FH43" s="14">
        <v>411084</v>
      </c>
      <c r="FI43" s="14">
        <v>398367</v>
      </c>
      <c r="FJ43" s="17">
        <v>387206</v>
      </c>
      <c r="FK43" s="14">
        <v>377628</v>
      </c>
      <c r="FL43" s="14">
        <v>368589</v>
      </c>
      <c r="FM43" s="14">
        <v>357404</v>
      </c>
      <c r="FN43" s="14">
        <v>349146</v>
      </c>
      <c r="FO43" s="7">
        <v>339396</v>
      </c>
      <c r="FP43" s="19">
        <v>64964</v>
      </c>
      <c r="FQ43" s="51">
        <v>81</v>
      </c>
    </row>
    <row r="44" spans="1:173" x14ac:dyDescent="0.25">
      <c r="A44" s="6" t="s">
        <v>65</v>
      </c>
      <c r="B44" s="97">
        <f t="shared" si="25"/>
        <v>980.6965248498401</v>
      </c>
      <c r="C44" s="12">
        <f t="shared" si="26"/>
        <v>983.84977926688589</v>
      </c>
      <c r="D44" s="12">
        <f t="shared" si="27"/>
        <v>1045.622181610911</v>
      </c>
      <c r="E44" s="12">
        <f t="shared" si="28"/>
        <v>1170.0347543442931</v>
      </c>
      <c r="F44" s="12">
        <f t="shared" si="29"/>
        <v>1205.4259596756835</v>
      </c>
      <c r="G44" s="103">
        <f t="shared" si="10"/>
        <v>1289.5839757375552</v>
      </c>
      <c r="H44" s="12">
        <f t="shared" si="11"/>
        <v>2384.2308523422598</v>
      </c>
      <c r="I44" s="12">
        <f t="shared" si="23"/>
        <v>2738.6973946673174</v>
      </c>
      <c r="J44" s="29">
        <f t="shared" si="24"/>
        <v>2852.0414196140814</v>
      </c>
      <c r="K44" s="10">
        <f t="shared" si="12"/>
        <v>493.81009484257697</v>
      </c>
      <c r="L44" s="12">
        <f t="shared" si="13"/>
        <v>450.00482900263211</v>
      </c>
      <c r="M44" s="12">
        <f t="shared" si="14"/>
        <v>416.84972704889617</v>
      </c>
      <c r="N44" s="12">
        <f t="shared" si="15"/>
        <v>416.17837404094115</v>
      </c>
      <c r="O44" s="12">
        <f t="shared" si="16"/>
        <v>377.97852048503984</v>
      </c>
      <c r="P44" s="12">
        <f t="shared" si="17"/>
        <v>342.91199508437455</v>
      </c>
      <c r="Q44" s="12">
        <f t="shared" si="18"/>
        <v>293.80422091882298</v>
      </c>
      <c r="R44" s="131">
        <f t="shared" si="19"/>
        <v>308.15205996880604</v>
      </c>
      <c r="S44" s="100">
        <f t="shared" si="20"/>
        <v>280.57832513841834</v>
      </c>
      <c r="T44" s="11">
        <f t="shared" si="21"/>
        <v>14793471</v>
      </c>
      <c r="U44" s="32">
        <f t="shared" si="7"/>
        <v>50808</v>
      </c>
      <c r="V44" s="32">
        <f t="shared" si="8"/>
        <v>55020.017439435876</v>
      </c>
      <c r="W44" s="36">
        <f t="shared" si="22"/>
        <v>0.23977477694997723</v>
      </c>
      <c r="X44" s="38">
        <f t="shared" si="9"/>
        <v>20</v>
      </c>
      <c r="Y44" s="10">
        <v>138232284</v>
      </c>
      <c r="Z44" s="12">
        <v>320644191</v>
      </c>
      <c r="AA44" s="12">
        <v>223383213</v>
      </c>
      <c r="AB44" s="12">
        <v>271602408</v>
      </c>
      <c r="AC44" s="12">
        <v>27799162</v>
      </c>
      <c r="AD44" s="12">
        <v>60085081</v>
      </c>
      <c r="AE44" s="12">
        <v>38899497</v>
      </c>
      <c r="AF44" s="12">
        <v>9659911</v>
      </c>
      <c r="AG44" s="12">
        <v>23755867</v>
      </c>
      <c r="AH44" s="11">
        <v>1114061614</v>
      </c>
      <c r="AI44" s="10">
        <v>139372774</v>
      </c>
      <c r="AJ44" s="12">
        <v>285509108</v>
      </c>
      <c r="AK44" s="12">
        <v>234735742</v>
      </c>
      <c r="AL44" s="12">
        <v>226397682</v>
      </c>
      <c r="AM44" s="12">
        <v>20405574</v>
      </c>
      <c r="AN44" s="12">
        <v>72621240</v>
      </c>
      <c r="AO44" s="12">
        <v>29333356</v>
      </c>
      <c r="AP44" s="12">
        <v>10523287</v>
      </c>
      <c r="AQ44" s="12">
        <v>24102487</v>
      </c>
      <c r="AR44" s="11">
        <v>1043001250</v>
      </c>
      <c r="AS44" s="10">
        <v>464784218</v>
      </c>
      <c r="AT44" s="12">
        <v>220185048</v>
      </c>
      <c r="AU44" s="12">
        <v>53709582</v>
      </c>
      <c r="AV44" s="12">
        <v>38602337</v>
      </c>
      <c r="AW44" s="12">
        <v>6572470</v>
      </c>
      <c r="AX44" s="12">
        <v>27362935</v>
      </c>
      <c r="AY44" s="12">
        <v>12386313</v>
      </c>
      <c r="AZ44" s="12">
        <v>74674004</v>
      </c>
      <c r="BA44" s="12">
        <v>41424661</v>
      </c>
      <c r="BB44" s="11">
        <v>939701568</v>
      </c>
      <c r="BC44" s="10">
        <v>95123258</v>
      </c>
      <c r="BD44" s="12">
        <v>197843936</v>
      </c>
      <c r="BE44" s="12">
        <v>47164707</v>
      </c>
      <c r="BF44" s="12">
        <v>66287093</v>
      </c>
      <c r="BG44" s="12">
        <v>6392109</v>
      </c>
      <c r="BH44" s="12">
        <v>19095345</v>
      </c>
      <c r="BI44" s="12">
        <v>12591320</v>
      </c>
      <c r="BJ44" s="12">
        <v>64622147</v>
      </c>
      <c r="BK44" s="12">
        <v>13029862</v>
      </c>
      <c r="BL44" s="11">
        <v>522149777</v>
      </c>
      <c r="BM44" s="10">
        <v>84157245</v>
      </c>
      <c r="BN44" s="12">
        <v>185963612</v>
      </c>
      <c r="BO44" s="12">
        <v>47601544</v>
      </c>
      <c r="BP44" s="12">
        <v>54001844</v>
      </c>
      <c r="BQ44" s="12">
        <v>5999729</v>
      </c>
      <c r="BR44" s="12">
        <v>18045110</v>
      </c>
      <c r="BS44" s="12">
        <v>12358573</v>
      </c>
      <c r="BT44" s="12">
        <v>59910649</v>
      </c>
      <c r="BU44" s="12">
        <v>11872883</v>
      </c>
      <c r="BV44" s="11">
        <v>479911189</v>
      </c>
      <c r="BW44" s="10">
        <v>84497079</v>
      </c>
      <c r="BX44" s="12">
        <v>170702310</v>
      </c>
      <c r="BY44" s="12">
        <v>69122909</v>
      </c>
      <c r="BZ44" s="12">
        <v>32302354</v>
      </c>
      <c r="CA44" s="12">
        <v>6377664</v>
      </c>
      <c r="CB44" s="12">
        <v>15387593</v>
      </c>
      <c r="CC44" s="12">
        <v>12650569</v>
      </c>
      <c r="CD44" s="12">
        <v>55881648</v>
      </c>
      <c r="CE44" s="12">
        <v>11401166</v>
      </c>
      <c r="CF44" s="11">
        <v>458323292</v>
      </c>
      <c r="CG44" s="10">
        <v>76214727</v>
      </c>
      <c r="CH44" s="12">
        <v>155690241</v>
      </c>
      <c r="CI44" s="12">
        <v>47412169</v>
      </c>
      <c r="CJ44" s="12">
        <v>35210448</v>
      </c>
      <c r="CK44" s="12">
        <v>3785834</v>
      </c>
      <c r="CL44" s="12">
        <v>15470976</v>
      </c>
      <c r="CM44" s="12">
        <v>12413242</v>
      </c>
      <c r="CN44" s="12">
        <v>50933347</v>
      </c>
      <c r="CO44" s="12">
        <v>9684055</v>
      </c>
      <c r="CP44" s="11">
        <v>406815039</v>
      </c>
      <c r="CQ44" s="10">
        <v>73434982</v>
      </c>
      <c r="CR44" s="12">
        <v>139749510</v>
      </c>
      <c r="CS44" s="12">
        <v>32927043</v>
      </c>
      <c r="CT44" s="12">
        <v>44159221</v>
      </c>
      <c r="CU44" s="12">
        <v>3564799</v>
      </c>
      <c r="CV44" s="12">
        <v>14436257</v>
      </c>
      <c r="CW44" s="12">
        <v>12146137</v>
      </c>
      <c r="CX44" s="12">
        <v>83714598</v>
      </c>
      <c r="CY44" s="12">
        <v>9637088</v>
      </c>
      <c r="CZ44" s="11">
        <v>413769635</v>
      </c>
      <c r="DA44" s="10">
        <v>76150671</v>
      </c>
      <c r="DB44" s="12">
        <v>136048147</v>
      </c>
      <c r="DC44" s="12">
        <v>37918064</v>
      </c>
      <c r="DD44" s="12">
        <v>34636177</v>
      </c>
      <c r="DE44" s="12">
        <v>3896727</v>
      </c>
      <c r="DF44" s="12">
        <v>14892391</v>
      </c>
      <c r="DG44" s="12">
        <v>11165656</v>
      </c>
      <c r="DH44" s="12">
        <v>46819683</v>
      </c>
      <c r="DI44" s="12">
        <v>10700023</v>
      </c>
      <c r="DJ44" s="11">
        <v>372227539</v>
      </c>
      <c r="DK44" s="10">
        <v>0</v>
      </c>
      <c r="DL44" s="12">
        <v>74605365</v>
      </c>
      <c r="DM44" s="12">
        <v>34043541</v>
      </c>
      <c r="DN44" s="11">
        <v>108648906</v>
      </c>
      <c r="DO44" s="10">
        <v>0</v>
      </c>
      <c r="DP44" s="12">
        <v>74605365</v>
      </c>
      <c r="DQ44" s="12">
        <v>41566729</v>
      </c>
      <c r="DR44" s="11">
        <v>116172094</v>
      </c>
      <c r="DS44" s="10">
        <v>0</v>
      </c>
      <c r="DT44" s="12">
        <v>66672534</v>
      </c>
      <c r="DU44" s="12">
        <v>39923163</v>
      </c>
      <c r="DV44" s="11">
        <v>106595697</v>
      </c>
      <c r="DW44" s="10">
        <v>0</v>
      </c>
      <c r="DX44" s="12">
        <v>71820205</v>
      </c>
      <c r="DY44" s="12">
        <v>49840513</v>
      </c>
      <c r="DZ44" s="11">
        <v>121660718</v>
      </c>
      <c r="EA44" s="10">
        <v>0</v>
      </c>
      <c r="EB44" s="12">
        <v>76842261</v>
      </c>
      <c r="EC44" s="12">
        <v>54854905</v>
      </c>
      <c r="ED44" s="11">
        <v>131697166</v>
      </c>
      <c r="EE44" s="30">
        <v>740000</v>
      </c>
      <c r="EF44" s="12">
        <v>81749761</v>
      </c>
      <c r="EG44" s="12">
        <v>60657704</v>
      </c>
      <c r="EH44" s="11">
        <v>143147465</v>
      </c>
      <c r="EI44" s="10">
        <v>1450000</v>
      </c>
      <c r="EJ44" s="12">
        <v>84983723</v>
      </c>
      <c r="EK44" s="12">
        <v>55442749</v>
      </c>
      <c r="EL44" s="11">
        <v>141876472</v>
      </c>
      <c r="EM44" s="10">
        <v>2130000</v>
      </c>
      <c r="EN44" s="12">
        <v>91520144</v>
      </c>
      <c r="EO44" s="12">
        <v>57314326</v>
      </c>
      <c r="EP44" s="11">
        <v>150964470</v>
      </c>
      <c r="EQ44" s="10">
        <v>2780000</v>
      </c>
      <c r="ER44" s="12">
        <v>95824983</v>
      </c>
      <c r="ES44" s="12">
        <v>65247626</v>
      </c>
      <c r="ET44" s="11">
        <v>163852609</v>
      </c>
      <c r="EU44" s="10">
        <v>174151560</v>
      </c>
      <c r="EV44" s="12">
        <v>89560601</v>
      </c>
      <c r="EW44" s="15">
        <v>3165.24</v>
      </c>
      <c r="EX44" s="10">
        <v>1017655</v>
      </c>
      <c r="EY44" s="12">
        <v>77856</v>
      </c>
      <c r="EZ44" s="15">
        <v>0</v>
      </c>
      <c r="FA44" s="30">
        <v>2269777</v>
      </c>
      <c r="FB44" s="12">
        <v>3960000</v>
      </c>
      <c r="FC44" s="12">
        <v>3453109</v>
      </c>
      <c r="FD44" s="12">
        <v>750000</v>
      </c>
      <c r="FE44" s="12">
        <v>4360585</v>
      </c>
      <c r="FF44" s="11">
        <v>14793471</v>
      </c>
      <c r="FG44" s="76">
        <v>387232</v>
      </c>
      <c r="FH44" s="14">
        <v>376996</v>
      </c>
      <c r="FI44" s="14">
        <v>362812</v>
      </c>
      <c r="FJ44" s="17">
        <v>354787</v>
      </c>
      <c r="FK44" s="14">
        <v>348425</v>
      </c>
      <c r="FL44" s="14">
        <v>343957</v>
      </c>
      <c r="FM44" s="14">
        <v>340354</v>
      </c>
      <c r="FN44" s="14">
        <v>335473</v>
      </c>
      <c r="FO44" s="7">
        <v>331813</v>
      </c>
      <c r="FP44" s="19">
        <v>50808</v>
      </c>
      <c r="FQ44" s="51">
        <v>20</v>
      </c>
    </row>
    <row r="45" spans="1:173" x14ac:dyDescent="0.25">
      <c r="A45" s="6" t="s">
        <v>38</v>
      </c>
      <c r="B45" s="97">
        <f t="shared" si="25"/>
        <v>2153.9859844013345</v>
      </c>
      <c r="C45" s="12">
        <f t="shared" si="26"/>
        <v>2368.5025148018876</v>
      </c>
      <c r="D45" s="12">
        <f t="shared" si="27"/>
        <v>2455.2406391957638</v>
      </c>
      <c r="E45" s="12">
        <f t="shared" si="28"/>
        <v>2618.4502688172042</v>
      </c>
      <c r="F45" s="12">
        <f t="shared" si="29"/>
        <v>2661.1811329359261</v>
      </c>
      <c r="G45" s="103">
        <f t="shared" si="10"/>
        <v>2739.9735732897357</v>
      </c>
      <c r="H45" s="12">
        <f t="shared" si="11"/>
        <v>2964.7446449092886</v>
      </c>
      <c r="I45" s="12">
        <f t="shared" si="23"/>
        <v>4639.5033219311154</v>
      </c>
      <c r="J45" s="29">
        <f t="shared" si="24"/>
        <v>2526.8445509507251</v>
      </c>
      <c r="K45" s="10">
        <f t="shared" si="12"/>
        <v>965.18102230622787</v>
      </c>
      <c r="L45" s="12">
        <f t="shared" si="13"/>
        <v>878.74890462656037</v>
      </c>
      <c r="M45" s="12">
        <f t="shared" si="14"/>
        <v>809.19380829502995</v>
      </c>
      <c r="N45" s="12">
        <f t="shared" si="15"/>
        <v>791.11502860320991</v>
      </c>
      <c r="O45" s="12">
        <f t="shared" si="16"/>
        <v>889.41381803967556</v>
      </c>
      <c r="P45" s="12">
        <f t="shared" si="17"/>
        <v>1048.5160999846728</v>
      </c>
      <c r="Q45" s="12">
        <f t="shared" si="18"/>
        <v>1113.9280775679631</v>
      </c>
      <c r="R45" s="131">
        <f t="shared" si="19"/>
        <v>513.4100976513979</v>
      </c>
      <c r="S45" s="100">
        <f t="shared" si="20"/>
        <v>753.9553550731448</v>
      </c>
      <c r="T45" s="11">
        <f t="shared" si="21"/>
        <v>0</v>
      </c>
      <c r="U45" s="32">
        <f t="shared" si="7"/>
        <v>69769</v>
      </c>
      <c r="V45" s="32">
        <f t="shared" si="8"/>
        <v>69383.178185745142</v>
      </c>
      <c r="W45" s="36">
        <f t="shared" si="22"/>
        <v>0.48066849109181276</v>
      </c>
      <c r="X45" s="38">
        <f t="shared" si="9"/>
        <v>14</v>
      </c>
      <c r="Y45" s="10">
        <v>105518593</v>
      </c>
      <c r="Z45" s="12">
        <v>71990043</v>
      </c>
      <c r="AA45" s="12">
        <v>151149949</v>
      </c>
      <c r="AB45" s="12">
        <v>28963719</v>
      </c>
      <c r="AC45" s="12">
        <v>8408938</v>
      </c>
      <c r="AD45" s="12">
        <v>7585919</v>
      </c>
      <c r="AE45" s="12">
        <v>27149602</v>
      </c>
      <c r="AF45" s="12">
        <v>155654485</v>
      </c>
      <c r="AG45" s="12">
        <v>2555530</v>
      </c>
      <c r="AH45" s="11">
        <v>558976778</v>
      </c>
      <c r="AI45" s="10">
        <v>167580073</v>
      </c>
      <c r="AJ45" s="12">
        <v>98015918</v>
      </c>
      <c r="AK45" s="12">
        <v>269753097</v>
      </c>
      <c r="AL45" s="12">
        <v>102112688</v>
      </c>
      <c r="AM45" s="12">
        <v>24178738</v>
      </c>
      <c r="AN45" s="12">
        <v>18262602</v>
      </c>
      <c r="AO45" s="12">
        <v>44103072</v>
      </c>
      <c r="AP45" s="12">
        <v>232093073</v>
      </c>
      <c r="AQ45" s="12">
        <v>4335520</v>
      </c>
      <c r="AR45" s="11">
        <v>960434781</v>
      </c>
      <c r="AS45" s="10">
        <v>130258080</v>
      </c>
      <c r="AT45" s="12">
        <v>164768511</v>
      </c>
      <c r="AU45" s="12">
        <v>79893346</v>
      </c>
      <c r="AV45" s="12">
        <v>38201376</v>
      </c>
      <c r="AW45" s="12">
        <v>12981142</v>
      </c>
      <c r="AX45" s="12">
        <v>6867782</v>
      </c>
      <c r="AY45" s="12">
        <v>28894096</v>
      </c>
      <c r="AZ45" s="12">
        <v>42982567</v>
      </c>
      <c r="BA45" s="12">
        <v>10244569</v>
      </c>
      <c r="BB45" s="11">
        <v>515091469</v>
      </c>
      <c r="BC45" s="10">
        <v>125244976</v>
      </c>
      <c r="BD45" s="12">
        <v>146299132</v>
      </c>
      <c r="BE45" s="12">
        <v>73741711</v>
      </c>
      <c r="BF45" s="12">
        <v>32083545</v>
      </c>
      <c r="BG45" s="12">
        <v>10093204</v>
      </c>
      <c r="BH45" s="12">
        <v>6695898</v>
      </c>
      <c r="BI45" s="12">
        <v>25113905</v>
      </c>
      <c r="BJ45" s="12">
        <v>17021301</v>
      </c>
      <c r="BK45" s="12">
        <v>9763651</v>
      </c>
      <c r="BL45" s="11">
        <v>446057323</v>
      </c>
      <c r="BM45" s="10">
        <v>113963543</v>
      </c>
      <c r="BN45" s="12">
        <v>141054742</v>
      </c>
      <c r="BO45" s="12">
        <v>76469703</v>
      </c>
      <c r="BP45" s="12">
        <v>31087553</v>
      </c>
      <c r="BQ45" s="12">
        <v>5264856</v>
      </c>
      <c r="BR45" s="12">
        <v>7795032</v>
      </c>
      <c r="BS45" s="12">
        <v>22474152</v>
      </c>
      <c r="BT45" s="12">
        <v>11559200</v>
      </c>
      <c r="BU45" s="12">
        <v>10368417</v>
      </c>
      <c r="BV45" s="11">
        <v>420037198</v>
      </c>
      <c r="BW45" s="10">
        <v>113529873</v>
      </c>
      <c r="BX45" s="12">
        <v>132276267</v>
      </c>
      <c r="BY45" s="12">
        <v>69448528</v>
      </c>
      <c r="BZ45" s="12">
        <v>38178876</v>
      </c>
      <c r="CA45" s="12">
        <v>3829867</v>
      </c>
      <c r="CB45" s="12">
        <v>8048351</v>
      </c>
      <c r="CC45" s="12">
        <v>21528363</v>
      </c>
      <c r="CD45" s="12">
        <v>8722216</v>
      </c>
      <c r="CE45" s="12">
        <v>8629656</v>
      </c>
      <c r="CF45" s="11">
        <v>404191997</v>
      </c>
      <c r="CG45" s="10">
        <v>109360241</v>
      </c>
      <c r="CH45" s="12">
        <v>117061480</v>
      </c>
      <c r="CI45" s="12">
        <v>69985618</v>
      </c>
      <c r="CJ45" s="12">
        <v>30594131</v>
      </c>
      <c r="CK45" s="12">
        <v>4693625</v>
      </c>
      <c r="CL45" s="12">
        <v>6764985</v>
      </c>
      <c r="CM45" s="12">
        <v>18487560</v>
      </c>
      <c r="CN45" s="12">
        <v>13108716</v>
      </c>
      <c r="CO45" s="12">
        <v>8421630</v>
      </c>
      <c r="CP45" s="11">
        <v>378477986</v>
      </c>
      <c r="CQ45" s="10">
        <v>97959546</v>
      </c>
      <c r="CR45" s="12">
        <v>113974213</v>
      </c>
      <c r="CS45" s="12">
        <v>71029727</v>
      </c>
      <c r="CT45" s="12">
        <v>31816348</v>
      </c>
      <c r="CU45" s="12">
        <v>3132537</v>
      </c>
      <c r="CV45" s="12">
        <v>6974048</v>
      </c>
      <c r="CW45" s="12">
        <v>17524851</v>
      </c>
      <c r="CX45" s="12">
        <v>14770390</v>
      </c>
      <c r="CY45" s="12">
        <v>8418428</v>
      </c>
      <c r="CZ45" s="11">
        <v>365600088</v>
      </c>
      <c r="DA45" s="10">
        <v>87383429</v>
      </c>
      <c r="DB45" s="12">
        <v>113912327</v>
      </c>
      <c r="DC45" s="12">
        <v>61151780</v>
      </c>
      <c r="DD45" s="12">
        <v>17208623</v>
      </c>
      <c r="DE45" s="12">
        <v>2859842</v>
      </c>
      <c r="DF45" s="12">
        <v>6075428</v>
      </c>
      <c r="DG45" s="12">
        <v>19044771</v>
      </c>
      <c r="DH45" s="12">
        <v>36968875</v>
      </c>
      <c r="DI45" s="12">
        <v>8032600</v>
      </c>
      <c r="DJ45" s="11">
        <v>352637675</v>
      </c>
      <c r="DK45" s="10">
        <v>0</v>
      </c>
      <c r="DL45" s="12">
        <v>52292650</v>
      </c>
      <c r="DM45" s="12">
        <v>68049934</v>
      </c>
      <c r="DN45" s="11">
        <v>120342584</v>
      </c>
      <c r="DO45" s="10">
        <v>0</v>
      </c>
      <c r="DP45" s="12">
        <v>0</v>
      </c>
      <c r="DQ45" s="12">
        <v>80598711</v>
      </c>
      <c r="DR45" s="11">
        <v>80598711</v>
      </c>
      <c r="DS45" s="10">
        <v>0</v>
      </c>
      <c r="DT45" s="12">
        <v>62698131</v>
      </c>
      <c r="DU45" s="12">
        <v>114684890</v>
      </c>
      <c r="DV45" s="11">
        <v>177383021</v>
      </c>
      <c r="DW45" s="10">
        <v>0</v>
      </c>
      <c r="DX45" s="12">
        <v>67950437</v>
      </c>
      <c r="DY45" s="12">
        <v>96230408</v>
      </c>
      <c r="DZ45" s="11">
        <v>164180845</v>
      </c>
      <c r="EA45" s="10">
        <v>0</v>
      </c>
      <c r="EB45" s="12">
        <v>73080781</v>
      </c>
      <c r="EC45" s="12">
        <v>63439793</v>
      </c>
      <c r="ED45" s="11">
        <v>136520574</v>
      </c>
      <c r="EE45" s="30">
        <v>0</v>
      </c>
      <c r="EF45" s="12">
        <v>77887465</v>
      </c>
      <c r="EG45" s="12">
        <v>41596220</v>
      </c>
      <c r="EH45" s="11">
        <v>119483685</v>
      </c>
      <c r="EI45" s="10">
        <v>0</v>
      </c>
      <c r="EJ45" s="12">
        <v>79795384</v>
      </c>
      <c r="EK45" s="12">
        <v>40622365</v>
      </c>
      <c r="EL45" s="11">
        <v>120417749</v>
      </c>
      <c r="EM45" s="10">
        <v>590000</v>
      </c>
      <c r="EN45" s="12">
        <v>84373747</v>
      </c>
      <c r="EO45" s="12">
        <v>45199177</v>
      </c>
      <c r="EP45" s="11">
        <v>130162924</v>
      </c>
      <c r="EQ45" s="10">
        <v>1160000</v>
      </c>
      <c r="ER45" s="12">
        <v>88788831</v>
      </c>
      <c r="ES45" s="12">
        <v>51499413</v>
      </c>
      <c r="ET45" s="11">
        <v>141448244</v>
      </c>
      <c r="EU45" s="10">
        <v>128497646</v>
      </c>
      <c r="EV45" s="12">
        <v>64483421</v>
      </c>
      <c r="EW45" s="15">
        <v>1852</v>
      </c>
      <c r="EX45" s="10">
        <v>883251</v>
      </c>
      <c r="EY45" s="12">
        <v>0</v>
      </c>
      <c r="EZ45" s="15">
        <v>0</v>
      </c>
      <c r="FA45" s="30">
        <v>0</v>
      </c>
      <c r="FB45" s="12">
        <v>0</v>
      </c>
      <c r="FC45" s="12">
        <v>0</v>
      </c>
      <c r="FD45" s="12">
        <v>0</v>
      </c>
      <c r="FE45" s="12">
        <v>0</v>
      </c>
      <c r="FF45" s="11">
        <v>0</v>
      </c>
      <c r="FG45" s="76">
        <v>159615</v>
      </c>
      <c r="FH45" s="14">
        <v>156987</v>
      </c>
      <c r="FI45" s="14">
        <v>159241</v>
      </c>
      <c r="FJ45" s="17">
        <v>156584</v>
      </c>
      <c r="FK45" s="14">
        <v>153495</v>
      </c>
      <c r="FL45" s="14">
        <v>151032</v>
      </c>
      <c r="FM45" s="14">
        <v>148812</v>
      </c>
      <c r="FN45" s="14">
        <v>148123</v>
      </c>
      <c r="FO45" s="7">
        <v>146551</v>
      </c>
      <c r="FP45" s="19">
        <v>69769</v>
      </c>
      <c r="FQ45" s="51">
        <v>14</v>
      </c>
    </row>
    <row r="46" spans="1:173" x14ac:dyDescent="0.25">
      <c r="A46" s="6" t="s">
        <v>66</v>
      </c>
      <c r="B46" s="97">
        <f t="shared" si="25"/>
        <v>3177.4956312049658</v>
      </c>
      <c r="C46" s="12">
        <f t="shared" si="26"/>
        <v>3457.3517928648403</v>
      </c>
      <c r="D46" s="12">
        <f t="shared" si="27"/>
        <v>3134.8115718991207</v>
      </c>
      <c r="E46" s="12">
        <f t="shared" si="28"/>
        <v>3290.2924015549966</v>
      </c>
      <c r="F46" s="12">
        <f t="shared" si="29"/>
        <v>3527.6498362173429</v>
      </c>
      <c r="G46" s="103">
        <f t="shared" si="10"/>
        <v>3790.970136945632</v>
      </c>
      <c r="H46" s="12">
        <f t="shared" si="11"/>
        <v>6795.4072570319231</v>
      </c>
      <c r="I46" s="12">
        <f t="shared" si="23"/>
        <v>4815.8386907596923</v>
      </c>
      <c r="J46" s="29">
        <f t="shared" si="24"/>
        <v>5156.6400412114899</v>
      </c>
      <c r="K46" s="10">
        <f t="shared" si="12"/>
        <v>5737.3704288926047</v>
      </c>
      <c r="L46" s="12">
        <f t="shared" si="13"/>
        <v>5601.7348231334963</v>
      </c>
      <c r="M46" s="12">
        <f t="shared" si="14"/>
        <v>5533.28239389589</v>
      </c>
      <c r="N46" s="12">
        <f t="shared" si="15"/>
        <v>5490.6833752572602</v>
      </c>
      <c r="O46" s="12">
        <f t="shared" si="16"/>
        <v>5580.1390419436693</v>
      </c>
      <c r="P46" s="12">
        <f t="shared" si="17"/>
        <v>5633.7268042046426</v>
      </c>
      <c r="Q46" s="12">
        <f t="shared" si="18"/>
        <v>5888.3673427896329</v>
      </c>
      <c r="R46" s="131">
        <f t="shared" si="19"/>
        <v>6453.373470301307</v>
      </c>
      <c r="S46" s="100">
        <f t="shared" si="20"/>
        <v>6528.6187507912691</v>
      </c>
      <c r="T46" s="11">
        <f t="shared" si="21"/>
        <v>304489000</v>
      </c>
      <c r="U46" s="32">
        <f t="shared" si="7"/>
        <v>57815</v>
      </c>
      <c r="V46" s="32">
        <f t="shared" si="8"/>
        <v>87344.615077117822</v>
      </c>
      <c r="W46" s="36">
        <f t="shared" si="22"/>
        <v>0.26591577265451621</v>
      </c>
      <c r="X46" s="38">
        <f t="shared" si="9"/>
        <v>91</v>
      </c>
      <c r="Y46" s="10">
        <v>1368381000</v>
      </c>
      <c r="Z46" s="12">
        <v>2414255000</v>
      </c>
      <c r="AA46" s="12">
        <v>2684711000</v>
      </c>
      <c r="AB46" s="12">
        <v>1150759000</v>
      </c>
      <c r="AC46" s="12">
        <v>1812676000</v>
      </c>
      <c r="AD46" s="12">
        <v>3957933000</v>
      </c>
      <c r="AE46" s="12">
        <v>785589000</v>
      </c>
      <c r="AF46" s="12">
        <v>4958473000</v>
      </c>
      <c r="AG46" s="12">
        <v>0</v>
      </c>
      <c r="AH46" s="11">
        <v>19132777000</v>
      </c>
      <c r="AI46" s="10">
        <v>1331018000</v>
      </c>
      <c r="AJ46" s="12">
        <v>2073639000</v>
      </c>
      <c r="AK46" s="12">
        <v>2580020000</v>
      </c>
      <c r="AL46" s="12">
        <v>1256562000</v>
      </c>
      <c r="AM46" s="12">
        <v>1709357000</v>
      </c>
      <c r="AN46" s="12">
        <v>3543548000</v>
      </c>
      <c r="AO46" s="12">
        <v>620189000</v>
      </c>
      <c r="AP46" s="12">
        <v>4357178000</v>
      </c>
      <c r="AQ46" s="12">
        <v>0</v>
      </c>
      <c r="AR46" s="11">
        <v>17471511000</v>
      </c>
      <c r="AS46" s="10">
        <v>8877106103</v>
      </c>
      <c r="AT46" s="12">
        <v>2604583133</v>
      </c>
      <c r="AU46" s="12">
        <v>1061625949</v>
      </c>
      <c r="AV46" s="12">
        <v>1792582909</v>
      </c>
      <c r="AW46" s="12">
        <v>612392082</v>
      </c>
      <c r="AX46" s="12">
        <v>2678615965</v>
      </c>
      <c r="AY46" s="12">
        <v>396847144</v>
      </c>
      <c r="AZ46" s="12">
        <v>1740410238</v>
      </c>
      <c r="BA46" s="12">
        <v>1161740410</v>
      </c>
      <c r="BB46" s="11">
        <v>20925903933</v>
      </c>
      <c r="BC46" s="10">
        <v>2022120680</v>
      </c>
      <c r="BD46" s="12">
        <v>2010304472</v>
      </c>
      <c r="BE46" s="12">
        <v>1099468661</v>
      </c>
      <c r="BF46" s="12">
        <v>1807474748</v>
      </c>
      <c r="BG46" s="12">
        <v>611952261</v>
      </c>
      <c r="BH46" s="12">
        <v>2530763600</v>
      </c>
      <c r="BI46" s="12">
        <v>431720385</v>
      </c>
      <c r="BJ46" s="12">
        <v>1767588974</v>
      </c>
      <c r="BK46" s="12">
        <v>110108470</v>
      </c>
      <c r="BL46" s="11">
        <v>12391502251</v>
      </c>
      <c r="BM46" s="10">
        <v>1652064843</v>
      </c>
      <c r="BN46" s="12">
        <v>1725957418</v>
      </c>
      <c r="BO46" s="12">
        <v>1172999966</v>
      </c>
      <c r="BP46" s="12">
        <v>1732028197</v>
      </c>
      <c r="BQ46" s="12">
        <v>507862184</v>
      </c>
      <c r="BR46" s="12">
        <v>2475638672</v>
      </c>
      <c r="BS46" s="12">
        <v>391300996</v>
      </c>
      <c r="BT46" s="12">
        <v>1604835721</v>
      </c>
      <c r="BU46" s="12">
        <v>112058609</v>
      </c>
      <c r="BV46" s="11">
        <v>11374746606</v>
      </c>
      <c r="BW46" s="10">
        <v>1424314125</v>
      </c>
      <c r="BX46" s="12">
        <v>1643292387</v>
      </c>
      <c r="BY46" s="12">
        <v>994111496</v>
      </c>
      <c r="BZ46" s="12">
        <v>1690858775</v>
      </c>
      <c r="CA46" s="12">
        <v>462423596</v>
      </c>
      <c r="CB46" s="12">
        <v>2292233573</v>
      </c>
      <c r="CC46" s="12">
        <v>378288380</v>
      </c>
      <c r="CD46" s="12">
        <v>1732164412</v>
      </c>
      <c r="CE46" s="12">
        <v>107258088</v>
      </c>
      <c r="CF46" s="11">
        <v>10724944832</v>
      </c>
      <c r="CG46" s="10">
        <v>1210009050</v>
      </c>
      <c r="CH46" s="12">
        <v>1561588636</v>
      </c>
      <c r="CI46" s="12">
        <v>949623608</v>
      </c>
      <c r="CJ46" s="12">
        <v>1620768180</v>
      </c>
      <c r="CK46" s="12">
        <v>452769910</v>
      </c>
      <c r="CL46" s="12">
        <v>2165809389</v>
      </c>
      <c r="CM46" s="12">
        <v>364675577</v>
      </c>
      <c r="CN46" s="12">
        <v>1531371440</v>
      </c>
      <c r="CO46" s="12">
        <v>109834527</v>
      </c>
      <c r="CP46" s="11">
        <v>9966450317</v>
      </c>
      <c r="CQ46" s="10">
        <v>2214837330</v>
      </c>
      <c r="CR46" s="12">
        <v>1429644061</v>
      </c>
      <c r="CS46" s="12">
        <v>917889316</v>
      </c>
      <c r="CT46" s="12">
        <v>1578735558</v>
      </c>
      <c r="CU46" s="12">
        <v>437881774</v>
      </c>
      <c r="CV46" s="12">
        <v>2056986048</v>
      </c>
      <c r="CW46" s="12">
        <v>400955946</v>
      </c>
      <c r="CX46" s="12">
        <v>1552668674</v>
      </c>
      <c r="CY46" s="12">
        <v>106555386</v>
      </c>
      <c r="CZ46" s="11">
        <v>10696154093</v>
      </c>
      <c r="DA46" s="10">
        <v>1613367669</v>
      </c>
      <c r="DB46" s="12">
        <v>1387473950</v>
      </c>
      <c r="DC46" s="12">
        <v>900204386</v>
      </c>
      <c r="DD46" s="12">
        <v>1552139765</v>
      </c>
      <c r="DE46" s="12">
        <v>408822760</v>
      </c>
      <c r="DF46" s="12">
        <v>1910725632</v>
      </c>
      <c r="DG46" s="12">
        <v>384013708</v>
      </c>
      <c r="DH46" s="12">
        <v>1573357629</v>
      </c>
      <c r="DI46" s="12">
        <v>118292790</v>
      </c>
      <c r="DJ46" s="11">
        <v>9848398289</v>
      </c>
      <c r="DK46" s="10">
        <v>2455105000</v>
      </c>
      <c r="DL46" s="12">
        <v>12922978433</v>
      </c>
      <c r="DM46" s="12">
        <v>2567444301</v>
      </c>
      <c r="DN46" s="11">
        <v>17945527734</v>
      </c>
      <c r="DO46" s="10">
        <v>2428840000</v>
      </c>
      <c r="DP46" s="12">
        <v>12588103933</v>
      </c>
      <c r="DQ46" s="12">
        <v>2556669740</v>
      </c>
      <c r="DR46" s="11">
        <v>17573613673</v>
      </c>
      <c r="DS46" s="10">
        <v>2281248000</v>
      </c>
      <c r="DT46" s="12">
        <v>11883780000</v>
      </c>
      <c r="DU46" s="12">
        <v>2459617184</v>
      </c>
      <c r="DV46" s="11">
        <v>16624645184</v>
      </c>
      <c r="DW46" s="10">
        <v>2649967000</v>
      </c>
      <c r="DX46" s="12">
        <v>11080275000</v>
      </c>
      <c r="DY46" s="12">
        <v>2057860473</v>
      </c>
      <c r="DZ46" s="11">
        <v>15788102473</v>
      </c>
      <c r="EA46" s="10">
        <v>2013167000</v>
      </c>
      <c r="EB46" s="12">
        <v>10977034000</v>
      </c>
      <c r="EC46" s="12">
        <v>2464128000</v>
      </c>
      <c r="ED46" s="11">
        <v>15454329000</v>
      </c>
      <c r="EE46" s="30">
        <v>1891157000</v>
      </c>
      <c r="EF46" s="12">
        <v>10609264000</v>
      </c>
      <c r="EG46" s="12">
        <v>2506303000</v>
      </c>
      <c r="EH46" s="11">
        <v>15006724000</v>
      </c>
      <c r="EI46" s="10">
        <v>1814987000</v>
      </c>
      <c r="EJ46" s="12">
        <v>10524928000</v>
      </c>
      <c r="EK46" s="12">
        <v>2548914000</v>
      </c>
      <c r="EL46" s="11">
        <v>14888829000</v>
      </c>
      <c r="EM46" s="10">
        <v>1638836000</v>
      </c>
      <c r="EN46" s="12">
        <v>10651790000</v>
      </c>
      <c r="EO46" s="12">
        <v>2524002000</v>
      </c>
      <c r="EP46" s="11">
        <v>14814628000</v>
      </c>
      <c r="EQ46" s="10">
        <v>1428248000</v>
      </c>
      <c r="ER46" s="12">
        <v>10949583000</v>
      </c>
      <c r="ES46" s="12">
        <v>2563802000</v>
      </c>
      <c r="ET46" s="11">
        <v>14941633000</v>
      </c>
      <c r="EU46" s="10">
        <v>2621998000</v>
      </c>
      <c r="EV46" s="12">
        <v>1147173000</v>
      </c>
      <c r="EW46" s="15">
        <v>30019</v>
      </c>
      <c r="EX46" s="10">
        <v>0</v>
      </c>
      <c r="EY46" s="12">
        <v>0</v>
      </c>
      <c r="EZ46" s="15">
        <v>0</v>
      </c>
      <c r="FA46" s="30">
        <v>14700000</v>
      </c>
      <c r="FB46" s="12">
        <v>5000000</v>
      </c>
      <c r="FC46" s="12">
        <v>242482000</v>
      </c>
      <c r="FD46" s="12">
        <v>0</v>
      </c>
      <c r="FE46" s="12">
        <v>42307000</v>
      </c>
      <c r="FF46" s="11">
        <v>304489000</v>
      </c>
      <c r="FG46" s="76">
        <v>2748748</v>
      </c>
      <c r="FH46" s="14">
        <v>2723167</v>
      </c>
      <c r="FI46" s="14">
        <v>2823303</v>
      </c>
      <c r="FJ46" s="17">
        <v>2802426</v>
      </c>
      <c r="FK46" s="14">
        <v>2769524</v>
      </c>
      <c r="FL46" s="14">
        <v>2733125</v>
      </c>
      <c r="FM46" s="14">
        <v>2690777</v>
      </c>
      <c r="FN46" s="14">
        <v>2644650</v>
      </c>
      <c r="FO46" s="7">
        <v>2604265</v>
      </c>
      <c r="FP46" s="19">
        <v>57815</v>
      </c>
      <c r="FQ46" s="51">
        <v>91</v>
      </c>
    </row>
    <row r="47" spans="1:173" x14ac:dyDescent="0.25">
      <c r="A47" s="6" t="s">
        <v>39</v>
      </c>
      <c r="B47" s="97">
        <f t="shared" si="25"/>
        <v>4350.7074654303133</v>
      </c>
      <c r="C47" s="12">
        <f t="shared" si="26"/>
        <v>4557.4319509070065</v>
      </c>
      <c r="D47" s="12">
        <f t="shared" si="27"/>
        <v>4379.8760166346428</v>
      </c>
      <c r="E47" s="12">
        <f t="shared" si="28"/>
        <v>4687.119833474273</v>
      </c>
      <c r="F47" s="12">
        <f t="shared" si="29"/>
        <v>5026.7394779550987</v>
      </c>
      <c r="G47" s="103">
        <f t="shared" si="10"/>
        <v>4764.8399333438301</v>
      </c>
      <c r="H47" s="12">
        <f t="shared" si="11"/>
        <v>4795.3722164398696</v>
      </c>
      <c r="I47" s="12">
        <f t="shared" si="23"/>
        <v>5147.8920153458821</v>
      </c>
      <c r="J47" s="29">
        <f t="shared" si="24"/>
        <v>5866.5484570217122</v>
      </c>
      <c r="K47" s="10">
        <f t="shared" si="12"/>
        <v>836.39464186750649</v>
      </c>
      <c r="L47" s="12">
        <f t="shared" si="13"/>
        <v>1788.7553307707869</v>
      </c>
      <c r="M47" s="12">
        <f t="shared" si="14"/>
        <v>2131.1064669807597</v>
      </c>
      <c r="N47" s="12">
        <f t="shared" si="15"/>
        <v>2362.0926819748911</v>
      </c>
      <c r="O47" s="12">
        <f t="shared" si="16"/>
        <v>2817.2466188801732</v>
      </c>
      <c r="P47" s="12">
        <f t="shared" si="17"/>
        <v>2652.1230646092481</v>
      </c>
      <c r="Q47" s="12">
        <f t="shared" si="18"/>
        <v>2342.2675430142758</v>
      </c>
      <c r="R47" s="131">
        <f t="shared" si="19"/>
        <v>1979.0830851216881</v>
      </c>
      <c r="S47" s="100">
        <f t="shared" si="20"/>
        <v>1819.7614752087279</v>
      </c>
      <c r="T47" s="11">
        <f t="shared" si="21"/>
        <v>1325000</v>
      </c>
      <c r="U47" s="32">
        <f t="shared" si="7"/>
        <v>73153</v>
      </c>
      <c r="V47" s="32">
        <f t="shared" si="8"/>
        <v>70589.006380251027</v>
      </c>
      <c r="W47" s="36">
        <f t="shared" si="22"/>
        <v>0.22657520228320832</v>
      </c>
      <c r="X47" s="38">
        <f t="shared" si="9"/>
        <v>11</v>
      </c>
      <c r="Y47" s="10">
        <v>120665028</v>
      </c>
      <c r="Z47" s="12">
        <v>142722173</v>
      </c>
      <c r="AA47" s="12">
        <v>36274552</v>
      </c>
      <c r="AB47" s="12">
        <v>46918821</v>
      </c>
      <c r="AC47" s="12">
        <v>80206416</v>
      </c>
      <c r="AD47" s="12">
        <v>45686834</v>
      </c>
      <c r="AE47" s="12">
        <v>12907517</v>
      </c>
      <c r="AF47" s="12">
        <v>27195757</v>
      </c>
      <c r="AG47" s="12">
        <v>7179934</v>
      </c>
      <c r="AH47" s="11">
        <v>519757032</v>
      </c>
      <c r="AI47" s="10">
        <v>116710783</v>
      </c>
      <c r="AJ47" s="12">
        <v>127697659</v>
      </c>
      <c r="AK47" s="12">
        <v>30264039</v>
      </c>
      <c r="AL47" s="12">
        <v>36751352</v>
      </c>
      <c r="AM47" s="12">
        <v>57028964</v>
      </c>
      <c r="AN47" s="12">
        <v>42837264</v>
      </c>
      <c r="AO47" s="12">
        <v>11169607</v>
      </c>
      <c r="AP47" s="12">
        <v>27926100</v>
      </c>
      <c r="AQ47" s="12">
        <v>6926005</v>
      </c>
      <c r="AR47" s="11">
        <v>457311773</v>
      </c>
      <c r="AS47" s="10">
        <v>67942395</v>
      </c>
      <c r="AT47" s="12">
        <v>151044747</v>
      </c>
      <c r="AU47" s="12">
        <v>27453953</v>
      </c>
      <c r="AV47" s="12">
        <v>33263671</v>
      </c>
      <c r="AW47" s="12">
        <v>37162099</v>
      </c>
      <c r="AX47" s="12">
        <v>33728188</v>
      </c>
      <c r="AY47" s="12">
        <v>12282071</v>
      </c>
      <c r="AZ47" s="12">
        <v>105752483</v>
      </c>
      <c r="BA47" s="12">
        <v>10313128</v>
      </c>
      <c r="BB47" s="11">
        <v>478942735</v>
      </c>
      <c r="BC47" s="10">
        <v>64826807</v>
      </c>
      <c r="BD47" s="12">
        <v>145201077</v>
      </c>
      <c r="BE47" s="12">
        <v>31765769</v>
      </c>
      <c r="BF47" s="12">
        <v>29115070</v>
      </c>
      <c r="BG47" s="12">
        <v>39798160</v>
      </c>
      <c r="BH47" s="12">
        <v>31723367</v>
      </c>
      <c r="BI47" s="12">
        <v>11165575</v>
      </c>
      <c r="BJ47" s="12">
        <v>118882423</v>
      </c>
      <c r="BK47" s="12">
        <v>9542156</v>
      </c>
      <c r="BL47" s="11">
        <v>482020404</v>
      </c>
      <c r="BM47" s="10">
        <v>62276669</v>
      </c>
      <c r="BN47" s="12">
        <v>135321783</v>
      </c>
      <c r="BO47" s="12">
        <v>57449915</v>
      </c>
      <c r="BP47" s="12">
        <v>34746984</v>
      </c>
      <c r="BQ47" s="12">
        <v>34302515</v>
      </c>
      <c r="BR47" s="12">
        <v>30903865</v>
      </c>
      <c r="BS47" s="12">
        <v>7142584</v>
      </c>
      <c r="BT47" s="12">
        <v>109690361</v>
      </c>
      <c r="BU47" s="12">
        <v>9532802</v>
      </c>
      <c r="BV47" s="11">
        <v>481367478</v>
      </c>
      <c r="BW47" s="10">
        <v>52880277</v>
      </c>
      <c r="BX47" s="12">
        <v>137945571</v>
      </c>
      <c r="BY47" s="12">
        <v>59272082</v>
      </c>
      <c r="BZ47" s="12">
        <v>28095801</v>
      </c>
      <c r="CA47" s="12">
        <v>35877488</v>
      </c>
      <c r="CB47" s="12">
        <v>30593235</v>
      </c>
      <c r="CC47" s="12">
        <v>6073322</v>
      </c>
      <c r="CD47" s="12">
        <v>97994265</v>
      </c>
      <c r="CE47" s="12">
        <v>9537690</v>
      </c>
      <c r="CF47" s="11">
        <v>458269731</v>
      </c>
      <c r="CG47" s="10">
        <v>46478026</v>
      </c>
      <c r="CH47" s="12">
        <v>124940271</v>
      </c>
      <c r="CI47" s="12">
        <v>43733395</v>
      </c>
      <c r="CJ47" s="12">
        <v>26901554</v>
      </c>
      <c r="CK47" s="12">
        <v>35637822</v>
      </c>
      <c r="CL47" s="12">
        <v>30612334</v>
      </c>
      <c r="CM47" s="12">
        <v>15949801</v>
      </c>
      <c r="CN47" s="12">
        <v>94915430</v>
      </c>
      <c r="CO47" s="12">
        <v>8556056</v>
      </c>
      <c r="CP47" s="11">
        <v>427724689</v>
      </c>
      <c r="CQ47" s="10">
        <v>56892958</v>
      </c>
      <c r="CR47" s="12">
        <v>108409721</v>
      </c>
      <c r="CS47" s="12">
        <v>67128134</v>
      </c>
      <c r="CT47" s="12">
        <v>25554638</v>
      </c>
      <c r="CU47" s="12">
        <v>35331686</v>
      </c>
      <c r="CV47" s="12">
        <v>30166803</v>
      </c>
      <c r="CW47" s="12">
        <v>5713850</v>
      </c>
      <c r="CX47" s="12">
        <v>83751761</v>
      </c>
      <c r="CY47" s="12">
        <v>8713002</v>
      </c>
      <c r="CZ47" s="11">
        <v>421662553</v>
      </c>
      <c r="DA47" s="10">
        <v>44671261</v>
      </c>
      <c r="DB47" s="12">
        <v>100893184</v>
      </c>
      <c r="DC47" s="12">
        <v>79216206</v>
      </c>
      <c r="DD47" s="12">
        <v>22748017</v>
      </c>
      <c r="DE47" s="12">
        <v>31270851</v>
      </c>
      <c r="DF47" s="12">
        <v>28516233</v>
      </c>
      <c r="DG47" s="12">
        <v>5921636</v>
      </c>
      <c r="DH47" s="12">
        <v>84550995</v>
      </c>
      <c r="DI47" s="12">
        <v>8632301</v>
      </c>
      <c r="DJ47" s="11">
        <v>406420684</v>
      </c>
      <c r="DK47" s="10">
        <v>0</v>
      </c>
      <c r="DL47" s="12">
        <v>0</v>
      </c>
      <c r="DM47" s="12">
        <v>152788993.22</v>
      </c>
      <c r="DN47" s="11">
        <v>152788993.22</v>
      </c>
      <c r="DO47" s="10">
        <v>0</v>
      </c>
      <c r="DP47" s="12">
        <v>0</v>
      </c>
      <c r="DQ47" s="12">
        <v>165075320.13</v>
      </c>
      <c r="DR47" s="11">
        <v>165075320.13</v>
      </c>
      <c r="DS47" s="10">
        <v>0</v>
      </c>
      <c r="DT47" s="12">
        <v>0</v>
      </c>
      <c r="DU47" s="12">
        <v>182282287</v>
      </c>
      <c r="DV47" s="11">
        <v>182282287</v>
      </c>
      <c r="DW47" s="10">
        <v>0</v>
      </c>
      <c r="DX47" s="12">
        <v>0</v>
      </c>
      <c r="DY47" s="12">
        <v>202123603</v>
      </c>
      <c r="DZ47" s="11">
        <v>202123603</v>
      </c>
      <c r="EA47" s="10">
        <v>0</v>
      </c>
      <c r="EB47" s="12">
        <v>0</v>
      </c>
      <c r="EC47" s="12">
        <v>208307215</v>
      </c>
      <c r="ED47" s="11">
        <v>208307215</v>
      </c>
      <c r="EE47" s="30">
        <v>0</v>
      </c>
      <c r="EF47" s="12">
        <v>0</v>
      </c>
      <c r="EG47" s="12">
        <v>181562254</v>
      </c>
      <c r="EH47" s="11">
        <v>181562254</v>
      </c>
      <c r="EI47" s="10">
        <v>0</v>
      </c>
      <c r="EJ47" s="12">
        <v>0</v>
      </c>
      <c r="EK47" s="12">
        <v>161934256</v>
      </c>
      <c r="EL47" s="11">
        <v>161934256</v>
      </c>
      <c r="EM47" s="10">
        <v>0</v>
      </c>
      <c r="EN47" s="12">
        <v>0</v>
      </c>
      <c r="EO47" s="12">
        <v>132627264</v>
      </c>
      <c r="EP47" s="11">
        <v>132627264</v>
      </c>
      <c r="EQ47" s="10">
        <v>0</v>
      </c>
      <c r="ER47" s="12">
        <v>0</v>
      </c>
      <c r="ES47" s="12">
        <v>61877312</v>
      </c>
      <c r="ET47" s="11">
        <v>61877312</v>
      </c>
      <c r="EU47" s="10">
        <v>94705034.519999996</v>
      </c>
      <c r="EV47" s="12">
        <v>16897136</v>
      </c>
      <c r="EW47" s="15">
        <v>1341.64</v>
      </c>
      <c r="EX47" s="10">
        <v>0</v>
      </c>
      <c r="EY47" s="12">
        <v>0</v>
      </c>
      <c r="EZ47" s="15">
        <v>0</v>
      </c>
      <c r="FA47" s="30">
        <v>540000</v>
      </c>
      <c r="FB47" s="12">
        <v>0</v>
      </c>
      <c r="FC47" s="12">
        <v>0</v>
      </c>
      <c r="FD47" s="12">
        <v>400000</v>
      </c>
      <c r="FE47" s="12">
        <v>385000</v>
      </c>
      <c r="FF47" s="11">
        <v>1325000</v>
      </c>
      <c r="FG47" s="76">
        <v>83961</v>
      </c>
      <c r="FH47" s="14">
        <v>83410</v>
      </c>
      <c r="FI47" s="14">
        <v>77823</v>
      </c>
      <c r="FJ47" s="17">
        <v>76212</v>
      </c>
      <c r="FK47" s="14">
        <v>73940</v>
      </c>
      <c r="FL47" s="14">
        <v>76865</v>
      </c>
      <c r="FM47" s="14">
        <v>75986</v>
      </c>
      <c r="FN47" s="14">
        <v>74145</v>
      </c>
      <c r="FO47" s="7">
        <v>73981</v>
      </c>
      <c r="FP47" s="19">
        <v>73153</v>
      </c>
      <c r="FQ47" s="51">
        <v>11</v>
      </c>
    </row>
    <row r="48" spans="1:173" x14ac:dyDescent="0.25">
      <c r="A48" s="6" t="s">
        <v>40</v>
      </c>
      <c r="B48" s="97">
        <f t="shared" si="25"/>
        <v>1317.9280674010977</v>
      </c>
      <c r="C48" s="12">
        <f t="shared" si="26"/>
        <v>1203.8360797237915</v>
      </c>
      <c r="D48" s="12">
        <f t="shared" si="27"/>
        <v>1268.573754050301</v>
      </c>
      <c r="E48" s="12">
        <f t="shared" si="28"/>
        <v>1336.6559514331211</v>
      </c>
      <c r="F48" s="12">
        <f t="shared" si="29"/>
        <v>1347.453251245827</v>
      </c>
      <c r="G48" s="103">
        <f t="shared" si="10"/>
        <v>1541.1307442528059</v>
      </c>
      <c r="H48" s="12">
        <f t="shared" si="11"/>
        <v>5076.1955420011664</v>
      </c>
      <c r="I48" s="12">
        <f t="shared" si="23"/>
        <v>3130.1739289401239</v>
      </c>
      <c r="J48" s="29">
        <f t="shared" si="24"/>
        <v>3174.727953541325</v>
      </c>
      <c r="K48" s="10">
        <f t="shared" si="12"/>
        <v>732.65724349178083</v>
      </c>
      <c r="L48" s="12">
        <f t="shared" si="13"/>
        <v>654.84984711759785</v>
      </c>
      <c r="M48" s="12">
        <f t="shared" si="14"/>
        <v>603.80613729877075</v>
      </c>
      <c r="N48" s="12">
        <f t="shared" si="15"/>
        <v>516.44348390226912</v>
      </c>
      <c r="O48" s="12">
        <f t="shared" si="16"/>
        <v>435.45993468479367</v>
      </c>
      <c r="P48" s="12">
        <f t="shared" si="17"/>
        <v>376.49948410550837</v>
      </c>
      <c r="Q48" s="12">
        <f t="shared" si="18"/>
        <v>337.30430618468853</v>
      </c>
      <c r="R48" s="131">
        <f t="shared" si="19"/>
        <v>483.28939446403996</v>
      </c>
      <c r="S48" s="100">
        <f t="shared" si="20"/>
        <v>313.11382793160715</v>
      </c>
      <c r="T48" s="11">
        <f t="shared" si="21"/>
        <v>1514512</v>
      </c>
      <c r="U48" s="32">
        <f t="shared" si="7"/>
        <v>77504</v>
      </c>
      <c r="V48" s="32">
        <f t="shared" si="8"/>
        <v>63595.00207253886</v>
      </c>
      <c r="W48" s="36">
        <f t="shared" si="22"/>
        <v>0.29822608386152127</v>
      </c>
      <c r="X48" s="38">
        <f t="shared" si="9"/>
        <v>18</v>
      </c>
      <c r="Y48" s="10">
        <v>61503417</v>
      </c>
      <c r="Z48" s="12">
        <v>84867443</v>
      </c>
      <c r="AA48" s="12">
        <v>31580520</v>
      </c>
      <c r="AB48" s="12">
        <v>78645934</v>
      </c>
      <c r="AC48" s="12">
        <v>13354252</v>
      </c>
      <c r="AD48" s="12">
        <v>6023194</v>
      </c>
      <c r="AE48" s="12">
        <v>17519188</v>
      </c>
      <c r="AF48" s="12">
        <v>185011165</v>
      </c>
      <c r="AG48" s="12">
        <v>10457681</v>
      </c>
      <c r="AH48" s="11">
        <v>488962794</v>
      </c>
      <c r="AI48" s="10">
        <v>50045575</v>
      </c>
      <c r="AJ48" s="12">
        <v>73508143</v>
      </c>
      <c r="AK48" s="12">
        <v>53881352</v>
      </c>
      <c r="AL48" s="12">
        <v>73403172</v>
      </c>
      <c r="AM48" s="12">
        <v>11018534</v>
      </c>
      <c r="AN48" s="12">
        <v>5933324</v>
      </c>
      <c r="AO48" s="12">
        <v>14021531</v>
      </c>
      <c r="AP48" s="12">
        <v>167142094</v>
      </c>
      <c r="AQ48" s="12">
        <v>9269503</v>
      </c>
      <c r="AR48" s="11">
        <v>458223228</v>
      </c>
      <c r="AS48" s="10">
        <v>296350250</v>
      </c>
      <c r="AT48" s="12">
        <v>66818550</v>
      </c>
      <c r="AU48" s="12">
        <v>14479293</v>
      </c>
      <c r="AV48" s="12">
        <v>21386613</v>
      </c>
      <c r="AW48" s="12">
        <v>5513729</v>
      </c>
      <c r="AX48" s="12">
        <v>4522564</v>
      </c>
      <c r="AY48" s="12">
        <v>2947746</v>
      </c>
      <c r="AZ48" s="12">
        <v>24039006</v>
      </c>
      <c r="BA48" s="12">
        <v>40716983</v>
      </c>
      <c r="BB48" s="11">
        <v>476774734</v>
      </c>
      <c r="BC48" s="10">
        <v>27484364</v>
      </c>
      <c r="BD48" s="12">
        <v>58974317</v>
      </c>
      <c r="BE48" s="12">
        <v>6725345</v>
      </c>
      <c r="BF48" s="12">
        <v>21398233</v>
      </c>
      <c r="BG48" s="12">
        <v>4483685</v>
      </c>
      <c r="BH48" s="12">
        <v>5572910</v>
      </c>
      <c r="BI48" s="12">
        <v>2499854</v>
      </c>
      <c r="BJ48" s="12">
        <v>20135884</v>
      </c>
      <c r="BK48" s="12">
        <v>3854323</v>
      </c>
      <c r="BL48" s="11">
        <v>151128915</v>
      </c>
      <c r="BM48" s="10">
        <v>27907190</v>
      </c>
      <c r="BN48" s="12">
        <v>47094723</v>
      </c>
      <c r="BO48" s="12">
        <v>5604875</v>
      </c>
      <c r="BP48" s="12">
        <v>14594141</v>
      </c>
      <c r="BQ48" s="12">
        <v>6278089</v>
      </c>
      <c r="BR48" s="12">
        <v>4032744</v>
      </c>
      <c r="BS48" s="12">
        <v>2068121</v>
      </c>
      <c r="BT48" s="12">
        <v>22502253</v>
      </c>
      <c r="BU48" s="12">
        <v>3822162</v>
      </c>
      <c r="BV48" s="11">
        <v>133904298</v>
      </c>
      <c r="BW48" s="10">
        <v>24959110</v>
      </c>
      <c r="BX48" s="12">
        <v>48565016</v>
      </c>
      <c r="BY48" s="12">
        <v>5766659</v>
      </c>
      <c r="BZ48" s="12">
        <v>12142040</v>
      </c>
      <c r="CA48" s="12">
        <v>5697327</v>
      </c>
      <c r="CB48" s="12">
        <v>3898286</v>
      </c>
      <c r="CC48" s="12">
        <v>2298281</v>
      </c>
      <c r="CD48" s="12">
        <v>23340377</v>
      </c>
      <c r="CE48" s="12">
        <v>4119033</v>
      </c>
      <c r="CF48" s="11">
        <v>130786129</v>
      </c>
      <c r="CG48" s="10">
        <v>23212966</v>
      </c>
      <c r="CH48" s="12">
        <v>42962945</v>
      </c>
      <c r="CI48" s="12">
        <v>7043442</v>
      </c>
      <c r="CJ48" s="12">
        <v>9562066</v>
      </c>
      <c r="CK48" s="12">
        <v>5550347</v>
      </c>
      <c r="CL48" s="12">
        <v>3751882</v>
      </c>
      <c r="CM48" s="12">
        <v>2503107</v>
      </c>
      <c r="CN48" s="12">
        <v>25928961</v>
      </c>
      <c r="CO48" s="12">
        <v>4072763</v>
      </c>
      <c r="CP48" s="11">
        <v>124588479</v>
      </c>
      <c r="CQ48" s="10">
        <v>22278151</v>
      </c>
      <c r="CR48" s="12">
        <v>42981436</v>
      </c>
      <c r="CS48" s="12">
        <v>4073700</v>
      </c>
      <c r="CT48" s="12">
        <v>8217715</v>
      </c>
      <c r="CU48" s="12">
        <v>4532564</v>
      </c>
      <c r="CV48" s="12">
        <v>3712834</v>
      </c>
      <c r="CW48" s="12">
        <v>2740354</v>
      </c>
      <c r="CX48" s="12">
        <v>22361235</v>
      </c>
      <c r="CY48" s="12">
        <v>3513368</v>
      </c>
      <c r="CZ48" s="11">
        <v>114411357</v>
      </c>
      <c r="DA48" s="10">
        <v>22523235</v>
      </c>
      <c r="DB48" s="12">
        <v>41295884</v>
      </c>
      <c r="DC48" s="12">
        <v>8470871</v>
      </c>
      <c r="DD48" s="12">
        <v>12533338</v>
      </c>
      <c r="DE48" s="12">
        <v>4786433</v>
      </c>
      <c r="DF48" s="12">
        <v>3630390</v>
      </c>
      <c r="DG48" s="12">
        <v>2181937</v>
      </c>
      <c r="DH48" s="12">
        <v>21141563</v>
      </c>
      <c r="DI48" s="12">
        <v>3753317</v>
      </c>
      <c r="DJ48" s="11">
        <v>120316968</v>
      </c>
      <c r="DK48" s="10">
        <v>17833383</v>
      </c>
      <c r="DL48" s="12">
        <v>6725000</v>
      </c>
      <c r="DM48" s="12">
        <v>5419448</v>
      </c>
      <c r="DN48" s="11">
        <v>29977831</v>
      </c>
      <c r="DO48" s="10">
        <v>19827047.370000001</v>
      </c>
      <c r="DP48" s="12">
        <v>8515000</v>
      </c>
      <c r="DQ48" s="12">
        <v>16600000</v>
      </c>
      <c r="DR48" s="11">
        <v>44942047.370000005</v>
      </c>
      <c r="DS48" s="10">
        <v>21303496.460000001</v>
      </c>
      <c r="DT48" s="12">
        <v>8780000</v>
      </c>
      <c r="DU48" s="12">
        <v>0</v>
      </c>
      <c r="DV48" s="11">
        <v>30083496.460000001</v>
      </c>
      <c r="DW48" s="10">
        <v>22226703.149999999</v>
      </c>
      <c r="DX48" s="12">
        <v>9775000</v>
      </c>
      <c r="DY48" s="12">
        <v>0</v>
      </c>
      <c r="DZ48" s="11">
        <v>32001703.149999999</v>
      </c>
      <c r="EA48" s="10">
        <v>24342096.029999997</v>
      </c>
      <c r="EB48" s="12">
        <v>10750000</v>
      </c>
      <c r="EC48" s="12">
        <v>909989.53</v>
      </c>
      <c r="ED48" s="11">
        <v>36002085.560000002</v>
      </c>
      <c r="EE48" s="30">
        <v>27541212.620000001</v>
      </c>
      <c r="EF48" s="12">
        <v>11705000</v>
      </c>
      <c r="EG48" s="12">
        <v>2267580.39</v>
      </c>
      <c r="EH48" s="11">
        <v>41513793.010000005</v>
      </c>
      <c r="EI48" s="10">
        <v>30624050.939999998</v>
      </c>
      <c r="EJ48" s="12">
        <v>12709988.720000001</v>
      </c>
      <c r="EK48" s="12">
        <v>3625171.25</v>
      </c>
      <c r="EL48" s="11">
        <v>46959210.909999996</v>
      </c>
      <c r="EM48" s="10">
        <v>31506676.600000001</v>
      </c>
      <c r="EN48" s="12">
        <v>13550000</v>
      </c>
      <c r="EO48" s="12">
        <v>5015762.1100000003</v>
      </c>
      <c r="EP48" s="11">
        <v>50072438.710000001</v>
      </c>
      <c r="EQ48" s="10">
        <v>34018235.899999999</v>
      </c>
      <c r="ER48" s="12">
        <v>14445000</v>
      </c>
      <c r="ES48" s="12">
        <v>6669954.3300000001</v>
      </c>
      <c r="ET48" s="11">
        <v>55133190.229999997</v>
      </c>
      <c r="EU48" s="10">
        <v>61369177</v>
      </c>
      <c r="EV48" s="12">
        <v>28939374</v>
      </c>
      <c r="EW48" s="15">
        <v>965</v>
      </c>
      <c r="EX48" s="10">
        <v>332743</v>
      </c>
      <c r="EY48" s="12">
        <v>5010</v>
      </c>
      <c r="EZ48" s="15">
        <v>325</v>
      </c>
      <c r="FA48" s="30">
        <v>0</v>
      </c>
      <c r="FB48" s="12">
        <v>0</v>
      </c>
      <c r="FC48" s="12">
        <v>0</v>
      </c>
      <c r="FD48" s="12">
        <v>0</v>
      </c>
      <c r="FE48" s="12">
        <v>0</v>
      </c>
      <c r="FF48" s="11">
        <v>1514512</v>
      </c>
      <c r="FG48" s="76">
        <v>95741</v>
      </c>
      <c r="FH48" s="14">
        <v>92992</v>
      </c>
      <c r="FI48" s="14">
        <v>89188</v>
      </c>
      <c r="FJ48" s="17">
        <v>84998</v>
      </c>
      <c r="FK48" s="14">
        <v>82676</v>
      </c>
      <c r="FL48" s="14">
        <v>80384</v>
      </c>
      <c r="FM48" s="14">
        <v>77772</v>
      </c>
      <c r="FN48" s="14">
        <v>76464</v>
      </c>
      <c r="FO48" s="7">
        <v>75251</v>
      </c>
      <c r="FP48" s="19">
        <v>77504</v>
      </c>
      <c r="FQ48" s="51">
        <v>18</v>
      </c>
    </row>
    <row r="49" spans="1:173" x14ac:dyDescent="0.25">
      <c r="A49" s="6" t="s">
        <v>41</v>
      </c>
      <c r="B49" s="97">
        <f t="shared" si="25"/>
        <v>1166.9697264232173</v>
      </c>
      <c r="C49" s="12">
        <f t="shared" si="26"/>
        <v>1177.7140330621885</v>
      </c>
      <c r="D49" s="12">
        <f t="shared" si="27"/>
        <v>1234.4176070820849</v>
      </c>
      <c r="E49" s="12">
        <f t="shared" si="28"/>
        <v>1355.0396010530058</v>
      </c>
      <c r="F49" s="12">
        <f t="shared" si="29"/>
        <v>1323.9987244314573</v>
      </c>
      <c r="G49" s="103">
        <f t="shared" si="10"/>
        <v>1366.6992121735916</v>
      </c>
      <c r="H49" s="12">
        <f t="shared" si="11"/>
        <v>3853.9521356387177</v>
      </c>
      <c r="I49" s="12">
        <f t="shared" si="23"/>
        <v>1653.5572251499098</v>
      </c>
      <c r="J49" s="29">
        <f t="shared" si="24"/>
        <v>1703.3601884899806</v>
      </c>
      <c r="K49" s="10">
        <f t="shared" si="12"/>
        <v>756.26422160828702</v>
      </c>
      <c r="L49" s="12">
        <f t="shared" si="13"/>
        <v>839.47220152191028</v>
      </c>
      <c r="M49" s="12">
        <f t="shared" si="14"/>
        <v>873.86206428578885</v>
      </c>
      <c r="N49" s="12">
        <f t="shared" si="15"/>
        <v>834.96428332242897</v>
      </c>
      <c r="O49" s="12">
        <f t="shared" si="16"/>
        <v>784.76269851353072</v>
      </c>
      <c r="P49" s="12">
        <f t="shared" si="17"/>
        <v>794.80886841750305</v>
      </c>
      <c r="Q49" s="12">
        <f t="shared" si="18"/>
        <v>748.93855597663037</v>
      </c>
      <c r="R49" s="131">
        <f t="shared" si="19"/>
        <v>649.85949773779134</v>
      </c>
      <c r="S49" s="100">
        <f t="shared" si="20"/>
        <v>712.84157043879907</v>
      </c>
      <c r="T49" s="11">
        <f t="shared" si="21"/>
        <v>0</v>
      </c>
      <c r="U49" s="32">
        <f t="shared" si="7"/>
        <v>67390</v>
      </c>
      <c r="V49" s="32">
        <f t="shared" si="8"/>
        <v>55594.387272727276</v>
      </c>
      <c r="W49" s="36">
        <f t="shared" si="22"/>
        <v>0.38689371866321531</v>
      </c>
      <c r="X49" s="38">
        <f t="shared" si="9"/>
        <v>21</v>
      </c>
      <c r="Y49" s="10">
        <v>51706629</v>
      </c>
      <c r="Z49" s="12">
        <v>42687464</v>
      </c>
      <c r="AA49" s="12">
        <v>69916716</v>
      </c>
      <c r="AB49" s="12">
        <v>100103080</v>
      </c>
      <c r="AC49" s="12">
        <v>40785677</v>
      </c>
      <c r="AD49" s="12">
        <v>4951553</v>
      </c>
      <c r="AE49" s="12">
        <v>53586618</v>
      </c>
      <c r="AF49" s="12">
        <v>196278052</v>
      </c>
      <c r="AG49" s="12">
        <v>1351969</v>
      </c>
      <c r="AH49" s="11">
        <v>561367758</v>
      </c>
      <c r="AI49" s="10">
        <v>43970539</v>
      </c>
      <c r="AJ49" s="12">
        <v>37940059</v>
      </c>
      <c r="AK49" s="12">
        <v>70733798</v>
      </c>
      <c r="AL49" s="12">
        <v>107315254</v>
      </c>
      <c r="AM49" s="12">
        <v>30866500</v>
      </c>
      <c r="AN49" s="12">
        <v>4923831</v>
      </c>
      <c r="AO49" s="12">
        <v>53296684</v>
      </c>
      <c r="AP49" s="12">
        <v>161408721</v>
      </c>
      <c r="AQ49" s="12">
        <v>1442978</v>
      </c>
      <c r="AR49" s="11">
        <v>511898364</v>
      </c>
      <c r="AS49" s="10">
        <v>440136243</v>
      </c>
      <c r="AT49" s="12">
        <v>116795918</v>
      </c>
      <c r="AU49" s="12">
        <v>47256098</v>
      </c>
      <c r="AV49" s="12">
        <v>43434726</v>
      </c>
      <c r="AW49" s="12">
        <v>19818568</v>
      </c>
      <c r="AX49" s="12">
        <v>5655137</v>
      </c>
      <c r="AY49" s="12">
        <v>19328183</v>
      </c>
      <c r="AZ49" s="12">
        <v>21637325</v>
      </c>
      <c r="BA49" s="12">
        <v>88601651</v>
      </c>
      <c r="BB49" s="11">
        <v>802663849</v>
      </c>
      <c r="BC49" s="10">
        <v>48319397</v>
      </c>
      <c r="BD49" s="12">
        <v>93649898</v>
      </c>
      <c r="BE49" s="12">
        <v>43359540</v>
      </c>
      <c r="BF49" s="12">
        <v>46835137</v>
      </c>
      <c r="BG49" s="12">
        <v>8468556</v>
      </c>
      <c r="BH49" s="12">
        <v>5250443</v>
      </c>
      <c r="BI49" s="12">
        <v>19374909</v>
      </c>
      <c r="BJ49" s="12">
        <v>13138904</v>
      </c>
      <c r="BK49" s="12">
        <v>8315668</v>
      </c>
      <c r="BL49" s="11">
        <v>286712452</v>
      </c>
      <c r="BM49" s="10">
        <v>57868163</v>
      </c>
      <c r="BN49" s="12">
        <v>85472762</v>
      </c>
      <c r="BO49" s="12">
        <v>42092397</v>
      </c>
      <c r="BP49" s="12">
        <v>35479564</v>
      </c>
      <c r="BQ49" s="12">
        <v>7056225</v>
      </c>
      <c r="BR49" s="12">
        <v>4771886</v>
      </c>
      <c r="BS49" s="12">
        <v>19271159</v>
      </c>
      <c r="BT49" s="12">
        <v>33295702</v>
      </c>
      <c r="BU49" s="12">
        <v>8517693</v>
      </c>
      <c r="BV49" s="11">
        <v>293825551</v>
      </c>
      <c r="BW49" s="10">
        <v>70112279</v>
      </c>
      <c r="BX49" s="12">
        <v>79469053</v>
      </c>
      <c r="BY49" s="12">
        <v>41663531</v>
      </c>
      <c r="BZ49" s="12">
        <v>37866777</v>
      </c>
      <c r="CA49" s="12">
        <v>9833376</v>
      </c>
      <c r="CB49" s="12">
        <v>4674586</v>
      </c>
      <c r="CC49" s="12">
        <v>11057115</v>
      </c>
      <c r="CD49" s="12">
        <v>8791292</v>
      </c>
      <c r="CE49" s="12">
        <v>8351375</v>
      </c>
      <c r="CF49" s="11">
        <v>271819384</v>
      </c>
      <c r="CG49" s="10">
        <v>62720131</v>
      </c>
      <c r="CH49" s="12">
        <v>72878115</v>
      </c>
      <c r="CI49" s="12">
        <v>37584026</v>
      </c>
      <c r="CJ49" s="12">
        <v>31543112</v>
      </c>
      <c r="CK49" s="12">
        <v>10060825</v>
      </c>
      <c r="CL49" s="12">
        <v>5021108</v>
      </c>
      <c r="CM49" s="12">
        <v>8809563</v>
      </c>
      <c r="CN49" s="12">
        <v>8510734</v>
      </c>
      <c r="CO49" s="12">
        <v>7875314</v>
      </c>
      <c r="CP49" s="11">
        <v>245002928</v>
      </c>
      <c r="CQ49" s="10">
        <v>59252491</v>
      </c>
      <c r="CR49" s="12">
        <v>67737523</v>
      </c>
      <c r="CS49" s="12">
        <v>35750510</v>
      </c>
      <c r="CT49" s="12">
        <v>32073832</v>
      </c>
      <c r="CU49" s="12">
        <v>9174474</v>
      </c>
      <c r="CV49" s="12">
        <v>4783440</v>
      </c>
      <c r="CW49" s="12">
        <v>7755268</v>
      </c>
      <c r="CX49" s="12">
        <v>9274151</v>
      </c>
      <c r="CY49" s="12">
        <v>7885871</v>
      </c>
      <c r="CZ49" s="11">
        <v>233687560</v>
      </c>
      <c r="DA49" s="10">
        <v>68573573</v>
      </c>
      <c r="DB49" s="12">
        <v>63060119</v>
      </c>
      <c r="DC49" s="12">
        <v>35252462</v>
      </c>
      <c r="DD49" s="12">
        <v>27406970</v>
      </c>
      <c r="DE49" s="12">
        <v>6677651</v>
      </c>
      <c r="DF49" s="12">
        <v>4288953</v>
      </c>
      <c r="DG49" s="12">
        <v>7097673</v>
      </c>
      <c r="DH49" s="12">
        <v>9702415</v>
      </c>
      <c r="DI49" s="12">
        <v>8558137</v>
      </c>
      <c r="DJ49" s="11">
        <v>230617953</v>
      </c>
      <c r="DK49" s="10">
        <v>77375367</v>
      </c>
      <c r="DL49" s="12">
        <v>55711531</v>
      </c>
      <c r="DM49" s="12">
        <v>19700000</v>
      </c>
      <c r="DN49" s="11">
        <v>152786898</v>
      </c>
      <c r="DO49" s="10">
        <v>72431000</v>
      </c>
      <c r="DP49" s="12">
        <v>65313869</v>
      </c>
      <c r="DQ49" s="12">
        <v>0</v>
      </c>
      <c r="DR49" s="11">
        <v>137744869</v>
      </c>
      <c r="DS49" s="10">
        <v>81221478</v>
      </c>
      <c r="DT49" s="12">
        <v>69891414</v>
      </c>
      <c r="DU49" s="12">
        <v>664000</v>
      </c>
      <c r="DV49" s="11">
        <v>151776892</v>
      </c>
      <c r="DW49" s="10">
        <v>78141591</v>
      </c>
      <c r="DX49" s="12">
        <v>80956095</v>
      </c>
      <c r="DY49" s="12">
        <v>0</v>
      </c>
      <c r="DZ49" s="11">
        <v>159097686</v>
      </c>
      <c r="EA49" s="10">
        <v>64792551</v>
      </c>
      <c r="EB49" s="12">
        <v>89629129</v>
      </c>
      <c r="EC49" s="12">
        <v>0</v>
      </c>
      <c r="ED49" s="11">
        <v>154421680</v>
      </c>
      <c r="EE49" s="30">
        <v>67917439</v>
      </c>
      <c r="EF49" s="12">
        <v>94158313</v>
      </c>
      <c r="EG49" s="12">
        <v>0</v>
      </c>
      <c r="EH49" s="11">
        <v>162075752</v>
      </c>
      <c r="EI49" s="10">
        <v>68806785</v>
      </c>
      <c r="EJ49" s="12">
        <v>98609457</v>
      </c>
      <c r="EK49" s="12">
        <v>0</v>
      </c>
      <c r="EL49" s="11">
        <v>167416242</v>
      </c>
      <c r="EM49" s="10">
        <v>58742081</v>
      </c>
      <c r="EN49" s="12">
        <v>101219347</v>
      </c>
      <c r="EO49" s="12">
        <v>0</v>
      </c>
      <c r="EP49" s="11">
        <v>159961428</v>
      </c>
      <c r="EQ49" s="10">
        <v>34349659</v>
      </c>
      <c r="ER49" s="12">
        <v>108816452</v>
      </c>
      <c r="ES49" s="12">
        <v>0</v>
      </c>
      <c r="ET49" s="11">
        <v>143166111</v>
      </c>
      <c r="EU49" s="10">
        <v>91730739</v>
      </c>
      <c r="EV49" s="12">
        <v>48463485</v>
      </c>
      <c r="EW49" s="15">
        <v>1650</v>
      </c>
      <c r="EX49" s="10">
        <v>910769</v>
      </c>
      <c r="EY49" s="12">
        <v>145921</v>
      </c>
      <c r="EZ49" s="15">
        <v>671</v>
      </c>
      <c r="FA49" s="30">
        <v>0</v>
      </c>
      <c r="FB49" s="12">
        <v>0</v>
      </c>
      <c r="FC49" s="12">
        <v>0</v>
      </c>
      <c r="FD49" s="12">
        <v>0</v>
      </c>
      <c r="FE49" s="12">
        <v>0</v>
      </c>
      <c r="FF49" s="11">
        <v>0</v>
      </c>
      <c r="FG49" s="76">
        <v>214335</v>
      </c>
      <c r="FH49" s="14">
        <v>211961</v>
      </c>
      <c r="FI49" s="14">
        <v>202656</v>
      </c>
      <c r="FJ49" s="17">
        <v>200171</v>
      </c>
      <c r="FK49" s="14">
        <v>196775</v>
      </c>
      <c r="FL49" s="14">
        <v>194111</v>
      </c>
      <c r="FM49" s="14">
        <v>191582</v>
      </c>
      <c r="FN49" s="14">
        <v>190550</v>
      </c>
      <c r="FO49" s="7">
        <v>189307</v>
      </c>
      <c r="FP49" s="19">
        <v>67390</v>
      </c>
      <c r="FQ49" s="51">
        <v>21</v>
      </c>
    </row>
    <row r="50" spans="1:173" x14ac:dyDescent="0.25">
      <c r="A50" s="6" t="s">
        <v>42</v>
      </c>
      <c r="B50" s="97">
        <f t="shared" si="25"/>
        <v>1169.6139200338482</v>
      </c>
      <c r="C50" s="12">
        <f t="shared" si="26"/>
        <v>1205.1656720733984</v>
      </c>
      <c r="D50" s="12">
        <f t="shared" si="27"/>
        <v>1324.0108879245381</v>
      </c>
      <c r="E50" s="12">
        <f t="shared" si="28"/>
        <v>1482.3578697246758</v>
      </c>
      <c r="F50" s="12">
        <f t="shared" si="29"/>
        <v>1546.0479225806453</v>
      </c>
      <c r="G50" s="103">
        <f t="shared" si="10"/>
        <v>1622.8998832309489</v>
      </c>
      <c r="H50" s="12">
        <f t="shared" si="11"/>
        <v>1724.8084897342235</v>
      </c>
      <c r="I50" s="12">
        <f t="shared" si="23"/>
        <v>1942.372246281303</v>
      </c>
      <c r="J50" s="29">
        <f t="shared" si="24"/>
        <v>2076.1719399169065</v>
      </c>
      <c r="K50" s="10">
        <f t="shared" si="12"/>
        <v>17.256663845991113</v>
      </c>
      <c r="L50" s="12">
        <f t="shared" si="13"/>
        <v>16.326717316438391</v>
      </c>
      <c r="M50" s="12">
        <f t="shared" si="14"/>
        <v>4.7052724579684533</v>
      </c>
      <c r="N50" s="12">
        <f t="shared" si="15"/>
        <v>3.2800506224495067</v>
      </c>
      <c r="O50" s="12">
        <f t="shared" si="16"/>
        <v>3.4136258064516127</v>
      </c>
      <c r="P50" s="12">
        <f t="shared" si="17"/>
        <v>3.497461542366858</v>
      </c>
      <c r="Q50" s="12">
        <f t="shared" si="18"/>
        <v>3.7656127975815594</v>
      </c>
      <c r="R50" s="131">
        <f t="shared" si="19"/>
        <v>5.2683379508836108</v>
      </c>
      <c r="S50" s="100">
        <f t="shared" si="20"/>
        <v>3.5558485139022054</v>
      </c>
      <c r="T50" s="11">
        <f t="shared" si="21"/>
        <v>1068083</v>
      </c>
      <c r="U50" s="32">
        <f t="shared" si="7"/>
        <v>47020</v>
      </c>
      <c r="V50" s="32">
        <f t="shared" si="8"/>
        <v>52894.849162011174</v>
      </c>
      <c r="W50" s="36">
        <f t="shared" si="22"/>
        <v>0.18579307144441184</v>
      </c>
      <c r="X50" s="38">
        <f t="shared" si="9"/>
        <v>8</v>
      </c>
      <c r="Y50" s="10">
        <v>19095609</v>
      </c>
      <c r="Z50" s="12">
        <v>33708786</v>
      </c>
      <c r="AA50" s="12">
        <v>5632418</v>
      </c>
      <c r="AB50" s="12">
        <v>9747180</v>
      </c>
      <c r="AC50" s="12">
        <v>1894870</v>
      </c>
      <c r="AD50" s="12">
        <v>3696234</v>
      </c>
      <c r="AE50" s="12">
        <v>3757463</v>
      </c>
      <c r="AF50" s="12">
        <v>28891</v>
      </c>
      <c r="AG50" s="12">
        <v>423544</v>
      </c>
      <c r="AH50" s="11">
        <v>77984995</v>
      </c>
      <c r="AI50" s="10">
        <v>13175977</v>
      </c>
      <c r="AJ50" s="12">
        <v>32257041</v>
      </c>
      <c r="AK50" s="12">
        <v>4841610</v>
      </c>
      <c r="AL50" s="12">
        <v>12140684</v>
      </c>
      <c r="AM50" s="12">
        <v>2072301</v>
      </c>
      <c r="AN50" s="12">
        <v>3820109</v>
      </c>
      <c r="AO50" s="12">
        <v>3535890</v>
      </c>
      <c r="AP50" s="12">
        <v>280107</v>
      </c>
      <c r="AQ50" s="12">
        <v>367961</v>
      </c>
      <c r="AR50" s="11">
        <v>72491680</v>
      </c>
      <c r="AS50" s="10">
        <v>15367304</v>
      </c>
      <c r="AT50" s="12">
        <v>30073024</v>
      </c>
      <c r="AU50" s="12">
        <v>3088236</v>
      </c>
      <c r="AV50" s="12">
        <v>10014012</v>
      </c>
      <c r="AW50" s="12">
        <v>2276596</v>
      </c>
      <c r="AX50" s="12">
        <v>2613338</v>
      </c>
      <c r="AY50" s="12">
        <v>2502573</v>
      </c>
      <c r="AZ50" s="12">
        <v>4370165</v>
      </c>
      <c r="BA50" s="12">
        <v>2531190</v>
      </c>
      <c r="BB50" s="11">
        <v>72836438</v>
      </c>
      <c r="BC50" s="10">
        <v>15585010</v>
      </c>
      <c r="BD50" s="12">
        <v>27073843</v>
      </c>
      <c r="BE50" s="12">
        <v>3203096</v>
      </c>
      <c r="BF50" s="12">
        <v>8568535</v>
      </c>
      <c r="BG50" s="12">
        <v>2180347</v>
      </c>
      <c r="BH50" s="12">
        <v>2598588</v>
      </c>
      <c r="BI50" s="12">
        <v>2234168</v>
      </c>
      <c r="BJ50" s="12">
        <v>2158921</v>
      </c>
      <c r="BK50" s="12">
        <v>2488931</v>
      </c>
      <c r="BL50" s="11">
        <v>66091439</v>
      </c>
      <c r="BM50" s="10">
        <v>12080896</v>
      </c>
      <c r="BN50" s="12">
        <v>27737282</v>
      </c>
      <c r="BO50" s="12">
        <v>3862317</v>
      </c>
      <c r="BP50" s="12">
        <v>7609275</v>
      </c>
      <c r="BQ50" s="12">
        <v>1062927</v>
      </c>
      <c r="BR50" s="12">
        <v>2668299</v>
      </c>
      <c r="BS50" s="12">
        <v>2381258</v>
      </c>
      <c r="BT50" s="12">
        <v>5165987</v>
      </c>
      <c r="BU50" s="12">
        <v>2507103</v>
      </c>
      <c r="BV50" s="11">
        <v>65075344</v>
      </c>
      <c r="BW50" s="10">
        <v>10561561</v>
      </c>
      <c r="BX50" s="12">
        <v>26746501</v>
      </c>
      <c r="BY50" s="12">
        <v>3139345</v>
      </c>
      <c r="BZ50" s="12">
        <v>8638721</v>
      </c>
      <c r="CA50" s="12">
        <v>1186369</v>
      </c>
      <c r="CB50" s="12">
        <v>2444392</v>
      </c>
      <c r="CC50" s="12">
        <v>2267355</v>
      </c>
      <c r="CD50" s="12">
        <v>1475058</v>
      </c>
      <c r="CE50" s="12">
        <v>2409688</v>
      </c>
      <c r="CF50" s="11">
        <v>58868990</v>
      </c>
      <c r="CG50" s="10">
        <v>8799098</v>
      </c>
      <c r="CH50" s="12">
        <v>24382687</v>
      </c>
      <c r="CI50" s="12">
        <v>3058973</v>
      </c>
      <c r="CJ50" s="12">
        <v>6871706</v>
      </c>
      <c r="CK50" s="12">
        <v>908322</v>
      </c>
      <c r="CL50" s="12">
        <v>2307654</v>
      </c>
      <c r="CM50" s="12">
        <v>2404624</v>
      </c>
      <c r="CN50" s="12">
        <v>4123350</v>
      </c>
      <c r="CO50" s="12">
        <v>2218847</v>
      </c>
      <c r="CP50" s="11">
        <v>55075261</v>
      </c>
      <c r="CQ50" s="10">
        <v>8195963</v>
      </c>
      <c r="CR50" s="12">
        <v>21806257</v>
      </c>
      <c r="CS50" s="12">
        <v>2882071</v>
      </c>
      <c r="CT50" s="12">
        <v>6126681</v>
      </c>
      <c r="CU50" s="12">
        <v>625598</v>
      </c>
      <c r="CV50" s="12">
        <v>2103731</v>
      </c>
      <c r="CW50" s="12">
        <v>2176766</v>
      </c>
      <c r="CX50" s="12">
        <v>1282506</v>
      </c>
      <c r="CY50" s="12">
        <v>1926230</v>
      </c>
      <c r="CZ50" s="11">
        <v>47125803</v>
      </c>
      <c r="DA50" s="10">
        <v>8102398</v>
      </c>
      <c r="DB50" s="12">
        <v>20535154</v>
      </c>
      <c r="DC50" s="12">
        <v>2885962</v>
      </c>
      <c r="DD50" s="12">
        <v>5328339</v>
      </c>
      <c r="DE50" s="12">
        <v>1826251</v>
      </c>
      <c r="DF50" s="12">
        <v>1881149</v>
      </c>
      <c r="DG50" s="12">
        <v>1740434</v>
      </c>
      <c r="DH50" s="12">
        <v>898020</v>
      </c>
      <c r="DI50" s="12">
        <v>1930433</v>
      </c>
      <c r="DJ50" s="11">
        <v>45128140</v>
      </c>
      <c r="DK50" s="10">
        <v>0</v>
      </c>
      <c r="DL50" s="12">
        <v>0</v>
      </c>
      <c r="DM50" s="12">
        <v>133515</v>
      </c>
      <c r="DN50" s="11">
        <v>133515</v>
      </c>
      <c r="DO50" s="10">
        <v>195861</v>
      </c>
      <c r="DP50" s="12">
        <v>0</v>
      </c>
      <c r="DQ50" s="12">
        <v>0</v>
      </c>
      <c r="DR50" s="11">
        <v>195861</v>
      </c>
      <c r="DS50" s="10">
        <v>149476</v>
      </c>
      <c r="DT50" s="12">
        <v>0</v>
      </c>
      <c r="DU50" s="12">
        <v>0</v>
      </c>
      <c r="DV50" s="11">
        <v>149476</v>
      </c>
      <c r="DW50" s="10">
        <v>0</v>
      </c>
      <c r="DX50" s="12">
        <v>0</v>
      </c>
      <c r="DY50" s="12">
        <v>137779</v>
      </c>
      <c r="DZ50" s="11">
        <v>137779</v>
      </c>
      <c r="EA50" s="10">
        <v>0</v>
      </c>
      <c r="EB50" s="12">
        <v>0</v>
      </c>
      <c r="EC50" s="12">
        <v>132278</v>
      </c>
      <c r="ED50" s="11">
        <v>132278</v>
      </c>
      <c r="EE50" s="30">
        <v>0</v>
      </c>
      <c r="EF50" s="12">
        <v>0</v>
      </c>
      <c r="EG50" s="12">
        <v>126997</v>
      </c>
      <c r="EH50" s="11">
        <v>126997</v>
      </c>
      <c r="EI50" s="10">
        <v>0</v>
      </c>
      <c r="EJ50" s="12">
        <v>0</v>
      </c>
      <c r="EK50" s="12">
        <v>181073</v>
      </c>
      <c r="EL50" s="11">
        <v>181073</v>
      </c>
      <c r="EM50" s="10">
        <v>0</v>
      </c>
      <c r="EN50" s="12">
        <v>0</v>
      </c>
      <c r="EO50" s="12">
        <v>621052</v>
      </c>
      <c r="EP50" s="11">
        <v>621052</v>
      </c>
      <c r="EQ50" s="10">
        <v>0</v>
      </c>
      <c r="ER50" s="12">
        <v>0</v>
      </c>
      <c r="ES50" s="12">
        <v>652578</v>
      </c>
      <c r="ET50" s="11">
        <v>652578</v>
      </c>
      <c r="EU50" s="10">
        <v>9468178</v>
      </c>
      <c r="EV50" s="12">
        <v>4795064</v>
      </c>
      <c r="EW50" s="15">
        <v>179</v>
      </c>
      <c r="EX50" s="10">
        <v>220462</v>
      </c>
      <c r="EY50" s="12">
        <v>0</v>
      </c>
      <c r="EZ50" s="15">
        <v>41</v>
      </c>
      <c r="FA50" s="30">
        <v>0</v>
      </c>
      <c r="FB50" s="12">
        <v>1068083</v>
      </c>
      <c r="FC50" s="12">
        <v>0</v>
      </c>
      <c r="FD50" s="12">
        <v>0</v>
      </c>
      <c r="FE50" s="12">
        <v>0</v>
      </c>
      <c r="FF50" s="11">
        <v>1068083</v>
      </c>
      <c r="FG50" s="76">
        <v>37548</v>
      </c>
      <c r="FH50" s="14">
        <v>37177</v>
      </c>
      <c r="FI50" s="14">
        <v>39695</v>
      </c>
      <c r="FJ50" s="17">
        <v>39394</v>
      </c>
      <c r="FK50" s="14">
        <v>38750</v>
      </c>
      <c r="FL50" s="14">
        <v>38718</v>
      </c>
      <c r="FM50" s="14">
        <v>38483</v>
      </c>
      <c r="FN50" s="14">
        <v>38039</v>
      </c>
      <c r="FO50" s="7">
        <v>37816</v>
      </c>
      <c r="FP50" s="19">
        <v>47020</v>
      </c>
      <c r="FQ50" s="51">
        <v>8</v>
      </c>
    </row>
    <row r="51" spans="1:173" x14ac:dyDescent="0.25">
      <c r="A51" s="6" t="s">
        <v>43</v>
      </c>
      <c r="B51" s="97">
        <f t="shared" si="25"/>
        <v>1470.8962647640649</v>
      </c>
      <c r="C51" s="12">
        <f t="shared" si="26"/>
        <v>1554.4346808732059</v>
      </c>
      <c r="D51" s="12">
        <f t="shared" si="27"/>
        <v>1623.079638771334</v>
      </c>
      <c r="E51" s="12">
        <f t="shared" si="28"/>
        <v>1606.6945790969612</v>
      </c>
      <c r="F51" s="12">
        <f t="shared" si="29"/>
        <v>1636.5107625959772</v>
      </c>
      <c r="G51" s="103">
        <f t="shared" si="10"/>
        <v>1844.6892402924896</v>
      </c>
      <c r="H51" s="12">
        <f t="shared" si="11"/>
        <v>4236.6700200779751</v>
      </c>
      <c r="I51" s="12">
        <f t="shared" si="23"/>
        <v>2694.1813061321554</v>
      </c>
      <c r="J51" s="29">
        <f t="shared" si="24"/>
        <v>2200.5366712979662</v>
      </c>
      <c r="K51" s="10">
        <f t="shared" si="12"/>
        <v>908.25245234310512</v>
      </c>
      <c r="L51" s="12">
        <f t="shared" si="13"/>
        <v>840.29841737445861</v>
      </c>
      <c r="M51" s="12">
        <f t="shared" si="14"/>
        <v>856.59055532331627</v>
      </c>
      <c r="N51" s="12">
        <f t="shared" si="15"/>
        <v>983.31920950727738</v>
      </c>
      <c r="O51" s="12">
        <f t="shared" si="16"/>
        <v>944.2953019536011</v>
      </c>
      <c r="P51" s="12">
        <f t="shared" si="17"/>
        <v>873.24521868350746</v>
      </c>
      <c r="Q51" s="12">
        <f t="shared" si="18"/>
        <v>814.67055407420003</v>
      </c>
      <c r="R51" s="131">
        <f t="shared" si="19"/>
        <v>837.27406753694493</v>
      </c>
      <c r="S51" s="100">
        <f t="shared" si="20"/>
        <v>785.35188921155338</v>
      </c>
      <c r="T51" s="11">
        <f t="shared" si="21"/>
        <v>70799659</v>
      </c>
      <c r="U51" s="32">
        <f t="shared" si="7"/>
        <v>65784</v>
      </c>
      <c r="V51" s="32">
        <f t="shared" si="8"/>
        <v>61031.335877862599</v>
      </c>
      <c r="W51" s="36">
        <f t="shared" si="22"/>
        <v>0.25070064194172642</v>
      </c>
      <c r="X51" s="38">
        <f t="shared" si="9"/>
        <v>29</v>
      </c>
      <c r="Y51" s="10">
        <v>364688468</v>
      </c>
      <c r="Z51" s="12">
        <v>948592324</v>
      </c>
      <c r="AA51" s="12">
        <v>557074952</v>
      </c>
      <c r="AB51" s="12">
        <v>404974373</v>
      </c>
      <c r="AC51" s="12">
        <v>369970607</v>
      </c>
      <c r="AD51" s="12">
        <v>458221241</v>
      </c>
      <c r="AE51" s="12">
        <v>91669334</v>
      </c>
      <c r="AF51" s="12">
        <v>1133423310</v>
      </c>
      <c r="AG51" s="12">
        <v>56381101</v>
      </c>
      <c r="AH51" s="11">
        <v>4384995710</v>
      </c>
      <c r="AI51" s="10">
        <v>365072391</v>
      </c>
      <c r="AJ51" s="12">
        <v>1097951740</v>
      </c>
      <c r="AK51" s="12">
        <v>709000139</v>
      </c>
      <c r="AL51" s="12">
        <v>435377241</v>
      </c>
      <c r="AM51" s="12">
        <v>422902423</v>
      </c>
      <c r="AN51" s="12">
        <v>675939385</v>
      </c>
      <c r="AO51" s="12">
        <v>153354594</v>
      </c>
      <c r="AP51" s="12">
        <v>1134223414</v>
      </c>
      <c r="AQ51" s="12">
        <v>60266154</v>
      </c>
      <c r="AR51" s="11">
        <v>5054087481</v>
      </c>
      <c r="AS51" s="10">
        <v>3576461923</v>
      </c>
      <c r="AT51" s="12">
        <v>797757966</v>
      </c>
      <c r="AU51" s="12">
        <v>360587201</v>
      </c>
      <c r="AV51" s="12">
        <v>245826337</v>
      </c>
      <c r="AW51" s="12">
        <v>298369971</v>
      </c>
      <c r="AX51" s="12">
        <v>437914017</v>
      </c>
      <c r="AY51" s="12">
        <v>62754531</v>
      </c>
      <c r="AZ51" s="12">
        <v>760824623</v>
      </c>
      <c r="BA51" s="12">
        <v>202484939</v>
      </c>
      <c r="BB51" s="11">
        <v>6742981508</v>
      </c>
      <c r="BC51" s="10">
        <v>433277624</v>
      </c>
      <c r="BD51" s="12">
        <v>739202352</v>
      </c>
      <c r="BE51" s="12">
        <v>351776711</v>
      </c>
      <c r="BF51" s="12">
        <v>245785872</v>
      </c>
      <c r="BG51" s="12">
        <v>327524156</v>
      </c>
      <c r="BH51" s="12">
        <v>335419266</v>
      </c>
      <c r="BI51" s="12">
        <v>58099888</v>
      </c>
      <c r="BJ51" s="12">
        <v>712142780</v>
      </c>
      <c r="BK51" s="12">
        <v>58649133</v>
      </c>
      <c r="BL51" s="11">
        <v>3261877782</v>
      </c>
      <c r="BM51" s="10">
        <v>314394582</v>
      </c>
      <c r="BN51" s="12">
        <v>689425784</v>
      </c>
      <c r="BO51" s="12">
        <v>343957346</v>
      </c>
      <c r="BP51" s="12">
        <v>223744434</v>
      </c>
      <c r="BQ51" s="12">
        <v>324722789</v>
      </c>
      <c r="BR51" s="12">
        <v>194682303</v>
      </c>
      <c r="BS51" s="12">
        <v>54245195</v>
      </c>
      <c r="BT51" s="12">
        <v>726637535</v>
      </c>
      <c r="BU51" s="12">
        <v>58034186</v>
      </c>
      <c r="BV51" s="11">
        <v>2929844154</v>
      </c>
      <c r="BW51" s="10">
        <v>288577041</v>
      </c>
      <c r="BX51" s="12">
        <v>673950645</v>
      </c>
      <c r="BY51" s="12">
        <v>321433394</v>
      </c>
      <c r="BZ51" s="12">
        <v>215720160</v>
      </c>
      <c r="CA51" s="12">
        <v>302524406</v>
      </c>
      <c r="CB51" s="12">
        <v>197187144</v>
      </c>
      <c r="CC51" s="12">
        <v>50068851</v>
      </c>
      <c r="CD51" s="12">
        <v>705942641</v>
      </c>
      <c r="CE51" s="12">
        <v>56232107</v>
      </c>
      <c r="CF51" s="11">
        <v>2811636389</v>
      </c>
      <c r="CG51" s="10">
        <v>279151483</v>
      </c>
      <c r="CH51" s="12">
        <v>597098391</v>
      </c>
      <c r="CI51" s="12">
        <v>316047356</v>
      </c>
      <c r="CJ51" s="12">
        <v>207831696</v>
      </c>
      <c r="CK51" s="12">
        <v>364104778</v>
      </c>
      <c r="CL51" s="12">
        <v>199702908</v>
      </c>
      <c r="CM51" s="12">
        <v>53960994</v>
      </c>
      <c r="CN51" s="12">
        <v>958982871</v>
      </c>
      <c r="CO51" s="12">
        <v>55453540</v>
      </c>
      <c r="CP51" s="11">
        <v>3032334017</v>
      </c>
      <c r="CQ51" s="10">
        <v>286618976</v>
      </c>
      <c r="CR51" s="12">
        <v>569874413</v>
      </c>
      <c r="CS51" s="12">
        <v>323734304</v>
      </c>
      <c r="CT51" s="12">
        <v>205491373</v>
      </c>
      <c r="CU51" s="12">
        <v>283309652</v>
      </c>
      <c r="CV51" s="12">
        <v>170148046</v>
      </c>
      <c r="CW51" s="12">
        <v>45553055</v>
      </c>
      <c r="CX51" s="12">
        <v>672601918</v>
      </c>
      <c r="CY51" s="12">
        <v>57054440</v>
      </c>
      <c r="CZ51" s="11">
        <v>2614386177</v>
      </c>
      <c r="DA51" s="10">
        <v>241378041</v>
      </c>
      <c r="DB51" s="12">
        <v>535217271</v>
      </c>
      <c r="DC51" s="12">
        <v>294876275</v>
      </c>
      <c r="DD51" s="12">
        <v>197006041</v>
      </c>
      <c r="DE51" s="12">
        <v>266685437</v>
      </c>
      <c r="DF51" s="12">
        <v>168770807</v>
      </c>
      <c r="DG51" s="12">
        <v>39566086</v>
      </c>
      <c r="DH51" s="12">
        <v>598048054</v>
      </c>
      <c r="DI51" s="12">
        <v>58125861</v>
      </c>
      <c r="DJ51" s="11">
        <v>2399673873</v>
      </c>
      <c r="DK51" s="10">
        <v>0</v>
      </c>
      <c r="DL51" s="12">
        <v>986012156</v>
      </c>
      <c r="DM51" s="12">
        <v>174445000</v>
      </c>
      <c r="DN51" s="11">
        <v>1160457156</v>
      </c>
      <c r="DO51" s="10">
        <v>0</v>
      </c>
      <c r="DP51" s="12">
        <v>1037691020</v>
      </c>
      <c r="DQ51" s="12">
        <v>180490000</v>
      </c>
      <c r="DR51" s="11">
        <v>1218181020</v>
      </c>
      <c r="DS51" s="10">
        <v>0</v>
      </c>
      <c r="DT51" s="12">
        <v>946305749</v>
      </c>
      <c r="DU51" s="12">
        <v>204005000</v>
      </c>
      <c r="DV51" s="11">
        <v>1150310749</v>
      </c>
      <c r="DW51" s="10">
        <v>0</v>
      </c>
      <c r="DX51" s="12">
        <v>986381605</v>
      </c>
      <c r="DY51" s="12">
        <v>220620556</v>
      </c>
      <c r="DZ51" s="11">
        <v>1207002161</v>
      </c>
      <c r="EA51" s="10">
        <v>0</v>
      </c>
      <c r="EB51" s="12">
        <v>1027460419</v>
      </c>
      <c r="EC51" s="12">
        <v>243828293</v>
      </c>
      <c r="ED51" s="11">
        <v>1271288712</v>
      </c>
      <c r="EE51" s="30">
        <v>0</v>
      </c>
      <c r="EF51" s="12">
        <v>1024856573</v>
      </c>
      <c r="EG51" s="12">
        <v>263857000</v>
      </c>
      <c r="EH51" s="11">
        <v>1288713573</v>
      </c>
      <c r="EI51" s="10">
        <v>0</v>
      </c>
      <c r="EJ51" s="12">
        <v>809637143</v>
      </c>
      <c r="EK51" s="12">
        <v>284587051</v>
      </c>
      <c r="EL51" s="11">
        <v>1094224194</v>
      </c>
      <c r="EM51" s="10">
        <v>0</v>
      </c>
      <c r="EN51" s="12">
        <v>745840816</v>
      </c>
      <c r="EO51" s="12">
        <v>303851564</v>
      </c>
      <c r="EP51" s="11">
        <v>1049692380</v>
      </c>
      <c r="EQ51" s="10">
        <v>0</v>
      </c>
      <c r="ER51" s="12">
        <v>796595151</v>
      </c>
      <c r="ES51" s="12">
        <v>315876957</v>
      </c>
      <c r="ET51" s="11">
        <v>1112472108</v>
      </c>
      <c r="EU51" s="10">
        <v>487701405</v>
      </c>
      <c r="EV51" s="12">
        <v>322255564</v>
      </c>
      <c r="EW51" s="15">
        <v>7991</v>
      </c>
      <c r="EX51" s="10">
        <v>5214319</v>
      </c>
      <c r="EY51" s="12">
        <v>0</v>
      </c>
      <c r="EZ51" s="15">
        <v>0</v>
      </c>
      <c r="FA51" s="30">
        <v>39011762</v>
      </c>
      <c r="FB51" s="12">
        <v>1450037</v>
      </c>
      <c r="FC51" s="12">
        <v>4921761</v>
      </c>
      <c r="FD51" s="12">
        <v>0</v>
      </c>
      <c r="FE51" s="12">
        <v>25416099</v>
      </c>
      <c r="FF51" s="11">
        <v>70799659</v>
      </c>
      <c r="FG51" s="76">
        <v>1477627</v>
      </c>
      <c r="FH51" s="14">
        <v>1454937</v>
      </c>
      <c r="FI51" s="14">
        <v>1411995</v>
      </c>
      <c r="FJ51" s="17">
        <v>1382203</v>
      </c>
      <c r="FK51" s="14">
        <v>1346283</v>
      </c>
      <c r="FL51" s="14">
        <v>1310575</v>
      </c>
      <c r="FM51" s="14">
        <v>1277418</v>
      </c>
      <c r="FN51" s="14">
        <v>1249190</v>
      </c>
      <c r="FO51" s="7">
        <v>1224849</v>
      </c>
      <c r="FP51" s="19">
        <v>65784</v>
      </c>
      <c r="FQ51" s="51">
        <v>29</v>
      </c>
    </row>
    <row r="52" spans="1:173" x14ac:dyDescent="0.25">
      <c r="A52" s="8" t="s">
        <v>44</v>
      </c>
      <c r="B52" s="97">
        <f t="shared" si="25"/>
        <v>1728.0299490236591</v>
      </c>
      <c r="C52" s="12">
        <f t="shared" si="26"/>
        <v>1873.6051932704358</v>
      </c>
      <c r="D52" s="12">
        <f t="shared" si="27"/>
        <v>2019.585226409537</v>
      </c>
      <c r="E52" s="12">
        <f t="shared" si="28"/>
        <v>1819.799636511339</v>
      </c>
      <c r="F52" s="12">
        <f t="shared" si="29"/>
        <v>1859.0044214866646</v>
      </c>
      <c r="G52" s="103">
        <f t="shared" si="10"/>
        <v>2256.7365446898625</v>
      </c>
      <c r="H52" s="12">
        <f t="shared" si="11"/>
        <v>3590.9983839355436</v>
      </c>
      <c r="I52" s="12">
        <f t="shared" si="23"/>
        <v>3359.051692513744</v>
      </c>
      <c r="J52" s="29">
        <f t="shared" si="24"/>
        <v>3663.3869506244937</v>
      </c>
      <c r="K52" s="10">
        <f t="shared" si="12"/>
        <v>622.67007637983306</v>
      </c>
      <c r="L52" s="12">
        <f t="shared" si="13"/>
        <v>578.83407897043639</v>
      </c>
      <c r="M52" s="12">
        <f t="shared" si="14"/>
        <v>587.35951137085897</v>
      </c>
      <c r="N52" s="12">
        <f t="shared" si="15"/>
        <v>528.58248316715435</v>
      </c>
      <c r="O52" s="12">
        <f t="shared" si="16"/>
        <v>547.52885183334092</v>
      </c>
      <c r="P52" s="12">
        <f t="shared" si="17"/>
        <v>486.61694673520492</v>
      </c>
      <c r="Q52" s="12">
        <f t="shared" si="18"/>
        <v>963.43904075585272</v>
      </c>
      <c r="R52" s="131">
        <f t="shared" si="19"/>
        <v>909.59803014001488</v>
      </c>
      <c r="S52" s="100">
        <f t="shared" si="20"/>
        <v>752.30615616110617</v>
      </c>
      <c r="T52" s="11">
        <f t="shared" si="21"/>
        <v>4613317</v>
      </c>
      <c r="U52" s="32">
        <f t="shared" si="7"/>
        <v>58513</v>
      </c>
      <c r="V52" s="32">
        <f t="shared" si="8"/>
        <v>61496.394653163828</v>
      </c>
      <c r="W52" s="36">
        <f t="shared" si="22"/>
        <v>0.17091792416676793</v>
      </c>
      <c r="X52" s="38">
        <f t="shared" si="9"/>
        <v>67</v>
      </c>
      <c r="Y52" s="10">
        <v>277363299</v>
      </c>
      <c r="Z52" s="12">
        <v>347533328</v>
      </c>
      <c r="AA52" s="12">
        <v>62803929</v>
      </c>
      <c r="AB52" s="12">
        <v>635722042</v>
      </c>
      <c r="AC52" s="12">
        <v>101871065</v>
      </c>
      <c r="AD52" s="12">
        <v>48450226</v>
      </c>
      <c r="AE52" s="12">
        <v>65094631</v>
      </c>
      <c r="AF52" s="12">
        <v>692905458</v>
      </c>
      <c r="AG52" s="12">
        <v>16870036</v>
      </c>
      <c r="AH52" s="11">
        <v>2248614014</v>
      </c>
      <c r="AI52" s="10">
        <v>365358446</v>
      </c>
      <c r="AJ52" s="12">
        <v>316701540</v>
      </c>
      <c r="AK52" s="12">
        <v>55141082</v>
      </c>
      <c r="AL52" s="12">
        <v>448015918</v>
      </c>
      <c r="AM52" s="12">
        <v>75998067</v>
      </c>
      <c r="AN52" s="12">
        <v>23102734</v>
      </c>
      <c r="AO52" s="12">
        <v>66001934</v>
      </c>
      <c r="AP52" s="12">
        <v>801235968</v>
      </c>
      <c r="AQ52" s="12">
        <v>14029664</v>
      </c>
      <c r="AR52" s="11">
        <v>2165585353</v>
      </c>
      <c r="AS52" s="10">
        <v>851952813</v>
      </c>
      <c r="AT52" s="12">
        <v>241509461</v>
      </c>
      <c r="AU52" s="12">
        <v>26924077</v>
      </c>
      <c r="AV52" s="12">
        <v>112362428</v>
      </c>
      <c r="AW52" s="12">
        <v>53745095</v>
      </c>
      <c r="AX52" s="12">
        <v>20036076</v>
      </c>
      <c r="AY52" s="12">
        <v>30833887</v>
      </c>
      <c r="AZ52" s="12">
        <v>117288008</v>
      </c>
      <c r="BA52" s="12">
        <v>51426060</v>
      </c>
      <c r="BB52" s="11">
        <v>1506077905</v>
      </c>
      <c r="BC52" s="10">
        <v>294909803</v>
      </c>
      <c r="BD52" s="12">
        <v>216977289</v>
      </c>
      <c r="BE52" s="12">
        <v>25251737</v>
      </c>
      <c r="BF52" s="12">
        <v>172497467</v>
      </c>
      <c r="BG52" s="12">
        <v>52597037</v>
      </c>
      <c r="BH52" s="12">
        <v>20277198</v>
      </c>
      <c r="BI52" s="12">
        <v>30132331</v>
      </c>
      <c r="BJ52" s="12">
        <v>354623055</v>
      </c>
      <c r="BK52" s="12">
        <v>22816804</v>
      </c>
      <c r="BL52" s="11">
        <v>1190082721</v>
      </c>
      <c r="BM52" s="10">
        <v>168474288</v>
      </c>
      <c r="BN52" s="12">
        <v>217729615</v>
      </c>
      <c r="BO52" s="12">
        <v>21964938</v>
      </c>
      <c r="BP52" s="12">
        <v>111367024</v>
      </c>
      <c r="BQ52" s="12">
        <v>52514681</v>
      </c>
      <c r="BR52" s="12">
        <v>18176625</v>
      </c>
      <c r="BS52" s="12">
        <v>41960349</v>
      </c>
      <c r="BT52" s="12">
        <v>113674050</v>
      </c>
      <c r="BU52" s="12">
        <v>22449733</v>
      </c>
      <c r="BV52" s="11">
        <v>768311303</v>
      </c>
      <c r="BW52" s="10">
        <v>147663932</v>
      </c>
      <c r="BX52" s="12">
        <v>219445361</v>
      </c>
      <c r="BY52" s="12">
        <v>19397820</v>
      </c>
      <c r="BZ52" s="12">
        <v>83685340</v>
      </c>
      <c r="CA52" s="12">
        <v>54276895</v>
      </c>
      <c r="CB52" s="12">
        <v>16570878</v>
      </c>
      <c r="CC52" s="12">
        <v>51290346</v>
      </c>
      <c r="CD52" s="12">
        <v>112899181</v>
      </c>
      <c r="CE52" s="12">
        <v>21464188</v>
      </c>
      <c r="CF52" s="11">
        <v>726693941</v>
      </c>
      <c r="CG52" s="10">
        <v>186915672</v>
      </c>
      <c r="CH52" s="12">
        <v>192621346</v>
      </c>
      <c r="CI52" s="12">
        <v>20810717</v>
      </c>
      <c r="CJ52" s="12">
        <v>76913349</v>
      </c>
      <c r="CK52" s="12">
        <v>105358815</v>
      </c>
      <c r="CL52" s="12">
        <v>14028414</v>
      </c>
      <c r="CM52" s="12">
        <v>34411882</v>
      </c>
      <c r="CN52" s="12">
        <v>90753658</v>
      </c>
      <c r="CO52" s="12">
        <v>20326726</v>
      </c>
      <c r="CP52" s="11">
        <v>742140579</v>
      </c>
      <c r="CQ52" s="10">
        <v>172012718</v>
      </c>
      <c r="CR52" s="12">
        <v>183505522</v>
      </c>
      <c r="CS52" s="12">
        <v>19059785</v>
      </c>
      <c r="CT52" s="12">
        <v>56466462</v>
      </c>
      <c r="CU52" s="12">
        <v>81336581</v>
      </c>
      <c r="CV52" s="12">
        <v>12654060</v>
      </c>
      <c r="CW52" s="12">
        <v>31893143</v>
      </c>
      <c r="CX52" s="12">
        <v>77281908</v>
      </c>
      <c r="CY52" s="12">
        <v>20168359</v>
      </c>
      <c r="CZ52" s="11">
        <v>654378538</v>
      </c>
      <c r="DA52" s="10">
        <v>167697551</v>
      </c>
      <c r="DB52" s="12">
        <v>148740844</v>
      </c>
      <c r="DC52" s="12">
        <v>20494989</v>
      </c>
      <c r="DD52" s="12">
        <v>80686533</v>
      </c>
      <c r="DE52" s="12">
        <v>34984587</v>
      </c>
      <c r="DF52" s="12">
        <v>11571954</v>
      </c>
      <c r="DG52" s="12">
        <v>26688040</v>
      </c>
      <c r="DH52" s="12">
        <v>72909000</v>
      </c>
      <c r="DI52" s="12">
        <v>19310424</v>
      </c>
      <c r="DJ52" s="11">
        <v>583083922</v>
      </c>
      <c r="DK52" s="10">
        <v>11985000</v>
      </c>
      <c r="DL52" s="12">
        <v>306977341.5</v>
      </c>
      <c r="DM52" s="12">
        <v>515000</v>
      </c>
      <c r="DN52" s="11">
        <v>319477341.5</v>
      </c>
      <c r="DO52" s="10">
        <v>59795000</v>
      </c>
      <c r="DP52" s="12">
        <v>308827341.5</v>
      </c>
      <c r="DQ52" s="12">
        <v>830000</v>
      </c>
      <c r="DR52" s="11">
        <v>369452341.5</v>
      </c>
      <c r="DS52" s="10">
        <v>62675000</v>
      </c>
      <c r="DT52" s="12">
        <v>308827341.5</v>
      </c>
      <c r="DU52" s="12">
        <v>1100000</v>
      </c>
      <c r="DV52" s="11">
        <v>372602341.5</v>
      </c>
      <c r="DW52" s="10">
        <v>64930000</v>
      </c>
      <c r="DX52" s="12">
        <v>113839000</v>
      </c>
      <c r="DY52" s="12">
        <v>1380000</v>
      </c>
      <c r="DZ52" s="11">
        <v>180149000</v>
      </c>
      <c r="EA52" s="10">
        <v>69310000</v>
      </c>
      <c r="EB52" s="12">
        <v>121904000</v>
      </c>
      <c r="EC52" s="12">
        <v>1595000</v>
      </c>
      <c r="ED52" s="11">
        <v>192809000</v>
      </c>
      <c r="EE52" s="30">
        <v>46710000</v>
      </c>
      <c r="EF52" s="12">
        <v>129639000</v>
      </c>
      <c r="EG52" s="12">
        <v>1935000</v>
      </c>
      <c r="EH52" s="11">
        <v>178284000</v>
      </c>
      <c r="EI52" s="10">
        <v>49100000</v>
      </c>
      <c r="EJ52" s="12">
        <v>138189000</v>
      </c>
      <c r="EK52" s="12">
        <v>2155000</v>
      </c>
      <c r="EL52" s="11">
        <v>189444000</v>
      </c>
      <c r="EM52" s="10">
        <v>29795000</v>
      </c>
      <c r="EN52" s="12">
        <v>146099000</v>
      </c>
      <c r="EO52" s="12">
        <v>2395000</v>
      </c>
      <c r="EP52" s="11">
        <v>178289000</v>
      </c>
      <c r="EQ52" s="10">
        <v>31350000</v>
      </c>
      <c r="ER52" s="12">
        <v>149809000</v>
      </c>
      <c r="ES52" s="12">
        <v>2675000</v>
      </c>
      <c r="ET52" s="11">
        <v>183834000</v>
      </c>
      <c r="EU52" s="10">
        <v>170311321.59</v>
      </c>
      <c r="EV52" s="12">
        <v>95058868.900378004</v>
      </c>
      <c r="EW52" s="15">
        <v>2769.4521370000011</v>
      </c>
      <c r="EX52" s="10">
        <v>497102.41000000003</v>
      </c>
      <c r="EY52" s="12">
        <v>31184.099621999998</v>
      </c>
      <c r="EZ52" s="15">
        <v>1.1280000000000003</v>
      </c>
      <c r="FA52" s="30">
        <v>720000</v>
      </c>
      <c r="FB52" s="12">
        <v>0</v>
      </c>
      <c r="FC52" s="12">
        <v>2179895</v>
      </c>
      <c r="FD52" s="12">
        <v>0</v>
      </c>
      <c r="FE52" s="12">
        <v>1713422</v>
      </c>
      <c r="FF52" s="11">
        <v>4613317</v>
      </c>
      <c r="FG52" s="76">
        <v>424664</v>
      </c>
      <c r="FH52" s="14">
        <v>406171</v>
      </c>
      <c r="FI52" s="14">
        <v>386742</v>
      </c>
      <c r="FJ52" s="17">
        <v>370207</v>
      </c>
      <c r="FK52" s="14">
        <v>352144</v>
      </c>
      <c r="FL52" s="14">
        <v>337287</v>
      </c>
      <c r="FM52" s="14">
        <v>322535</v>
      </c>
      <c r="FN52" s="14">
        <v>308014</v>
      </c>
      <c r="FO52" s="7">
        <v>295235</v>
      </c>
      <c r="FP52" s="19">
        <v>58513</v>
      </c>
      <c r="FQ52" s="51">
        <v>67</v>
      </c>
    </row>
    <row r="53" spans="1:173" x14ac:dyDescent="0.25">
      <c r="A53" s="6" t="s">
        <v>45</v>
      </c>
      <c r="B53" s="97">
        <f t="shared" si="25"/>
        <v>1727.9159274007875</v>
      </c>
      <c r="C53" s="12">
        <f t="shared" si="26"/>
        <v>1823.9069306714746</v>
      </c>
      <c r="D53" s="12">
        <f t="shared" si="27"/>
        <v>1859.0991664248577</v>
      </c>
      <c r="E53" s="12">
        <f t="shared" si="28"/>
        <v>1860.6738527513985</v>
      </c>
      <c r="F53" s="12">
        <f t="shared" si="29"/>
        <v>1910.6247603202953</v>
      </c>
      <c r="G53" s="103">
        <f t="shared" si="10"/>
        <v>2007.1565857675726</v>
      </c>
      <c r="H53" s="12">
        <f t="shared" si="11"/>
        <v>2174.788207050246</v>
      </c>
      <c r="I53" s="12">
        <f t="shared" si="23"/>
        <v>3058.4439110813573</v>
      </c>
      <c r="J53" s="29">
        <f t="shared" si="24"/>
        <v>2993.7151735491384</v>
      </c>
      <c r="K53" s="10">
        <f t="shared" si="12"/>
        <v>881.60602881423983</v>
      </c>
      <c r="L53" s="12">
        <f t="shared" si="13"/>
        <v>828.58753744147498</v>
      </c>
      <c r="M53" s="12">
        <f t="shared" si="14"/>
        <v>844.06033753421025</v>
      </c>
      <c r="N53" s="12">
        <f t="shared" si="15"/>
        <v>769.33411325877978</v>
      </c>
      <c r="O53" s="12">
        <f t="shared" si="16"/>
        <v>697.76279975254363</v>
      </c>
      <c r="P53" s="12">
        <f t="shared" si="17"/>
        <v>633.98132538875166</v>
      </c>
      <c r="Q53" s="12">
        <f t="shared" si="18"/>
        <v>575.35626095665702</v>
      </c>
      <c r="R53" s="131">
        <f t="shared" si="19"/>
        <v>561.53673248392352</v>
      </c>
      <c r="S53" s="100">
        <f t="shared" si="20"/>
        <v>508.14188635921255</v>
      </c>
      <c r="T53" s="11">
        <f t="shared" si="21"/>
        <v>73393825</v>
      </c>
      <c r="U53" s="32">
        <f t="shared" si="7"/>
        <v>68874</v>
      </c>
      <c r="V53" s="32">
        <f t="shared" si="8"/>
        <v>87799.595856195228</v>
      </c>
      <c r="W53" s="36">
        <f t="shared" si="22"/>
        <v>0.35180515126471446</v>
      </c>
      <c r="X53" s="38">
        <f t="shared" si="9"/>
        <v>50</v>
      </c>
      <c r="Y53" s="10">
        <v>789335202</v>
      </c>
      <c r="Z53" s="12">
        <v>1551758726</v>
      </c>
      <c r="AA53" s="12">
        <v>690592979</v>
      </c>
      <c r="AB53" s="12">
        <v>757945908</v>
      </c>
      <c r="AC53" s="12">
        <v>223302709</v>
      </c>
      <c r="AD53" s="12">
        <v>142916609</v>
      </c>
      <c r="AE53" s="12">
        <v>341926027</v>
      </c>
      <c r="AF53" s="12">
        <v>2173185594</v>
      </c>
      <c r="AG53" s="12">
        <v>39391777</v>
      </c>
      <c r="AH53" s="11">
        <v>6710355531</v>
      </c>
      <c r="AI53" s="10">
        <v>740889370</v>
      </c>
      <c r="AJ53" s="12">
        <v>1671164960</v>
      </c>
      <c r="AK53" s="12">
        <v>596235235</v>
      </c>
      <c r="AL53" s="12">
        <v>779121557</v>
      </c>
      <c r="AM53" s="12">
        <v>217261598</v>
      </c>
      <c r="AN53" s="12">
        <v>233892127</v>
      </c>
      <c r="AO53" s="12">
        <v>301442586</v>
      </c>
      <c r="AP53" s="12">
        <v>2172329101</v>
      </c>
      <c r="AQ53" s="12">
        <v>46765368</v>
      </c>
      <c r="AR53" s="11">
        <v>6759101902</v>
      </c>
      <c r="AS53" s="10">
        <v>603805959</v>
      </c>
      <c r="AT53" s="12">
        <v>1318211954</v>
      </c>
      <c r="AU53" s="12">
        <v>508090917</v>
      </c>
      <c r="AV53" s="12">
        <v>318631630</v>
      </c>
      <c r="AW53" s="12">
        <v>110114453</v>
      </c>
      <c r="AX53" s="12">
        <v>113225127</v>
      </c>
      <c r="AY53" s="12">
        <v>137316252</v>
      </c>
      <c r="AZ53" s="12">
        <v>440790371</v>
      </c>
      <c r="BA53" s="12">
        <v>73889052</v>
      </c>
      <c r="BB53" s="11">
        <v>3624075715</v>
      </c>
      <c r="BC53" s="10">
        <v>543047962</v>
      </c>
      <c r="BD53" s="12">
        <v>1163846109</v>
      </c>
      <c r="BE53" s="12">
        <v>498930504</v>
      </c>
      <c r="BF53" s="12">
        <v>294944368</v>
      </c>
      <c r="BG53" s="12">
        <v>102165486</v>
      </c>
      <c r="BH53" s="12">
        <v>93823739</v>
      </c>
      <c r="BI53" s="12">
        <v>126565288</v>
      </c>
      <c r="BJ53" s="12">
        <v>437550380</v>
      </c>
      <c r="BK53" s="12">
        <v>77037882</v>
      </c>
      <c r="BL53" s="11">
        <v>3337911718</v>
      </c>
      <c r="BM53" s="10">
        <v>543572918</v>
      </c>
      <c r="BN53" s="12">
        <v>988191113</v>
      </c>
      <c r="BO53" s="12">
        <v>499854793</v>
      </c>
      <c r="BP53" s="12">
        <v>291916368</v>
      </c>
      <c r="BQ53" s="12">
        <v>114823334</v>
      </c>
      <c r="BR53" s="12">
        <v>92662462</v>
      </c>
      <c r="BS53" s="12">
        <v>125646779</v>
      </c>
      <c r="BT53" s="12">
        <v>286858100</v>
      </c>
      <c r="BU53" s="12">
        <v>76586037</v>
      </c>
      <c r="BV53" s="11">
        <v>3020111904</v>
      </c>
      <c r="BW53" s="10">
        <v>513408553</v>
      </c>
      <c r="BX53" s="12">
        <v>951775977</v>
      </c>
      <c r="BY53" s="12">
        <v>482394584</v>
      </c>
      <c r="BZ53" s="12">
        <v>283983793</v>
      </c>
      <c r="CA53" s="12">
        <v>103282544</v>
      </c>
      <c r="CB53" s="12">
        <v>92100030</v>
      </c>
      <c r="CC53" s="12">
        <v>122977855</v>
      </c>
      <c r="CD53" s="12">
        <v>289303393</v>
      </c>
      <c r="CE53" s="12">
        <v>75945196</v>
      </c>
      <c r="CF53" s="11">
        <v>2915171925</v>
      </c>
      <c r="CG53" s="10">
        <v>570327645</v>
      </c>
      <c r="CH53" s="12">
        <v>918643746</v>
      </c>
      <c r="CI53" s="12">
        <v>464043631</v>
      </c>
      <c r="CJ53" s="12">
        <v>250373050</v>
      </c>
      <c r="CK53" s="12">
        <v>93812028</v>
      </c>
      <c r="CL53" s="12">
        <v>86090376</v>
      </c>
      <c r="CM53" s="12">
        <v>124043228</v>
      </c>
      <c r="CN53" s="12">
        <v>275755658</v>
      </c>
      <c r="CO53" s="12">
        <v>74652005</v>
      </c>
      <c r="CP53" s="11">
        <v>2857741367</v>
      </c>
      <c r="CQ53" s="10">
        <v>626350339</v>
      </c>
      <c r="CR53" s="12">
        <v>851707309</v>
      </c>
      <c r="CS53" s="12">
        <v>432603444</v>
      </c>
      <c r="CT53" s="12">
        <v>238547375</v>
      </c>
      <c r="CU53" s="12">
        <v>85695675</v>
      </c>
      <c r="CV53" s="12">
        <v>82454148</v>
      </c>
      <c r="CW53" s="12">
        <v>117948172</v>
      </c>
      <c r="CX53" s="12">
        <v>413775086</v>
      </c>
      <c r="CY53" s="12">
        <v>73441043</v>
      </c>
      <c r="CZ53" s="11">
        <v>2922522591</v>
      </c>
      <c r="DA53" s="10">
        <v>536598386</v>
      </c>
      <c r="DB53" s="12">
        <v>810109693</v>
      </c>
      <c r="DC53" s="12">
        <v>399317021</v>
      </c>
      <c r="DD53" s="12">
        <v>251524489</v>
      </c>
      <c r="DE53" s="12">
        <v>78777223</v>
      </c>
      <c r="DF53" s="12">
        <v>83201524</v>
      </c>
      <c r="DG53" s="12">
        <v>111848426</v>
      </c>
      <c r="DH53" s="12">
        <v>414523565</v>
      </c>
      <c r="DI53" s="12">
        <v>73949445</v>
      </c>
      <c r="DJ53" s="11">
        <v>2759849772</v>
      </c>
      <c r="DK53" s="10">
        <v>26250000</v>
      </c>
      <c r="DL53" s="12">
        <v>180224721</v>
      </c>
      <c r="DM53" s="12">
        <v>563647337</v>
      </c>
      <c r="DN53" s="11">
        <v>770122058</v>
      </c>
      <c r="DO53" s="10">
        <v>35700000</v>
      </c>
      <c r="DP53" s="12">
        <v>190078391</v>
      </c>
      <c r="DQ53" s="12">
        <v>616362739</v>
      </c>
      <c r="DR53" s="11">
        <v>842141130</v>
      </c>
      <c r="DS53" s="10">
        <v>44740000</v>
      </c>
      <c r="DT53" s="12">
        <v>199785593</v>
      </c>
      <c r="DU53" s="12">
        <v>597636024</v>
      </c>
      <c r="DV53" s="11">
        <v>842161617</v>
      </c>
      <c r="DW53" s="10">
        <v>61115000</v>
      </c>
      <c r="DX53" s="12">
        <v>214100702</v>
      </c>
      <c r="DY53" s="12">
        <v>640893653</v>
      </c>
      <c r="DZ53" s="11">
        <v>916109355</v>
      </c>
      <c r="EA53" s="10">
        <v>82850000</v>
      </c>
      <c r="EB53" s="12">
        <v>223336154</v>
      </c>
      <c r="EC53" s="12">
        <v>692001908</v>
      </c>
      <c r="ED53" s="11">
        <v>998188062</v>
      </c>
      <c r="EE53" s="30">
        <v>103305000</v>
      </c>
      <c r="EF53" s="12">
        <v>235704252</v>
      </c>
      <c r="EG53" s="12">
        <v>746710438</v>
      </c>
      <c r="EH53" s="11">
        <v>1085719690</v>
      </c>
      <c r="EI53" s="10">
        <v>122760000</v>
      </c>
      <c r="EJ53" s="12">
        <v>249402199</v>
      </c>
      <c r="EK53" s="12">
        <v>800100028</v>
      </c>
      <c r="EL53" s="11">
        <v>1172262227</v>
      </c>
      <c r="EM53" s="10">
        <v>141605000</v>
      </c>
      <c r="EN53" s="12">
        <v>269747048</v>
      </c>
      <c r="EO53" s="12">
        <v>728353538</v>
      </c>
      <c r="EP53" s="11">
        <v>1139705586</v>
      </c>
      <c r="EQ53" s="10">
        <v>163630000</v>
      </c>
      <c r="ER53" s="12">
        <v>288635959</v>
      </c>
      <c r="ES53" s="12">
        <v>744351128</v>
      </c>
      <c r="ET53" s="11">
        <v>1196617087</v>
      </c>
      <c r="EU53" s="10">
        <v>1072120865</v>
      </c>
      <c r="EV53" s="12">
        <v>524078891</v>
      </c>
      <c r="EW53" s="15">
        <v>12211</v>
      </c>
      <c r="EX53" s="10">
        <v>0</v>
      </c>
      <c r="EY53" s="12">
        <v>0</v>
      </c>
      <c r="EZ53" s="15">
        <v>0</v>
      </c>
      <c r="FA53" s="30">
        <v>25445463</v>
      </c>
      <c r="FB53" s="12">
        <v>1300028</v>
      </c>
      <c r="FC53" s="12">
        <v>35458142</v>
      </c>
      <c r="FD53" s="12">
        <v>1865032</v>
      </c>
      <c r="FE53" s="12">
        <v>9325160</v>
      </c>
      <c r="FF53" s="11">
        <v>73393825</v>
      </c>
      <c r="FG53" s="76">
        <v>1515565</v>
      </c>
      <c r="FH53" s="14">
        <v>1499708</v>
      </c>
      <c r="FI53" s="14">
        <v>1463722</v>
      </c>
      <c r="FJ53" s="17">
        <v>1445010</v>
      </c>
      <c r="FK53" s="14">
        <v>1430555</v>
      </c>
      <c r="FL53" s="14">
        <v>1411246</v>
      </c>
      <c r="FM53" s="14">
        <v>1388837</v>
      </c>
      <c r="FN53" s="14">
        <v>1375480</v>
      </c>
      <c r="FO53" s="7">
        <v>1357315</v>
      </c>
      <c r="FP53" s="19">
        <v>68874</v>
      </c>
      <c r="FQ53" s="51">
        <v>50</v>
      </c>
    </row>
    <row r="54" spans="1:173" x14ac:dyDescent="0.25">
      <c r="A54" s="6" t="s">
        <v>46</v>
      </c>
      <c r="B54" s="97">
        <f t="shared" si="25"/>
        <v>1293.7789732798667</v>
      </c>
      <c r="C54" s="12">
        <f t="shared" si="26"/>
        <v>1331.4269538046883</v>
      </c>
      <c r="D54" s="12">
        <f t="shared" si="27"/>
        <v>1355.1530865743509</v>
      </c>
      <c r="E54" s="12">
        <f t="shared" si="28"/>
        <v>1488.2571707533475</v>
      </c>
      <c r="F54" s="12">
        <f t="shared" si="29"/>
        <v>1635.2721020980734</v>
      </c>
      <c r="G54" s="103">
        <f t="shared" si="10"/>
        <v>1808.7628041714947</v>
      </c>
      <c r="H54" s="12">
        <f t="shared" si="11"/>
        <v>1980.2568169489148</v>
      </c>
      <c r="I54" s="12">
        <f t="shared" si="23"/>
        <v>1839.2605716350822</v>
      </c>
      <c r="J54" s="29">
        <f t="shared" si="24"/>
        <v>2024.1383392933458</v>
      </c>
      <c r="K54" s="10">
        <f t="shared" si="12"/>
        <v>703.01034368189107</v>
      </c>
      <c r="L54" s="12">
        <f t="shared" si="13"/>
        <v>772.14317115910444</v>
      </c>
      <c r="M54" s="12">
        <f t="shared" si="14"/>
        <v>761.5825005251337</v>
      </c>
      <c r="N54" s="12">
        <f t="shared" si="15"/>
        <v>758.26752262181321</v>
      </c>
      <c r="O54" s="12">
        <f t="shared" si="16"/>
        <v>714.77500393716866</v>
      </c>
      <c r="P54" s="12">
        <f t="shared" si="17"/>
        <v>782.18354007180437</v>
      </c>
      <c r="Q54" s="12">
        <f t="shared" si="18"/>
        <v>762.10489004683018</v>
      </c>
      <c r="R54" s="131">
        <f t="shared" si="19"/>
        <v>1041.7314010367234</v>
      </c>
      <c r="S54" s="100">
        <f t="shared" si="20"/>
        <v>1106.3306632927986</v>
      </c>
      <c r="T54" s="11">
        <f t="shared" si="21"/>
        <v>24243796.699999999</v>
      </c>
      <c r="U54" s="32">
        <f t="shared" si="7"/>
        <v>58084</v>
      </c>
      <c r="V54" s="32">
        <f t="shared" si="8"/>
        <v>57001.964440350072</v>
      </c>
      <c r="W54" s="36">
        <f t="shared" si="22"/>
        <v>0.37571574496639792</v>
      </c>
      <c r="X54" s="38">
        <f t="shared" si="9"/>
        <v>90</v>
      </c>
      <c r="Y54" s="10">
        <v>327745481</v>
      </c>
      <c r="Z54" s="12">
        <v>365928350</v>
      </c>
      <c r="AA54" s="12">
        <v>227738055</v>
      </c>
      <c r="AB54" s="12">
        <v>152502578</v>
      </c>
      <c r="AC54" s="12">
        <v>64434074</v>
      </c>
      <c r="AD54" s="12">
        <v>21059131</v>
      </c>
      <c r="AE54" s="12">
        <v>34117022</v>
      </c>
      <c r="AF54" s="12">
        <v>945803171</v>
      </c>
      <c r="AG54" s="12">
        <v>4767230</v>
      </c>
      <c r="AH54" s="11">
        <v>2144095092</v>
      </c>
      <c r="AI54" s="10">
        <v>324997250.12890017</v>
      </c>
      <c r="AJ54" s="12">
        <v>309158373.36329997</v>
      </c>
      <c r="AK54" s="12">
        <v>191790679.44489998</v>
      </c>
      <c r="AL54" s="12">
        <v>142967924.20499998</v>
      </c>
      <c r="AM54" s="12">
        <v>40496462.315499999</v>
      </c>
      <c r="AN54" s="12">
        <v>17817797.492399998</v>
      </c>
      <c r="AO54" s="12">
        <v>26420236.341500007</v>
      </c>
      <c r="AP54" s="12">
        <v>863140539.04999995</v>
      </c>
      <c r="AQ54" s="12">
        <v>4430062.7953000003</v>
      </c>
      <c r="AR54" s="11">
        <v>1921219325.1368003</v>
      </c>
      <c r="AS54" s="10">
        <v>345076892</v>
      </c>
      <c r="AT54" s="12">
        <v>289622277</v>
      </c>
      <c r="AU54" s="12">
        <v>164442550</v>
      </c>
      <c r="AV54" s="12">
        <v>180613300</v>
      </c>
      <c r="AW54" s="12">
        <v>18657273</v>
      </c>
      <c r="AX54" s="12">
        <v>37026593</v>
      </c>
      <c r="AY54" s="12">
        <v>33958549</v>
      </c>
      <c r="AZ54" s="12">
        <v>225886998</v>
      </c>
      <c r="BA54" s="12">
        <v>3818590</v>
      </c>
      <c r="BB54" s="11">
        <v>1299103022</v>
      </c>
      <c r="BC54" s="10">
        <v>183442149</v>
      </c>
      <c r="BD54" s="12">
        <v>316452258</v>
      </c>
      <c r="BE54" s="12">
        <v>206272006</v>
      </c>
      <c r="BF54" s="12">
        <v>133189185</v>
      </c>
      <c r="BG54" s="12">
        <v>25590069</v>
      </c>
      <c r="BH54" s="12">
        <v>17739944</v>
      </c>
      <c r="BI54" s="12">
        <v>45889005</v>
      </c>
      <c r="BJ54" s="12">
        <v>474264747</v>
      </c>
      <c r="BK54" s="12">
        <v>23612387</v>
      </c>
      <c r="BL54" s="11">
        <v>1426451750</v>
      </c>
      <c r="BM54" s="10">
        <v>193119665</v>
      </c>
      <c r="BN54" s="12">
        <v>304454971</v>
      </c>
      <c r="BO54" s="12">
        <v>142854311</v>
      </c>
      <c r="BP54" s="12">
        <v>131871248</v>
      </c>
      <c r="BQ54" s="12">
        <v>10603789</v>
      </c>
      <c r="BR54" s="12">
        <v>17961191</v>
      </c>
      <c r="BS54" s="12">
        <v>31273924</v>
      </c>
      <c r="BT54" s="12">
        <v>394312014</v>
      </c>
      <c r="BU54" s="12">
        <v>8928766</v>
      </c>
      <c r="BV54" s="11">
        <v>1235379879</v>
      </c>
      <c r="BW54" s="10">
        <v>277323145</v>
      </c>
      <c r="BX54" s="12">
        <v>182457781</v>
      </c>
      <c r="BY54" s="12">
        <v>139474997</v>
      </c>
      <c r="BZ54" s="12">
        <v>84726511</v>
      </c>
      <c r="CA54" s="12">
        <v>20404714</v>
      </c>
      <c r="CB54" s="12">
        <v>16359299</v>
      </c>
      <c r="CC54" s="12">
        <v>27042904</v>
      </c>
      <c r="CD54" s="12">
        <v>342331693</v>
      </c>
      <c r="CE54" s="12">
        <v>3680807</v>
      </c>
      <c r="CF54" s="11">
        <v>1093801851</v>
      </c>
      <c r="CG54" s="10">
        <v>217006138</v>
      </c>
      <c r="CH54" s="12">
        <v>212818179</v>
      </c>
      <c r="CI54" s="12">
        <v>128183783</v>
      </c>
      <c r="CJ54" s="12">
        <v>44628709</v>
      </c>
      <c r="CK54" s="12">
        <v>14640689</v>
      </c>
      <c r="CL54" s="12">
        <v>20393545</v>
      </c>
      <c r="CM54" s="12">
        <v>16232080</v>
      </c>
      <c r="CN54" s="12">
        <v>147167069</v>
      </c>
      <c r="CO54" s="12">
        <v>17049432</v>
      </c>
      <c r="CP54" s="11">
        <v>818119624</v>
      </c>
      <c r="CQ54" s="10">
        <v>154065550</v>
      </c>
      <c r="CR54" s="12">
        <v>199884489</v>
      </c>
      <c r="CS54" s="12">
        <v>175563784</v>
      </c>
      <c r="CT54" s="12">
        <v>51832011</v>
      </c>
      <c r="CU54" s="12">
        <v>12900034</v>
      </c>
      <c r="CV54" s="12">
        <v>14984457</v>
      </c>
      <c r="CW54" s="12">
        <v>18492783</v>
      </c>
      <c r="CX54" s="12">
        <v>48476637</v>
      </c>
      <c r="CY54" s="12">
        <v>20390236</v>
      </c>
      <c r="CZ54" s="11">
        <v>696589981</v>
      </c>
      <c r="DA54" s="10">
        <v>148124465</v>
      </c>
      <c r="DB54" s="12">
        <v>182155079</v>
      </c>
      <c r="DC54" s="12">
        <v>149622495</v>
      </c>
      <c r="DD54" s="12">
        <v>80477290</v>
      </c>
      <c r="DE54" s="12">
        <v>10423336</v>
      </c>
      <c r="DF54" s="12">
        <v>15402030</v>
      </c>
      <c r="DG54" s="12">
        <v>18412935</v>
      </c>
      <c r="DH54" s="12">
        <v>18710209</v>
      </c>
      <c r="DI54" s="12">
        <v>14524179</v>
      </c>
      <c r="DJ54" s="11">
        <v>637852018</v>
      </c>
      <c r="DK54" s="10">
        <v>229188326</v>
      </c>
      <c r="DL54" s="12">
        <v>246755783</v>
      </c>
      <c r="DM54" s="12">
        <v>179004750</v>
      </c>
      <c r="DN54" s="11">
        <v>654948859</v>
      </c>
      <c r="DO54" s="10">
        <v>185280448</v>
      </c>
      <c r="DP54" s="12">
        <v>259753542</v>
      </c>
      <c r="DQ54" s="12">
        <v>154247000</v>
      </c>
      <c r="DR54" s="11">
        <v>599280990</v>
      </c>
      <c r="DS54" s="10">
        <v>61585448</v>
      </c>
      <c r="DT54" s="12">
        <v>272337394</v>
      </c>
      <c r="DU54" s="12">
        <v>79106000</v>
      </c>
      <c r="DV54" s="11">
        <v>413028842</v>
      </c>
      <c r="DW54" s="10">
        <v>61036623</v>
      </c>
      <c r="DX54" s="12">
        <v>265904258</v>
      </c>
      <c r="DY54" s="12">
        <v>84824000</v>
      </c>
      <c r="DZ54" s="11">
        <v>411764881</v>
      </c>
      <c r="EA54" s="10">
        <v>0</v>
      </c>
      <c r="EB54" s="12">
        <v>277275513</v>
      </c>
      <c r="EC54" s="12">
        <v>90354000</v>
      </c>
      <c r="ED54" s="11">
        <v>367629513</v>
      </c>
      <c r="EE54" s="30">
        <v>0</v>
      </c>
      <c r="EF54" s="12">
        <v>288700295</v>
      </c>
      <c r="EG54" s="12">
        <v>94174000</v>
      </c>
      <c r="EH54" s="11">
        <v>382874295</v>
      </c>
      <c r="EI54" s="10">
        <v>0</v>
      </c>
      <c r="EJ54" s="12">
        <v>299472635</v>
      </c>
      <c r="EK54" s="12">
        <v>77596000</v>
      </c>
      <c r="EL54" s="11">
        <v>377068635</v>
      </c>
      <c r="EM54" s="10">
        <v>0</v>
      </c>
      <c r="EN54" s="12">
        <v>309915625</v>
      </c>
      <c r="EO54" s="12">
        <v>65949000</v>
      </c>
      <c r="EP54" s="11">
        <v>375864625</v>
      </c>
      <c r="EQ54" s="10">
        <v>0</v>
      </c>
      <c r="ER54" s="12">
        <v>267912709</v>
      </c>
      <c r="ES54" s="12">
        <v>68515000</v>
      </c>
      <c r="ET54" s="11">
        <v>336427709</v>
      </c>
      <c r="EU54" s="10">
        <v>309378162</v>
      </c>
      <c r="EV54" s="12">
        <v>138970190.72123104</v>
      </c>
      <c r="EW54" s="15">
        <v>5427.5</v>
      </c>
      <c r="EX54" s="10">
        <v>1753475</v>
      </c>
      <c r="EY54" s="12">
        <v>115314.06450000001</v>
      </c>
      <c r="EZ54" s="15">
        <v>1213</v>
      </c>
      <c r="FA54" s="30">
        <v>3306959</v>
      </c>
      <c r="FB54" s="12">
        <v>0</v>
      </c>
      <c r="FC54" s="12">
        <v>11895587.699999999</v>
      </c>
      <c r="FD54" s="12">
        <v>0</v>
      </c>
      <c r="FE54" s="12">
        <v>9041250</v>
      </c>
      <c r="FF54" s="11">
        <v>24243796.699999999</v>
      </c>
      <c r="FG54" s="76">
        <v>592001</v>
      </c>
      <c r="FH54" s="14">
        <v>575274</v>
      </c>
      <c r="FI54" s="14">
        <v>541958</v>
      </c>
      <c r="FJ54" s="17">
        <v>526430</v>
      </c>
      <c r="FK54" s="14">
        <v>514329</v>
      </c>
      <c r="FL54" s="14">
        <v>504933</v>
      </c>
      <c r="FM54" s="14">
        <v>495112</v>
      </c>
      <c r="FN54" s="14">
        <v>486781</v>
      </c>
      <c r="FO54" s="7">
        <v>478553</v>
      </c>
      <c r="FP54" s="19">
        <v>58084</v>
      </c>
      <c r="FQ54" s="51">
        <v>90</v>
      </c>
    </row>
    <row r="55" spans="1:173" x14ac:dyDescent="0.25">
      <c r="A55" s="6" t="s">
        <v>47</v>
      </c>
      <c r="B55" s="97">
        <f t="shared" si="25"/>
        <v>1394.4989067837341</v>
      </c>
      <c r="C55" s="12">
        <f t="shared" si="26"/>
        <v>1394.8910096552133</v>
      </c>
      <c r="D55" s="12">
        <f t="shared" si="27"/>
        <v>1522.7072927209133</v>
      </c>
      <c r="E55" s="12">
        <f t="shared" si="28"/>
        <v>1541.7085079437097</v>
      </c>
      <c r="F55" s="12">
        <f t="shared" si="29"/>
        <v>1578.3574939918103</v>
      </c>
      <c r="G55" s="103">
        <f t="shared" si="10"/>
        <v>1618.5034808507155</v>
      </c>
      <c r="H55" s="12">
        <f t="shared" si="11"/>
        <v>1733.9559066138045</v>
      </c>
      <c r="I55" s="12">
        <f t="shared" si="23"/>
        <v>2055.9771008287821</v>
      </c>
      <c r="J55" s="29">
        <f t="shared" si="24"/>
        <v>2135.1802799050247</v>
      </c>
      <c r="K55" s="10">
        <f t="shared" si="12"/>
        <v>182.37615222205056</v>
      </c>
      <c r="L55" s="12">
        <f t="shared" si="13"/>
        <v>172.09670892190866</v>
      </c>
      <c r="M55" s="12">
        <f t="shared" si="14"/>
        <v>158.31712087762261</v>
      </c>
      <c r="N55" s="12">
        <f t="shared" si="15"/>
        <v>146.95993231690755</v>
      </c>
      <c r="O55" s="12">
        <f t="shared" si="16"/>
        <v>136.62571814628009</v>
      </c>
      <c r="P55" s="12">
        <f t="shared" si="17"/>
        <v>126.2563199803492</v>
      </c>
      <c r="Q55" s="12">
        <f t="shared" si="18"/>
        <v>115.86413964397377</v>
      </c>
      <c r="R55" s="131">
        <f t="shared" si="19"/>
        <v>107.40238434455429</v>
      </c>
      <c r="S55" s="100">
        <f t="shared" si="20"/>
        <v>95.127381065054664</v>
      </c>
      <c r="T55" s="11">
        <f t="shared" si="21"/>
        <v>39533220</v>
      </c>
      <c r="U55" s="32">
        <f t="shared" si="7"/>
        <v>60451</v>
      </c>
      <c r="V55" s="32">
        <f t="shared" si="8"/>
        <v>71972.853352139995</v>
      </c>
      <c r="W55" s="36">
        <f t="shared" si="22"/>
        <v>0.29599314027741641</v>
      </c>
      <c r="X55" s="38">
        <f t="shared" si="9"/>
        <v>24</v>
      </c>
      <c r="Y55" s="10">
        <v>390130730</v>
      </c>
      <c r="Z55" s="12">
        <v>666584620</v>
      </c>
      <c r="AA55" s="12">
        <v>470457960</v>
      </c>
      <c r="AB55" s="12">
        <v>202887370</v>
      </c>
      <c r="AC55" s="12">
        <v>171238770</v>
      </c>
      <c r="AD55" s="12">
        <v>82767170</v>
      </c>
      <c r="AE55" s="12">
        <v>65351580</v>
      </c>
      <c r="AF55" s="12">
        <v>2802600</v>
      </c>
      <c r="AG55" s="12">
        <v>26070980</v>
      </c>
      <c r="AH55" s="11">
        <v>2078291780</v>
      </c>
      <c r="AI55" s="10">
        <v>376339560</v>
      </c>
      <c r="AJ55" s="12">
        <v>694374900</v>
      </c>
      <c r="AK55" s="12">
        <v>394393290</v>
      </c>
      <c r="AL55" s="12">
        <v>160285180</v>
      </c>
      <c r="AM55" s="12">
        <v>144056100</v>
      </c>
      <c r="AN55" s="12">
        <v>88853200</v>
      </c>
      <c r="AO55" s="12">
        <v>71828810</v>
      </c>
      <c r="AP55" s="12">
        <v>3141800</v>
      </c>
      <c r="AQ55" s="12">
        <v>51220260</v>
      </c>
      <c r="AR55" s="11">
        <v>1984493100</v>
      </c>
      <c r="AS55" s="10">
        <v>315880330</v>
      </c>
      <c r="AT55" s="12">
        <v>738811522</v>
      </c>
      <c r="AU55" s="12">
        <v>289278525</v>
      </c>
      <c r="AV55" s="12">
        <v>112259304</v>
      </c>
      <c r="AW55" s="12">
        <v>78858886</v>
      </c>
      <c r="AX55" s="12">
        <v>64487708</v>
      </c>
      <c r="AY55" s="12">
        <v>39723897</v>
      </c>
      <c r="AZ55" s="12">
        <v>28017264</v>
      </c>
      <c r="BA55" s="12">
        <v>65501000</v>
      </c>
      <c r="BB55" s="11">
        <v>1732818436</v>
      </c>
      <c r="BC55" s="10">
        <v>285125777</v>
      </c>
      <c r="BD55" s="12">
        <v>608091207</v>
      </c>
      <c r="BE55" s="12">
        <v>295692084</v>
      </c>
      <c r="BF55" s="12">
        <v>109390341</v>
      </c>
      <c r="BG55" s="12">
        <v>104964553</v>
      </c>
      <c r="BH55" s="12">
        <v>64771560</v>
      </c>
      <c r="BI55" s="12">
        <v>34556377</v>
      </c>
      <c r="BJ55" s="12">
        <v>35839438</v>
      </c>
      <c r="BK55" s="12">
        <v>78783112</v>
      </c>
      <c r="BL55" s="11">
        <v>1617214449</v>
      </c>
      <c r="BM55" s="10">
        <v>280108902</v>
      </c>
      <c r="BN55" s="12">
        <v>560223072</v>
      </c>
      <c r="BO55" s="12">
        <v>302771324</v>
      </c>
      <c r="BP55" s="12">
        <v>111592707</v>
      </c>
      <c r="BQ55" s="12">
        <v>105927941</v>
      </c>
      <c r="BR55" s="12">
        <v>66104349</v>
      </c>
      <c r="BS55" s="12">
        <v>34397892</v>
      </c>
      <c r="BT55" s="12">
        <v>41658605</v>
      </c>
      <c r="BU55" s="12">
        <v>69107187</v>
      </c>
      <c r="BV55" s="11">
        <v>1571891979</v>
      </c>
      <c r="BW55" s="10">
        <v>270372085</v>
      </c>
      <c r="BX55" s="12">
        <v>547758861</v>
      </c>
      <c r="BY55" s="12">
        <v>294007109</v>
      </c>
      <c r="BZ55" s="12">
        <v>105858497</v>
      </c>
      <c r="CA55" s="12">
        <v>96480618</v>
      </c>
      <c r="CB55" s="12">
        <v>65960888</v>
      </c>
      <c r="CC55" s="12">
        <v>31320300</v>
      </c>
      <c r="CD55" s="12">
        <v>29509163</v>
      </c>
      <c r="CE55" s="12">
        <v>69744891</v>
      </c>
      <c r="CF55" s="11">
        <v>1511012412</v>
      </c>
      <c r="CG55" s="10">
        <v>279724937</v>
      </c>
      <c r="CH55" s="12">
        <v>565261500</v>
      </c>
      <c r="CI55" s="12">
        <v>263981063</v>
      </c>
      <c r="CJ55" s="12">
        <v>110099663</v>
      </c>
      <c r="CK55" s="12">
        <v>70234701</v>
      </c>
      <c r="CL55" s="12">
        <v>67698532</v>
      </c>
      <c r="CM55" s="12">
        <v>30469160</v>
      </c>
      <c r="CN55" s="12">
        <v>25665699</v>
      </c>
      <c r="CO55" s="12">
        <v>64409007</v>
      </c>
      <c r="CP55" s="11">
        <v>1477544262</v>
      </c>
      <c r="CQ55" s="10">
        <v>265132708</v>
      </c>
      <c r="CR55" s="12">
        <v>494525171</v>
      </c>
      <c r="CS55" s="12">
        <v>251208727</v>
      </c>
      <c r="CT55" s="12">
        <v>75511550</v>
      </c>
      <c r="CU55" s="12">
        <v>70349705</v>
      </c>
      <c r="CV55" s="12">
        <v>67091115</v>
      </c>
      <c r="CW55" s="12">
        <v>31572029</v>
      </c>
      <c r="CX55" s="12">
        <v>20466451</v>
      </c>
      <c r="CY55" s="12">
        <v>61310784</v>
      </c>
      <c r="CZ55" s="11">
        <v>1337168240</v>
      </c>
      <c r="DA55" s="10">
        <v>269478772</v>
      </c>
      <c r="DB55" s="12">
        <v>494938872</v>
      </c>
      <c r="DC55" s="12">
        <v>272304087</v>
      </c>
      <c r="DD55" s="12">
        <v>69065462</v>
      </c>
      <c r="DE55" s="12">
        <v>60483652</v>
      </c>
      <c r="DF55" s="12">
        <v>60777448</v>
      </c>
      <c r="DG55" s="12">
        <v>29373786</v>
      </c>
      <c r="DH55" s="12">
        <v>21638556</v>
      </c>
      <c r="DI55" s="12">
        <v>43407086</v>
      </c>
      <c r="DJ55" s="11">
        <v>1321467721</v>
      </c>
      <c r="DK55" s="10">
        <v>0</v>
      </c>
      <c r="DL55" s="12">
        <v>92468000</v>
      </c>
      <c r="DM55" s="12">
        <v>0</v>
      </c>
      <c r="DN55" s="11">
        <v>92468000</v>
      </c>
      <c r="DO55" s="10">
        <v>0</v>
      </c>
      <c r="DP55" s="12">
        <v>103504000</v>
      </c>
      <c r="DQ55" s="12">
        <v>0</v>
      </c>
      <c r="DR55" s="11">
        <v>103504000</v>
      </c>
      <c r="DS55" s="10">
        <v>0</v>
      </c>
      <c r="DT55" s="12">
        <v>113916000</v>
      </c>
      <c r="DU55" s="12">
        <v>0</v>
      </c>
      <c r="DV55" s="11">
        <v>113916000</v>
      </c>
      <c r="DW55" s="10">
        <v>0</v>
      </c>
      <c r="DX55" s="12">
        <v>123360000</v>
      </c>
      <c r="DY55" s="12">
        <v>0</v>
      </c>
      <c r="DZ55" s="11">
        <v>123360000</v>
      </c>
      <c r="EA55" s="10">
        <v>0</v>
      </c>
      <c r="EB55" s="12">
        <v>132460000</v>
      </c>
      <c r="EC55" s="12">
        <v>0</v>
      </c>
      <c r="ED55" s="11">
        <v>132460000</v>
      </c>
      <c r="EE55" s="30">
        <v>0</v>
      </c>
      <c r="EF55" s="12">
        <v>141221000</v>
      </c>
      <c r="EG55" s="12">
        <v>0</v>
      </c>
      <c r="EH55" s="11">
        <v>141221000</v>
      </c>
      <c r="EI55" s="10">
        <v>0</v>
      </c>
      <c r="EJ55" s="12">
        <v>150953000</v>
      </c>
      <c r="EK55" s="12">
        <v>0</v>
      </c>
      <c r="EL55" s="11">
        <v>150953000</v>
      </c>
      <c r="EM55" s="10">
        <v>0</v>
      </c>
      <c r="EN55" s="12">
        <v>162450000</v>
      </c>
      <c r="EO55" s="12">
        <v>0</v>
      </c>
      <c r="EP55" s="11">
        <v>162450000</v>
      </c>
      <c r="EQ55" s="10">
        <v>0</v>
      </c>
      <c r="ER55" s="12">
        <v>169995000</v>
      </c>
      <c r="ES55" s="12">
        <v>0</v>
      </c>
      <c r="ET55" s="11">
        <v>169995000</v>
      </c>
      <c r="EU55" s="10">
        <v>408212031</v>
      </c>
      <c r="EV55" s="12">
        <v>199353288</v>
      </c>
      <c r="EW55" s="15">
        <v>5671.75</v>
      </c>
      <c r="EX55" s="10">
        <v>4512682</v>
      </c>
      <c r="EY55" s="12">
        <v>2252559</v>
      </c>
      <c r="EZ55" s="15">
        <v>62</v>
      </c>
      <c r="FA55" s="30">
        <v>7292625</v>
      </c>
      <c r="FB55" s="12">
        <v>9750000</v>
      </c>
      <c r="FC55" s="12">
        <v>16373090</v>
      </c>
      <c r="FD55" s="12">
        <v>2491652</v>
      </c>
      <c r="FE55" s="12">
        <v>3625853</v>
      </c>
      <c r="FF55" s="11">
        <v>39533220</v>
      </c>
      <c r="FG55" s="76">
        <v>972044</v>
      </c>
      <c r="FH55" s="14">
        <v>963703</v>
      </c>
      <c r="FI55" s="14">
        <v>983186</v>
      </c>
      <c r="FJ55" s="17">
        <v>977060</v>
      </c>
      <c r="FK55" s="14">
        <v>969510</v>
      </c>
      <c r="FL55" s="14">
        <v>960949</v>
      </c>
      <c r="FM55" s="14">
        <v>953485</v>
      </c>
      <c r="FN55" s="14">
        <v>943946</v>
      </c>
      <c r="FO55" s="7">
        <v>932112</v>
      </c>
      <c r="FP55" s="19">
        <v>60451</v>
      </c>
      <c r="FQ55" s="51">
        <v>24</v>
      </c>
    </row>
    <row r="56" spans="1:173" x14ac:dyDescent="0.25">
      <c r="A56" s="6" t="s">
        <v>48</v>
      </c>
      <c r="B56" s="97">
        <f t="shared" si="25"/>
        <v>1068.9413109411803</v>
      </c>
      <c r="C56" s="12">
        <f t="shared" si="26"/>
        <v>1114.0348052995228</v>
      </c>
      <c r="D56" s="12">
        <f t="shared" si="27"/>
        <v>1106.3618979884031</v>
      </c>
      <c r="E56" s="12">
        <f t="shared" si="28"/>
        <v>1164.7929149892866</v>
      </c>
      <c r="F56" s="12">
        <f t="shared" si="29"/>
        <v>1168.0025258519152</v>
      </c>
      <c r="G56" s="103">
        <f t="shared" si="10"/>
        <v>1442.2578363349885</v>
      </c>
      <c r="H56" s="12">
        <f t="shared" si="11"/>
        <v>1705.2163959709578</v>
      </c>
      <c r="I56" s="12">
        <f t="shared" si="23"/>
        <v>2873.936130253448</v>
      </c>
      <c r="J56" s="29">
        <f t="shared" si="24"/>
        <v>3177.2217558869752</v>
      </c>
      <c r="K56" s="10">
        <f t="shared" si="12"/>
        <v>606.83721646823471</v>
      </c>
      <c r="L56" s="12">
        <f t="shared" si="13"/>
        <v>585.03023877057672</v>
      </c>
      <c r="M56" s="12">
        <f t="shared" si="14"/>
        <v>571.46478230217122</v>
      </c>
      <c r="N56" s="12">
        <f t="shared" si="15"/>
        <v>561.52254080000966</v>
      </c>
      <c r="O56" s="12">
        <f t="shared" si="16"/>
        <v>531.53783030514739</v>
      </c>
      <c r="P56" s="12">
        <f t="shared" si="17"/>
        <v>496.57357098275531</v>
      </c>
      <c r="Q56" s="12">
        <f t="shared" si="18"/>
        <v>462.62746108822341</v>
      </c>
      <c r="R56" s="131">
        <f t="shared" si="19"/>
        <v>426.82541294458701</v>
      </c>
      <c r="S56" s="100">
        <f t="shared" si="20"/>
        <v>395.77397014613916</v>
      </c>
      <c r="T56" s="11">
        <f t="shared" si="21"/>
        <v>17618291</v>
      </c>
      <c r="U56" s="32">
        <f t="shared" si="7"/>
        <v>55099</v>
      </c>
      <c r="V56" s="32">
        <f t="shared" si="8"/>
        <v>56637.538023167777</v>
      </c>
      <c r="W56" s="36">
        <f t="shared" si="22"/>
        <v>0.17319521037507654</v>
      </c>
      <c r="X56" s="38">
        <f t="shared" si="9"/>
        <v>38</v>
      </c>
      <c r="Y56" s="10">
        <v>511053652</v>
      </c>
      <c r="Z56" s="12">
        <v>529206996</v>
      </c>
      <c r="AA56" s="12">
        <v>612934203</v>
      </c>
      <c r="AB56" s="12">
        <v>438887307</v>
      </c>
      <c r="AC56" s="12">
        <v>71927813</v>
      </c>
      <c r="AD56" s="12">
        <v>194544101</v>
      </c>
      <c r="AE56" s="12">
        <v>61310060</v>
      </c>
      <c r="AF56" s="12">
        <v>0</v>
      </c>
      <c r="AG56" s="12">
        <v>16222991</v>
      </c>
      <c r="AH56" s="11">
        <v>2436087123</v>
      </c>
      <c r="AI56" s="10">
        <v>319707124</v>
      </c>
      <c r="AJ56" s="12">
        <v>245415501</v>
      </c>
      <c r="AK56" s="12">
        <v>649562457</v>
      </c>
      <c r="AL56" s="12">
        <v>333301695</v>
      </c>
      <c r="AM56" s="12">
        <v>137904361</v>
      </c>
      <c r="AN56" s="12">
        <v>110713746</v>
      </c>
      <c r="AO56" s="12">
        <v>142829864</v>
      </c>
      <c r="AP56" s="12">
        <v>0</v>
      </c>
      <c r="AQ56" s="12">
        <v>202909327</v>
      </c>
      <c r="AR56" s="11">
        <v>2142344075</v>
      </c>
      <c r="AS56" s="10">
        <v>530589008</v>
      </c>
      <c r="AT56" s="12">
        <v>379557105</v>
      </c>
      <c r="AU56" s="12">
        <v>65415650</v>
      </c>
      <c r="AV56" s="12">
        <v>82986224</v>
      </c>
      <c r="AW56" s="12">
        <v>29385606</v>
      </c>
      <c r="AX56" s="12">
        <v>69761572</v>
      </c>
      <c r="AY56" s="12">
        <v>19923000</v>
      </c>
      <c r="AZ56" s="12">
        <v>59429444</v>
      </c>
      <c r="BA56" s="12">
        <v>36378249</v>
      </c>
      <c r="BB56" s="11">
        <v>1273425858</v>
      </c>
      <c r="BC56" s="10">
        <v>201810712</v>
      </c>
      <c r="BD56" s="12">
        <v>400305950</v>
      </c>
      <c r="BE56" s="12">
        <v>158609895</v>
      </c>
      <c r="BF56" s="12">
        <v>88584361</v>
      </c>
      <c r="BG56" s="12">
        <v>23724987</v>
      </c>
      <c r="BH56" s="12">
        <v>69311686</v>
      </c>
      <c r="BI56" s="12">
        <v>17122560</v>
      </c>
      <c r="BJ56" s="12">
        <v>85748538</v>
      </c>
      <c r="BK56" s="12">
        <v>31855677</v>
      </c>
      <c r="BL56" s="11">
        <v>1077074366</v>
      </c>
      <c r="BM56" s="10">
        <v>187130856</v>
      </c>
      <c r="BN56" s="12">
        <v>292332760</v>
      </c>
      <c r="BO56" s="12">
        <v>101546320</v>
      </c>
      <c r="BP56" s="12">
        <v>63072967</v>
      </c>
      <c r="BQ56" s="12">
        <v>21556558</v>
      </c>
      <c r="BR56" s="12">
        <v>66801452</v>
      </c>
      <c r="BS56" s="12">
        <v>16001860</v>
      </c>
      <c r="BT56" s="12">
        <v>76181520</v>
      </c>
      <c r="BU56" s="12">
        <v>33970583</v>
      </c>
      <c r="BV56" s="11">
        <v>858594876</v>
      </c>
      <c r="BW56" s="10">
        <v>179754844</v>
      </c>
      <c r="BX56" s="12">
        <v>271988836</v>
      </c>
      <c r="BY56" s="12">
        <v>125904091</v>
      </c>
      <c r="BZ56" s="12">
        <v>61152844</v>
      </c>
      <c r="CA56" s="12">
        <v>18400429</v>
      </c>
      <c r="CB56" s="12">
        <v>61669617</v>
      </c>
      <c r="CC56" s="12">
        <v>14322252</v>
      </c>
      <c r="CD56" s="12">
        <v>35273575</v>
      </c>
      <c r="CE56" s="12">
        <v>33843023</v>
      </c>
      <c r="CF56" s="11">
        <v>802309511</v>
      </c>
      <c r="CG56" s="10">
        <v>177324940</v>
      </c>
      <c r="CH56" s="12">
        <v>259543242</v>
      </c>
      <c r="CI56" s="12">
        <v>80689484</v>
      </c>
      <c r="CJ56" s="12">
        <v>61435923</v>
      </c>
      <c r="CK56" s="12">
        <v>20396394</v>
      </c>
      <c r="CL56" s="12">
        <v>64015964</v>
      </c>
      <c r="CM56" s="12">
        <v>16655700</v>
      </c>
      <c r="CN56" s="12">
        <v>34120509</v>
      </c>
      <c r="CO56" s="12">
        <v>32397799</v>
      </c>
      <c r="CP56" s="11">
        <v>746579955</v>
      </c>
      <c r="CQ56" s="10">
        <v>173590485</v>
      </c>
      <c r="CR56" s="12">
        <v>237383275</v>
      </c>
      <c r="CS56" s="12">
        <v>84567555</v>
      </c>
      <c r="CT56" s="12">
        <v>81045005</v>
      </c>
      <c r="CU56" s="12">
        <v>17290016</v>
      </c>
      <c r="CV56" s="12">
        <v>62715554</v>
      </c>
      <c r="CW56" s="12">
        <v>12901722</v>
      </c>
      <c r="CX56" s="12">
        <v>50274067</v>
      </c>
      <c r="CY56" s="12">
        <v>32369482</v>
      </c>
      <c r="CZ56" s="11">
        <v>752137161</v>
      </c>
      <c r="DA56" s="10">
        <v>147060581</v>
      </c>
      <c r="DB56" s="12">
        <v>221526974</v>
      </c>
      <c r="DC56" s="12">
        <v>93819352</v>
      </c>
      <c r="DD56" s="12">
        <v>84015575</v>
      </c>
      <c r="DE56" s="12">
        <v>16949237</v>
      </c>
      <c r="DF56" s="12">
        <v>50799490</v>
      </c>
      <c r="DG56" s="12">
        <v>15662588</v>
      </c>
      <c r="DH56" s="12">
        <v>63518792</v>
      </c>
      <c r="DI56" s="12">
        <v>32760164</v>
      </c>
      <c r="DJ56" s="11">
        <v>726112753</v>
      </c>
      <c r="DK56" s="10">
        <v>0</v>
      </c>
      <c r="DL56" s="12">
        <v>144491255</v>
      </c>
      <c r="DM56" s="12">
        <v>158962500</v>
      </c>
      <c r="DN56" s="11">
        <v>303453755</v>
      </c>
      <c r="DO56" s="10">
        <v>169249838</v>
      </c>
      <c r="DP56" s="12">
        <v>148922471</v>
      </c>
      <c r="DQ56" s="12">
        <v>0</v>
      </c>
      <c r="DR56" s="11">
        <v>318172309</v>
      </c>
      <c r="DS56" s="10">
        <v>176130143</v>
      </c>
      <c r="DT56" s="12">
        <v>153228688</v>
      </c>
      <c r="DU56" s="12">
        <v>0</v>
      </c>
      <c r="DV56" s="11">
        <v>329358831</v>
      </c>
      <c r="DW56" s="10">
        <v>168486463</v>
      </c>
      <c r="DX56" s="12">
        <v>172829905</v>
      </c>
      <c r="DY56" s="12">
        <v>0</v>
      </c>
      <c r="DZ56" s="11">
        <v>341316368</v>
      </c>
      <c r="EA56" s="10">
        <v>179241719</v>
      </c>
      <c r="EB56" s="12">
        <v>176821122</v>
      </c>
      <c r="EC56" s="12">
        <v>0</v>
      </c>
      <c r="ED56" s="11">
        <v>356062841</v>
      </c>
      <c r="EE56" s="30">
        <v>189119800</v>
      </c>
      <c r="EF56" s="12">
        <v>180652339</v>
      </c>
      <c r="EG56" s="12">
        <v>0</v>
      </c>
      <c r="EH56" s="11">
        <v>369772139</v>
      </c>
      <c r="EI56" s="10">
        <v>183615334</v>
      </c>
      <c r="EJ56" s="12">
        <v>184388556</v>
      </c>
      <c r="EK56" s="12">
        <v>0</v>
      </c>
      <c r="EL56" s="11">
        <v>368003890</v>
      </c>
      <c r="EM56" s="10">
        <v>180475393</v>
      </c>
      <c r="EN56" s="12">
        <v>188104773</v>
      </c>
      <c r="EO56" s="12">
        <v>0</v>
      </c>
      <c r="EP56" s="11">
        <v>368580166</v>
      </c>
      <c r="EQ56" s="10">
        <v>184673127</v>
      </c>
      <c r="ER56" s="12">
        <v>191480990</v>
      </c>
      <c r="ES56" s="12">
        <v>0</v>
      </c>
      <c r="ET56" s="11">
        <v>376154117</v>
      </c>
      <c r="EU56" s="10">
        <v>279767915.56999999</v>
      </c>
      <c r="EV56" s="12">
        <v>139774433.19</v>
      </c>
      <c r="EW56" s="15">
        <v>4939.62</v>
      </c>
      <c r="EX56" s="10">
        <v>2365087</v>
      </c>
      <c r="EY56" s="12">
        <v>11186</v>
      </c>
      <c r="EZ56" s="15">
        <v>234.35</v>
      </c>
      <c r="FA56" s="30">
        <v>3492317</v>
      </c>
      <c r="FB56" s="12">
        <v>62410</v>
      </c>
      <c r="FC56" s="12">
        <v>7472000</v>
      </c>
      <c r="FD56" s="12">
        <v>4680000</v>
      </c>
      <c r="FE56" s="12">
        <v>1911564</v>
      </c>
      <c r="FF56" s="11">
        <v>17618291</v>
      </c>
      <c r="FG56" s="76">
        <v>766735</v>
      </c>
      <c r="FH56" s="14">
        <v>745439</v>
      </c>
      <c r="FI56" s="14">
        <v>711931</v>
      </c>
      <c r="FJ56" s="17">
        <v>687343</v>
      </c>
      <c r="FK56" s="14">
        <v>669873</v>
      </c>
      <c r="FL56" s="14">
        <v>658517</v>
      </c>
      <c r="FM56" s="14">
        <v>643966</v>
      </c>
      <c r="FN56" s="14">
        <v>630019</v>
      </c>
      <c r="FO56" s="7">
        <v>619860</v>
      </c>
      <c r="FP56" s="19">
        <v>55099</v>
      </c>
      <c r="FQ56" s="51">
        <v>38</v>
      </c>
    </row>
    <row r="57" spans="1:173" x14ac:dyDescent="0.25">
      <c r="A57" s="6" t="s">
        <v>49</v>
      </c>
      <c r="B57" s="97">
        <f t="shared" si="25"/>
        <v>1467.947543031649</v>
      </c>
      <c r="C57" s="12">
        <f t="shared" si="26"/>
        <v>1472.8188346639731</v>
      </c>
      <c r="D57" s="12">
        <f t="shared" si="27"/>
        <v>1351.7056934105321</v>
      </c>
      <c r="E57" s="12">
        <f t="shared" si="28"/>
        <v>1314.6053622989139</v>
      </c>
      <c r="F57" s="12">
        <f t="shared" si="29"/>
        <v>1337.4905379310344</v>
      </c>
      <c r="G57" s="103">
        <f t="shared" si="10"/>
        <v>1298.6432614370106</v>
      </c>
      <c r="H57" s="12">
        <f t="shared" si="11"/>
        <v>3118.0248160635551</v>
      </c>
      <c r="I57" s="12">
        <f t="shared" si="23"/>
        <v>2108.348218060803</v>
      </c>
      <c r="J57" s="29">
        <f t="shared" si="24"/>
        <v>2019.2173459291687</v>
      </c>
      <c r="K57" s="10">
        <f t="shared" si="12"/>
        <v>310.81971127151581</v>
      </c>
      <c r="L57" s="12">
        <f t="shared" si="13"/>
        <v>327.53439138797029</v>
      </c>
      <c r="M57" s="12">
        <f t="shared" si="14"/>
        <v>537.84560242624764</v>
      </c>
      <c r="N57" s="12">
        <f t="shared" si="15"/>
        <v>493.79638388560431</v>
      </c>
      <c r="O57" s="12">
        <f t="shared" si="16"/>
        <v>463.76278620689658</v>
      </c>
      <c r="P57" s="12">
        <f t="shared" si="17"/>
        <v>447.4295232861657</v>
      </c>
      <c r="Q57" s="12">
        <f t="shared" si="18"/>
        <v>430.1512189628578</v>
      </c>
      <c r="R57" s="131">
        <f t="shared" si="19"/>
        <v>416.22072859695305</v>
      </c>
      <c r="S57" s="100">
        <f t="shared" si="20"/>
        <v>399.7266838345916</v>
      </c>
      <c r="T57" s="11">
        <f t="shared" si="21"/>
        <v>584237</v>
      </c>
      <c r="U57" s="32">
        <f t="shared" si="7"/>
        <v>39975</v>
      </c>
      <c r="V57" s="32">
        <f t="shared" si="8"/>
        <v>58298.82019145802</v>
      </c>
      <c r="W57" s="36">
        <f t="shared" si="22"/>
        <v>0.37580475215192655</v>
      </c>
      <c r="X57" s="38">
        <f t="shared" si="9"/>
        <v>9</v>
      </c>
      <c r="Y57" s="10">
        <v>28908023</v>
      </c>
      <c r="Z57" s="12">
        <v>47063761</v>
      </c>
      <c r="AA57" s="12">
        <v>27375964</v>
      </c>
      <c r="AB57" s="12">
        <v>27094328</v>
      </c>
      <c r="AC57" s="12">
        <v>7996279</v>
      </c>
      <c r="AD57" s="12">
        <v>2535035</v>
      </c>
      <c r="AE57" s="12">
        <v>2850274</v>
      </c>
      <c r="AF57" s="12">
        <v>82903360</v>
      </c>
      <c r="AG57" s="12">
        <v>5156211</v>
      </c>
      <c r="AH57" s="11">
        <v>231883235</v>
      </c>
      <c r="AI57" s="10">
        <v>28140551</v>
      </c>
      <c r="AJ57" s="12">
        <v>46377534</v>
      </c>
      <c r="AK57" s="12">
        <v>31096336</v>
      </c>
      <c r="AL57" s="12">
        <v>29505632</v>
      </c>
      <c r="AM57" s="12">
        <v>9201039</v>
      </c>
      <c r="AN57" s="12">
        <v>2587493</v>
      </c>
      <c r="AO57" s="12">
        <v>2601791</v>
      </c>
      <c r="AP57" s="12">
        <v>75741189</v>
      </c>
      <c r="AQ57" s="12">
        <v>5071607</v>
      </c>
      <c r="AR57" s="11">
        <v>230323172</v>
      </c>
      <c r="AS57" s="10">
        <v>140882598</v>
      </c>
      <c r="AT57" s="12">
        <v>39002084</v>
      </c>
      <c r="AU57" s="12">
        <v>13317941</v>
      </c>
      <c r="AV57" s="12">
        <v>14122277</v>
      </c>
      <c r="AW57" s="12">
        <v>12667515</v>
      </c>
      <c r="AX57" s="12">
        <v>3164970</v>
      </c>
      <c r="AY57" s="12">
        <v>1802291</v>
      </c>
      <c r="AZ57" s="12">
        <v>15113038</v>
      </c>
      <c r="BA57" s="12">
        <v>3463704</v>
      </c>
      <c r="BB57" s="11">
        <v>243536418</v>
      </c>
      <c r="BC57" s="10">
        <v>23448943</v>
      </c>
      <c r="BD57" s="12">
        <v>33968703</v>
      </c>
      <c r="BE57" s="12">
        <v>13526786</v>
      </c>
      <c r="BF57" s="12">
        <v>14160096</v>
      </c>
      <c r="BG57" s="12">
        <v>1457615</v>
      </c>
      <c r="BH57" s="12">
        <v>2389653</v>
      </c>
      <c r="BI57" s="12">
        <v>2131840</v>
      </c>
      <c r="BJ57" s="12">
        <v>6539210</v>
      </c>
      <c r="BK57" s="12">
        <v>3444607</v>
      </c>
      <c r="BL57" s="11">
        <v>101067453</v>
      </c>
      <c r="BM57" s="10">
        <v>22856317</v>
      </c>
      <c r="BN57" s="12">
        <v>35654201</v>
      </c>
      <c r="BO57" s="12">
        <v>11003392</v>
      </c>
      <c r="BP57" s="12">
        <v>18528493</v>
      </c>
      <c r="BQ57" s="12">
        <v>1285803</v>
      </c>
      <c r="BR57" s="12">
        <v>2372310</v>
      </c>
      <c r="BS57" s="12">
        <v>1873834</v>
      </c>
      <c r="BT57" s="12">
        <v>5666126</v>
      </c>
      <c r="BU57" s="12">
        <v>3393714</v>
      </c>
      <c r="BV57" s="11">
        <v>102634190</v>
      </c>
      <c r="BW57" s="10">
        <v>23911797</v>
      </c>
      <c r="BX57" s="12">
        <v>32284994</v>
      </c>
      <c r="BY57" s="12">
        <v>14612535</v>
      </c>
      <c r="BZ57" s="12">
        <v>16013860</v>
      </c>
      <c r="CA57" s="12">
        <v>974113</v>
      </c>
      <c r="CB57" s="12">
        <v>2550850</v>
      </c>
      <c r="CC57" s="12">
        <v>1761167</v>
      </c>
      <c r="CD57" s="12">
        <v>4137515</v>
      </c>
      <c r="CE57" s="12">
        <v>3501932</v>
      </c>
      <c r="CF57" s="11">
        <v>99748763</v>
      </c>
      <c r="CG57" s="10">
        <v>23399984</v>
      </c>
      <c r="CH57" s="12">
        <v>31905821</v>
      </c>
      <c r="CI57" s="12">
        <v>17899975</v>
      </c>
      <c r="CJ57" s="12">
        <v>15944273</v>
      </c>
      <c r="CK57" s="12">
        <v>1469276</v>
      </c>
      <c r="CL57" s="12">
        <v>2621923</v>
      </c>
      <c r="CM57" s="12">
        <v>1730716</v>
      </c>
      <c r="CN57" s="12">
        <v>5091512</v>
      </c>
      <c r="CO57" s="12">
        <v>3080763</v>
      </c>
      <c r="CP57" s="11">
        <v>103144243</v>
      </c>
      <c r="CQ57" s="10">
        <v>41063394</v>
      </c>
      <c r="CR57" s="12">
        <v>31714158</v>
      </c>
      <c r="CS57" s="12">
        <v>11788868</v>
      </c>
      <c r="CT57" s="12">
        <v>12849865</v>
      </c>
      <c r="CU57" s="12">
        <v>986521</v>
      </c>
      <c r="CV57" s="12">
        <v>2571177</v>
      </c>
      <c r="CW57" s="12">
        <v>2119738</v>
      </c>
      <c r="CX57" s="12">
        <v>6156139</v>
      </c>
      <c r="CY57" s="12">
        <v>3348369</v>
      </c>
      <c r="CZ57" s="11">
        <v>112598229</v>
      </c>
      <c r="DA57" s="10">
        <v>24419679</v>
      </c>
      <c r="DB57" s="12">
        <v>47212272</v>
      </c>
      <c r="DC57" s="12">
        <v>11841826</v>
      </c>
      <c r="DD57" s="12">
        <v>13119586</v>
      </c>
      <c r="DE57" s="12">
        <v>911495</v>
      </c>
      <c r="DF57" s="12">
        <v>2367008</v>
      </c>
      <c r="DG57" s="12">
        <v>2190319</v>
      </c>
      <c r="DH57" s="12">
        <v>3584636</v>
      </c>
      <c r="DI57" s="12">
        <v>3688756</v>
      </c>
      <c r="DJ57" s="11">
        <v>109335577</v>
      </c>
      <c r="DK57" s="10">
        <v>16462400</v>
      </c>
      <c r="DL57" s="12">
        <v>13029834.460000001</v>
      </c>
      <c r="DM57" s="12">
        <v>0</v>
      </c>
      <c r="DN57" s="11">
        <v>29492234.460000001</v>
      </c>
      <c r="DO57" s="10">
        <v>16732500</v>
      </c>
      <c r="DP57" s="12">
        <v>13784387.6</v>
      </c>
      <c r="DQ57" s="12">
        <v>0</v>
      </c>
      <c r="DR57" s="11">
        <v>30516887.600000001</v>
      </c>
      <c r="DS57" s="10">
        <v>16994400</v>
      </c>
      <c r="DT57" s="12">
        <v>14518048.15</v>
      </c>
      <c r="DU57" s="12">
        <v>0</v>
      </c>
      <c r="DV57" s="11">
        <v>31512448.149999999</v>
      </c>
      <c r="DW57" s="10">
        <v>17337208</v>
      </c>
      <c r="DX57" s="12">
        <v>15231187</v>
      </c>
      <c r="DY57" s="12">
        <v>0</v>
      </c>
      <c r="DZ57" s="11">
        <v>32568395</v>
      </c>
      <c r="EA57" s="10">
        <v>17697744</v>
      </c>
      <c r="EB57" s="12">
        <v>15925058</v>
      </c>
      <c r="EC57" s="12">
        <v>0</v>
      </c>
      <c r="ED57" s="11">
        <v>33622802</v>
      </c>
      <c r="EE57" s="30">
        <v>18046422</v>
      </c>
      <c r="EF57" s="12">
        <v>16744053</v>
      </c>
      <c r="EG57" s="12">
        <v>1123336</v>
      </c>
      <c r="EH57" s="11">
        <v>35913811</v>
      </c>
      <c r="EI57" s="10">
        <v>18383517</v>
      </c>
      <c r="EJ57" s="12">
        <v>17825330</v>
      </c>
      <c r="EK57" s="12">
        <v>2806473</v>
      </c>
      <c r="EL57" s="11">
        <v>39015320</v>
      </c>
      <c r="EM57" s="10">
        <v>519595</v>
      </c>
      <c r="EN57" s="12">
        <v>18723985</v>
      </c>
      <c r="EO57" s="12">
        <v>4427658</v>
      </c>
      <c r="EP57" s="11">
        <v>23671238</v>
      </c>
      <c r="EQ57" s="10">
        <v>617017</v>
      </c>
      <c r="ER57" s="12">
        <v>15797271</v>
      </c>
      <c r="ES57" s="12">
        <v>5977164</v>
      </c>
      <c r="ET57" s="11">
        <v>22391452</v>
      </c>
      <c r="EU57" s="10">
        <v>39584898.909999996</v>
      </c>
      <c r="EV57" s="12">
        <v>15893441</v>
      </c>
      <c r="EW57" s="15">
        <v>679</v>
      </c>
      <c r="EX57" s="10">
        <v>490734.09</v>
      </c>
      <c r="EY57" s="12">
        <v>18271</v>
      </c>
      <c r="EZ57" s="15">
        <v>32</v>
      </c>
      <c r="FA57" s="30">
        <v>0</v>
      </c>
      <c r="FB57" s="12">
        <v>0</v>
      </c>
      <c r="FC57" s="12">
        <v>0</v>
      </c>
      <c r="FD57" s="12">
        <v>0</v>
      </c>
      <c r="FE57" s="12">
        <v>584237</v>
      </c>
      <c r="FF57" s="11">
        <v>584237</v>
      </c>
      <c r="FG57" s="76">
        <v>73781</v>
      </c>
      <c r="FH57" s="14">
        <v>73319</v>
      </c>
      <c r="FI57" s="14">
        <v>73259</v>
      </c>
      <c r="FJ57" s="17">
        <v>72790</v>
      </c>
      <c r="FK57" s="14">
        <v>72500</v>
      </c>
      <c r="FL57" s="14">
        <v>72730</v>
      </c>
      <c r="FM57" s="14">
        <v>72540</v>
      </c>
      <c r="FN57" s="14">
        <v>72271</v>
      </c>
      <c r="FO57" s="7">
        <v>72040</v>
      </c>
      <c r="FP57" s="19">
        <v>39975</v>
      </c>
      <c r="FQ57" s="51">
        <v>9</v>
      </c>
    </row>
    <row r="58" spans="1:173" x14ac:dyDescent="0.25">
      <c r="A58" s="6" t="s">
        <v>50</v>
      </c>
      <c r="B58" s="97">
        <f t="shared" si="25"/>
        <v>2032.7231907204307</v>
      </c>
      <c r="C58" s="12">
        <f t="shared" si="26"/>
        <v>1617.5169036394141</v>
      </c>
      <c r="D58" s="12">
        <f t="shared" si="27"/>
        <v>1816.9048062593145</v>
      </c>
      <c r="E58" s="12">
        <f t="shared" si="28"/>
        <v>1720.9379147187863</v>
      </c>
      <c r="F58" s="12">
        <f t="shared" si="29"/>
        <v>1704.9636231799016</v>
      </c>
      <c r="G58" s="103">
        <f t="shared" si="10"/>
        <v>1862.867308773848</v>
      </c>
      <c r="H58" s="12">
        <f t="shared" si="11"/>
        <v>3381.8326762478891</v>
      </c>
      <c r="I58" s="12">
        <f t="shared" si="23"/>
        <v>3736.0558817964584</v>
      </c>
      <c r="J58" s="29">
        <f t="shared" si="24"/>
        <v>4362.4149787543765</v>
      </c>
      <c r="K58" s="10">
        <f t="shared" si="12"/>
        <v>1797.3424060680045</v>
      </c>
      <c r="L58" s="12">
        <f t="shared" si="13"/>
        <v>1707.5248329318699</v>
      </c>
      <c r="M58" s="12">
        <f t="shared" si="14"/>
        <v>1603.6163761768021</v>
      </c>
      <c r="N58" s="12">
        <f t="shared" si="15"/>
        <v>1477.2785472479882</v>
      </c>
      <c r="O58" s="12">
        <f t="shared" si="16"/>
        <v>1409.3161082377005</v>
      </c>
      <c r="P58" s="12">
        <f t="shared" si="17"/>
        <v>1279.1118863242182</v>
      </c>
      <c r="Q58" s="12">
        <f t="shared" si="18"/>
        <v>1234.2155507674911</v>
      </c>
      <c r="R58" s="131">
        <f t="shared" si="19"/>
        <v>1211.0969636237501</v>
      </c>
      <c r="S58" s="100">
        <f t="shared" si="20"/>
        <v>863.09318084557924</v>
      </c>
      <c r="T58" s="11">
        <f t="shared" si="21"/>
        <v>37876158</v>
      </c>
      <c r="U58" s="32">
        <f t="shared" si="7"/>
        <v>88794</v>
      </c>
      <c r="V58" s="32">
        <f t="shared" si="8"/>
        <v>72482.775403225809</v>
      </c>
      <c r="W58" s="36">
        <f t="shared" si="22"/>
        <v>0.21242939224012442</v>
      </c>
      <c r="X58" s="38">
        <f t="shared" si="9"/>
        <v>54</v>
      </c>
      <c r="Y58" s="10">
        <v>287780021</v>
      </c>
      <c r="Z58" s="12">
        <v>294456445</v>
      </c>
      <c r="AA58" s="12">
        <v>200199935</v>
      </c>
      <c r="AB58" s="12">
        <v>213182154</v>
      </c>
      <c r="AC58" s="12">
        <v>118443378</v>
      </c>
      <c r="AD58" s="12">
        <v>18697903</v>
      </c>
      <c r="AE58" s="12">
        <v>146262051</v>
      </c>
      <c r="AF58" s="12">
        <v>146769224</v>
      </c>
      <c r="AG58" s="12">
        <v>15598919</v>
      </c>
      <c r="AH58" s="11">
        <v>1441390030</v>
      </c>
      <c r="AI58" s="10">
        <v>135470845</v>
      </c>
      <c r="AJ58" s="12">
        <v>285186980</v>
      </c>
      <c r="AK58" s="12">
        <v>165844299</v>
      </c>
      <c r="AL58" s="12">
        <v>172475754</v>
      </c>
      <c r="AM58" s="12">
        <v>122610888</v>
      </c>
      <c r="AN58" s="12">
        <v>19918243</v>
      </c>
      <c r="AO58" s="12">
        <v>149861202</v>
      </c>
      <c r="AP58" s="12">
        <v>152613472</v>
      </c>
      <c r="AQ58" s="12">
        <v>14924554</v>
      </c>
      <c r="AR58" s="11">
        <v>1218906237</v>
      </c>
      <c r="AS58" s="10">
        <v>484123499</v>
      </c>
      <c r="AT58" s="12">
        <v>191007355</v>
      </c>
      <c r="AU58" s="12">
        <v>80015003</v>
      </c>
      <c r="AV58" s="12">
        <v>47560773</v>
      </c>
      <c r="AW58" s="12">
        <v>24386443</v>
      </c>
      <c r="AX58" s="12">
        <v>15558495</v>
      </c>
      <c r="AY58" s="12">
        <v>33695679</v>
      </c>
      <c r="AZ58" s="12">
        <v>127144301</v>
      </c>
      <c r="BA58" s="12">
        <v>8888038</v>
      </c>
      <c r="BB58" s="11">
        <v>1012379586</v>
      </c>
      <c r="BC58" s="10">
        <v>96857978</v>
      </c>
      <c r="BD58" s="12">
        <v>177686717</v>
      </c>
      <c r="BE58" s="12">
        <v>77780663</v>
      </c>
      <c r="BF58" s="12">
        <v>42984952</v>
      </c>
      <c r="BG58" s="12">
        <v>10406709</v>
      </c>
      <c r="BH58" s="12">
        <v>14948210</v>
      </c>
      <c r="BI58" s="12">
        <v>44736129</v>
      </c>
      <c r="BJ58" s="12">
        <v>41687992</v>
      </c>
      <c r="BK58" s="12">
        <v>8264324</v>
      </c>
      <c r="BL58" s="11">
        <v>515353674</v>
      </c>
      <c r="BM58" s="10">
        <v>61864463</v>
      </c>
      <c r="BN58" s="12">
        <v>153259348</v>
      </c>
      <c r="BO58" s="12">
        <v>79598840</v>
      </c>
      <c r="BP58" s="12">
        <v>45576258</v>
      </c>
      <c r="BQ58" s="12">
        <v>5341924</v>
      </c>
      <c r="BR58" s="12">
        <v>13746476</v>
      </c>
      <c r="BS58" s="12">
        <v>38823911</v>
      </c>
      <c r="BT58" s="12">
        <v>78219203</v>
      </c>
      <c r="BU58" s="12">
        <v>8569231</v>
      </c>
      <c r="BV58" s="11">
        <v>484999654</v>
      </c>
      <c r="BW58" s="10">
        <v>59965711</v>
      </c>
      <c r="BX58" s="12">
        <v>147334957</v>
      </c>
      <c r="BY58" s="12">
        <v>79562148</v>
      </c>
      <c r="BZ58" s="12">
        <v>43148958</v>
      </c>
      <c r="CA58" s="12">
        <v>5637273</v>
      </c>
      <c r="CB58" s="12">
        <v>13858388</v>
      </c>
      <c r="CC58" s="12">
        <v>37305705</v>
      </c>
      <c r="CD58" s="12">
        <v>75125660</v>
      </c>
      <c r="CE58" s="12">
        <v>8181693</v>
      </c>
      <c r="CF58" s="11">
        <v>470120493</v>
      </c>
      <c r="CG58" s="10">
        <v>62834261</v>
      </c>
      <c r="CH58" s="12">
        <v>150001942</v>
      </c>
      <c r="CI58" s="12">
        <v>69796618</v>
      </c>
      <c r="CJ58" s="12">
        <v>54473381</v>
      </c>
      <c r="CK58" s="12">
        <v>4499504</v>
      </c>
      <c r="CL58" s="12">
        <v>12869552</v>
      </c>
      <c r="CM58" s="12">
        <v>35503439</v>
      </c>
      <c r="CN58" s="12">
        <v>46707592</v>
      </c>
      <c r="CO58" s="12">
        <v>9900248</v>
      </c>
      <c r="CP58" s="11">
        <v>446586537</v>
      </c>
      <c r="CQ58" s="10">
        <v>59969337</v>
      </c>
      <c r="CR58" s="12">
        <v>121599099</v>
      </c>
      <c r="CS58" s="12">
        <v>65716125</v>
      </c>
      <c r="CT58" s="12">
        <v>38776542</v>
      </c>
      <c r="CU58" s="12">
        <v>5463321</v>
      </c>
      <c r="CV58" s="12">
        <v>12336688</v>
      </c>
      <c r="CW58" s="12">
        <v>31521923</v>
      </c>
      <c r="CX58" s="12">
        <v>44716131</v>
      </c>
      <c r="CY58" s="12">
        <v>9772427</v>
      </c>
      <c r="CZ58" s="11">
        <v>389871593</v>
      </c>
      <c r="DA58" s="10">
        <v>145534854</v>
      </c>
      <c r="DB58" s="12">
        <v>112945558</v>
      </c>
      <c r="DC58" s="12">
        <v>62302482</v>
      </c>
      <c r="DD58" s="12">
        <v>40105962</v>
      </c>
      <c r="DE58" s="12">
        <v>5418683</v>
      </c>
      <c r="DF58" s="12">
        <v>17276488</v>
      </c>
      <c r="DG58" s="12">
        <v>28271116</v>
      </c>
      <c r="DH58" s="12">
        <v>43571938</v>
      </c>
      <c r="DI58" s="12">
        <v>9428771</v>
      </c>
      <c r="DJ58" s="11">
        <v>464855852</v>
      </c>
      <c r="DK58" s="10">
        <v>0</v>
      </c>
      <c r="DL58" s="12">
        <v>180580322</v>
      </c>
      <c r="DM58" s="12">
        <v>75557252</v>
      </c>
      <c r="DN58" s="11">
        <v>256137574</v>
      </c>
      <c r="DO58" s="10">
        <v>0</v>
      </c>
      <c r="DP58" s="12">
        <v>186575648</v>
      </c>
      <c r="DQ58" s="12">
        <v>159078692</v>
      </c>
      <c r="DR58" s="11">
        <v>345654340</v>
      </c>
      <c r="DS58" s="10">
        <v>0</v>
      </c>
      <c r="DT58" s="12">
        <v>184854078</v>
      </c>
      <c r="DU58" s="12">
        <v>138216653</v>
      </c>
      <c r="DV58" s="11">
        <v>323070731</v>
      </c>
      <c r="DW58" s="10">
        <v>0</v>
      </c>
      <c r="DX58" s="12">
        <v>180024858</v>
      </c>
      <c r="DY58" s="12">
        <v>145211084</v>
      </c>
      <c r="DZ58" s="11">
        <v>325235942</v>
      </c>
      <c r="EA58" s="10">
        <v>0</v>
      </c>
      <c r="EB58" s="12">
        <v>169710931</v>
      </c>
      <c r="EC58" s="12">
        <v>166532162</v>
      </c>
      <c r="ED58" s="11">
        <v>336243093</v>
      </c>
      <c r="EE58" s="30">
        <v>0</v>
      </c>
      <c r="EF58" s="12">
        <v>165121276</v>
      </c>
      <c r="EG58" s="12">
        <v>173948128</v>
      </c>
      <c r="EH58" s="11">
        <v>339069404</v>
      </c>
      <c r="EI58" s="10">
        <v>0</v>
      </c>
      <c r="EJ58" s="12">
        <v>171857504</v>
      </c>
      <c r="EK58" s="12">
        <v>181079217</v>
      </c>
      <c r="EL58" s="11">
        <v>352936721</v>
      </c>
      <c r="EM58" s="10">
        <v>0</v>
      </c>
      <c r="EN58" s="12">
        <v>176391239</v>
      </c>
      <c r="EO58" s="12">
        <v>187970655</v>
      </c>
      <c r="EP58" s="11">
        <v>364361894</v>
      </c>
      <c r="EQ58" s="10">
        <v>0</v>
      </c>
      <c r="ER58" s="12">
        <v>191350348</v>
      </c>
      <c r="ES58" s="12">
        <v>181150663</v>
      </c>
      <c r="ET58" s="11">
        <v>372501011</v>
      </c>
      <c r="EU58" s="10">
        <v>179757283</v>
      </c>
      <c r="EV58" s="12">
        <v>92285563</v>
      </c>
      <c r="EW58" s="15">
        <v>2480</v>
      </c>
      <c r="EX58" s="10">
        <v>2761417</v>
      </c>
      <c r="EY58" s="12">
        <v>211248</v>
      </c>
      <c r="EZ58" s="15">
        <v>0</v>
      </c>
      <c r="FA58" s="30">
        <v>0</v>
      </c>
      <c r="FB58" s="12">
        <v>1033183</v>
      </c>
      <c r="FC58" s="12">
        <v>19588532</v>
      </c>
      <c r="FD58" s="12">
        <v>13430591</v>
      </c>
      <c r="FE58" s="12">
        <v>3823852</v>
      </c>
      <c r="FF58" s="11">
        <v>37876158</v>
      </c>
      <c r="FG58" s="76">
        <v>296767</v>
      </c>
      <c r="FH58" s="14">
        <v>285406</v>
      </c>
      <c r="FI58" s="14">
        <v>261762</v>
      </c>
      <c r="FJ58" s="17">
        <v>254267</v>
      </c>
      <c r="FK58" s="14">
        <v>238586</v>
      </c>
      <c r="FL58" s="14">
        <v>229523</v>
      </c>
      <c r="FM58" s="14">
        <v>220088</v>
      </c>
      <c r="FN58" s="14">
        <v>213386</v>
      </c>
      <c r="FO58" s="7">
        <v>207251</v>
      </c>
      <c r="FP58" s="19">
        <v>88794</v>
      </c>
      <c r="FQ58" s="51">
        <v>54</v>
      </c>
    </row>
    <row r="59" spans="1:173" x14ac:dyDescent="0.25">
      <c r="A59" s="8" t="s">
        <v>51</v>
      </c>
      <c r="B59" s="97">
        <f t="shared" si="25"/>
        <v>1016.5375222409701</v>
      </c>
      <c r="C59" s="12">
        <f t="shared" si="26"/>
        <v>982.12457235835677</v>
      </c>
      <c r="D59" s="12">
        <f t="shared" si="27"/>
        <v>1165.8997229235495</v>
      </c>
      <c r="E59" s="12">
        <f t="shared" si="28"/>
        <v>1222.5004352809494</v>
      </c>
      <c r="F59" s="12">
        <f t="shared" si="29"/>
        <v>1189.8979271834703</v>
      </c>
      <c r="G59" s="103">
        <f t="shared" si="10"/>
        <v>1329.7228697086312</v>
      </c>
      <c r="H59" s="12">
        <f t="shared" si="11"/>
        <v>1249.5224316094327</v>
      </c>
      <c r="I59" s="12">
        <f t="shared" si="23"/>
        <v>1742.3275942202924</v>
      </c>
      <c r="J59" s="29">
        <f t="shared" si="24"/>
        <v>1288.3203421320752</v>
      </c>
      <c r="K59" s="10">
        <f t="shared" si="12"/>
        <v>397.43684979430418</v>
      </c>
      <c r="L59" s="12">
        <f t="shared" si="13"/>
        <v>340.8084513114344</v>
      </c>
      <c r="M59" s="12">
        <f t="shared" si="14"/>
        <v>319.02416475628547</v>
      </c>
      <c r="N59" s="12">
        <f t="shared" si="15"/>
        <v>272.85592704758511</v>
      </c>
      <c r="O59" s="12">
        <f t="shared" si="16"/>
        <v>253.0920990823503</v>
      </c>
      <c r="P59" s="12">
        <f t="shared" si="17"/>
        <v>232.26911360476021</v>
      </c>
      <c r="Q59" s="12">
        <f t="shared" si="18"/>
        <v>209.2204639352862</v>
      </c>
      <c r="R59" s="131">
        <f t="shared" si="19"/>
        <v>182.88555602621577</v>
      </c>
      <c r="S59" s="100">
        <f t="shared" si="20"/>
        <v>167.00081337705592</v>
      </c>
      <c r="T59" s="11">
        <f t="shared" si="21"/>
        <v>5455047</v>
      </c>
      <c r="U59" s="32">
        <f t="shared" si="7"/>
        <v>59807</v>
      </c>
      <c r="V59" s="32">
        <f t="shared" si="8"/>
        <v>64405.925638385845</v>
      </c>
      <c r="W59" s="36">
        <f t="shared" si="22"/>
        <v>0.40531984595587517</v>
      </c>
      <c r="X59" s="38">
        <f t="shared" si="9"/>
        <v>32</v>
      </c>
      <c r="Y59" s="10">
        <v>92852871</v>
      </c>
      <c r="Z59" s="12">
        <v>133642656</v>
      </c>
      <c r="AA59" s="12">
        <v>68559049</v>
      </c>
      <c r="AB59" s="12">
        <v>69666176</v>
      </c>
      <c r="AC59" s="12">
        <v>20473836</v>
      </c>
      <c r="AD59" s="12">
        <v>15945083</v>
      </c>
      <c r="AE59" s="12">
        <v>42533124</v>
      </c>
      <c r="AF59" s="12">
        <v>255007556</v>
      </c>
      <c r="AG59" s="12">
        <v>7743058</v>
      </c>
      <c r="AH59" s="11">
        <v>706423409</v>
      </c>
      <c r="AI59" s="10">
        <v>99535835</v>
      </c>
      <c r="AJ59" s="12">
        <v>140277719</v>
      </c>
      <c r="AK59" s="12">
        <v>131832494</v>
      </c>
      <c r="AL59" s="12">
        <v>118179499</v>
      </c>
      <c r="AM59" s="12">
        <v>30464835</v>
      </c>
      <c r="AN59" s="12">
        <v>18500689</v>
      </c>
      <c r="AO59" s="12">
        <v>45243452</v>
      </c>
      <c r="AP59" s="12">
        <v>297663573</v>
      </c>
      <c r="AQ59" s="12">
        <v>8266258</v>
      </c>
      <c r="AR59" s="11">
        <v>889964354</v>
      </c>
      <c r="AS59" s="10">
        <v>87769037</v>
      </c>
      <c r="AT59" s="12">
        <v>134821526</v>
      </c>
      <c r="AU59" s="12">
        <v>54258104</v>
      </c>
      <c r="AV59" s="12">
        <v>38332645</v>
      </c>
      <c r="AW59" s="12">
        <v>11800868</v>
      </c>
      <c r="AX59" s="12">
        <v>25901310</v>
      </c>
      <c r="AY59" s="12">
        <v>30941667</v>
      </c>
      <c r="AZ59" s="12">
        <v>91771507</v>
      </c>
      <c r="BA59" s="12">
        <v>18717241</v>
      </c>
      <c r="BB59" s="11">
        <v>494313905</v>
      </c>
      <c r="BC59" s="10">
        <v>80966761</v>
      </c>
      <c r="BD59" s="12">
        <v>123774067</v>
      </c>
      <c r="BE59" s="12">
        <v>55184723</v>
      </c>
      <c r="BF59" s="12">
        <v>43030304</v>
      </c>
      <c r="BG59" s="12">
        <v>9541090</v>
      </c>
      <c r="BH59" s="12">
        <v>17077723</v>
      </c>
      <c r="BI59" s="12">
        <v>63102439</v>
      </c>
      <c r="BJ59" s="12">
        <v>69974838</v>
      </c>
      <c r="BK59" s="12">
        <v>18513096</v>
      </c>
      <c r="BL59" s="11">
        <v>481165041</v>
      </c>
      <c r="BM59" s="10">
        <v>82776508</v>
      </c>
      <c r="BN59" s="12">
        <v>112754038</v>
      </c>
      <c r="BO59" s="12">
        <v>40456612</v>
      </c>
      <c r="BP59" s="12">
        <v>41568869</v>
      </c>
      <c r="BQ59" s="12">
        <v>8611845</v>
      </c>
      <c r="BR59" s="12">
        <v>12325909</v>
      </c>
      <c r="BS59" s="12">
        <v>42963153</v>
      </c>
      <c r="BT59" s="12">
        <v>84830873</v>
      </c>
      <c r="BU59" s="12">
        <v>18242070</v>
      </c>
      <c r="BV59" s="11">
        <v>444529877</v>
      </c>
      <c r="BW59" s="10">
        <v>81001851</v>
      </c>
      <c r="BX59" s="12">
        <v>107014402</v>
      </c>
      <c r="BY59" s="12">
        <v>39407339</v>
      </c>
      <c r="BZ59" s="12">
        <v>64901519</v>
      </c>
      <c r="CA59" s="12">
        <v>7261575</v>
      </c>
      <c r="CB59" s="12">
        <v>15522116</v>
      </c>
      <c r="CC59" s="12">
        <v>30616258</v>
      </c>
      <c r="CD59" s="12">
        <v>82852320</v>
      </c>
      <c r="CE59" s="12">
        <v>17979822</v>
      </c>
      <c r="CF59" s="11">
        <v>446557202</v>
      </c>
      <c r="CG59" s="10">
        <v>84131028</v>
      </c>
      <c r="CH59" s="12">
        <v>104137980</v>
      </c>
      <c r="CI59" s="12">
        <v>41299256</v>
      </c>
      <c r="CJ59" s="12">
        <v>43008120</v>
      </c>
      <c r="CK59" s="12">
        <v>7076234</v>
      </c>
      <c r="CL59" s="12">
        <v>13880343</v>
      </c>
      <c r="CM59" s="12">
        <v>30849915</v>
      </c>
      <c r="CN59" s="12">
        <v>90551675</v>
      </c>
      <c r="CO59" s="12">
        <v>16874807</v>
      </c>
      <c r="CP59" s="11">
        <v>431809358</v>
      </c>
      <c r="CQ59" s="10">
        <v>74054343</v>
      </c>
      <c r="CR59" s="12">
        <v>89423710</v>
      </c>
      <c r="CS59" s="12">
        <v>34784984</v>
      </c>
      <c r="CT59" s="12">
        <v>28223479</v>
      </c>
      <c r="CU59" s="12">
        <v>6837468</v>
      </c>
      <c r="CV59" s="12">
        <v>11042067</v>
      </c>
      <c r="CW59" s="12">
        <v>20649010</v>
      </c>
      <c r="CX59" s="12">
        <v>66207984</v>
      </c>
      <c r="CY59" s="12">
        <v>17467537</v>
      </c>
      <c r="CZ59" s="11">
        <v>348690582</v>
      </c>
      <c r="DA59" s="10">
        <v>76550481</v>
      </c>
      <c r="DB59" s="12">
        <v>87531179</v>
      </c>
      <c r="DC59" s="12">
        <v>38075529</v>
      </c>
      <c r="DD59" s="12">
        <v>33033715</v>
      </c>
      <c r="DE59" s="12">
        <v>5670734</v>
      </c>
      <c r="DF59" s="12">
        <v>10817256</v>
      </c>
      <c r="DG59" s="12">
        <v>18341153</v>
      </c>
      <c r="DH59" s="12">
        <v>80423367</v>
      </c>
      <c r="DI59" s="12">
        <v>17354094</v>
      </c>
      <c r="DJ59" s="11">
        <v>367797508</v>
      </c>
      <c r="DK59" s="10">
        <v>0</v>
      </c>
      <c r="DL59" s="12">
        <v>16670000</v>
      </c>
      <c r="DM59" s="12">
        <v>41845582</v>
      </c>
      <c r="DN59" s="11">
        <v>58515582</v>
      </c>
      <c r="DO59" s="10">
        <v>0</v>
      </c>
      <c r="DP59" s="12">
        <v>17950000</v>
      </c>
      <c r="DQ59" s="12">
        <v>44221579</v>
      </c>
      <c r="DR59" s="11">
        <v>62171579</v>
      </c>
      <c r="DS59" s="10">
        <v>0</v>
      </c>
      <c r="DT59" s="12">
        <v>19175000</v>
      </c>
      <c r="DU59" s="12">
        <v>48226837</v>
      </c>
      <c r="DV59" s="11">
        <v>67401837</v>
      </c>
      <c r="DW59" s="10">
        <v>0</v>
      </c>
      <c r="DX59" s="12">
        <v>18015000</v>
      </c>
      <c r="DY59" s="12">
        <v>53809578</v>
      </c>
      <c r="DZ59" s="11">
        <v>71824578</v>
      </c>
      <c r="EA59" s="10">
        <v>0</v>
      </c>
      <c r="EB59" s="12">
        <v>18810000</v>
      </c>
      <c r="EC59" s="12">
        <v>57698223</v>
      </c>
      <c r="ED59" s="11">
        <v>76508223</v>
      </c>
      <c r="EE59" s="30">
        <v>0</v>
      </c>
      <c r="EF59" s="12">
        <v>19410000</v>
      </c>
      <c r="EG59" s="12">
        <v>61767094</v>
      </c>
      <c r="EH59" s="11">
        <v>81177094</v>
      </c>
      <c r="EI59" s="10">
        <v>20000</v>
      </c>
      <c r="EJ59" s="12">
        <v>19925000</v>
      </c>
      <c r="EK59" s="12">
        <v>73433054</v>
      </c>
      <c r="EL59" s="11">
        <v>93378054</v>
      </c>
      <c r="EM59" s="10">
        <v>290000</v>
      </c>
      <c r="EN59" s="12">
        <v>20295000</v>
      </c>
      <c r="EO59" s="12">
        <v>77439690</v>
      </c>
      <c r="EP59" s="11">
        <v>98024690</v>
      </c>
      <c r="EQ59" s="10">
        <v>545000</v>
      </c>
      <c r="ER59" s="12">
        <v>20655000</v>
      </c>
      <c r="ES59" s="12">
        <v>91155000</v>
      </c>
      <c r="ET59" s="11">
        <v>112355000</v>
      </c>
      <c r="EU59" s="10">
        <v>114483465</v>
      </c>
      <c r="EV59" s="12">
        <v>67866202</v>
      </c>
      <c r="EW59" s="15">
        <v>1777.5300000000002</v>
      </c>
      <c r="EX59" s="10">
        <v>553269</v>
      </c>
      <c r="EY59" s="12">
        <v>64868</v>
      </c>
      <c r="EZ59" s="15">
        <v>16.899999999999999</v>
      </c>
      <c r="FA59" s="30">
        <v>0</v>
      </c>
      <c r="FB59" s="12">
        <v>0</v>
      </c>
      <c r="FC59" s="12">
        <v>2512952</v>
      </c>
      <c r="FD59" s="12">
        <v>629198</v>
      </c>
      <c r="FE59" s="12">
        <v>2312897</v>
      </c>
      <c r="FF59" s="11">
        <v>5455047</v>
      </c>
      <c r="FG59" s="76">
        <v>350391</v>
      </c>
      <c r="FH59" s="14">
        <v>339948</v>
      </c>
      <c r="FI59" s="14">
        <v>322157</v>
      </c>
      <c r="FJ59" s="17">
        <v>309230</v>
      </c>
      <c r="FK59" s="14">
        <v>302294</v>
      </c>
      <c r="FL59" s="14">
        <v>297509</v>
      </c>
      <c r="FM59" s="14">
        <v>292699</v>
      </c>
      <c r="FN59" s="14">
        <v>287624</v>
      </c>
      <c r="FO59" s="7">
        <v>282699</v>
      </c>
      <c r="FP59" s="19">
        <v>59807</v>
      </c>
      <c r="FQ59" s="51">
        <v>32</v>
      </c>
    </row>
    <row r="60" spans="1:173" x14ac:dyDescent="0.25">
      <c r="A60" s="6" t="s">
        <v>52</v>
      </c>
      <c r="B60" s="97">
        <f t="shared" si="25"/>
        <v>739.90726064293608</v>
      </c>
      <c r="C60" s="12">
        <f t="shared" si="26"/>
        <v>869.00654096996868</v>
      </c>
      <c r="D60" s="12">
        <f t="shared" si="27"/>
        <v>770.91469449358556</v>
      </c>
      <c r="E60" s="12">
        <f t="shared" si="28"/>
        <v>899.36049117902246</v>
      </c>
      <c r="F60" s="12">
        <f t="shared" si="29"/>
        <v>973.63032690498585</v>
      </c>
      <c r="G60" s="103">
        <f t="shared" si="10"/>
        <v>1077.8049132117953</v>
      </c>
      <c r="H60" s="12">
        <f t="shared" si="11"/>
        <v>2618.5185797367617</v>
      </c>
      <c r="I60" s="12">
        <f t="shared" si="23"/>
        <v>1107.6749484057787</v>
      </c>
      <c r="J60" s="29">
        <f t="shared" si="24"/>
        <v>933.10823495208138</v>
      </c>
      <c r="K60" s="10">
        <f t="shared" si="12"/>
        <v>57.041887082501731</v>
      </c>
      <c r="L60" s="12">
        <f t="shared" si="13"/>
        <v>43.882281591932383</v>
      </c>
      <c r="M60" s="12">
        <f t="shared" si="14"/>
        <v>59.790654806823945</v>
      </c>
      <c r="N60" s="12">
        <f t="shared" si="15"/>
        <v>46.752072688711074</v>
      </c>
      <c r="O60" s="12">
        <f t="shared" si="16"/>
        <v>40.558301975540921</v>
      </c>
      <c r="P60" s="12">
        <f t="shared" si="17"/>
        <v>31.921689584266694</v>
      </c>
      <c r="Q60" s="12">
        <f t="shared" si="18"/>
        <v>20.334758048807636</v>
      </c>
      <c r="R60" s="131">
        <f t="shared" si="19"/>
        <v>249.72918233157887</v>
      </c>
      <c r="S60" s="100">
        <f t="shared" si="20"/>
        <v>230.74002948841749</v>
      </c>
      <c r="T60" s="11">
        <f t="shared" si="21"/>
        <v>3686026</v>
      </c>
      <c r="U60" s="32">
        <f t="shared" si="7"/>
        <v>77260</v>
      </c>
      <c r="V60" s="32">
        <f t="shared" si="8"/>
        <v>52872.140575079873</v>
      </c>
      <c r="W60" s="36">
        <f t="shared" si="22"/>
        <v>0.20976168141263327</v>
      </c>
      <c r="X60" s="38">
        <f t="shared" si="9"/>
        <v>19</v>
      </c>
      <c r="Y60" s="10">
        <v>33272636</v>
      </c>
      <c r="Z60" s="12">
        <v>78433164</v>
      </c>
      <c r="AA60" s="12">
        <v>16401266</v>
      </c>
      <c r="AB60" s="12">
        <v>30601206</v>
      </c>
      <c r="AC60" s="12">
        <v>7544942</v>
      </c>
      <c r="AD60" s="12">
        <v>6916111</v>
      </c>
      <c r="AE60" s="12">
        <v>5146667</v>
      </c>
      <c r="AF60" s="12">
        <v>69609158</v>
      </c>
      <c r="AG60" s="12">
        <v>1417450</v>
      </c>
      <c r="AH60" s="11">
        <v>249342600</v>
      </c>
      <c r="AI60" s="10">
        <v>69523347</v>
      </c>
      <c r="AJ60" s="12">
        <v>79106544</v>
      </c>
      <c r="AK60" s="12">
        <v>16306100</v>
      </c>
      <c r="AL60" s="12">
        <v>22823081</v>
      </c>
      <c r="AM60" s="12">
        <v>7371121</v>
      </c>
      <c r="AN60" s="12">
        <v>6724190</v>
      </c>
      <c r="AO60" s="12">
        <v>4484849</v>
      </c>
      <c r="AP60" s="12">
        <v>24224147</v>
      </c>
      <c r="AQ60" s="12">
        <v>1373082</v>
      </c>
      <c r="AR60" s="11">
        <v>231936461</v>
      </c>
      <c r="AS60" s="10">
        <v>248364912</v>
      </c>
      <c r="AT60" s="12">
        <v>80592004</v>
      </c>
      <c r="AU60" s="12">
        <v>9817756</v>
      </c>
      <c r="AV60" s="12">
        <v>16913850</v>
      </c>
      <c r="AW60" s="12">
        <v>5288003</v>
      </c>
      <c r="AX60" s="12">
        <v>7292797</v>
      </c>
      <c r="AY60" s="12">
        <v>4960331</v>
      </c>
      <c r="AZ60" s="12">
        <v>34306768</v>
      </c>
      <c r="BA60" s="12">
        <v>97278858</v>
      </c>
      <c r="BB60" s="11">
        <v>504815279</v>
      </c>
      <c r="BC60" s="10">
        <v>48789176</v>
      </c>
      <c r="BD60" s="12">
        <v>71383280</v>
      </c>
      <c r="BE60" s="12">
        <v>21242197</v>
      </c>
      <c r="BF60" s="12">
        <v>23224581</v>
      </c>
      <c r="BG60" s="12">
        <v>4694135</v>
      </c>
      <c r="BH60" s="12">
        <v>5956332</v>
      </c>
      <c r="BI60" s="12">
        <v>6220761</v>
      </c>
      <c r="BJ60" s="12">
        <v>29475985</v>
      </c>
      <c r="BK60" s="12">
        <v>6137529</v>
      </c>
      <c r="BL60" s="11">
        <v>217123976</v>
      </c>
      <c r="BM60" s="10">
        <v>39694684</v>
      </c>
      <c r="BN60" s="12">
        <v>63572008</v>
      </c>
      <c r="BO60" s="12">
        <v>22093776</v>
      </c>
      <c r="BP60" s="12">
        <v>17765323</v>
      </c>
      <c r="BQ60" s="12">
        <v>5757691</v>
      </c>
      <c r="BR60" s="12">
        <v>5258684</v>
      </c>
      <c r="BS60" s="12">
        <v>5084078</v>
      </c>
      <c r="BT60" s="12">
        <v>22422248</v>
      </c>
      <c r="BU60" s="12">
        <v>6368802</v>
      </c>
      <c r="BV60" s="11">
        <v>188017294</v>
      </c>
      <c r="BW60" s="10">
        <v>34494951</v>
      </c>
      <c r="BX60" s="12">
        <v>54195661</v>
      </c>
      <c r="BY60" s="12">
        <v>20149754</v>
      </c>
      <c r="BZ60" s="12">
        <v>18326658</v>
      </c>
      <c r="CA60" s="12">
        <v>5827444</v>
      </c>
      <c r="CB60" s="12">
        <v>4746285</v>
      </c>
      <c r="CC60" s="12">
        <v>3986080</v>
      </c>
      <c r="CD60" s="12">
        <v>21448867</v>
      </c>
      <c r="CE60" s="12">
        <v>7538229</v>
      </c>
      <c r="CF60" s="11">
        <v>170713929</v>
      </c>
      <c r="CG60" s="10">
        <v>30460366</v>
      </c>
      <c r="CH60" s="12">
        <v>48763932</v>
      </c>
      <c r="CI60" s="12">
        <v>9719118</v>
      </c>
      <c r="CJ60" s="12">
        <v>17096592</v>
      </c>
      <c r="CK60" s="12">
        <v>4203529</v>
      </c>
      <c r="CL60" s="12">
        <v>5046766</v>
      </c>
      <c r="CM60" s="12">
        <v>3309326</v>
      </c>
      <c r="CN60" s="12">
        <v>12249875</v>
      </c>
      <c r="CO60" s="12">
        <v>6031066</v>
      </c>
      <c r="CP60" s="11">
        <v>136880570</v>
      </c>
      <c r="CQ60" s="10">
        <v>27264030</v>
      </c>
      <c r="CR60" s="12">
        <v>54401491</v>
      </c>
      <c r="CS60" s="12">
        <v>22469276</v>
      </c>
      <c r="CT60" s="12">
        <v>14582479</v>
      </c>
      <c r="CU60" s="12">
        <v>3494301</v>
      </c>
      <c r="CV60" s="12">
        <v>5043000</v>
      </c>
      <c r="CW60" s="12">
        <v>3966985</v>
      </c>
      <c r="CX60" s="12">
        <v>14257098</v>
      </c>
      <c r="CY60" s="12">
        <v>5620029</v>
      </c>
      <c r="CZ60" s="11">
        <v>151098689</v>
      </c>
      <c r="DA60" s="10">
        <v>26443985</v>
      </c>
      <c r="DB60" s="12">
        <v>45351135</v>
      </c>
      <c r="DC60" s="12">
        <v>8632848</v>
      </c>
      <c r="DD60" s="12">
        <v>14440580</v>
      </c>
      <c r="DE60" s="12">
        <v>4068837</v>
      </c>
      <c r="DF60" s="12">
        <v>5944871</v>
      </c>
      <c r="DG60" s="12">
        <v>3484743</v>
      </c>
      <c r="DH60" s="12">
        <v>13065603</v>
      </c>
      <c r="DI60" s="12">
        <v>6186183</v>
      </c>
      <c r="DJ60" s="11">
        <v>127618785</v>
      </c>
      <c r="DK60" s="10">
        <v>40645522</v>
      </c>
      <c r="DL60" s="12">
        <v>0</v>
      </c>
      <c r="DM60" s="12">
        <v>3799161</v>
      </c>
      <c r="DN60" s="11">
        <v>44444683</v>
      </c>
      <c r="DO60" s="10">
        <v>33000000</v>
      </c>
      <c r="DP60" s="12">
        <v>55568</v>
      </c>
      <c r="DQ60" s="12">
        <v>13773898</v>
      </c>
      <c r="DR60" s="11">
        <v>46829466</v>
      </c>
      <c r="DS60" s="10">
        <v>0</v>
      </c>
      <c r="DT60" s="12">
        <v>555568</v>
      </c>
      <c r="DU60" s="12">
        <v>3098283</v>
      </c>
      <c r="DV60" s="11">
        <v>3653851</v>
      </c>
      <c r="DW60" s="10">
        <v>2342849</v>
      </c>
      <c r="DX60" s="12">
        <v>1090588</v>
      </c>
      <c r="DY60" s="12">
        <v>2124193</v>
      </c>
      <c r="DZ60" s="11">
        <v>5557630</v>
      </c>
      <c r="EA60" s="10">
        <v>3096555</v>
      </c>
      <c r="EB60" s="12">
        <v>1606036</v>
      </c>
      <c r="EC60" s="12">
        <v>2195565</v>
      </c>
      <c r="ED60" s="11">
        <v>6898156</v>
      </c>
      <c r="EE60" s="30">
        <v>3837034</v>
      </c>
      <c r="EF60" s="12">
        <v>2102521</v>
      </c>
      <c r="EG60" s="12">
        <v>1819793</v>
      </c>
      <c r="EH60" s="11">
        <v>7759348</v>
      </c>
      <c r="EI60" s="10">
        <v>4564519</v>
      </c>
      <c r="EJ60" s="12">
        <v>2580741</v>
      </c>
      <c r="EK60" s="12">
        <v>2520856</v>
      </c>
      <c r="EL60" s="11">
        <v>9666116</v>
      </c>
      <c r="EM60" s="10">
        <v>0</v>
      </c>
      <c r="EN60" s="12">
        <v>3330356</v>
      </c>
      <c r="EO60" s="12">
        <v>3579743</v>
      </c>
      <c r="EP60" s="11">
        <v>6910099</v>
      </c>
      <c r="EQ60" s="10">
        <v>0</v>
      </c>
      <c r="ER60" s="12">
        <v>4058392</v>
      </c>
      <c r="ES60" s="12">
        <v>4772890</v>
      </c>
      <c r="ET60" s="11">
        <v>8831282</v>
      </c>
      <c r="EU60" s="10">
        <v>24823470</v>
      </c>
      <c r="EV60" s="12">
        <v>12877719</v>
      </c>
      <c r="EW60" s="15">
        <v>469.5</v>
      </c>
      <c r="EX60" s="10">
        <v>0</v>
      </c>
      <c r="EY60" s="12">
        <v>0</v>
      </c>
      <c r="EZ60" s="15">
        <v>20</v>
      </c>
      <c r="FA60" s="30">
        <v>1321291</v>
      </c>
      <c r="FB60" s="12">
        <v>0</v>
      </c>
      <c r="FC60" s="12">
        <v>0</v>
      </c>
      <c r="FD60" s="12">
        <v>260072</v>
      </c>
      <c r="FE60" s="12">
        <v>2104663</v>
      </c>
      <c r="FF60" s="11">
        <v>3686026</v>
      </c>
      <c r="FG60" s="76">
        <v>192618</v>
      </c>
      <c r="FH60" s="14">
        <v>187521</v>
      </c>
      <c r="FI60" s="14">
        <v>179685</v>
      </c>
      <c r="FJ60" s="17">
        <v>174102</v>
      </c>
      <c r="FK60" s="14">
        <v>170080</v>
      </c>
      <c r="FL60" s="14">
        <v>165968</v>
      </c>
      <c r="FM60" s="14">
        <v>161666</v>
      </c>
      <c r="FN60" s="14">
        <v>157469</v>
      </c>
      <c r="FO60" s="7">
        <v>154821</v>
      </c>
      <c r="FP60" s="19">
        <v>77260</v>
      </c>
      <c r="FQ60" s="51">
        <v>19</v>
      </c>
    </row>
    <row r="61" spans="1:173" x14ac:dyDescent="0.25">
      <c r="A61" s="6" t="s">
        <v>53</v>
      </c>
      <c r="B61" s="97">
        <f t="shared" si="25"/>
        <v>1806.5809822955359</v>
      </c>
      <c r="C61" s="12">
        <f t="shared" si="26"/>
        <v>1843.3745447404128</v>
      </c>
      <c r="D61" s="12">
        <f t="shared" si="27"/>
        <v>1774.3766431725119</v>
      </c>
      <c r="E61" s="12">
        <f t="shared" si="28"/>
        <v>1990.4706178453741</v>
      </c>
      <c r="F61" s="12">
        <f t="shared" si="29"/>
        <v>1998.9957742025124</v>
      </c>
      <c r="G61" s="103">
        <f t="shared" si="10"/>
        <v>2059.1749059865951</v>
      </c>
      <c r="H61" s="12">
        <f t="shared" si="11"/>
        <v>2087.2834620906542</v>
      </c>
      <c r="I61" s="12">
        <f t="shared" si="23"/>
        <v>3521.0951456618545</v>
      </c>
      <c r="J61" s="29">
        <f t="shared" si="24"/>
        <v>2479.5542284795952</v>
      </c>
      <c r="K61" s="10">
        <f t="shared" si="12"/>
        <v>1521.5040838572691</v>
      </c>
      <c r="L61" s="12">
        <f t="shared" si="13"/>
        <v>1409.9963630242498</v>
      </c>
      <c r="M61" s="12">
        <f t="shared" si="14"/>
        <v>1344.5574121722416</v>
      </c>
      <c r="N61" s="12">
        <f t="shared" si="15"/>
        <v>1242.7219916808674</v>
      </c>
      <c r="O61" s="12">
        <f t="shared" si="16"/>
        <v>1311.5917937120901</v>
      </c>
      <c r="P61" s="12">
        <f t="shared" si="17"/>
        <v>1273.35423875534</v>
      </c>
      <c r="Q61" s="12">
        <f t="shared" si="18"/>
        <v>1254.1439940293064</v>
      </c>
      <c r="R61" s="131">
        <f t="shared" si="19"/>
        <v>1359.8126395803417</v>
      </c>
      <c r="S61" s="100">
        <f t="shared" si="20"/>
        <v>1789.9719921392302</v>
      </c>
      <c r="T61" s="11">
        <f t="shared" si="21"/>
        <v>2953772.6199999996</v>
      </c>
      <c r="U61" s="32">
        <f t="shared" si="7"/>
        <v>69490</v>
      </c>
      <c r="V61" s="32">
        <f t="shared" si="8"/>
        <v>69660.682914856283</v>
      </c>
      <c r="W61" s="36">
        <f t="shared" si="22"/>
        <v>0.33271340914085129</v>
      </c>
      <c r="X61" s="38">
        <f t="shared" si="9"/>
        <v>29</v>
      </c>
      <c r="Y61" s="10">
        <v>215530254</v>
      </c>
      <c r="Z61" s="12">
        <v>349052384</v>
      </c>
      <c r="AA61" s="12">
        <v>287982562</v>
      </c>
      <c r="AB61" s="12">
        <v>109915037</v>
      </c>
      <c r="AC61" s="12">
        <v>23870465</v>
      </c>
      <c r="AD61" s="12">
        <v>30028150</v>
      </c>
      <c r="AE61" s="12">
        <v>85411514</v>
      </c>
      <c r="AF61" s="12">
        <v>333380755</v>
      </c>
      <c r="AG61" s="12">
        <v>19893019</v>
      </c>
      <c r="AH61" s="11">
        <v>1455064140</v>
      </c>
      <c r="AI61" s="10">
        <v>385923149</v>
      </c>
      <c r="AJ61" s="12">
        <v>346528530</v>
      </c>
      <c r="AK61" s="12">
        <v>566170538</v>
      </c>
      <c r="AL61" s="12">
        <v>102266898</v>
      </c>
      <c r="AM61" s="12">
        <v>26211973</v>
      </c>
      <c r="AN61" s="12">
        <v>27137501</v>
      </c>
      <c r="AO61" s="12">
        <v>82080538</v>
      </c>
      <c r="AP61" s="12">
        <v>500128015</v>
      </c>
      <c r="AQ61" s="12">
        <v>18251422</v>
      </c>
      <c r="AR61" s="11">
        <v>2054698564</v>
      </c>
      <c r="AS61" s="10">
        <v>179191369</v>
      </c>
      <c r="AT61" s="12">
        <v>355004690</v>
      </c>
      <c r="AU61" s="12">
        <v>192547473</v>
      </c>
      <c r="AV61" s="12">
        <v>75561411</v>
      </c>
      <c r="AW61" s="12">
        <v>8083945</v>
      </c>
      <c r="AX61" s="12">
        <v>22397003</v>
      </c>
      <c r="AY61" s="12">
        <v>65492222</v>
      </c>
      <c r="AZ61" s="12">
        <v>373373820</v>
      </c>
      <c r="BA61" s="12">
        <v>17642743</v>
      </c>
      <c r="BB61" s="11">
        <v>1289294676</v>
      </c>
      <c r="BC61" s="10">
        <v>168738219</v>
      </c>
      <c r="BD61" s="12">
        <v>285049184</v>
      </c>
      <c r="BE61" s="12">
        <v>213220191</v>
      </c>
      <c r="BF61" s="12">
        <v>102333600</v>
      </c>
      <c r="BG61" s="12">
        <v>13217869</v>
      </c>
      <c r="BH61" s="12">
        <v>22144427</v>
      </c>
      <c r="BI61" s="12">
        <v>55164324</v>
      </c>
      <c r="BJ61" s="12">
        <v>258527580</v>
      </c>
      <c r="BK61" s="12">
        <v>17894614</v>
      </c>
      <c r="BL61" s="11">
        <v>1136290008</v>
      </c>
      <c r="BM61" s="10">
        <v>175523162</v>
      </c>
      <c r="BN61" s="12">
        <v>244549345</v>
      </c>
      <c r="BO61" s="12">
        <v>183502438</v>
      </c>
      <c r="BP61" s="12">
        <v>88434516</v>
      </c>
      <c r="BQ61" s="12">
        <v>12725880</v>
      </c>
      <c r="BR61" s="12">
        <v>22072918</v>
      </c>
      <c r="BS61" s="12">
        <v>90129093</v>
      </c>
      <c r="BT61" s="12">
        <v>270111244</v>
      </c>
      <c r="BU61" s="12">
        <v>17515448</v>
      </c>
      <c r="BV61" s="11">
        <v>1104564044</v>
      </c>
      <c r="BW61" s="10">
        <v>197901836</v>
      </c>
      <c r="BX61" s="12">
        <v>231330818</v>
      </c>
      <c r="BY61" s="12">
        <v>168803348</v>
      </c>
      <c r="BZ61" s="12">
        <v>73666330</v>
      </c>
      <c r="CA61" s="12">
        <v>11750428</v>
      </c>
      <c r="CB61" s="12">
        <v>21505833</v>
      </c>
      <c r="CC61" s="12">
        <v>87627648</v>
      </c>
      <c r="CD61" s="12">
        <v>260923787</v>
      </c>
      <c r="CE61" s="12">
        <v>18040880</v>
      </c>
      <c r="CF61" s="11">
        <v>1071550908</v>
      </c>
      <c r="CG61" s="10">
        <v>139638896</v>
      </c>
      <c r="CH61" s="12">
        <v>213607358</v>
      </c>
      <c r="CI61" s="12">
        <v>165511299</v>
      </c>
      <c r="CJ61" s="12">
        <v>74767338</v>
      </c>
      <c r="CK61" s="12">
        <v>12147678</v>
      </c>
      <c r="CL61" s="12">
        <v>21697820</v>
      </c>
      <c r="CM61" s="12">
        <v>57444920</v>
      </c>
      <c r="CN61" s="12">
        <v>240677022</v>
      </c>
      <c r="CO61" s="12">
        <v>24104940</v>
      </c>
      <c r="CP61" s="11">
        <v>949597271</v>
      </c>
      <c r="CQ61" s="10">
        <v>134103243</v>
      </c>
      <c r="CR61" s="12">
        <v>218013985</v>
      </c>
      <c r="CS61" s="12">
        <v>181485744</v>
      </c>
      <c r="CT61" s="12">
        <v>84250593</v>
      </c>
      <c r="CU61" s="12">
        <v>11045988</v>
      </c>
      <c r="CV61" s="12">
        <v>20529020</v>
      </c>
      <c r="CW61" s="12">
        <v>51255420</v>
      </c>
      <c r="CX61" s="12">
        <v>221315706</v>
      </c>
      <c r="CY61" s="12">
        <v>22073672</v>
      </c>
      <c r="CZ61" s="11">
        <v>944073371</v>
      </c>
      <c r="DA61" s="10">
        <v>129575758</v>
      </c>
      <c r="DB61" s="12">
        <v>214931381</v>
      </c>
      <c r="DC61" s="12">
        <v>152200724</v>
      </c>
      <c r="DD61" s="12">
        <v>90424459</v>
      </c>
      <c r="DE61" s="12">
        <v>10279171</v>
      </c>
      <c r="DF61" s="12">
        <v>22315734</v>
      </c>
      <c r="DG61" s="12">
        <v>57453513</v>
      </c>
      <c r="DH61" s="12">
        <v>378145140</v>
      </c>
      <c r="DI61" s="12">
        <v>22208182</v>
      </c>
      <c r="DJ61" s="11">
        <v>1077534062</v>
      </c>
      <c r="DK61" s="10">
        <v>52580000</v>
      </c>
      <c r="DL61" s="12">
        <v>517540000</v>
      </c>
      <c r="DM61" s="12">
        <v>239615000</v>
      </c>
      <c r="DN61" s="11">
        <v>809735000</v>
      </c>
      <c r="DO61" s="10">
        <v>54735000</v>
      </c>
      <c r="DP61" s="12">
        <v>294975000</v>
      </c>
      <c r="DQ61" s="12">
        <v>250650000</v>
      </c>
      <c r="DR61" s="11">
        <v>600360000</v>
      </c>
      <c r="DS61" s="10">
        <v>56580000</v>
      </c>
      <c r="DT61" s="12">
        <v>214925926.02000001</v>
      </c>
      <c r="DU61" s="12">
        <v>278825000</v>
      </c>
      <c r="DV61" s="11">
        <v>550330926.01999998</v>
      </c>
      <c r="DW61" s="10">
        <v>32455000</v>
      </c>
      <c r="DX61" s="12">
        <v>231909320</v>
      </c>
      <c r="DY61" s="12">
        <v>278427118</v>
      </c>
      <c r="DZ61" s="11">
        <v>542791438</v>
      </c>
      <c r="EA61" s="10">
        <v>0</v>
      </c>
      <c r="EB61" s="12">
        <v>256591001</v>
      </c>
      <c r="EC61" s="12">
        <v>290914631</v>
      </c>
      <c r="ED61" s="11">
        <v>547505632</v>
      </c>
      <c r="EE61" s="30">
        <v>0</v>
      </c>
      <c r="EF61" s="12">
        <v>271936120</v>
      </c>
      <c r="EG61" s="12">
        <v>234167382</v>
      </c>
      <c r="EH61" s="11">
        <v>506103502</v>
      </c>
      <c r="EI61" s="10">
        <v>0</v>
      </c>
      <c r="EJ61" s="12">
        <v>282841074</v>
      </c>
      <c r="EK61" s="12">
        <v>254352638</v>
      </c>
      <c r="EL61" s="11">
        <v>537193712</v>
      </c>
      <c r="EM61" s="10">
        <v>0</v>
      </c>
      <c r="EN61" s="12">
        <v>279011367</v>
      </c>
      <c r="EO61" s="12">
        <v>273825647</v>
      </c>
      <c r="EP61" s="11">
        <v>552837014</v>
      </c>
      <c r="EQ61" s="10">
        <v>0</v>
      </c>
      <c r="ER61" s="12">
        <v>302663309</v>
      </c>
      <c r="ES61" s="12">
        <v>286362653</v>
      </c>
      <c r="ET61" s="11">
        <v>589025962</v>
      </c>
      <c r="EU61" s="10">
        <v>266783697</v>
      </c>
      <c r="EV61" s="12">
        <v>103548145</v>
      </c>
      <c r="EW61" s="15">
        <v>3829.76</v>
      </c>
      <c r="EX61" s="10">
        <v>2867261</v>
      </c>
      <c r="EY61" s="12">
        <v>0</v>
      </c>
      <c r="EZ61" s="15">
        <v>0</v>
      </c>
      <c r="FA61" s="30">
        <v>0</v>
      </c>
      <c r="FB61" s="12">
        <v>2937007.34</v>
      </c>
      <c r="FC61" s="12">
        <v>0</v>
      </c>
      <c r="FD61" s="12">
        <v>0</v>
      </c>
      <c r="FE61" s="12">
        <v>16765.28</v>
      </c>
      <c r="FF61" s="11">
        <v>2953772.6199999996</v>
      </c>
      <c r="FG61" s="76">
        <v>452373</v>
      </c>
      <c r="FH61" s="14">
        <v>441502</v>
      </c>
      <c r="FI61" s="14">
        <v>438810</v>
      </c>
      <c r="FJ61" s="17">
        <v>426269</v>
      </c>
      <c r="FK61" s="14">
        <v>417436</v>
      </c>
      <c r="FL61" s="14">
        <v>407254</v>
      </c>
      <c r="FM61" s="14">
        <v>399532</v>
      </c>
      <c r="FN61" s="14">
        <v>392084</v>
      </c>
      <c r="FO61" s="7">
        <v>387134</v>
      </c>
      <c r="FP61" s="19">
        <v>69490</v>
      </c>
      <c r="FQ61" s="51">
        <v>29</v>
      </c>
    </row>
    <row r="62" spans="1:173" x14ac:dyDescent="0.25">
      <c r="A62" s="6" t="s">
        <v>54</v>
      </c>
      <c r="B62" s="97">
        <f t="shared" si="25"/>
        <v>1062.3977790289432</v>
      </c>
      <c r="C62" s="12">
        <f t="shared" si="26"/>
        <v>1130.045678217766</v>
      </c>
      <c r="D62" s="12">
        <f t="shared" si="27"/>
        <v>1166.5697665095811</v>
      </c>
      <c r="E62" s="12">
        <f t="shared" si="28"/>
        <v>1224.5731608873052</v>
      </c>
      <c r="F62" s="12">
        <f t="shared" si="29"/>
        <v>1201.5322233299239</v>
      </c>
      <c r="G62" s="103">
        <f t="shared" si="10"/>
        <v>1350.1740207304867</v>
      </c>
      <c r="H62" s="12">
        <f t="shared" si="11"/>
        <v>3708.0805000461605</v>
      </c>
      <c r="I62" s="12">
        <f t="shared" si="23"/>
        <v>2443.9448021710136</v>
      </c>
      <c r="J62" s="29">
        <f t="shared" si="24"/>
        <v>1447.7003811643447</v>
      </c>
      <c r="K62" s="10">
        <f t="shared" si="12"/>
        <v>909.26381126323452</v>
      </c>
      <c r="L62" s="12">
        <f t="shared" si="13"/>
        <v>858.30651626525753</v>
      </c>
      <c r="M62" s="12">
        <f t="shared" si="14"/>
        <v>822.6105315670851</v>
      </c>
      <c r="N62" s="12">
        <f t="shared" si="15"/>
        <v>788.33129873414941</v>
      </c>
      <c r="O62" s="12">
        <f t="shared" si="16"/>
        <v>748.75815131780541</v>
      </c>
      <c r="P62" s="12">
        <f t="shared" si="17"/>
        <v>710.60656182672574</v>
      </c>
      <c r="Q62" s="12">
        <f t="shared" si="18"/>
        <v>0.65880116492794738</v>
      </c>
      <c r="R62" s="131">
        <f t="shared" si="19"/>
        <v>630.40081109048936</v>
      </c>
      <c r="S62" s="100">
        <f t="shared" si="20"/>
        <v>516.80884127692639</v>
      </c>
      <c r="T62" s="11">
        <f t="shared" si="21"/>
        <v>5850000</v>
      </c>
      <c r="U62" s="32">
        <f t="shared" si="7"/>
        <v>73002</v>
      </c>
      <c r="V62" s="32">
        <f t="shared" si="8"/>
        <v>62690.190282185962</v>
      </c>
      <c r="W62" s="36">
        <f t="shared" si="22"/>
        <v>0.43806570013324181</v>
      </c>
      <c r="X62" s="38">
        <f t="shared" si="9"/>
        <v>12</v>
      </c>
      <c r="Y62" s="10">
        <v>120237026.35000029</v>
      </c>
      <c r="Z62" s="12">
        <v>264943585.43000016</v>
      </c>
      <c r="AA62" s="12">
        <v>158601704.54999998</v>
      </c>
      <c r="AB62" s="12">
        <v>89791877.00000006</v>
      </c>
      <c r="AC62" s="12">
        <v>9345145.0399999991</v>
      </c>
      <c r="AD62" s="12">
        <v>18250906.240000002</v>
      </c>
      <c r="AE62" s="12">
        <v>30356987.760000039</v>
      </c>
      <c r="AF62" s="12">
        <v>64413195</v>
      </c>
      <c r="AG62" s="12">
        <v>9032354.4799999986</v>
      </c>
      <c r="AH62" s="11">
        <v>764972781.85000038</v>
      </c>
      <c r="AI62" s="10">
        <v>289751183.31999987</v>
      </c>
      <c r="AJ62" s="12">
        <v>314312261.75000346</v>
      </c>
      <c r="AK62" s="12">
        <v>195446968.71999979</v>
      </c>
      <c r="AL62" s="12">
        <v>236292345.04000008</v>
      </c>
      <c r="AM62" s="12">
        <v>15279064.520000003</v>
      </c>
      <c r="AN62" s="12">
        <v>55177068.709999986</v>
      </c>
      <c r="AO62" s="12">
        <v>48814602.699999914</v>
      </c>
      <c r="AP62" s="12">
        <v>45717603.640000008</v>
      </c>
      <c r="AQ62" s="12">
        <v>11621762.790000007</v>
      </c>
      <c r="AR62" s="11">
        <v>1212412861.1900029</v>
      </c>
      <c r="AS62" s="10">
        <v>1216308946</v>
      </c>
      <c r="AT62" s="12">
        <v>280150073</v>
      </c>
      <c r="AU62" s="12">
        <v>92541302</v>
      </c>
      <c r="AV62" s="12">
        <v>75959689</v>
      </c>
      <c r="AW62" s="12">
        <v>10037720</v>
      </c>
      <c r="AX62" s="12">
        <v>35594131</v>
      </c>
      <c r="AY62" s="12">
        <v>18732124</v>
      </c>
      <c r="AZ62" s="12">
        <v>47347517</v>
      </c>
      <c r="BA62" s="12">
        <v>37932349</v>
      </c>
      <c r="BB62" s="11">
        <v>1814603851</v>
      </c>
      <c r="BC62" s="10">
        <v>126379598</v>
      </c>
      <c r="BD62" s="12">
        <v>264588898</v>
      </c>
      <c r="BE62" s="12">
        <v>94349450</v>
      </c>
      <c r="BF62" s="12">
        <v>84287183</v>
      </c>
      <c r="BG62" s="12">
        <v>8344847</v>
      </c>
      <c r="BH62" s="12">
        <v>21755965</v>
      </c>
      <c r="BI62" s="12">
        <v>18211934</v>
      </c>
      <c r="BJ62" s="12">
        <v>56899000</v>
      </c>
      <c r="BK62" s="12">
        <v>18791789</v>
      </c>
      <c r="BL62" s="11">
        <v>693608664</v>
      </c>
      <c r="BM62" s="10">
        <v>115294059</v>
      </c>
      <c r="BN62" s="12">
        <v>225262857</v>
      </c>
      <c r="BO62" s="12">
        <v>88718830</v>
      </c>
      <c r="BP62" s="12">
        <v>64258747</v>
      </c>
      <c r="BQ62" s="12">
        <v>8188695</v>
      </c>
      <c r="BR62" s="12">
        <v>18386793</v>
      </c>
      <c r="BS62" s="12">
        <v>17888979</v>
      </c>
      <c r="BT62" s="12">
        <v>22363605</v>
      </c>
      <c r="BU62" s="12">
        <v>18817506</v>
      </c>
      <c r="BV62" s="11">
        <v>579180071</v>
      </c>
      <c r="BW62" s="10">
        <v>112396390</v>
      </c>
      <c r="BX62" s="12">
        <v>210072226</v>
      </c>
      <c r="BY62" s="12">
        <v>97562788</v>
      </c>
      <c r="BZ62" s="12">
        <v>64167991</v>
      </c>
      <c r="CA62" s="12">
        <v>12119316</v>
      </c>
      <c r="CB62" s="12">
        <v>20488373</v>
      </c>
      <c r="CC62" s="12">
        <v>20228828</v>
      </c>
      <c r="CD62" s="12">
        <v>27116324</v>
      </c>
      <c r="CE62" s="12">
        <v>19697907</v>
      </c>
      <c r="CF62" s="11">
        <v>583850143</v>
      </c>
      <c r="CG62" s="10">
        <v>101794272</v>
      </c>
      <c r="CH62" s="12">
        <v>199836983</v>
      </c>
      <c r="CI62" s="12">
        <v>81316682</v>
      </c>
      <c r="CJ62" s="12">
        <v>73135292</v>
      </c>
      <c r="CK62" s="12">
        <v>13468209</v>
      </c>
      <c r="CL62" s="12">
        <v>18380218</v>
      </c>
      <c r="CM62" s="12">
        <v>17885637</v>
      </c>
      <c r="CN62" s="12">
        <v>17921189</v>
      </c>
      <c r="CO62" s="12">
        <v>17986531</v>
      </c>
      <c r="CP62" s="11">
        <v>541725013</v>
      </c>
      <c r="CQ62" s="10">
        <v>83832621</v>
      </c>
      <c r="CR62" s="12">
        <v>186767020</v>
      </c>
      <c r="CS62" s="12">
        <v>71067839</v>
      </c>
      <c r="CT62" s="12">
        <v>76668202</v>
      </c>
      <c r="CU62" s="12">
        <v>12480991</v>
      </c>
      <c r="CV62" s="12">
        <v>18920353</v>
      </c>
      <c r="CW62" s="12">
        <v>33060812</v>
      </c>
      <c r="CX62" s="12">
        <v>16230095</v>
      </c>
      <c r="CY62" s="12">
        <v>17603339</v>
      </c>
      <c r="CZ62" s="11">
        <v>516631272</v>
      </c>
      <c r="DA62" s="10">
        <v>107642245</v>
      </c>
      <c r="DB62" s="12">
        <v>175679717</v>
      </c>
      <c r="DC62" s="12">
        <v>70681802</v>
      </c>
      <c r="DD62" s="12">
        <v>49472398</v>
      </c>
      <c r="DE62" s="12">
        <v>8241621</v>
      </c>
      <c r="DF62" s="12">
        <v>19906466</v>
      </c>
      <c r="DG62" s="12">
        <v>14153595</v>
      </c>
      <c r="DH62" s="12">
        <v>69858894</v>
      </c>
      <c r="DI62" s="12">
        <v>18411368</v>
      </c>
      <c r="DJ62" s="11">
        <v>534048106</v>
      </c>
      <c r="DK62" s="10">
        <v>0</v>
      </c>
      <c r="DL62" s="12">
        <v>205850000</v>
      </c>
      <c r="DM62" s="12">
        <v>44240000</v>
      </c>
      <c r="DN62" s="11">
        <v>250090000</v>
      </c>
      <c r="DO62" s="10">
        <v>0</v>
      </c>
      <c r="DP62" s="12">
        <v>212745000</v>
      </c>
      <c r="DQ62" s="12">
        <v>88197000</v>
      </c>
      <c r="DR62" s="11">
        <v>300942000</v>
      </c>
      <c r="DS62" s="10">
        <v>0</v>
      </c>
      <c r="DT62" s="12">
        <v>219315</v>
      </c>
      <c r="DU62" s="12">
        <v>94667</v>
      </c>
      <c r="DV62" s="11">
        <v>313982</v>
      </c>
      <c r="DW62" s="10">
        <v>0</v>
      </c>
      <c r="DX62" s="12">
        <v>234175000</v>
      </c>
      <c r="DY62" s="12">
        <v>100930000</v>
      </c>
      <c r="DZ62" s="11">
        <v>335105000</v>
      </c>
      <c r="EA62" s="10">
        <v>0</v>
      </c>
      <c r="EB62" s="12">
        <v>239995000</v>
      </c>
      <c r="EC62" s="12">
        <v>106996000</v>
      </c>
      <c r="ED62" s="11">
        <v>346991000</v>
      </c>
      <c r="EE62" s="30">
        <v>0</v>
      </c>
      <c r="EF62" s="12">
        <v>245545000</v>
      </c>
      <c r="EG62" s="12">
        <v>112858000</v>
      </c>
      <c r="EH62" s="11">
        <v>358403000</v>
      </c>
      <c r="EI62" s="10">
        <v>0</v>
      </c>
      <c r="EJ62" s="12">
        <v>250830000</v>
      </c>
      <c r="EK62" s="12">
        <v>118532000</v>
      </c>
      <c r="EL62" s="11">
        <v>369362000</v>
      </c>
      <c r="EM62" s="10">
        <v>0</v>
      </c>
      <c r="EN62" s="12">
        <v>256020000</v>
      </c>
      <c r="EO62" s="12">
        <v>124051000</v>
      </c>
      <c r="EP62" s="11">
        <v>380071000</v>
      </c>
      <c r="EQ62" s="10">
        <v>0</v>
      </c>
      <c r="ER62" s="12">
        <v>268865000</v>
      </c>
      <c r="ES62" s="12">
        <v>128416000</v>
      </c>
      <c r="ET62" s="11">
        <v>397281000</v>
      </c>
      <c r="EU62" s="10">
        <v>202653562.91</v>
      </c>
      <c r="EV62" s="12">
        <v>103425050.26321</v>
      </c>
      <c r="EW62" s="15">
        <v>3232.6200000000003</v>
      </c>
      <c r="EX62" s="10">
        <v>747443.86</v>
      </c>
      <c r="EY62" s="12">
        <v>65068.865290000002</v>
      </c>
      <c r="EZ62" s="15">
        <v>1079</v>
      </c>
      <c r="FA62" s="30">
        <v>0</v>
      </c>
      <c r="FB62" s="12">
        <v>0</v>
      </c>
      <c r="FC62" s="12">
        <v>2900000</v>
      </c>
      <c r="FD62" s="12">
        <v>1200000</v>
      </c>
      <c r="FE62" s="12">
        <v>1750000</v>
      </c>
      <c r="FF62" s="11">
        <v>5850000</v>
      </c>
      <c r="FG62" s="76">
        <v>483912</v>
      </c>
      <c r="FH62" s="14">
        <v>477382</v>
      </c>
      <c r="FI62" s="14">
        <v>476596</v>
      </c>
      <c r="FJ62" s="17">
        <v>471576</v>
      </c>
      <c r="FK62" s="14">
        <v>463422</v>
      </c>
      <c r="FL62" s="14">
        <v>454635</v>
      </c>
      <c r="FM62" s="14">
        <v>449012</v>
      </c>
      <c r="FN62" s="14">
        <v>442815</v>
      </c>
      <c r="FO62" s="7">
        <v>436926</v>
      </c>
      <c r="FP62" s="19">
        <v>73002</v>
      </c>
      <c r="FQ62" s="51">
        <v>12</v>
      </c>
    </row>
    <row r="63" spans="1:173" x14ac:dyDescent="0.25">
      <c r="A63" s="6" t="s">
        <v>55</v>
      </c>
      <c r="B63" s="97">
        <f t="shared" si="25"/>
        <v>1216.3700887815894</v>
      </c>
      <c r="C63" s="12">
        <f t="shared" si="26"/>
        <v>1102.1251295167508</v>
      </c>
      <c r="D63" s="12">
        <f t="shared" si="27"/>
        <v>1289.7533980758594</v>
      </c>
      <c r="E63" s="12">
        <f t="shared" si="28"/>
        <v>1200.5482358374111</v>
      </c>
      <c r="F63" s="12">
        <f t="shared" si="29"/>
        <v>1222.3523239666022</v>
      </c>
      <c r="G63" s="103">
        <f t="shared" si="10"/>
        <v>1672.1036985310623</v>
      </c>
      <c r="H63" s="12">
        <f t="shared" si="11"/>
        <v>3941.8068355111682</v>
      </c>
      <c r="I63" s="12">
        <f t="shared" si="23"/>
        <v>1712.1263122539524</v>
      </c>
      <c r="J63" s="29">
        <f t="shared" si="24"/>
        <v>1674.2463944461033</v>
      </c>
      <c r="K63" s="10">
        <f t="shared" si="12"/>
        <v>481.90604921926717</v>
      </c>
      <c r="L63" s="12">
        <f t="shared" si="13"/>
        <v>623.47431601153744</v>
      </c>
      <c r="M63" s="12">
        <f t="shared" si="14"/>
        <v>570.54417271927673</v>
      </c>
      <c r="N63" s="12">
        <f t="shared" si="15"/>
        <v>523.18522597088884</v>
      </c>
      <c r="O63" s="12">
        <f t="shared" si="16"/>
        <v>744.42504329041435</v>
      </c>
      <c r="P63" s="12">
        <f t="shared" si="17"/>
        <v>654.07772817584021</v>
      </c>
      <c r="Q63" s="12">
        <f t="shared" si="18"/>
        <v>857.07229465059947</v>
      </c>
      <c r="R63" s="131">
        <f t="shared" si="19"/>
        <v>860.99901580953576</v>
      </c>
      <c r="S63" s="100">
        <f t="shared" si="20"/>
        <v>758.15829352045387</v>
      </c>
      <c r="T63" s="11">
        <f t="shared" si="21"/>
        <v>1245396.7199999997</v>
      </c>
      <c r="U63" s="32">
        <f t="shared" si="7"/>
        <v>63323</v>
      </c>
      <c r="V63" s="32">
        <f t="shared" si="8"/>
        <v>55667.431472081218</v>
      </c>
      <c r="W63" s="36">
        <f t="shared" si="22"/>
        <v>0.28348735376041934</v>
      </c>
      <c r="X63" s="38">
        <f t="shared" si="9"/>
        <v>16</v>
      </c>
      <c r="Y63" s="10">
        <v>59983891</v>
      </c>
      <c r="Z63" s="12">
        <v>107339633</v>
      </c>
      <c r="AA63" s="12">
        <v>11746985</v>
      </c>
      <c r="AB63" s="12">
        <v>26189425</v>
      </c>
      <c r="AC63" s="12">
        <v>4313956</v>
      </c>
      <c r="AD63" s="12">
        <v>7119633</v>
      </c>
      <c r="AE63" s="12">
        <v>5274880</v>
      </c>
      <c r="AF63" s="12">
        <v>23056962</v>
      </c>
      <c r="AG63" s="12">
        <v>2313644</v>
      </c>
      <c r="AH63" s="11">
        <v>247339009</v>
      </c>
      <c r="AI63" s="10">
        <v>43195358</v>
      </c>
      <c r="AJ63" s="12">
        <v>114432224</v>
      </c>
      <c r="AK63" s="12">
        <v>15191118</v>
      </c>
      <c r="AL63" s="12">
        <v>24004819</v>
      </c>
      <c r="AM63" s="12">
        <v>7714699</v>
      </c>
      <c r="AN63" s="12">
        <v>7423823</v>
      </c>
      <c r="AO63" s="12">
        <v>4812951</v>
      </c>
      <c r="AP63" s="12">
        <v>32878158</v>
      </c>
      <c r="AQ63" s="12">
        <v>2418267</v>
      </c>
      <c r="AR63" s="11">
        <v>252071417</v>
      </c>
      <c r="AS63" s="10">
        <v>398369276</v>
      </c>
      <c r="AT63" s="12">
        <v>83366274</v>
      </c>
      <c r="AU63" s="12">
        <v>2221503</v>
      </c>
      <c r="AV63" s="12">
        <v>20947939</v>
      </c>
      <c r="AW63" s="12">
        <v>5267277</v>
      </c>
      <c r="AX63" s="12">
        <v>7634139</v>
      </c>
      <c r="AY63" s="12">
        <v>4637743</v>
      </c>
      <c r="AZ63" s="12">
        <v>16145113</v>
      </c>
      <c r="BA63" s="12">
        <v>4859233</v>
      </c>
      <c r="BB63" s="11">
        <v>543448497</v>
      </c>
      <c r="BC63" s="10">
        <v>64428289</v>
      </c>
      <c r="BD63" s="12">
        <v>90223783</v>
      </c>
      <c r="BE63" s="12">
        <v>2553689</v>
      </c>
      <c r="BF63" s="12">
        <v>22716750</v>
      </c>
      <c r="BG63" s="12">
        <v>3107041</v>
      </c>
      <c r="BH63" s="12">
        <v>5647068</v>
      </c>
      <c r="BI63" s="12">
        <v>4759313</v>
      </c>
      <c r="BJ63" s="12">
        <v>35969156</v>
      </c>
      <c r="BK63" s="12">
        <v>7703093</v>
      </c>
      <c r="BL63" s="11">
        <v>237108182</v>
      </c>
      <c r="BM63" s="10">
        <v>35002275</v>
      </c>
      <c r="BN63" s="12">
        <v>67287032</v>
      </c>
      <c r="BO63" s="12">
        <v>2452336</v>
      </c>
      <c r="BP63" s="12">
        <v>22171300</v>
      </c>
      <c r="BQ63" s="12">
        <v>2193429</v>
      </c>
      <c r="BR63" s="12">
        <v>4258568</v>
      </c>
      <c r="BS63" s="12">
        <v>4297719</v>
      </c>
      <c r="BT63" s="12">
        <v>10206643</v>
      </c>
      <c r="BU63" s="12">
        <v>4929629</v>
      </c>
      <c r="BV63" s="11">
        <v>152798931</v>
      </c>
      <c r="BW63" s="10">
        <v>30699615</v>
      </c>
      <c r="BX63" s="12">
        <v>64308785</v>
      </c>
      <c r="BY63" s="12">
        <v>1460339</v>
      </c>
      <c r="BZ63" s="12">
        <v>24607388</v>
      </c>
      <c r="CA63" s="12">
        <v>2032668</v>
      </c>
      <c r="CB63" s="12">
        <v>3881948</v>
      </c>
      <c r="CC63" s="12">
        <v>3908112</v>
      </c>
      <c r="CD63" s="12">
        <v>15232528</v>
      </c>
      <c r="CE63" s="12">
        <v>4286478</v>
      </c>
      <c r="CF63" s="11">
        <v>150417861</v>
      </c>
      <c r="CG63" s="10">
        <v>29331677</v>
      </c>
      <c r="CH63" s="12">
        <v>77497793</v>
      </c>
      <c r="CI63" s="12">
        <v>1741046</v>
      </c>
      <c r="CJ63" s="12">
        <v>19015412</v>
      </c>
      <c r="CK63" s="12">
        <v>1581253</v>
      </c>
      <c r="CL63" s="12">
        <v>4345687</v>
      </c>
      <c r="CM63" s="12">
        <v>4396711</v>
      </c>
      <c r="CN63" s="12">
        <v>22083897</v>
      </c>
      <c r="CO63" s="12">
        <v>4328295</v>
      </c>
      <c r="CP63" s="11">
        <v>164321771</v>
      </c>
      <c r="CQ63" s="10">
        <v>29444443</v>
      </c>
      <c r="CR63" s="12">
        <v>53442939</v>
      </c>
      <c r="CS63" s="12">
        <v>1791765</v>
      </c>
      <c r="CT63" s="12">
        <v>21439745</v>
      </c>
      <c r="CU63" s="12">
        <v>1248979</v>
      </c>
      <c r="CV63" s="12">
        <v>3275305</v>
      </c>
      <c r="CW63" s="12">
        <v>3843645</v>
      </c>
      <c r="CX63" s="12">
        <v>22567890</v>
      </c>
      <c r="CY63" s="12">
        <v>3582742</v>
      </c>
      <c r="CZ63" s="11">
        <v>140637453</v>
      </c>
      <c r="DA63" s="10">
        <v>35968749</v>
      </c>
      <c r="DB63" s="12">
        <v>46274187</v>
      </c>
      <c r="DC63" s="12">
        <v>2017928</v>
      </c>
      <c r="DD63" s="12">
        <v>29208764</v>
      </c>
      <c r="DE63" s="12">
        <v>1115425</v>
      </c>
      <c r="DF63" s="12">
        <v>2884210</v>
      </c>
      <c r="DG63" s="12">
        <v>3857974</v>
      </c>
      <c r="DH63" s="12">
        <v>47049236</v>
      </c>
      <c r="DI63" s="12">
        <v>3623164</v>
      </c>
      <c r="DJ63" s="11">
        <v>171999637</v>
      </c>
      <c r="DK63" s="10">
        <v>0</v>
      </c>
      <c r="DL63" s="12">
        <v>0</v>
      </c>
      <c r="DM63" s="12">
        <v>101562885</v>
      </c>
      <c r="DN63" s="11">
        <v>101562885</v>
      </c>
      <c r="DO63" s="10">
        <v>0</v>
      </c>
      <c r="DP63" s="12">
        <v>0</v>
      </c>
      <c r="DQ63" s="12">
        <v>110228538</v>
      </c>
      <c r="DR63" s="11">
        <v>110228538</v>
      </c>
      <c r="DS63" s="10">
        <v>0</v>
      </c>
      <c r="DT63" s="12">
        <v>0</v>
      </c>
      <c r="DU63" s="12">
        <v>114652275</v>
      </c>
      <c r="DV63" s="11">
        <v>114652275</v>
      </c>
      <c r="DW63" s="10">
        <v>0</v>
      </c>
      <c r="DX63" s="12">
        <v>0</v>
      </c>
      <c r="DY63" s="12">
        <v>78679664</v>
      </c>
      <c r="DZ63" s="11">
        <v>78679664</v>
      </c>
      <c r="EA63" s="10">
        <v>0</v>
      </c>
      <c r="EB63" s="12">
        <v>0</v>
      </c>
      <c r="EC63" s="12">
        <v>86840159</v>
      </c>
      <c r="ED63" s="11">
        <v>86840159</v>
      </c>
      <c r="EE63" s="30">
        <v>0</v>
      </c>
      <c r="EF63" s="12">
        <v>0</v>
      </c>
      <c r="EG63" s="12">
        <v>58912226</v>
      </c>
      <c r="EH63" s="11">
        <v>58912226</v>
      </c>
      <c r="EI63" s="10">
        <v>0</v>
      </c>
      <c r="EJ63" s="12">
        <v>0</v>
      </c>
      <c r="EK63" s="12">
        <v>62921323</v>
      </c>
      <c r="EL63" s="11">
        <v>62921323</v>
      </c>
      <c r="EM63" s="10">
        <v>0</v>
      </c>
      <c r="EN63" s="12">
        <v>0</v>
      </c>
      <c r="EO63" s="12">
        <v>66792180</v>
      </c>
      <c r="EP63" s="11">
        <v>66792180</v>
      </c>
      <c r="EQ63" s="10">
        <v>0</v>
      </c>
      <c r="ER63" s="12">
        <v>0</v>
      </c>
      <c r="ES63" s="12">
        <v>49503317</v>
      </c>
      <c r="ET63" s="11">
        <v>49503317</v>
      </c>
      <c r="EU63" s="10">
        <v>43865936</v>
      </c>
      <c r="EV63" s="12">
        <v>19215775</v>
      </c>
      <c r="EW63" s="15">
        <v>788</v>
      </c>
      <c r="EX63" s="10">
        <v>417808</v>
      </c>
      <c r="EY63" s="12">
        <v>81605</v>
      </c>
      <c r="EZ63" s="15">
        <v>15</v>
      </c>
      <c r="FA63" s="30">
        <v>23773.66</v>
      </c>
      <c r="FB63" s="12">
        <v>0</v>
      </c>
      <c r="FC63" s="12">
        <v>0</v>
      </c>
      <c r="FD63" s="12">
        <v>1175025.9099999999</v>
      </c>
      <c r="FE63" s="12">
        <v>46597.15</v>
      </c>
      <c r="FF63" s="11">
        <v>1245396.7199999997</v>
      </c>
      <c r="FG63" s="76">
        <v>133960</v>
      </c>
      <c r="FH63" s="14">
        <v>128024</v>
      </c>
      <c r="FI63" s="14">
        <v>133772</v>
      </c>
      <c r="FJ63" s="17">
        <v>120291</v>
      </c>
      <c r="FK63" s="14">
        <v>116654</v>
      </c>
      <c r="FL63" s="14">
        <v>112603</v>
      </c>
      <c r="FM63" s="14">
        <v>110283</v>
      </c>
      <c r="FN63" s="14">
        <v>107129</v>
      </c>
      <c r="FO63" s="7">
        <v>102724</v>
      </c>
      <c r="FP63" s="19">
        <v>63323</v>
      </c>
      <c r="FQ63" s="51">
        <v>16</v>
      </c>
    </row>
    <row r="64" spans="1:173" x14ac:dyDescent="0.25">
      <c r="A64" s="6" t="s">
        <v>56</v>
      </c>
      <c r="B64" s="97">
        <f t="shared" si="25"/>
        <v>1078.5344137412358</v>
      </c>
      <c r="C64" s="12">
        <f t="shared" si="26"/>
        <v>1252.0587739574305</v>
      </c>
      <c r="D64" s="12">
        <f t="shared" si="27"/>
        <v>1211.5281192968976</v>
      </c>
      <c r="E64" s="12">
        <f t="shared" si="28"/>
        <v>1396.0234696059101</v>
      </c>
      <c r="F64" s="12">
        <f t="shared" si="29"/>
        <v>1323.5081392904688</v>
      </c>
      <c r="G64" s="103">
        <f t="shared" si="10"/>
        <v>1337.5037077978905</v>
      </c>
      <c r="H64" s="12">
        <f t="shared" si="11"/>
        <v>1249.5038066103916</v>
      </c>
      <c r="I64" s="12">
        <f t="shared" si="23"/>
        <v>1316.4463343944506</v>
      </c>
      <c r="J64" s="29">
        <f t="shared" si="24"/>
        <v>1406.2350558430308</v>
      </c>
      <c r="K64" s="10">
        <f t="shared" si="12"/>
        <v>4.1280962662849658</v>
      </c>
      <c r="L64" s="12">
        <f t="shared" si="13"/>
        <v>7.2410189733217756</v>
      </c>
      <c r="M64" s="12">
        <f t="shared" si="14"/>
        <v>13.464004418403611</v>
      </c>
      <c r="N64" s="12">
        <f t="shared" si="15"/>
        <v>13.681331211250209</v>
      </c>
      <c r="O64" s="12">
        <f t="shared" si="16"/>
        <v>13.309409813858981</v>
      </c>
      <c r="P64" s="12">
        <f t="shared" si="17"/>
        <v>15.838906545069319</v>
      </c>
      <c r="Q64" s="12">
        <f t="shared" si="18"/>
        <v>15.816569680520734</v>
      </c>
      <c r="R64" s="131">
        <f t="shared" si="19"/>
        <v>76.162350928873479</v>
      </c>
      <c r="S64" s="100">
        <f t="shared" si="20"/>
        <v>31.968601465733219</v>
      </c>
      <c r="T64" s="11">
        <f t="shared" si="21"/>
        <v>0</v>
      </c>
      <c r="U64" s="32">
        <f t="shared" si="7"/>
        <v>47218</v>
      </c>
      <c r="V64" s="32">
        <f t="shared" si="8"/>
        <v>45400.654783599086</v>
      </c>
      <c r="W64" s="36">
        <f t="shared" si="22"/>
        <v>0.51111154329800912</v>
      </c>
      <c r="X64" s="38">
        <f t="shared" si="9"/>
        <v>7</v>
      </c>
      <c r="Y64" s="10">
        <v>9607195</v>
      </c>
      <c r="Z64" s="12">
        <v>23310626</v>
      </c>
      <c r="AA64" s="12">
        <v>4981619</v>
      </c>
      <c r="AB64" s="12">
        <v>10760750</v>
      </c>
      <c r="AC64" s="12">
        <v>849659</v>
      </c>
      <c r="AD64" s="12">
        <v>1990152</v>
      </c>
      <c r="AE64" s="12">
        <v>6633770</v>
      </c>
      <c r="AF64" s="12">
        <v>0</v>
      </c>
      <c r="AG64" s="12">
        <v>1925122</v>
      </c>
      <c r="AH64" s="11">
        <v>60058893</v>
      </c>
      <c r="AI64" s="10">
        <v>9048422</v>
      </c>
      <c r="AJ64" s="12">
        <v>21714386</v>
      </c>
      <c r="AK64" s="12">
        <v>5024176</v>
      </c>
      <c r="AL64" s="12">
        <v>9698864</v>
      </c>
      <c r="AM64" s="12">
        <v>631056</v>
      </c>
      <c r="AN64" s="12">
        <v>1929920</v>
      </c>
      <c r="AO64" s="12">
        <v>5859308</v>
      </c>
      <c r="AP64" s="12">
        <v>0</v>
      </c>
      <c r="AQ64" s="12">
        <v>1508360</v>
      </c>
      <c r="AR64" s="11">
        <v>55414492</v>
      </c>
      <c r="AS64" s="10">
        <v>10592996</v>
      </c>
      <c r="AT64" s="12">
        <v>19503677</v>
      </c>
      <c r="AU64" s="12">
        <v>5304609</v>
      </c>
      <c r="AV64" s="12">
        <v>8645186</v>
      </c>
      <c r="AW64" s="12">
        <v>1244402</v>
      </c>
      <c r="AX64" s="12">
        <v>1241666</v>
      </c>
      <c r="AY64" s="12">
        <v>5788899</v>
      </c>
      <c r="AZ64" s="12">
        <v>21795866</v>
      </c>
      <c r="BA64" s="12">
        <v>2003242</v>
      </c>
      <c r="BB64" s="11">
        <v>76120543</v>
      </c>
      <c r="BC64" s="10">
        <v>10475802</v>
      </c>
      <c r="BD64" s="12">
        <v>19570221</v>
      </c>
      <c r="BE64" s="12">
        <v>4610100</v>
      </c>
      <c r="BF64" s="12">
        <v>13424283</v>
      </c>
      <c r="BG64" s="12">
        <v>855061</v>
      </c>
      <c r="BH64" s="12">
        <v>1591259</v>
      </c>
      <c r="BI64" s="12">
        <v>5609662</v>
      </c>
      <c r="BJ64" s="12">
        <v>20155997</v>
      </c>
      <c r="BK64" s="12">
        <v>1940698</v>
      </c>
      <c r="BL64" s="11">
        <v>78233083</v>
      </c>
      <c r="BM64" s="10">
        <v>9937099</v>
      </c>
      <c r="BN64" s="12">
        <v>19018042</v>
      </c>
      <c r="BO64" s="12">
        <v>4454814</v>
      </c>
      <c r="BP64" s="12">
        <v>10872236</v>
      </c>
      <c r="BQ64" s="12">
        <v>2586534</v>
      </c>
      <c r="BR64" s="12">
        <v>1706578</v>
      </c>
      <c r="BS64" s="12">
        <v>6260718</v>
      </c>
      <c r="BT64" s="12">
        <v>19115480</v>
      </c>
      <c r="BU64" s="12">
        <v>1832627</v>
      </c>
      <c r="BV64" s="11">
        <v>75784128</v>
      </c>
      <c r="BW64" s="10">
        <v>9221343</v>
      </c>
      <c r="BX64" s="12">
        <v>19902385</v>
      </c>
      <c r="BY64" s="12">
        <v>4490172</v>
      </c>
      <c r="BZ64" s="12">
        <v>10984863</v>
      </c>
      <c r="CA64" s="12">
        <v>5125618</v>
      </c>
      <c r="CB64" s="12">
        <v>1481240</v>
      </c>
      <c r="CC64" s="12">
        <v>5708997</v>
      </c>
      <c r="CD64" s="12">
        <v>16514372</v>
      </c>
      <c r="CE64" s="12">
        <v>1853782</v>
      </c>
      <c r="CF64" s="11">
        <v>75282772</v>
      </c>
      <c r="CG64" s="10">
        <v>8971126</v>
      </c>
      <c r="CH64" s="12">
        <v>15955968</v>
      </c>
      <c r="CI64" s="12">
        <v>3830036</v>
      </c>
      <c r="CJ64" s="12">
        <v>9780676</v>
      </c>
      <c r="CK64" s="12">
        <v>3791539</v>
      </c>
      <c r="CL64" s="12">
        <v>1283319</v>
      </c>
      <c r="CM64" s="12">
        <v>5010265</v>
      </c>
      <c r="CN64" s="12">
        <v>15258998</v>
      </c>
      <c r="CO64" s="12">
        <v>1829948</v>
      </c>
      <c r="CP64" s="11">
        <v>65711875</v>
      </c>
      <c r="CQ64" s="10">
        <v>8924887</v>
      </c>
      <c r="CR64" s="12">
        <v>14575393</v>
      </c>
      <c r="CS64" s="12">
        <v>3520070</v>
      </c>
      <c r="CT64" s="12">
        <v>14089991</v>
      </c>
      <c r="CU64" s="12">
        <v>2879802</v>
      </c>
      <c r="CV64" s="12">
        <v>1104823</v>
      </c>
      <c r="CW64" s="12">
        <v>5202843</v>
      </c>
      <c r="CX64" s="12">
        <v>14569358</v>
      </c>
      <c r="CY64" s="12">
        <v>1702696</v>
      </c>
      <c r="CZ64" s="11">
        <v>66569863</v>
      </c>
      <c r="DA64" s="10">
        <v>8055995</v>
      </c>
      <c r="DB64" s="12">
        <v>14278496</v>
      </c>
      <c r="DC64" s="12">
        <v>3173152</v>
      </c>
      <c r="DD64" s="12">
        <v>8027396</v>
      </c>
      <c r="DE64" s="12">
        <v>3088446</v>
      </c>
      <c r="DF64" s="12">
        <v>1328329</v>
      </c>
      <c r="DG64" s="12">
        <v>4547123</v>
      </c>
      <c r="DH64" s="12">
        <v>15290012</v>
      </c>
      <c r="DI64" s="12">
        <v>1957173</v>
      </c>
      <c r="DJ64" s="11">
        <v>59746122</v>
      </c>
      <c r="DK64" s="10">
        <v>1365347</v>
      </c>
      <c r="DL64" s="12">
        <v>0</v>
      </c>
      <c r="DM64" s="12">
        <v>0</v>
      </c>
      <c r="DN64" s="11">
        <v>1365347</v>
      </c>
      <c r="DO64" s="10">
        <v>3205978</v>
      </c>
      <c r="DP64" s="12">
        <v>0</v>
      </c>
      <c r="DQ64" s="12">
        <v>0</v>
      </c>
      <c r="DR64" s="11">
        <v>3205978</v>
      </c>
      <c r="DS64" s="10">
        <v>687657</v>
      </c>
      <c r="DT64" s="12">
        <v>0</v>
      </c>
      <c r="DU64" s="12">
        <v>0</v>
      </c>
      <c r="DV64" s="11">
        <v>687657</v>
      </c>
      <c r="DW64" s="10">
        <v>0</v>
      </c>
      <c r="DX64" s="12">
        <v>0</v>
      </c>
      <c r="DY64" s="12">
        <v>687757</v>
      </c>
      <c r="DZ64" s="11">
        <v>687757</v>
      </c>
      <c r="EA64" s="10">
        <v>0</v>
      </c>
      <c r="EB64" s="12">
        <v>0</v>
      </c>
      <c r="EC64" s="12">
        <v>569869</v>
      </c>
      <c r="ED64" s="11">
        <v>569869</v>
      </c>
      <c r="EE64" s="30">
        <v>0</v>
      </c>
      <c r="EF64" s="12">
        <v>0</v>
      </c>
      <c r="EG64" s="12">
        <v>575943</v>
      </c>
      <c r="EH64" s="11">
        <v>575943</v>
      </c>
      <c r="EI64" s="10">
        <v>0</v>
      </c>
      <c r="EJ64" s="12">
        <v>0</v>
      </c>
      <c r="EK64" s="12">
        <v>560695</v>
      </c>
      <c r="EL64" s="11">
        <v>560695</v>
      </c>
      <c r="EM64" s="10">
        <v>0</v>
      </c>
      <c r="EN64" s="12">
        <v>0</v>
      </c>
      <c r="EO64" s="12">
        <v>300734</v>
      </c>
      <c r="EP64" s="11">
        <v>300734</v>
      </c>
      <c r="EQ64" s="10">
        <v>0</v>
      </c>
      <c r="ER64" s="12">
        <v>0</v>
      </c>
      <c r="ES64" s="12">
        <v>170156</v>
      </c>
      <c r="ET64" s="11">
        <v>170156</v>
      </c>
      <c r="EU64" s="10">
        <v>19930887.449999999</v>
      </c>
      <c r="EV64" s="12">
        <v>10215597.039999999</v>
      </c>
      <c r="EW64" s="15">
        <v>439</v>
      </c>
      <c r="EX64" s="10">
        <v>550309</v>
      </c>
      <c r="EY64" s="12">
        <v>0</v>
      </c>
      <c r="EZ64" s="15">
        <v>0</v>
      </c>
      <c r="FA64" s="30">
        <v>0</v>
      </c>
      <c r="FB64" s="12">
        <v>0</v>
      </c>
      <c r="FC64" s="12">
        <v>0</v>
      </c>
      <c r="FD64" s="12">
        <v>0</v>
      </c>
      <c r="FE64" s="12">
        <v>0</v>
      </c>
      <c r="FF64" s="11">
        <v>0</v>
      </c>
      <c r="FG64" s="76">
        <v>42709</v>
      </c>
      <c r="FH64" s="14">
        <v>42094</v>
      </c>
      <c r="FI64" s="14">
        <v>43477</v>
      </c>
      <c r="FJ64" s="17">
        <v>43422</v>
      </c>
      <c r="FK64" s="14">
        <v>42817</v>
      </c>
      <c r="FL64" s="14">
        <v>42097</v>
      </c>
      <c r="FM64" s="14">
        <v>41644</v>
      </c>
      <c r="FN64" s="14">
        <v>41532</v>
      </c>
      <c r="FO64" s="7">
        <v>41219</v>
      </c>
      <c r="FP64" s="19">
        <v>47218</v>
      </c>
      <c r="FQ64" s="51">
        <v>7</v>
      </c>
    </row>
    <row r="65" spans="1:173" x14ac:dyDescent="0.25">
      <c r="A65" s="6" t="s">
        <v>57</v>
      </c>
      <c r="B65" s="97">
        <f t="shared" si="25"/>
        <v>1773.2606781376519</v>
      </c>
      <c r="C65" s="12">
        <f t="shared" si="26"/>
        <v>1361.6721643225742</v>
      </c>
      <c r="D65" s="12">
        <f t="shared" si="27"/>
        <v>1389.5559447659662</v>
      </c>
      <c r="E65" s="12">
        <f t="shared" si="28"/>
        <v>1480.299456357596</v>
      </c>
      <c r="F65" s="12">
        <f t="shared" si="29"/>
        <v>1278.3196631453059</v>
      </c>
      <c r="G65" s="103">
        <f t="shared" si="10"/>
        <v>1758.2874085787705</v>
      </c>
      <c r="H65" s="12">
        <f t="shared" si="11"/>
        <v>1750.8070262491938</v>
      </c>
      <c r="I65" s="12">
        <f t="shared" si="23"/>
        <v>1982.0650872564936</v>
      </c>
      <c r="J65" s="29">
        <f t="shared" si="24"/>
        <v>1925.104765241766</v>
      </c>
      <c r="K65" s="10">
        <f t="shared" si="12"/>
        <v>25.050607287449392</v>
      </c>
      <c r="L65" s="12">
        <f t="shared" si="13"/>
        <v>597.23768086613381</v>
      </c>
      <c r="M65" s="12">
        <f t="shared" si="14"/>
        <v>0</v>
      </c>
      <c r="N65" s="12">
        <f t="shared" si="15"/>
        <v>150.10570824524314</v>
      </c>
      <c r="O65" s="12">
        <f t="shared" si="16"/>
        <v>129.75882001195933</v>
      </c>
      <c r="P65" s="12">
        <f t="shared" si="17"/>
        <v>0</v>
      </c>
      <c r="Q65" s="12">
        <f t="shared" si="18"/>
        <v>0</v>
      </c>
      <c r="R65" s="131">
        <f t="shared" si="19"/>
        <v>0</v>
      </c>
      <c r="S65" s="100">
        <f t="shared" si="20"/>
        <v>0</v>
      </c>
      <c r="T65" s="11">
        <f t="shared" si="21"/>
        <v>503400</v>
      </c>
      <c r="U65" s="32">
        <f t="shared" si="7"/>
        <v>43563</v>
      </c>
      <c r="V65" s="32">
        <f t="shared" si="8"/>
        <v>40782.043269230766</v>
      </c>
      <c r="W65" s="36">
        <f t="shared" si="22"/>
        <v>0.39574869234045584</v>
      </c>
      <c r="X65" s="38">
        <f t="shared" si="9"/>
        <v>8</v>
      </c>
      <c r="Y65" s="10">
        <v>2582661</v>
      </c>
      <c r="Z65" s="12">
        <v>11561424</v>
      </c>
      <c r="AA65" s="12">
        <v>2761562</v>
      </c>
      <c r="AB65" s="12">
        <v>17007040</v>
      </c>
      <c r="AC65" s="12">
        <v>341400</v>
      </c>
      <c r="AD65" s="12">
        <v>1983441</v>
      </c>
      <c r="AE65" s="12">
        <v>1655645</v>
      </c>
      <c r="AF65" s="12">
        <v>16358062</v>
      </c>
      <c r="AG65" s="12">
        <v>566570</v>
      </c>
      <c r="AH65" s="11">
        <v>54817805</v>
      </c>
      <c r="AI65" s="10">
        <v>2701885</v>
      </c>
      <c r="AJ65" s="12">
        <v>9284095</v>
      </c>
      <c r="AK65" s="12">
        <v>2606318</v>
      </c>
      <c r="AL65" s="12">
        <v>19569140</v>
      </c>
      <c r="AM65" s="12">
        <v>299731</v>
      </c>
      <c r="AN65" s="12">
        <v>2027997</v>
      </c>
      <c r="AO65" s="12">
        <v>2026968</v>
      </c>
      <c r="AP65" s="12">
        <v>15201733</v>
      </c>
      <c r="AQ65" s="12">
        <v>554333</v>
      </c>
      <c r="AR65" s="11">
        <v>54272200</v>
      </c>
      <c r="AS65" s="10">
        <v>6021040</v>
      </c>
      <c r="AT65" s="12">
        <v>12213105</v>
      </c>
      <c r="AU65" s="12">
        <v>2178456</v>
      </c>
      <c r="AV65" s="12">
        <v>7559060</v>
      </c>
      <c r="AW65" s="12">
        <v>4139426</v>
      </c>
      <c r="AX65" s="12">
        <v>1176486</v>
      </c>
      <c r="AY65" s="12">
        <v>1204444</v>
      </c>
      <c r="AZ65" s="12">
        <v>11883608</v>
      </c>
      <c r="BA65" s="12">
        <v>791997</v>
      </c>
      <c r="BB65" s="11">
        <v>47167622</v>
      </c>
      <c r="BC65" s="10">
        <v>5818908</v>
      </c>
      <c r="BD65" s="12">
        <v>11621289</v>
      </c>
      <c r="BE65" s="12">
        <v>1736780</v>
      </c>
      <c r="BF65" s="12">
        <v>7284550</v>
      </c>
      <c r="BG65" s="12">
        <v>6127445</v>
      </c>
      <c r="BH65" s="12">
        <v>1328975</v>
      </c>
      <c r="BI65" s="12">
        <v>892276</v>
      </c>
      <c r="BJ65" s="12">
        <v>10968572</v>
      </c>
      <c r="BK65" s="12">
        <v>770481</v>
      </c>
      <c r="BL65" s="11">
        <v>46549276</v>
      </c>
      <c r="BM65" s="10">
        <v>5655001</v>
      </c>
      <c r="BN65" s="12">
        <v>10259209</v>
      </c>
      <c r="BO65" s="12">
        <v>1577741</v>
      </c>
      <c r="BP65" s="12">
        <v>3799753</v>
      </c>
      <c r="BQ65" s="12">
        <v>1743886</v>
      </c>
      <c r="BR65" s="12">
        <v>1016236</v>
      </c>
      <c r="BS65" s="12">
        <v>761479</v>
      </c>
      <c r="BT65" s="12">
        <v>11062008</v>
      </c>
      <c r="BU65" s="12">
        <v>840014</v>
      </c>
      <c r="BV65" s="11">
        <v>36715327</v>
      </c>
      <c r="BW65" s="10">
        <v>5589117</v>
      </c>
      <c r="BX65" s="12">
        <v>10004218</v>
      </c>
      <c r="BY65" s="12">
        <v>1589846</v>
      </c>
      <c r="BZ65" s="12">
        <v>5635149</v>
      </c>
      <c r="CA65" s="12">
        <v>1050130</v>
      </c>
      <c r="CB65" s="12">
        <v>3460446</v>
      </c>
      <c r="CC65" s="12">
        <v>1249450</v>
      </c>
      <c r="CD65" s="12">
        <v>11217183</v>
      </c>
      <c r="CE65" s="12">
        <v>829273</v>
      </c>
      <c r="CF65" s="11">
        <v>40624812</v>
      </c>
      <c r="CG65" s="10">
        <v>5769807</v>
      </c>
      <c r="CH65" s="12">
        <v>9081486</v>
      </c>
      <c r="CI65" s="12">
        <v>1419476</v>
      </c>
      <c r="CJ65" s="12">
        <v>3197652</v>
      </c>
      <c r="CK65" s="12">
        <v>1124808</v>
      </c>
      <c r="CL65" s="12">
        <v>4162478</v>
      </c>
      <c r="CM65" s="12">
        <v>1840793</v>
      </c>
      <c r="CN65" s="12">
        <v>12509702</v>
      </c>
      <c r="CO65" s="12">
        <v>774973</v>
      </c>
      <c r="CP65" s="11">
        <v>39881175</v>
      </c>
      <c r="CQ65" s="10">
        <v>4929977</v>
      </c>
      <c r="CR65" s="12">
        <v>8660781</v>
      </c>
      <c r="CS65" s="12">
        <v>1511284</v>
      </c>
      <c r="CT65" s="12">
        <v>5652636</v>
      </c>
      <c r="CU65" s="12">
        <v>1683131</v>
      </c>
      <c r="CV65" s="12">
        <v>1888650</v>
      </c>
      <c r="CW65" s="12">
        <v>1788457</v>
      </c>
      <c r="CX65" s="12">
        <v>10129739</v>
      </c>
      <c r="CY65" s="12">
        <v>799896</v>
      </c>
      <c r="CZ65" s="11">
        <v>37044551</v>
      </c>
      <c r="DA65" s="10">
        <v>4907713</v>
      </c>
      <c r="DB65" s="12">
        <v>8363517</v>
      </c>
      <c r="DC65" s="12">
        <v>1809001</v>
      </c>
      <c r="DD65" s="12">
        <v>2955840</v>
      </c>
      <c r="DE65" s="12">
        <v>972538</v>
      </c>
      <c r="DF65" s="12">
        <v>13866754</v>
      </c>
      <c r="DG65" s="12">
        <v>1410657</v>
      </c>
      <c r="DH65" s="12">
        <v>14671496</v>
      </c>
      <c r="DI65" s="12">
        <v>753611</v>
      </c>
      <c r="DJ65" s="11">
        <v>49711127</v>
      </c>
      <c r="DK65" s="10">
        <v>0</v>
      </c>
      <c r="DL65" s="12">
        <v>0</v>
      </c>
      <c r="DM65" s="12">
        <v>0</v>
      </c>
      <c r="DN65" s="11">
        <v>0</v>
      </c>
      <c r="DO65" s="10">
        <v>0</v>
      </c>
      <c r="DP65" s="12">
        <v>0</v>
      </c>
      <c r="DQ65" s="12">
        <v>0</v>
      </c>
      <c r="DR65" s="11">
        <v>0</v>
      </c>
      <c r="DS65" s="10">
        <v>0</v>
      </c>
      <c r="DT65" s="12">
        <v>0</v>
      </c>
      <c r="DU65" s="12">
        <v>0</v>
      </c>
      <c r="DV65" s="11">
        <v>0</v>
      </c>
      <c r="DW65" s="10">
        <v>0</v>
      </c>
      <c r="DX65" s="12">
        <v>0</v>
      </c>
      <c r="DY65" s="12">
        <v>0</v>
      </c>
      <c r="DZ65" s="11">
        <v>0</v>
      </c>
      <c r="EA65" s="10">
        <v>2604000</v>
      </c>
      <c r="EB65" s="12">
        <v>0</v>
      </c>
      <c r="EC65" s="12">
        <v>0</v>
      </c>
      <c r="ED65" s="11">
        <v>2604000</v>
      </c>
      <c r="EE65" s="30">
        <v>2982000</v>
      </c>
      <c r="EF65" s="12">
        <v>0</v>
      </c>
      <c r="EG65" s="12">
        <v>0</v>
      </c>
      <c r="EH65" s="11">
        <v>2982000</v>
      </c>
      <c r="EI65" s="10">
        <v>0</v>
      </c>
      <c r="EJ65" s="12">
        <v>0</v>
      </c>
      <c r="EK65" s="12">
        <v>0</v>
      </c>
      <c r="EL65" s="11">
        <v>0</v>
      </c>
      <c r="EM65" s="10">
        <v>11805000</v>
      </c>
      <c r="EN65" s="12">
        <v>0</v>
      </c>
      <c r="EO65" s="12">
        <v>0</v>
      </c>
      <c r="EP65" s="11">
        <v>11805000</v>
      </c>
      <c r="EQ65" s="10">
        <v>495000</v>
      </c>
      <c r="ER65" s="12">
        <v>0</v>
      </c>
      <c r="ES65" s="12">
        <v>0</v>
      </c>
      <c r="ET65" s="11">
        <v>495000</v>
      </c>
      <c r="EU65" s="10">
        <v>8482665</v>
      </c>
      <c r="EV65" s="12">
        <v>6003894</v>
      </c>
      <c r="EW65" s="15">
        <v>208</v>
      </c>
      <c r="EX65" s="10">
        <v>611847</v>
      </c>
      <c r="EY65" s="12">
        <v>121987</v>
      </c>
      <c r="EZ65" s="15">
        <v>62</v>
      </c>
      <c r="FA65" s="30">
        <v>30400</v>
      </c>
      <c r="FB65" s="12">
        <v>0</v>
      </c>
      <c r="FC65" s="12">
        <v>0</v>
      </c>
      <c r="FD65" s="12">
        <v>180000</v>
      </c>
      <c r="FE65" s="12">
        <v>293000</v>
      </c>
      <c r="FF65" s="11">
        <v>503400</v>
      </c>
      <c r="FG65" s="76">
        <v>19978</v>
      </c>
      <c r="FH65" s="14">
        <v>19712</v>
      </c>
      <c r="FI65" s="14">
        <v>20153</v>
      </c>
      <c r="FJ65" s="17">
        <v>20236</v>
      </c>
      <c r="FK65" s="14">
        <v>20068</v>
      </c>
      <c r="FL65" s="14">
        <v>19866</v>
      </c>
      <c r="FM65" s="14">
        <v>19698</v>
      </c>
      <c r="FN65" s="14">
        <v>19766</v>
      </c>
      <c r="FO65" s="7">
        <v>19760</v>
      </c>
      <c r="FP65" s="19">
        <v>43563</v>
      </c>
      <c r="FQ65" s="51">
        <v>8</v>
      </c>
    </row>
    <row r="66" spans="1:173" x14ac:dyDescent="0.25">
      <c r="A66" s="6" t="s">
        <v>58</v>
      </c>
      <c r="B66" s="97">
        <f t="shared" si="25"/>
        <v>944.46584598296931</v>
      </c>
      <c r="C66" s="12">
        <f t="shared" si="26"/>
        <v>1046.6354970494781</v>
      </c>
      <c r="D66" s="12">
        <f t="shared" si="27"/>
        <v>1073.3429069554047</v>
      </c>
      <c r="E66" s="12">
        <f t="shared" si="28"/>
        <v>1090.9695388914765</v>
      </c>
      <c r="F66" s="12">
        <f t="shared" si="29"/>
        <v>1273.5533574811925</v>
      </c>
      <c r="G66" s="103">
        <f t="shared" si="10"/>
        <v>1206.3348386489793</v>
      </c>
      <c r="H66" s="12">
        <f t="shared" si="11"/>
        <v>1903.6571859107175</v>
      </c>
      <c r="I66" s="12">
        <f t="shared" si="23"/>
        <v>1347.2601815823605</v>
      </c>
      <c r="J66" s="29">
        <f t="shared" si="24"/>
        <v>1584.9114584241697</v>
      </c>
      <c r="K66" s="10">
        <f t="shared" si="12"/>
        <v>19.254442798963346</v>
      </c>
      <c r="L66" s="12">
        <f t="shared" si="13"/>
        <v>5.0586472991375393</v>
      </c>
      <c r="M66" s="12">
        <f t="shared" si="14"/>
        <v>5.9821985685446872</v>
      </c>
      <c r="N66" s="12">
        <f t="shared" si="15"/>
        <v>1.9486725663716815</v>
      </c>
      <c r="O66" s="12">
        <f t="shared" si="16"/>
        <v>1.190675211293768</v>
      </c>
      <c r="P66" s="12">
        <f t="shared" si="17"/>
        <v>3.9031893875246966</v>
      </c>
      <c r="Q66" s="12">
        <f t="shared" si="18"/>
        <v>32.606611414579014</v>
      </c>
      <c r="R66" s="131">
        <f t="shared" si="19"/>
        <v>20.435797665369648</v>
      </c>
      <c r="S66" s="100">
        <f t="shared" si="20"/>
        <v>31.291131461828144</v>
      </c>
      <c r="T66" s="11">
        <f t="shared" si="21"/>
        <v>0</v>
      </c>
      <c r="U66" s="32">
        <f t="shared" si="7"/>
        <v>55463</v>
      </c>
      <c r="V66" s="32">
        <f t="shared" si="8"/>
        <v>22565.454545454544</v>
      </c>
      <c r="W66" s="36">
        <f t="shared" si="22"/>
        <v>0.255866292859115</v>
      </c>
      <c r="X66" s="38">
        <f t="shared" si="9"/>
        <v>7</v>
      </c>
      <c r="Y66" s="10">
        <v>3787185.5576999998</v>
      </c>
      <c r="Z66" s="12">
        <v>5563276.7505279994</v>
      </c>
      <c r="AA66" s="12">
        <v>229187.94000000003</v>
      </c>
      <c r="AB66" s="12">
        <v>4840109.2719999999</v>
      </c>
      <c r="AC66" s="12">
        <v>0</v>
      </c>
      <c r="AD66" s="12">
        <v>914149</v>
      </c>
      <c r="AE66" s="12">
        <v>3184196.96</v>
      </c>
      <c r="AF66" s="12">
        <v>76558</v>
      </c>
      <c r="AG66" s="12">
        <v>0</v>
      </c>
      <c r="AH66" s="11">
        <v>18594663.480227999</v>
      </c>
      <c r="AI66" s="10">
        <v>3468673</v>
      </c>
      <c r="AJ66" s="12">
        <v>5214724</v>
      </c>
      <c r="AK66" s="12">
        <v>423998</v>
      </c>
      <c r="AL66" s="12">
        <v>3315532</v>
      </c>
      <c r="AM66" s="12">
        <v>0</v>
      </c>
      <c r="AN66" s="12">
        <v>962953</v>
      </c>
      <c r="AO66" s="12">
        <v>2195184</v>
      </c>
      <c r="AP66" s="12">
        <v>119694</v>
      </c>
      <c r="AQ66" s="12">
        <v>0</v>
      </c>
      <c r="AR66" s="11">
        <v>15700758</v>
      </c>
      <c r="AS66" s="10">
        <v>9675638</v>
      </c>
      <c r="AT66" s="12">
        <v>5464213</v>
      </c>
      <c r="AU66" s="12">
        <v>1043407</v>
      </c>
      <c r="AV66" s="12">
        <v>2182058</v>
      </c>
      <c r="AW66" s="12">
        <v>286365</v>
      </c>
      <c r="AX66" s="12">
        <v>373312</v>
      </c>
      <c r="AY66" s="12">
        <v>384066</v>
      </c>
      <c r="AZ66" s="12">
        <v>455415</v>
      </c>
      <c r="BA66" s="12">
        <v>803973</v>
      </c>
      <c r="BB66" s="11">
        <v>20668447</v>
      </c>
      <c r="BC66" s="10">
        <v>2368762</v>
      </c>
      <c r="BD66" s="12">
        <v>5384807</v>
      </c>
      <c r="BE66" s="12">
        <v>1082672</v>
      </c>
      <c r="BF66" s="12">
        <v>2213409</v>
      </c>
      <c r="BG66" s="12">
        <v>316504</v>
      </c>
      <c r="BH66" s="12">
        <v>327388</v>
      </c>
      <c r="BI66" s="12">
        <v>277706</v>
      </c>
      <c r="BJ66" s="12">
        <v>1082563</v>
      </c>
      <c r="BK66" s="12">
        <v>850885</v>
      </c>
      <c r="BL66" s="11">
        <v>13904696</v>
      </c>
      <c r="BM66" s="10">
        <v>2410593</v>
      </c>
      <c r="BN66" s="12">
        <v>4989884</v>
      </c>
      <c r="BO66" s="12">
        <v>1164289</v>
      </c>
      <c r="BP66" s="12">
        <v>3291372</v>
      </c>
      <c r="BQ66" s="12">
        <v>408590</v>
      </c>
      <c r="BR66" s="12">
        <v>340360</v>
      </c>
      <c r="BS66" s="12">
        <v>297088</v>
      </c>
      <c r="BT66" s="12">
        <v>1096206</v>
      </c>
      <c r="BU66" s="12">
        <v>810173</v>
      </c>
      <c r="BV66" s="11">
        <v>14808555</v>
      </c>
      <c r="BW66" s="10">
        <v>2302568</v>
      </c>
      <c r="BX66" s="12">
        <v>4648662</v>
      </c>
      <c r="BY66" s="12">
        <v>1156623</v>
      </c>
      <c r="BZ66" s="12">
        <v>1773029</v>
      </c>
      <c r="CA66" s="12">
        <v>368435</v>
      </c>
      <c r="CB66" s="12">
        <v>287864</v>
      </c>
      <c r="CC66" s="12">
        <v>434322</v>
      </c>
      <c r="CD66" s="12">
        <v>836988</v>
      </c>
      <c r="CE66" s="12">
        <v>740055</v>
      </c>
      <c r="CF66" s="11">
        <v>12548546</v>
      </c>
      <c r="CG66" s="10">
        <v>2110281</v>
      </c>
      <c r="CH66" s="12">
        <v>4574858</v>
      </c>
      <c r="CI66" s="12">
        <v>1088433</v>
      </c>
      <c r="CJ66" s="12">
        <v>2049023</v>
      </c>
      <c r="CK66" s="12">
        <v>375668</v>
      </c>
      <c r="CL66" s="12">
        <v>318307</v>
      </c>
      <c r="CM66" s="12">
        <v>322180</v>
      </c>
      <c r="CN66" s="12">
        <v>758582</v>
      </c>
      <c r="CO66" s="12">
        <v>858541</v>
      </c>
      <c r="CP66" s="11">
        <v>12455873</v>
      </c>
      <c r="CQ66" s="10">
        <v>2224859</v>
      </c>
      <c r="CR66" s="12">
        <v>4435238</v>
      </c>
      <c r="CS66" s="12">
        <v>1032816</v>
      </c>
      <c r="CT66" s="12">
        <v>1981180</v>
      </c>
      <c r="CU66" s="12">
        <v>583079</v>
      </c>
      <c r="CV66" s="12">
        <v>283899</v>
      </c>
      <c r="CW66" s="12">
        <v>275622</v>
      </c>
      <c r="CX66" s="12">
        <v>1355324</v>
      </c>
      <c r="CY66" s="12">
        <v>711997</v>
      </c>
      <c r="CZ66" s="11">
        <v>12884014</v>
      </c>
      <c r="DA66" s="10">
        <v>1935810</v>
      </c>
      <c r="DB66" s="12">
        <v>4091282</v>
      </c>
      <c r="DC66" s="12">
        <v>1033610</v>
      </c>
      <c r="DD66" s="12">
        <v>1107823</v>
      </c>
      <c r="DE66" s="12">
        <v>614340</v>
      </c>
      <c r="DF66" s="12">
        <v>285797</v>
      </c>
      <c r="DG66" s="12">
        <v>380630</v>
      </c>
      <c r="DH66" s="12">
        <v>736768</v>
      </c>
      <c r="DI66" s="12">
        <v>754717</v>
      </c>
      <c r="DJ66" s="11">
        <v>10940777</v>
      </c>
      <c r="DK66" s="10">
        <v>0</v>
      </c>
      <c r="DL66" s="12">
        <v>0</v>
      </c>
      <c r="DM66" s="12">
        <v>365605.58</v>
      </c>
      <c r="DN66" s="11">
        <v>365605.58</v>
      </c>
      <c r="DO66" s="10">
        <v>0</v>
      </c>
      <c r="DP66" s="12">
        <v>0</v>
      </c>
      <c r="DQ66" s="12">
        <v>236340</v>
      </c>
      <c r="DR66" s="11">
        <v>236340</v>
      </c>
      <c r="DS66" s="10">
        <v>0</v>
      </c>
      <c r="DT66" s="12">
        <v>0</v>
      </c>
      <c r="DU66" s="12">
        <v>346217</v>
      </c>
      <c r="DV66" s="11">
        <v>346217</v>
      </c>
      <c r="DW66" s="10">
        <v>41487</v>
      </c>
      <c r="DX66" s="12">
        <v>0</v>
      </c>
      <c r="DY66" s="12">
        <v>0</v>
      </c>
      <c r="DZ66" s="11">
        <v>41487</v>
      </c>
      <c r="EA66" s="10">
        <v>12820</v>
      </c>
      <c r="EB66" s="12">
        <v>0</v>
      </c>
      <c r="EC66" s="12">
        <v>0</v>
      </c>
      <c r="ED66" s="11">
        <v>12820</v>
      </c>
      <c r="EE66" s="30">
        <v>20919</v>
      </c>
      <c r="EF66" s="12">
        <v>0</v>
      </c>
      <c r="EG66" s="12">
        <v>0</v>
      </c>
      <c r="EH66" s="11">
        <v>20919</v>
      </c>
      <c r="EI66" s="10">
        <v>65194</v>
      </c>
      <c r="EJ66" s="12">
        <v>0</v>
      </c>
      <c r="EK66" s="12">
        <v>0</v>
      </c>
      <c r="EL66" s="11">
        <v>65194</v>
      </c>
      <c r="EM66" s="10">
        <v>55721</v>
      </c>
      <c r="EN66" s="12">
        <v>0</v>
      </c>
      <c r="EO66" s="12">
        <v>0</v>
      </c>
      <c r="EP66" s="11">
        <v>55721</v>
      </c>
      <c r="EQ66" s="10">
        <v>208025</v>
      </c>
      <c r="ER66" s="12">
        <v>0</v>
      </c>
      <c r="ES66" s="12">
        <v>0</v>
      </c>
      <c r="ET66" s="11">
        <v>208025</v>
      </c>
      <c r="EU66" s="10">
        <v>2606310</v>
      </c>
      <c r="EV66" s="12">
        <v>2131849</v>
      </c>
      <c r="EW66" s="15">
        <v>115.5</v>
      </c>
      <c r="EX66" s="10">
        <v>0</v>
      </c>
      <c r="EY66" s="12">
        <v>0</v>
      </c>
      <c r="EZ66" s="15">
        <v>0</v>
      </c>
      <c r="FA66" s="30">
        <v>0</v>
      </c>
      <c r="FB66" s="12">
        <v>0</v>
      </c>
      <c r="FC66" s="12">
        <v>0</v>
      </c>
      <c r="FD66" s="12">
        <v>0</v>
      </c>
      <c r="FE66" s="12">
        <v>0</v>
      </c>
      <c r="FF66" s="11">
        <v>0</v>
      </c>
      <c r="FG66" s="76">
        <v>11684</v>
      </c>
      <c r="FH66" s="14">
        <v>11565</v>
      </c>
      <c r="FI66" s="14">
        <v>10618</v>
      </c>
      <c r="FJ66" s="17">
        <v>10629</v>
      </c>
      <c r="FK66" s="14">
        <v>10767</v>
      </c>
      <c r="FL66" s="14">
        <v>10735</v>
      </c>
      <c r="FM66" s="14">
        <v>10898</v>
      </c>
      <c r="FN66" s="14">
        <v>11015</v>
      </c>
      <c r="FO66" s="7">
        <v>10804</v>
      </c>
      <c r="FP66" s="19">
        <v>55463</v>
      </c>
      <c r="FQ66" s="51">
        <v>7</v>
      </c>
    </row>
    <row r="67" spans="1:173" x14ac:dyDescent="0.25">
      <c r="A67" s="6" t="s">
        <v>59</v>
      </c>
      <c r="B67" s="97">
        <f t="shared" si="25"/>
        <v>1133.1916752506968</v>
      </c>
      <c r="C67" s="12">
        <f t="shared" si="26"/>
        <v>1140.9595762168624</v>
      </c>
      <c r="D67" s="12">
        <f t="shared" si="27"/>
        <v>1196.892363946733</v>
      </c>
      <c r="E67" s="12">
        <f t="shared" si="28"/>
        <v>1232.4580053474399</v>
      </c>
      <c r="F67" s="12">
        <f t="shared" si="29"/>
        <v>1202.0968856300551</v>
      </c>
      <c r="G67" s="103">
        <f t="shared" si="10"/>
        <v>1267.1644210424365</v>
      </c>
      <c r="H67" s="12">
        <f t="shared" si="11"/>
        <v>1298.4952417849854</v>
      </c>
      <c r="I67" s="12">
        <f t="shared" si="23"/>
        <v>2313.4305969285556</v>
      </c>
      <c r="J67" s="29">
        <f t="shared" si="24"/>
        <v>1272.8082244756897</v>
      </c>
      <c r="K67" s="10">
        <f t="shared" si="12"/>
        <v>449.78351706810707</v>
      </c>
      <c r="L67" s="12">
        <f t="shared" si="13"/>
        <v>403.46091528663175</v>
      </c>
      <c r="M67" s="12">
        <f t="shared" si="14"/>
        <v>400.32312347846329</v>
      </c>
      <c r="N67" s="12">
        <f t="shared" si="15"/>
        <v>350.98039080393681</v>
      </c>
      <c r="O67" s="12">
        <f t="shared" si="16"/>
        <v>293.6374555899917</v>
      </c>
      <c r="P67" s="12">
        <f t="shared" si="17"/>
        <v>256.39386212599834</v>
      </c>
      <c r="Q67" s="12">
        <f t="shared" si="18"/>
        <v>188.09321654243649</v>
      </c>
      <c r="R67" s="131">
        <f t="shared" si="19"/>
        <v>167.34593953260625</v>
      </c>
      <c r="S67" s="100">
        <f t="shared" si="20"/>
        <v>149.80390225123148</v>
      </c>
      <c r="T67" s="11">
        <f t="shared" si="21"/>
        <v>123000</v>
      </c>
      <c r="U67" s="32">
        <f t="shared" si="7"/>
        <v>56786</v>
      </c>
      <c r="V67" s="32">
        <f t="shared" si="8"/>
        <v>57276.96047065896</v>
      </c>
      <c r="W67" s="36">
        <f t="shared" si="22"/>
        <v>0.27900870098085179</v>
      </c>
      <c r="X67" s="38">
        <f t="shared" si="9"/>
        <v>17</v>
      </c>
      <c r="Y67" s="10">
        <v>94100447</v>
      </c>
      <c r="Z67" s="12">
        <v>285084667</v>
      </c>
      <c r="AA67" s="12">
        <v>97541861</v>
      </c>
      <c r="AB67" s="12">
        <v>106341788</v>
      </c>
      <c r="AC67" s="12">
        <v>41368805</v>
      </c>
      <c r="AD67" s="12">
        <v>22858647</v>
      </c>
      <c r="AE67" s="12">
        <v>69359253</v>
      </c>
      <c r="AF67" s="12">
        <v>578164845</v>
      </c>
      <c r="AG67" s="12">
        <v>10709884</v>
      </c>
      <c r="AH67" s="11">
        <v>1305530197</v>
      </c>
      <c r="AI67" s="10">
        <v>211446667</v>
      </c>
      <c r="AJ67" s="12">
        <v>433582513</v>
      </c>
      <c r="AK67" s="12">
        <v>123164830</v>
      </c>
      <c r="AL67" s="12">
        <v>246517209</v>
      </c>
      <c r="AM67" s="12">
        <v>107622146</v>
      </c>
      <c r="AN67" s="12">
        <v>40820164</v>
      </c>
      <c r="AO67" s="12">
        <v>126460762</v>
      </c>
      <c r="AP67" s="12">
        <v>273119512</v>
      </c>
      <c r="AQ67" s="12">
        <v>9666168</v>
      </c>
      <c r="AR67" s="11">
        <v>1572399971</v>
      </c>
      <c r="AS67" s="10">
        <v>157901609</v>
      </c>
      <c r="AT67" s="12">
        <v>214050232</v>
      </c>
      <c r="AU67" s="12">
        <v>60527913</v>
      </c>
      <c r="AV67" s="12">
        <v>102655520</v>
      </c>
      <c r="AW67" s="12">
        <v>49302883</v>
      </c>
      <c r="AX67" s="12">
        <v>32845199</v>
      </c>
      <c r="AY67" s="12">
        <v>56212842</v>
      </c>
      <c r="AZ67" s="12">
        <v>98407324</v>
      </c>
      <c r="BA67" s="12">
        <v>40398307</v>
      </c>
      <c r="BB67" s="11">
        <v>812301829</v>
      </c>
      <c r="BC67" s="10">
        <v>149762750</v>
      </c>
      <c r="BD67" s="12">
        <v>210162633</v>
      </c>
      <c r="BE67" s="12">
        <v>55989109</v>
      </c>
      <c r="BF67" s="12">
        <v>108692676</v>
      </c>
      <c r="BG67" s="12">
        <v>41591732</v>
      </c>
      <c r="BH67" s="12">
        <v>24710754</v>
      </c>
      <c r="BI67" s="12">
        <v>48578267</v>
      </c>
      <c r="BJ67" s="12">
        <v>81054096</v>
      </c>
      <c r="BK67" s="12">
        <v>40847588</v>
      </c>
      <c r="BL67" s="11">
        <v>761389605</v>
      </c>
      <c r="BM67" s="10">
        <v>151976393</v>
      </c>
      <c r="BN67" s="12">
        <v>189243060</v>
      </c>
      <c r="BO67" s="12">
        <v>50864161</v>
      </c>
      <c r="BP67" s="12">
        <v>98775322</v>
      </c>
      <c r="BQ67" s="12">
        <v>25123394</v>
      </c>
      <c r="BR67" s="12">
        <v>21139822</v>
      </c>
      <c r="BS67" s="12">
        <v>57664225</v>
      </c>
      <c r="BT67" s="12">
        <v>72997257</v>
      </c>
      <c r="BU67" s="12">
        <v>41315211</v>
      </c>
      <c r="BV67" s="11">
        <v>709098845</v>
      </c>
      <c r="BW67" s="10">
        <v>137886330</v>
      </c>
      <c r="BX67" s="12">
        <v>180982888</v>
      </c>
      <c r="BY67" s="12">
        <v>46913740</v>
      </c>
      <c r="BZ67" s="12">
        <v>101162319</v>
      </c>
      <c r="CA67" s="12">
        <v>42114314</v>
      </c>
      <c r="CB67" s="12">
        <v>20763455</v>
      </c>
      <c r="CC67" s="12">
        <v>73022767</v>
      </c>
      <c r="CD67" s="12">
        <v>106069177</v>
      </c>
      <c r="CE67" s="12">
        <v>40182989</v>
      </c>
      <c r="CF67" s="11">
        <v>749097979</v>
      </c>
      <c r="CG67" s="10">
        <v>138507443</v>
      </c>
      <c r="CH67" s="12">
        <v>166373318</v>
      </c>
      <c r="CI67" s="12">
        <v>44677596</v>
      </c>
      <c r="CJ67" s="12">
        <v>93622500</v>
      </c>
      <c r="CK67" s="12">
        <v>53679287</v>
      </c>
      <c r="CL67" s="12">
        <v>20817132</v>
      </c>
      <c r="CM67" s="12">
        <v>60943464</v>
      </c>
      <c r="CN67" s="12">
        <v>90554459</v>
      </c>
      <c r="CO67" s="12">
        <v>38395227</v>
      </c>
      <c r="CP67" s="11">
        <v>707570426</v>
      </c>
      <c r="CQ67" s="10">
        <v>139221577</v>
      </c>
      <c r="CR67" s="12">
        <v>174314459</v>
      </c>
      <c r="CS67" s="12">
        <v>41452073</v>
      </c>
      <c r="CT67" s="12">
        <v>93123774</v>
      </c>
      <c r="CU67" s="12">
        <v>35234116</v>
      </c>
      <c r="CV67" s="12">
        <v>20539278</v>
      </c>
      <c r="CW67" s="12">
        <v>50646868</v>
      </c>
      <c r="CX67" s="12">
        <v>102533498</v>
      </c>
      <c r="CY67" s="12">
        <v>25716539</v>
      </c>
      <c r="CZ67" s="11">
        <v>682782182</v>
      </c>
      <c r="DA67" s="10">
        <v>156380364</v>
      </c>
      <c r="DB67" s="12">
        <v>163106354</v>
      </c>
      <c r="DC67" s="12">
        <v>40093466</v>
      </c>
      <c r="DD67" s="12">
        <v>81403319</v>
      </c>
      <c r="DE67" s="12">
        <v>18591696</v>
      </c>
      <c r="DF67" s="12">
        <v>24819418</v>
      </c>
      <c r="DG67" s="12">
        <v>58111981</v>
      </c>
      <c r="DH67" s="12">
        <v>56584091</v>
      </c>
      <c r="DI67" s="12">
        <v>26243437</v>
      </c>
      <c r="DJ67" s="11">
        <v>625334126</v>
      </c>
      <c r="DK67" s="10">
        <v>0</v>
      </c>
      <c r="DL67" s="12">
        <v>16813952</v>
      </c>
      <c r="DM67" s="12">
        <v>68793735</v>
      </c>
      <c r="DN67" s="11">
        <v>85607687</v>
      </c>
      <c r="DO67" s="10">
        <v>0</v>
      </c>
      <c r="DP67" s="12">
        <v>18632491.239999998</v>
      </c>
      <c r="DQ67" s="12">
        <v>75353172.049999997</v>
      </c>
      <c r="DR67" s="11">
        <v>93985663.289999992</v>
      </c>
      <c r="DS67" s="10">
        <v>3220000</v>
      </c>
      <c r="DT67" s="12">
        <v>17183091.800000001</v>
      </c>
      <c r="DU67" s="12">
        <v>83007925.349999994</v>
      </c>
      <c r="DV67" s="11">
        <v>103411017.14999999</v>
      </c>
      <c r="DW67" s="10">
        <v>9480000</v>
      </c>
      <c r="DX67" s="12">
        <v>32727635</v>
      </c>
      <c r="DY67" s="12">
        <v>95449204</v>
      </c>
      <c r="DZ67" s="11">
        <v>137656839</v>
      </c>
      <c r="EA67" s="10">
        <v>12525000</v>
      </c>
      <c r="EB67" s="12">
        <v>26318781</v>
      </c>
      <c r="EC67" s="12">
        <v>116537415</v>
      </c>
      <c r="ED67" s="11">
        <v>155381196</v>
      </c>
      <c r="EE67" s="30">
        <v>15510000</v>
      </c>
      <c r="EF67" s="12">
        <v>31685424</v>
      </c>
      <c r="EG67" s="12">
        <v>135926840</v>
      </c>
      <c r="EH67" s="11">
        <v>183122264</v>
      </c>
      <c r="EI67" s="10">
        <v>18435000</v>
      </c>
      <c r="EJ67" s="12">
        <v>37203886</v>
      </c>
      <c r="EK67" s="12">
        <v>150733689</v>
      </c>
      <c r="EL67" s="11">
        <v>206372575</v>
      </c>
      <c r="EM67" s="10">
        <v>21295000</v>
      </c>
      <c r="EN67" s="12">
        <v>42503510</v>
      </c>
      <c r="EO67" s="12">
        <v>141386380</v>
      </c>
      <c r="EP67" s="11">
        <v>205184890</v>
      </c>
      <c r="EQ67" s="10">
        <v>23025000</v>
      </c>
      <c r="ER67" s="12">
        <v>46889361</v>
      </c>
      <c r="ES67" s="12">
        <v>155832436</v>
      </c>
      <c r="ET67" s="11">
        <v>225746797</v>
      </c>
      <c r="EU67" s="10">
        <v>133377994</v>
      </c>
      <c r="EV67" s="12">
        <v>63943782</v>
      </c>
      <c r="EW67" s="15">
        <v>2328.65</v>
      </c>
      <c r="EX67" s="10">
        <v>4420218</v>
      </c>
      <c r="EY67" s="12">
        <v>1199268</v>
      </c>
      <c r="EZ67" s="15">
        <v>115.88</v>
      </c>
      <c r="FA67" s="30">
        <v>123000</v>
      </c>
      <c r="FB67" s="12">
        <v>0</v>
      </c>
      <c r="FC67" s="12">
        <v>0</v>
      </c>
      <c r="FD67" s="12">
        <v>0</v>
      </c>
      <c r="FE67" s="12">
        <v>0</v>
      </c>
      <c r="FF67" s="11">
        <v>123000</v>
      </c>
      <c r="FG67" s="76">
        <v>571465</v>
      </c>
      <c r="FH67" s="14">
        <v>561625</v>
      </c>
      <c r="FI67" s="14">
        <v>549786</v>
      </c>
      <c r="FJ67" s="17">
        <v>536896</v>
      </c>
      <c r="FK67" s="14">
        <v>529160</v>
      </c>
      <c r="FL67" s="14">
        <v>521745</v>
      </c>
      <c r="FM67" s="14">
        <v>515515</v>
      </c>
      <c r="FN67" s="14">
        <v>508562</v>
      </c>
      <c r="FO67" s="7">
        <v>501901</v>
      </c>
      <c r="FP67" s="19">
        <v>56786</v>
      </c>
      <c r="FQ67" s="51">
        <v>17</v>
      </c>
    </row>
    <row r="68" spans="1:173" x14ac:dyDescent="0.25">
      <c r="A68" s="6" t="s">
        <v>60</v>
      </c>
      <c r="B68" s="97">
        <f t="shared" si="25"/>
        <v>1303.7171130898735</v>
      </c>
      <c r="C68" s="12">
        <f t="shared" si="26"/>
        <v>1219.4518100275168</v>
      </c>
      <c r="D68" s="12">
        <f t="shared" si="27"/>
        <v>1360.6918236782901</v>
      </c>
      <c r="E68" s="12">
        <f t="shared" si="28"/>
        <v>1407.6082966730821</v>
      </c>
      <c r="F68" s="12">
        <f t="shared" si="29"/>
        <v>1399.078962536023</v>
      </c>
      <c r="G68" s="103">
        <f t="shared" si="10"/>
        <v>1566.6638219544845</v>
      </c>
      <c r="H68" s="12">
        <f t="shared" si="11"/>
        <v>2919.3842308932603</v>
      </c>
      <c r="I68" s="12">
        <f t="shared" si="23"/>
        <v>3208.1719693158952</v>
      </c>
      <c r="J68" s="29">
        <f t="shared" si="24"/>
        <v>4035.0993369389189</v>
      </c>
      <c r="K68" s="10">
        <f t="shared" si="12"/>
        <v>172.01377122462958</v>
      </c>
      <c r="L68" s="12">
        <f t="shared" si="13"/>
        <v>161.56223421362969</v>
      </c>
      <c r="M68" s="12">
        <f t="shared" si="14"/>
        <v>87.654773622047244</v>
      </c>
      <c r="N68" s="12">
        <f t="shared" si="15"/>
        <v>285.13218311795436</v>
      </c>
      <c r="O68" s="12">
        <f t="shared" si="16"/>
        <v>311.73147991184948</v>
      </c>
      <c r="P68" s="12">
        <f t="shared" si="17"/>
        <v>306.76916231593037</v>
      </c>
      <c r="Q68" s="12">
        <f t="shared" si="18"/>
        <v>267.2751612383102</v>
      </c>
      <c r="R68" s="131">
        <f t="shared" si="19"/>
        <v>307.12886695171028</v>
      </c>
      <c r="S68" s="100">
        <f t="shared" si="20"/>
        <v>263.06518501543064</v>
      </c>
      <c r="T68" s="11">
        <f t="shared" si="21"/>
        <v>1780333</v>
      </c>
      <c r="U68" s="32">
        <f t="shared" si="7"/>
        <v>72941</v>
      </c>
      <c r="V68" s="32">
        <f t="shared" si="8"/>
        <v>53086.26666666667</v>
      </c>
      <c r="W68" s="36">
        <f t="shared" si="22"/>
        <v>0.20993474651221017</v>
      </c>
      <c r="X68" s="38">
        <f t="shared" si="9"/>
        <v>6</v>
      </c>
      <c r="Y68" s="10">
        <v>23705242</v>
      </c>
      <c r="Z68" s="12">
        <v>8452410</v>
      </c>
      <c r="AA68" s="12">
        <v>74658594</v>
      </c>
      <c r="AB68" s="12">
        <v>11861205</v>
      </c>
      <c r="AC68" s="12">
        <v>1889452</v>
      </c>
      <c r="AD68" s="12">
        <v>1147621</v>
      </c>
      <c r="AE68" s="12">
        <v>9985522</v>
      </c>
      <c r="AF68" s="12">
        <v>70522071</v>
      </c>
      <c r="AG68" s="12">
        <v>356650</v>
      </c>
      <c r="AH68" s="11">
        <v>202578767</v>
      </c>
      <c r="AI68" s="10">
        <v>9053523</v>
      </c>
      <c r="AJ68" s="12">
        <v>8512710</v>
      </c>
      <c r="AK68" s="12">
        <v>57756753</v>
      </c>
      <c r="AL68" s="12">
        <v>14986000</v>
      </c>
      <c r="AM68" s="12">
        <v>1557026</v>
      </c>
      <c r="AN68" s="12">
        <v>1043439</v>
      </c>
      <c r="AO68" s="12">
        <v>8835534</v>
      </c>
      <c r="AP68" s="12">
        <v>57549055</v>
      </c>
      <c r="AQ68" s="12">
        <v>300549</v>
      </c>
      <c r="AR68" s="11">
        <v>159594589</v>
      </c>
      <c r="AS68" s="10">
        <v>39611313</v>
      </c>
      <c r="AT68" s="12">
        <v>21376358</v>
      </c>
      <c r="AU68" s="12">
        <v>6862845</v>
      </c>
      <c r="AV68" s="12">
        <v>6487362</v>
      </c>
      <c r="AW68" s="12">
        <v>580237</v>
      </c>
      <c r="AX68" s="12">
        <v>899017</v>
      </c>
      <c r="AY68" s="12">
        <v>2015545</v>
      </c>
      <c r="AZ68" s="12">
        <v>25720961</v>
      </c>
      <c r="BA68" s="12">
        <v>12697428</v>
      </c>
      <c r="BB68" s="11">
        <v>116251066</v>
      </c>
      <c r="BC68" s="10">
        <v>8087984</v>
      </c>
      <c r="BD68" s="12">
        <v>20306483</v>
      </c>
      <c r="BE68" s="12">
        <v>7233587</v>
      </c>
      <c r="BF68" s="12">
        <v>6583090</v>
      </c>
      <c r="BG68" s="12">
        <v>682136</v>
      </c>
      <c r="BH68" s="12">
        <v>982924</v>
      </c>
      <c r="BI68" s="12">
        <v>2254259</v>
      </c>
      <c r="BJ68" s="12">
        <v>68357822</v>
      </c>
      <c r="BK68" s="12">
        <v>681452</v>
      </c>
      <c r="BL68" s="11">
        <v>115169737</v>
      </c>
      <c r="BM68" s="10">
        <v>7702762</v>
      </c>
      <c r="BN68" s="12">
        <v>20207007</v>
      </c>
      <c r="BO68" s="12">
        <v>5597684</v>
      </c>
      <c r="BP68" s="12">
        <v>3703869</v>
      </c>
      <c r="BQ68" s="12">
        <v>961342</v>
      </c>
      <c r="BR68" s="12">
        <v>103974</v>
      </c>
      <c r="BS68" s="12">
        <v>1925856</v>
      </c>
      <c r="BT68" s="12">
        <v>42679583</v>
      </c>
      <c r="BU68" s="12">
        <v>1063340</v>
      </c>
      <c r="BV68" s="11">
        <v>83945417</v>
      </c>
      <c r="BW68" s="10">
        <v>7041075</v>
      </c>
      <c r="BX68" s="12">
        <v>18571319</v>
      </c>
      <c r="BY68" s="12">
        <v>4386433</v>
      </c>
      <c r="BZ68" s="12">
        <v>6389536</v>
      </c>
      <c r="CA68" s="12">
        <v>719840</v>
      </c>
      <c r="CB68" s="12">
        <v>851418</v>
      </c>
      <c r="CC68" s="12">
        <v>1777549</v>
      </c>
      <c r="CD68" s="12">
        <v>27431230</v>
      </c>
      <c r="CE68" s="12">
        <v>1218601</v>
      </c>
      <c r="CF68" s="11">
        <v>68387001</v>
      </c>
      <c r="CG68" s="10">
        <v>6717282</v>
      </c>
      <c r="CH68" s="12">
        <v>16955464</v>
      </c>
      <c r="CI68" s="12">
        <v>4323223</v>
      </c>
      <c r="CJ68" s="12">
        <v>6425686</v>
      </c>
      <c r="CK68" s="12">
        <v>614492</v>
      </c>
      <c r="CL68" s="12">
        <v>911568</v>
      </c>
      <c r="CM68" s="12">
        <v>1451831</v>
      </c>
      <c r="CN68" s="12">
        <v>27230970</v>
      </c>
      <c r="CO68" s="12">
        <v>1309415</v>
      </c>
      <c r="CP68" s="11">
        <v>65939931</v>
      </c>
      <c r="CQ68" s="10">
        <v>6037329</v>
      </c>
      <c r="CR68" s="12">
        <v>15980679</v>
      </c>
      <c r="CS68" s="12">
        <v>4510206</v>
      </c>
      <c r="CT68" s="12">
        <v>3078812</v>
      </c>
      <c r="CU68" s="12">
        <v>453123</v>
      </c>
      <c r="CV68" s="12">
        <v>850098</v>
      </c>
      <c r="CW68" s="12">
        <v>1979504</v>
      </c>
      <c r="CX68" s="12">
        <v>16990151</v>
      </c>
      <c r="CY68" s="12">
        <v>1234169</v>
      </c>
      <c r="CZ68" s="11">
        <v>51114071</v>
      </c>
      <c r="DA68" s="10">
        <v>6216170</v>
      </c>
      <c r="DB68" s="12">
        <v>15115184</v>
      </c>
      <c r="DC68" s="12">
        <v>5390038</v>
      </c>
      <c r="DD68" s="12">
        <v>4134588</v>
      </c>
      <c r="DE68" s="12">
        <v>1360759</v>
      </c>
      <c r="DF68" s="12">
        <v>757660</v>
      </c>
      <c r="DG68" s="12">
        <v>2040248</v>
      </c>
      <c r="DH68" s="12">
        <v>15220883</v>
      </c>
      <c r="DI68" s="12">
        <v>1149162</v>
      </c>
      <c r="DJ68" s="11">
        <v>51384692</v>
      </c>
      <c r="DK68" s="10">
        <v>1815446</v>
      </c>
      <c r="DL68" s="12">
        <v>6793888.3099999996</v>
      </c>
      <c r="DM68" s="12">
        <v>0</v>
      </c>
      <c r="DN68" s="11">
        <v>8609334.3099999987</v>
      </c>
      <c r="DO68" s="10">
        <v>910000</v>
      </c>
      <c r="DP68" s="12">
        <v>8859155</v>
      </c>
      <c r="DQ68" s="12">
        <v>0</v>
      </c>
      <c r="DR68" s="11">
        <v>9769155</v>
      </c>
      <c r="DS68" s="10">
        <v>1040000</v>
      </c>
      <c r="DT68" s="12">
        <v>7131222.04</v>
      </c>
      <c r="DU68" s="12">
        <v>116980.71</v>
      </c>
      <c r="DV68" s="11">
        <v>8288202.75</v>
      </c>
      <c r="DW68" s="10">
        <v>0</v>
      </c>
      <c r="DX68" s="12">
        <v>7295788.71</v>
      </c>
      <c r="DY68" s="12">
        <v>1870473.86</v>
      </c>
      <c r="DZ68" s="11">
        <v>9166262.5700000003</v>
      </c>
      <c r="EA68" s="10">
        <v>0</v>
      </c>
      <c r="EB68" s="12">
        <v>7555855</v>
      </c>
      <c r="EC68" s="12">
        <v>1638665</v>
      </c>
      <c r="ED68" s="11">
        <v>9194520</v>
      </c>
      <c r="EE68" s="30">
        <v>0</v>
      </c>
      <c r="EF68" s="12">
        <v>7617522</v>
      </c>
      <c r="EG68" s="12">
        <v>678684</v>
      </c>
      <c r="EH68" s="11">
        <v>8296206</v>
      </c>
      <c r="EI68" s="10">
        <v>0</v>
      </c>
      <c r="EJ68" s="12">
        <v>1373373</v>
      </c>
      <c r="EK68" s="12">
        <v>1120230</v>
      </c>
      <c r="EL68" s="11">
        <v>2493603</v>
      </c>
      <c r="EM68" s="10">
        <v>0</v>
      </c>
      <c r="EN68" s="12">
        <v>2714295</v>
      </c>
      <c r="EO68" s="12">
        <v>1806701</v>
      </c>
      <c r="EP68" s="11">
        <v>4520996</v>
      </c>
      <c r="EQ68" s="10">
        <v>0</v>
      </c>
      <c r="ER68" s="12">
        <v>2290916</v>
      </c>
      <c r="ES68" s="12">
        <v>2480574</v>
      </c>
      <c r="ET68" s="11">
        <v>4771490</v>
      </c>
      <c r="EU68" s="10">
        <v>17518468</v>
      </c>
      <c r="EV68" s="12">
        <v>10139074</v>
      </c>
      <c r="EW68" s="15">
        <v>330</v>
      </c>
      <c r="EX68" s="10">
        <v>59210.82</v>
      </c>
      <c r="EY68" s="12">
        <v>6536.18</v>
      </c>
      <c r="EZ68" s="15">
        <v>70</v>
      </c>
      <c r="FA68" s="30">
        <v>0</v>
      </c>
      <c r="FB68" s="12">
        <v>0</v>
      </c>
      <c r="FC68" s="12">
        <v>0</v>
      </c>
      <c r="FD68" s="12">
        <v>0</v>
      </c>
      <c r="FE68" s="12">
        <v>1780333</v>
      </c>
      <c r="FF68" s="11">
        <v>1780333</v>
      </c>
      <c r="FG68" s="76">
        <v>32727</v>
      </c>
      <c r="FH68" s="14">
        <v>31808</v>
      </c>
      <c r="FI68" s="14">
        <v>31010</v>
      </c>
      <c r="FJ68" s="17">
        <v>29880</v>
      </c>
      <c r="FK68" s="14">
        <v>29495</v>
      </c>
      <c r="FL68" s="14">
        <v>29096</v>
      </c>
      <c r="FM68" s="14">
        <v>28448</v>
      </c>
      <c r="FN68" s="14">
        <v>27983</v>
      </c>
      <c r="FO68" s="7">
        <v>27739</v>
      </c>
      <c r="FP68" s="19">
        <v>72941</v>
      </c>
      <c r="FQ68" s="51">
        <v>6</v>
      </c>
    </row>
    <row r="69" spans="1:173" x14ac:dyDescent="0.25">
      <c r="A69" s="6" t="s">
        <v>61</v>
      </c>
      <c r="B69" s="97">
        <f t="shared" si="25"/>
        <v>2945.418912886722</v>
      </c>
      <c r="C69" s="12">
        <f t="shared" si="26"/>
        <v>2445.2374046059294</v>
      </c>
      <c r="D69" s="12">
        <f t="shared" si="27"/>
        <v>2564.129926128413</v>
      </c>
      <c r="E69" s="12">
        <f t="shared" si="28"/>
        <v>2462.7168391345249</v>
      </c>
      <c r="F69" s="12">
        <f t="shared" si="29"/>
        <v>2728.9626805839193</v>
      </c>
      <c r="G69" s="103">
        <f t="shared" si="10"/>
        <v>2644.916173080851</v>
      </c>
      <c r="H69" s="12">
        <f t="shared" si="11"/>
        <v>7764.8685115910766</v>
      </c>
      <c r="I69" s="12">
        <f t="shared" si="23"/>
        <v>4689.8288143771924</v>
      </c>
      <c r="J69" s="29">
        <f t="shared" si="24"/>
        <v>3249.2175134748513</v>
      </c>
      <c r="K69" s="10">
        <f t="shared" si="12"/>
        <v>648.62414586409363</v>
      </c>
      <c r="L69" s="12">
        <f t="shared" si="13"/>
        <v>443.61045451475655</v>
      </c>
      <c r="M69" s="12">
        <f t="shared" si="14"/>
        <v>409.50203390933643</v>
      </c>
      <c r="N69" s="12">
        <f t="shared" si="15"/>
        <v>378.1363123236124</v>
      </c>
      <c r="O69" s="12">
        <f t="shared" si="16"/>
        <v>342.04312835640269</v>
      </c>
      <c r="P69" s="12">
        <f t="shared" si="17"/>
        <v>293.64292591836141</v>
      </c>
      <c r="Q69" s="12">
        <f t="shared" si="18"/>
        <v>283.49366504655541</v>
      </c>
      <c r="R69" s="131">
        <f t="shared" si="19"/>
        <v>246.45477731262309</v>
      </c>
      <c r="S69" s="100">
        <f t="shared" si="20"/>
        <v>215.67711676501392</v>
      </c>
      <c r="T69" s="11">
        <f t="shared" si="21"/>
        <v>0</v>
      </c>
      <c r="U69" s="32">
        <f t="shared" si="7"/>
        <v>68111</v>
      </c>
      <c r="V69" s="32">
        <f t="shared" si="8"/>
        <v>57147.610701822414</v>
      </c>
      <c r="W69" s="36">
        <f t="shared" si="22"/>
        <v>0.44687162338064923</v>
      </c>
      <c r="X69" s="38">
        <f t="shared" si="9"/>
        <v>14</v>
      </c>
      <c r="Y69" s="10">
        <v>50233725</v>
      </c>
      <c r="Z69" s="12">
        <v>87326630</v>
      </c>
      <c r="AA69" s="12">
        <v>26225829</v>
      </c>
      <c r="AB69" s="12">
        <v>24469824</v>
      </c>
      <c r="AC69" s="12">
        <v>53461539</v>
      </c>
      <c r="AD69" s="12">
        <v>3880179</v>
      </c>
      <c r="AE69" s="12">
        <v>8240462</v>
      </c>
      <c r="AF69" s="12">
        <v>2517331</v>
      </c>
      <c r="AG69" s="12">
        <v>556048</v>
      </c>
      <c r="AH69" s="11">
        <v>256911567</v>
      </c>
      <c r="AI69" s="10">
        <v>72844020</v>
      </c>
      <c r="AJ69" s="12">
        <v>84710120</v>
      </c>
      <c r="AK69" s="12">
        <v>30251795</v>
      </c>
      <c r="AL69" s="12">
        <v>76663740</v>
      </c>
      <c r="AM69" s="12">
        <v>75360641</v>
      </c>
      <c r="AN69" s="12">
        <v>9858409</v>
      </c>
      <c r="AO69" s="12">
        <v>9355785</v>
      </c>
      <c r="AP69" s="12">
        <v>2666851</v>
      </c>
      <c r="AQ69" s="12">
        <v>557494</v>
      </c>
      <c r="AR69" s="11">
        <v>362268855</v>
      </c>
      <c r="AS69" s="10">
        <v>387809472</v>
      </c>
      <c r="AT69" s="12">
        <v>68828263</v>
      </c>
      <c r="AU69" s="12">
        <v>16578976</v>
      </c>
      <c r="AV69" s="12">
        <v>41257751</v>
      </c>
      <c r="AW69" s="12">
        <v>39732913</v>
      </c>
      <c r="AX69" s="12">
        <v>9237801</v>
      </c>
      <c r="AY69" s="12">
        <v>4727291</v>
      </c>
      <c r="AZ69" s="12">
        <v>35662637</v>
      </c>
      <c r="BA69" s="12">
        <v>573092</v>
      </c>
      <c r="BB69" s="11">
        <v>604408196</v>
      </c>
      <c r="BC69" s="10">
        <v>36573659</v>
      </c>
      <c r="BD69" s="12">
        <v>67763299</v>
      </c>
      <c r="BE69" s="12">
        <v>13025724</v>
      </c>
      <c r="BF69" s="12">
        <v>27301360</v>
      </c>
      <c r="BG69" s="12">
        <v>27015365</v>
      </c>
      <c r="BH69" s="12">
        <v>2644698</v>
      </c>
      <c r="BI69" s="12">
        <v>6297814</v>
      </c>
      <c r="BJ69" s="12">
        <v>15345076</v>
      </c>
      <c r="BK69" s="12">
        <v>676505</v>
      </c>
      <c r="BL69" s="11">
        <v>196643500</v>
      </c>
      <c r="BM69" s="10">
        <v>36789879</v>
      </c>
      <c r="BN69" s="12">
        <v>62041287</v>
      </c>
      <c r="BO69" s="12">
        <v>15459119</v>
      </c>
      <c r="BP69" s="12">
        <v>25659893</v>
      </c>
      <c r="BQ69" s="12">
        <v>29387308</v>
      </c>
      <c r="BR69" s="12">
        <v>2670643</v>
      </c>
      <c r="BS69" s="12">
        <v>7923304</v>
      </c>
      <c r="BT69" s="12">
        <v>27620221</v>
      </c>
      <c r="BU69" s="12">
        <v>466645</v>
      </c>
      <c r="BV69" s="11">
        <v>208018299</v>
      </c>
      <c r="BW69" s="10">
        <v>30806449</v>
      </c>
      <c r="BX69" s="12">
        <v>54449898</v>
      </c>
      <c r="BY69" s="12">
        <v>12567298</v>
      </c>
      <c r="BZ69" s="12">
        <v>25574578</v>
      </c>
      <c r="CA69" s="12">
        <v>23955439</v>
      </c>
      <c r="CB69" s="12">
        <v>2396673</v>
      </c>
      <c r="CC69" s="12">
        <v>6801960</v>
      </c>
      <c r="CD69" s="12">
        <v>18663752</v>
      </c>
      <c r="CE69" s="12">
        <v>519785</v>
      </c>
      <c r="CF69" s="11">
        <v>175735832</v>
      </c>
      <c r="CG69" s="10">
        <v>33690659</v>
      </c>
      <c r="CH69" s="12">
        <v>49996722</v>
      </c>
      <c r="CI69" s="12">
        <v>11638091</v>
      </c>
      <c r="CJ69" s="12">
        <v>24001817</v>
      </c>
      <c r="CK69" s="12">
        <v>32645259</v>
      </c>
      <c r="CL69" s="12">
        <v>1985670</v>
      </c>
      <c r="CM69" s="12">
        <v>3146688</v>
      </c>
      <c r="CN69" s="12">
        <v>19527339</v>
      </c>
      <c r="CO69" s="12">
        <v>481391</v>
      </c>
      <c r="CP69" s="11">
        <v>177113636</v>
      </c>
      <c r="CQ69" s="10">
        <v>27946645</v>
      </c>
      <c r="CR69" s="12">
        <v>45020468</v>
      </c>
      <c r="CS69" s="12">
        <v>10324789</v>
      </c>
      <c r="CT69" s="12">
        <v>22515344</v>
      </c>
      <c r="CU69" s="12">
        <v>34493438</v>
      </c>
      <c r="CV69" s="12">
        <v>2221095</v>
      </c>
      <c r="CW69" s="12">
        <v>1841449</v>
      </c>
      <c r="CX69" s="12">
        <v>17898837</v>
      </c>
      <c r="CY69" s="12">
        <v>463293</v>
      </c>
      <c r="CZ69" s="11">
        <v>162725358</v>
      </c>
      <c r="DA69" s="10">
        <v>42485542</v>
      </c>
      <c r="DB69" s="12">
        <v>39727543</v>
      </c>
      <c r="DC69" s="12">
        <v>10666566</v>
      </c>
      <c r="DD69" s="12">
        <v>54256136</v>
      </c>
      <c r="DE69" s="12">
        <v>17356494</v>
      </c>
      <c r="DF69" s="12">
        <v>2771479</v>
      </c>
      <c r="DG69" s="12">
        <v>3861194</v>
      </c>
      <c r="DH69" s="12">
        <v>16935224</v>
      </c>
      <c r="DI69" s="12">
        <v>433916</v>
      </c>
      <c r="DJ69" s="11">
        <v>188494094</v>
      </c>
      <c r="DK69" s="10">
        <v>16886224.18</v>
      </c>
      <c r="DL69" s="12">
        <v>0</v>
      </c>
      <c r="DM69" s="12">
        <v>0</v>
      </c>
      <c r="DN69" s="11">
        <v>16886224.18</v>
      </c>
      <c r="DO69" s="10">
        <v>18897412.960000001</v>
      </c>
      <c r="DP69" s="12">
        <v>0</v>
      </c>
      <c r="DQ69" s="12">
        <v>0</v>
      </c>
      <c r="DR69" s="11">
        <v>18897412.960000001</v>
      </c>
      <c r="DS69" s="10">
        <v>20764776.989999998</v>
      </c>
      <c r="DT69" s="12">
        <v>0</v>
      </c>
      <c r="DU69" s="12">
        <v>0</v>
      </c>
      <c r="DV69" s="11">
        <v>20764776.989999998</v>
      </c>
      <c r="DW69" s="10">
        <v>20128048</v>
      </c>
      <c r="DX69" s="12">
        <v>0</v>
      </c>
      <c r="DY69" s="12">
        <v>0</v>
      </c>
      <c r="DZ69" s="11">
        <v>20128048</v>
      </c>
      <c r="EA69" s="10">
        <v>22610761</v>
      </c>
      <c r="EB69" s="12">
        <v>0</v>
      </c>
      <c r="EC69" s="12">
        <v>0</v>
      </c>
      <c r="ED69" s="11">
        <v>22610761</v>
      </c>
      <c r="EE69" s="30">
        <v>24117534</v>
      </c>
      <c r="EF69" s="12">
        <v>0</v>
      </c>
      <c r="EG69" s="12">
        <v>0</v>
      </c>
      <c r="EH69" s="11">
        <v>24117534</v>
      </c>
      <c r="EI69" s="10">
        <v>25167176</v>
      </c>
      <c r="EJ69" s="12">
        <v>0</v>
      </c>
      <c r="EK69" s="12">
        <v>0</v>
      </c>
      <c r="EL69" s="11">
        <v>25167176</v>
      </c>
      <c r="EM69" s="10">
        <v>26063634</v>
      </c>
      <c r="EN69" s="12">
        <v>0</v>
      </c>
      <c r="EO69" s="12">
        <v>210526</v>
      </c>
      <c r="EP69" s="11">
        <v>26274160</v>
      </c>
      <c r="EQ69" s="10">
        <v>36727131</v>
      </c>
      <c r="ER69" s="12">
        <v>0</v>
      </c>
      <c r="ES69" s="12">
        <v>1052631</v>
      </c>
      <c r="ET69" s="11">
        <v>37779762</v>
      </c>
      <c r="EU69" s="10">
        <v>73691844</v>
      </c>
      <c r="EV69" s="12">
        <v>39251802</v>
      </c>
      <c r="EW69" s="15">
        <v>1289.5</v>
      </c>
      <c r="EX69" s="10">
        <v>685480</v>
      </c>
      <c r="EY69" s="12">
        <v>52439.22</v>
      </c>
      <c r="EZ69" s="15">
        <v>0</v>
      </c>
      <c r="FA69" s="30">
        <v>0</v>
      </c>
      <c r="FB69" s="12">
        <v>0</v>
      </c>
      <c r="FC69" s="12">
        <v>0</v>
      </c>
      <c r="FD69" s="12">
        <v>0</v>
      </c>
      <c r="FE69" s="12">
        <v>0</v>
      </c>
      <c r="FF69" s="11">
        <v>0</v>
      </c>
      <c r="FG69" s="76">
        <v>78294</v>
      </c>
      <c r="FH69" s="14">
        <v>76677</v>
      </c>
      <c r="FI69" s="14">
        <v>73246</v>
      </c>
      <c r="FJ69" s="17">
        <v>68546</v>
      </c>
      <c r="FK69" s="14">
        <v>66105</v>
      </c>
      <c r="FL69" s="14">
        <v>63780</v>
      </c>
      <c r="FM69" s="14">
        <v>61458</v>
      </c>
      <c r="FN69" s="14">
        <v>59228</v>
      </c>
      <c r="FO69" s="7">
        <v>58246</v>
      </c>
      <c r="FP69" s="19">
        <v>68111</v>
      </c>
      <c r="FQ69" s="51">
        <v>14</v>
      </c>
    </row>
    <row r="70" spans="1:173" x14ac:dyDescent="0.25">
      <c r="A70" s="6" t="s">
        <v>62</v>
      </c>
      <c r="B70" s="97">
        <f t="shared" si="25"/>
        <v>1260.6313629266117</v>
      </c>
      <c r="C70" s="12">
        <f t="shared" si="26"/>
        <v>1480.9157345929325</v>
      </c>
      <c r="D70" s="12">
        <f t="shared" si="27"/>
        <v>1224.1303557977758</v>
      </c>
      <c r="E70" s="12">
        <f t="shared" si="28"/>
        <v>1234.2493831512161</v>
      </c>
      <c r="F70" s="12">
        <f t="shared" si="29"/>
        <v>1162.5293270489658</v>
      </c>
      <c r="G70" s="103">
        <f t="shared" si="10"/>
        <v>1655.420645273502</v>
      </c>
      <c r="H70" s="12">
        <f t="shared" si="11"/>
        <v>2363.519751765461</v>
      </c>
      <c r="I70" s="12">
        <f t="shared" si="23"/>
        <v>2321.0297187221581</v>
      </c>
      <c r="J70" s="29">
        <f t="shared" si="24"/>
        <v>5877.6319966407727</v>
      </c>
      <c r="K70" s="10">
        <f t="shared" si="12"/>
        <v>271.70979254963197</v>
      </c>
      <c r="L70" s="12">
        <f t="shared" si="13"/>
        <v>245.08711732988726</v>
      </c>
      <c r="M70" s="12">
        <f t="shared" si="14"/>
        <v>231.0868890956622</v>
      </c>
      <c r="N70" s="12">
        <f t="shared" si="15"/>
        <v>201.10204441311245</v>
      </c>
      <c r="O70" s="12">
        <f t="shared" si="16"/>
        <v>183.03748799860347</v>
      </c>
      <c r="P70" s="12">
        <f t="shared" si="17"/>
        <v>167.62419775632662</v>
      </c>
      <c r="Q70" s="12">
        <f t="shared" si="18"/>
        <v>148.74475925529637</v>
      </c>
      <c r="R70" s="131">
        <f t="shared" si="19"/>
        <v>130.89904119468838</v>
      </c>
      <c r="S70" s="100">
        <f t="shared" si="20"/>
        <v>114.1768339281965</v>
      </c>
      <c r="T70" s="11">
        <f t="shared" si="21"/>
        <v>0</v>
      </c>
      <c r="U70" s="32">
        <f t="shared" ref="U70" si="30">FP70</f>
        <v>41806</v>
      </c>
      <c r="V70" s="32">
        <f t="shared" ref="V70:V71" si="31">EU70/EW70</f>
        <v>34632.240384615383</v>
      </c>
      <c r="W70" s="36">
        <f t="shared" si="22"/>
        <v>3.1922395217356347E-2</v>
      </c>
      <c r="X70" s="38">
        <f t="shared" ref="X70" si="32">FQ70</f>
        <v>6</v>
      </c>
      <c r="Y70" s="10">
        <v>9321220</v>
      </c>
      <c r="Z70" s="12">
        <v>12186767</v>
      </c>
      <c r="AA70" s="12">
        <v>366430</v>
      </c>
      <c r="AB70" s="12">
        <v>113169658</v>
      </c>
      <c r="AC70" s="12">
        <v>3294319</v>
      </c>
      <c r="AD70" s="12">
        <v>848402</v>
      </c>
      <c r="AE70" s="12">
        <v>789010</v>
      </c>
      <c r="AF70" s="12">
        <v>2831725</v>
      </c>
      <c r="AG70" s="12">
        <v>0</v>
      </c>
      <c r="AH70" s="11">
        <v>142807531</v>
      </c>
      <c r="AI70" s="10">
        <v>9326712.6600000001</v>
      </c>
      <c r="AJ70" s="12">
        <v>8748626.3000000007</v>
      </c>
      <c r="AK70" s="12">
        <v>410029.68</v>
      </c>
      <c r="AL70" s="12">
        <v>31004068.030000001</v>
      </c>
      <c r="AM70" s="12">
        <v>3349926.91</v>
      </c>
      <c r="AN70" s="12">
        <v>675889.41</v>
      </c>
      <c r="AO70" s="12">
        <v>1193738.51</v>
      </c>
      <c r="AP70" s="12">
        <v>0</v>
      </c>
      <c r="AQ70" s="12">
        <v>0</v>
      </c>
      <c r="AR70" s="11">
        <v>54708991.499999993</v>
      </c>
      <c r="AS70" s="10">
        <v>8259303</v>
      </c>
      <c r="AT70" s="12">
        <v>34023023</v>
      </c>
      <c r="AU70" s="12">
        <v>395167</v>
      </c>
      <c r="AV70" s="12">
        <v>6701932</v>
      </c>
      <c r="AW70" s="12">
        <v>2829877</v>
      </c>
      <c r="AX70" s="12">
        <v>754243</v>
      </c>
      <c r="AY70" s="12">
        <v>1096742</v>
      </c>
      <c r="AZ70" s="12">
        <v>6182988</v>
      </c>
      <c r="BA70" s="12">
        <v>1163352</v>
      </c>
      <c r="BB70" s="11">
        <v>61406627</v>
      </c>
      <c r="BC70" s="10">
        <v>7514324</v>
      </c>
      <c r="BD70" s="12">
        <v>15890403</v>
      </c>
      <c r="BE70" s="12">
        <v>349196</v>
      </c>
      <c r="BF70" s="12">
        <v>9513340</v>
      </c>
      <c r="BG70" s="12">
        <v>1851626</v>
      </c>
      <c r="BH70" s="12">
        <v>708181</v>
      </c>
      <c r="BI70" s="12">
        <v>1105487</v>
      </c>
      <c r="BJ70" s="12">
        <v>3192954</v>
      </c>
      <c r="BK70" s="12">
        <v>1138807</v>
      </c>
      <c r="BL70" s="11">
        <v>41264318</v>
      </c>
      <c r="BM70" s="10">
        <v>6808119</v>
      </c>
      <c r="BN70" s="12">
        <v>11820777</v>
      </c>
      <c r="BO70" s="12">
        <v>397318</v>
      </c>
      <c r="BP70" s="12">
        <v>4028724</v>
      </c>
      <c r="BQ70" s="12">
        <v>1112786</v>
      </c>
      <c r="BR70" s="12">
        <v>615491</v>
      </c>
      <c r="BS70" s="12">
        <v>877574</v>
      </c>
      <c r="BT70" s="12">
        <v>2520145</v>
      </c>
      <c r="BU70" s="12">
        <v>977408</v>
      </c>
      <c r="BV70" s="11">
        <v>29158342</v>
      </c>
      <c r="BW70" s="10">
        <v>7985914</v>
      </c>
      <c r="BX70" s="12">
        <v>8399948</v>
      </c>
      <c r="BY70" s="12">
        <v>354769</v>
      </c>
      <c r="BZ70" s="12">
        <v>7256932</v>
      </c>
      <c r="CA70" s="12">
        <v>1463578</v>
      </c>
      <c r="CB70" s="12">
        <v>643408</v>
      </c>
      <c r="CC70" s="12">
        <v>934315</v>
      </c>
      <c r="CD70" s="12">
        <v>2164243</v>
      </c>
      <c r="CE70" s="12">
        <v>973660</v>
      </c>
      <c r="CF70" s="11">
        <v>30176767</v>
      </c>
      <c r="CG70" s="10">
        <v>7614058</v>
      </c>
      <c r="CH70" s="12">
        <v>7631350</v>
      </c>
      <c r="CI70" s="12">
        <v>324173</v>
      </c>
      <c r="CJ70" s="12">
        <v>8253379</v>
      </c>
      <c r="CK70" s="12">
        <v>1139991</v>
      </c>
      <c r="CL70" s="12">
        <v>617126</v>
      </c>
      <c r="CM70" s="12">
        <v>781000</v>
      </c>
      <c r="CN70" s="12">
        <v>2766684</v>
      </c>
      <c r="CO70" s="12">
        <v>1266321</v>
      </c>
      <c r="CP70" s="11">
        <v>30394082</v>
      </c>
      <c r="CQ70" s="10">
        <v>12452790</v>
      </c>
      <c r="CR70" s="12">
        <v>7804457</v>
      </c>
      <c r="CS70" s="12">
        <v>429246</v>
      </c>
      <c r="CT70" s="12">
        <v>9110076</v>
      </c>
      <c r="CU70" s="12">
        <v>1194638</v>
      </c>
      <c r="CV70" s="12">
        <v>635504</v>
      </c>
      <c r="CW70" s="12">
        <v>812798</v>
      </c>
      <c r="CX70" s="12">
        <v>2685221</v>
      </c>
      <c r="CY70" s="12">
        <v>793721</v>
      </c>
      <c r="CZ70" s="11">
        <v>35918451</v>
      </c>
      <c r="DA70" s="10">
        <v>7434379</v>
      </c>
      <c r="DB70" s="12">
        <v>8653335</v>
      </c>
      <c r="DC70" s="12">
        <v>399178</v>
      </c>
      <c r="DD70" s="12">
        <v>8230696</v>
      </c>
      <c r="DE70" s="12">
        <v>1229075</v>
      </c>
      <c r="DF70" s="12">
        <v>561914</v>
      </c>
      <c r="DG70" s="12">
        <v>944442</v>
      </c>
      <c r="DH70" s="12">
        <v>3179690</v>
      </c>
      <c r="DI70" s="12">
        <v>804033</v>
      </c>
      <c r="DJ70" s="11">
        <v>31436742</v>
      </c>
      <c r="DK70" s="10">
        <v>2719121.3</v>
      </c>
      <c r="DL70" s="12">
        <v>0</v>
      </c>
      <c r="DM70" s="12">
        <v>0</v>
      </c>
      <c r="DN70" s="11">
        <v>2719121.3</v>
      </c>
      <c r="DO70" s="10">
        <v>3085421.3</v>
      </c>
      <c r="DP70" s="12">
        <v>0</v>
      </c>
      <c r="DQ70" s="12">
        <v>0</v>
      </c>
      <c r="DR70" s="11">
        <v>3085421.3</v>
      </c>
      <c r="DS70" s="10">
        <v>3475421.3</v>
      </c>
      <c r="DT70" s="12">
        <v>0</v>
      </c>
      <c r="DU70" s="12">
        <v>0</v>
      </c>
      <c r="DV70" s="11">
        <v>3475421.3</v>
      </c>
      <c r="DW70" s="10">
        <v>3855021.3</v>
      </c>
      <c r="DX70" s="12">
        <v>0</v>
      </c>
      <c r="DY70" s="12">
        <v>0</v>
      </c>
      <c r="DZ70" s="11">
        <v>3855021.3</v>
      </c>
      <c r="EA70" s="10">
        <v>4194121</v>
      </c>
      <c r="EB70" s="12">
        <v>0</v>
      </c>
      <c r="EC70" s="12">
        <v>0</v>
      </c>
      <c r="ED70" s="11">
        <v>4194121</v>
      </c>
      <c r="EE70" s="30">
        <v>4564212</v>
      </c>
      <c r="EF70" s="12">
        <v>0</v>
      </c>
      <c r="EG70" s="12">
        <v>0</v>
      </c>
      <c r="EH70" s="11">
        <v>4564212</v>
      </c>
      <c r="EI70" s="10">
        <v>5215400</v>
      </c>
      <c r="EJ70" s="12">
        <v>0</v>
      </c>
      <c r="EK70" s="12">
        <v>0</v>
      </c>
      <c r="EL70" s="11">
        <v>5215400</v>
      </c>
      <c r="EM70" s="10">
        <v>5500000</v>
      </c>
      <c r="EN70" s="12">
        <v>0</v>
      </c>
      <c r="EO70" s="12">
        <v>0</v>
      </c>
      <c r="EP70" s="11">
        <v>5500000</v>
      </c>
      <c r="EQ70" s="10">
        <v>6090375</v>
      </c>
      <c r="ER70" s="12">
        <v>0</v>
      </c>
      <c r="ES70" s="12">
        <v>0</v>
      </c>
      <c r="ET70" s="11">
        <v>6090375</v>
      </c>
      <c r="EU70" s="10">
        <v>3601753</v>
      </c>
      <c r="EV70" s="12">
        <v>866610</v>
      </c>
      <c r="EW70" s="15">
        <v>104</v>
      </c>
      <c r="EX70" s="10">
        <v>0</v>
      </c>
      <c r="EY70" s="12">
        <v>0</v>
      </c>
      <c r="EZ70" s="15">
        <v>0</v>
      </c>
      <c r="FA70" s="30">
        <v>0</v>
      </c>
      <c r="FB70" s="12">
        <v>0</v>
      </c>
      <c r="FC70" s="12">
        <v>0</v>
      </c>
      <c r="FD70" s="12">
        <v>0</v>
      </c>
      <c r="FE70" s="12">
        <v>0</v>
      </c>
      <c r="FF70" s="11">
        <v>0</v>
      </c>
      <c r="FG70" s="76">
        <v>23815</v>
      </c>
      <c r="FH70" s="14">
        <v>23571</v>
      </c>
      <c r="FI70" s="14">
        <v>23365</v>
      </c>
      <c r="FJ70" s="17">
        <v>22998</v>
      </c>
      <c r="FK70" s="14">
        <v>22914</v>
      </c>
      <c r="FL70" s="14">
        <v>22696</v>
      </c>
      <c r="FM70" s="14">
        <v>22569</v>
      </c>
      <c r="FN70" s="14">
        <v>22441</v>
      </c>
      <c r="FO70" s="7">
        <v>22415</v>
      </c>
      <c r="FP70" s="27">
        <v>41806</v>
      </c>
      <c r="FQ70" s="51">
        <v>6</v>
      </c>
    </row>
    <row r="71" spans="1:173" ht="15.75" thickBot="1" x14ac:dyDescent="0.3">
      <c r="A71" s="20" t="s">
        <v>81</v>
      </c>
      <c r="B71" s="98">
        <f t="shared" si="25"/>
        <v>1671.6206009894915</v>
      </c>
      <c r="C71" s="39">
        <f t="shared" si="26"/>
        <v>1739.6824654030147</v>
      </c>
      <c r="D71" s="39">
        <f t="shared" si="27"/>
        <v>1724.7082813993259</v>
      </c>
      <c r="E71" s="39">
        <f t="shared" si="28"/>
        <v>1799.7056137974635</v>
      </c>
      <c r="F71" s="39">
        <f t="shared" si="29"/>
        <v>1875.1154016873361</v>
      </c>
      <c r="G71" s="104">
        <f t="shared" ref="G71" si="33">(BL71-BJ71)/FJ71</f>
        <v>2006.4586130568875</v>
      </c>
      <c r="H71" s="39">
        <f t="shared" ref="H71" si="34">(BB71-AZ71)/FI71</f>
        <v>3266.0658009135632</v>
      </c>
      <c r="I71" s="39">
        <f t="shared" si="23"/>
        <v>2974.5956017659491</v>
      </c>
      <c r="J71" s="40">
        <f t="shared" si="24"/>
        <v>2673.1971680559209</v>
      </c>
      <c r="K71" s="106">
        <f t="shared" ref="K71" si="35">(ET71/FO71)</f>
        <v>1513.2321269922379</v>
      </c>
      <c r="L71" s="39">
        <f t="shared" ref="L71" si="36">(EP71/FN71)</f>
        <v>1456.8918575780151</v>
      </c>
      <c r="M71" s="39">
        <f t="shared" ref="M71" si="37">(EL71/FM71)</f>
        <v>1468.5029571649195</v>
      </c>
      <c r="N71" s="39">
        <f t="shared" ref="N71" si="38">(EH71/FL71)</f>
        <v>1440.2815367063511</v>
      </c>
      <c r="O71" s="39">
        <f t="shared" ref="O71" si="39">(ED71/FK71)</f>
        <v>1443.3608371943344</v>
      </c>
      <c r="P71" s="39">
        <f t="shared" ref="P71" si="40">(DZ71/FJ71)</f>
        <v>1444.551286670285</v>
      </c>
      <c r="Q71" s="39">
        <f t="shared" ref="Q71" si="41">(DV71/FI71)</f>
        <v>1239.2835298583514</v>
      </c>
      <c r="R71" s="133">
        <f t="shared" ref="R71" si="42">(DR71/FH71)</f>
        <v>1505.2110674224682</v>
      </c>
      <c r="S71" s="40">
        <f t="shared" ref="S71" si="43">(DN71/FG71)</f>
        <v>1521.8681206137755</v>
      </c>
      <c r="T71" s="41">
        <f t="shared" si="21"/>
        <v>827966947.34000003</v>
      </c>
      <c r="U71" s="71"/>
      <c r="V71" s="41">
        <f t="shared" si="31"/>
        <v>69635.240994028063</v>
      </c>
      <c r="W71" s="138">
        <f t="shared" ref="W71" si="44">SUM(EU71,EV71,EX71,EY71)/(AH71-AF71)</f>
        <v>0.28176920130315347</v>
      </c>
      <c r="X71" s="42">
        <f>FQ71</f>
        <v>1505</v>
      </c>
      <c r="Y71" s="21">
        <f t="shared" ref="Y71:AR71" si="45">SUM(Y5:Y70)</f>
        <v>9178075410.9076996</v>
      </c>
      <c r="Z71" s="22">
        <f t="shared" si="45"/>
        <v>13807669850.180529</v>
      </c>
      <c r="AA71" s="22">
        <f t="shared" si="45"/>
        <v>11344860637.49</v>
      </c>
      <c r="AB71" s="22">
        <f t="shared" si="45"/>
        <v>8259661955.2720003</v>
      </c>
      <c r="AC71" s="22">
        <f t="shared" si="45"/>
        <v>4153268963.04</v>
      </c>
      <c r="AD71" s="22">
        <f t="shared" si="45"/>
        <v>6135276040.2399998</v>
      </c>
      <c r="AE71" s="22">
        <f t="shared" si="45"/>
        <v>3056673101.7200003</v>
      </c>
      <c r="AF71" s="22">
        <f t="shared" si="45"/>
        <v>22994166642</v>
      </c>
      <c r="AG71" s="22">
        <f t="shared" si="45"/>
        <v>584031366.44000006</v>
      </c>
      <c r="AH71" s="23">
        <f t="shared" si="45"/>
        <v>79513683967.290222</v>
      </c>
      <c r="AI71" s="21">
        <f t="shared" si="45"/>
        <v>10556568317.888901</v>
      </c>
      <c r="AJ71" s="22">
        <f t="shared" si="45"/>
        <v>13802498499.253304</v>
      </c>
      <c r="AK71" s="22">
        <f t="shared" si="45"/>
        <v>12250920559.1549</v>
      </c>
      <c r="AL71" s="22">
        <f t="shared" si="45"/>
        <v>10551246295.215002</v>
      </c>
      <c r="AM71" s="22">
        <f t="shared" si="45"/>
        <v>4354857467.3254995</v>
      </c>
      <c r="AN71" s="22">
        <f t="shared" si="45"/>
        <v>6167402332.4424</v>
      </c>
      <c r="AO71" s="22">
        <f t="shared" si="45"/>
        <v>3370652443.3014998</v>
      </c>
      <c r="AP71" s="22">
        <f t="shared" si="45"/>
        <v>22678939229.610001</v>
      </c>
      <c r="AQ71" s="22">
        <f t="shared" si="45"/>
        <v>775426439.27530003</v>
      </c>
      <c r="AR71" s="23">
        <f t="shared" si="45"/>
        <v>84508511583.466797</v>
      </c>
      <c r="AS71" s="21">
        <f t="shared" ref="AS71:BB71" si="46">SUM(AS5:AS70)</f>
        <v>30930327833</v>
      </c>
      <c r="AT71" s="22">
        <f t="shared" si="46"/>
        <v>13640661349</v>
      </c>
      <c r="AU71" s="22">
        <f t="shared" si="46"/>
        <v>5265524825</v>
      </c>
      <c r="AV71" s="22">
        <f t="shared" si="46"/>
        <v>5650946870</v>
      </c>
      <c r="AW71" s="22">
        <f t="shared" si="46"/>
        <v>1975239154</v>
      </c>
      <c r="AX71" s="22">
        <f t="shared" si="46"/>
        <v>4694300071</v>
      </c>
      <c r="AY71" s="22">
        <f t="shared" si="46"/>
        <v>1794823725</v>
      </c>
      <c r="AZ71" s="22">
        <f t="shared" si="46"/>
        <v>10103703213</v>
      </c>
      <c r="BA71" s="22">
        <f t="shared" si="46"/>
        <v>3008792672</v>
      </c>
      <c r="BB71" s="23">
        <f t="shared" si="46"/>
        <v>77064319712</v>
      </c>
      <c r="BC71" s="21">
        <f t="shared" ref="BC71:CH71" si="47">SUM(BC5:BC70)</f>
        <v>8469246679</v>
      </c>
      <c r="BD71" s="22">
        <f t="shared" si="47"/>
        <v>12039077732</v>
      </c>
      <c r="BE71" s="22">
        <f t="shared" si="47"/>
        <v>5402364241</v>
      </c>
      <c r="BF71" s="22">
        <f t="shared" si="47"/>
        <v>5666984295</v>
      </c>
      <c r="BG71" s="22">
        <f t="shared" si="47"/>
        <v>1793284709</v>
      </c>
      <c r="BH71" s="22">
        <f t="shared" si="47"/>
        <v>4112446489</v>
      </c>
      <c r="BI71" s="22">
        <f t="shared" si="47"/>
        <v>1960626161</v>
      </c>
      <c r="BJ71" s="22">
        <f t="shared" si="47"/>
        <v>8431538278</v>
      </c>
      <c r="BK71" s="22">
        <f t="shared" si="47"/>
        <v>928932696</v>
      </c>
      <c r="BL71" s="23">
        <f t="shared" si="47"/>
        <v>48804501280</v>
      </c>
      <c r="BM71" s="21">
        <f t="shared" si="47"/>
        <v>7462947955</v>
      </c>
      <c r="BN71" s="22">
        <f t="shared" si="47"/>
        <v>10847409286</v>
      </c>
      <c r="BO71" s="22">
        <f t="shared" si="47"/>
        <v>5318683904</v>
      </c>
      <c r="BP71" s="22">
        <f t="shared" si="47"/>
        <v>5298301670</v>
      </c>
      <c r="BQ71" s="22">
        <f t="shared" si="47"/>
        <v>1655038808</v>
      </c>
      <c r="BR71" s="22">
        <f t="shared" si="47"/>
        <v>3755466146</v>
      </c>
      <c r="BS71" s="22">
        <f t="shared" si="47"/>
        <v>1814978475</v>
      </c>
      <c r="BT71" s="22">
        <f t="shared" si="47"/>
        <v>7163332739</v>
      </c>
      <c r="BU71" s="22">
        <f t="shared" si="47"/>
        <v>916834538</v>
      </c>
      <c r="BV71" s="23">
        <f t="shared" si="47"/>
        <v>44232993521</v>
      </c>
      <c r="BW71" s="21">
        <f t="shared" si="47"/>
        <v>7100463853</v>
      </c>
      <c r="BX71" s="22">
        <f t="shared" si="47"/>
        <v>10192435642</v>
      </c>
      <c r="BY71" s="22">
        <f t="shared" si="47"/>
        <v>4908778950</v>
      </c>
      <c r="BZ71" s="22">
        <f t="shared" si="47"/>
        <v>5054771802</v>
      </c>
      <c r="CA71" s="22">
        <f t="shared" si="47"/>
        <v>1565987963</v>
      </c>
      <c r="CB71" s="22">
        <f t="shared" si="47"/>
        <v>3545486918</v>
      </c>
      <c r="CC71" s="22">
        <f t="shared" si="47"/>
        <v>1703804715</v>
      </c>
      <c r="CD71" s="22">
        <f t="shared" si="47"/>
        <v>6799287392</v>
      </c>
      <c r="CE71" s="22">
        <f t="shared" si="47"/>
        <v>892387514</v>
      </c>
      <c r="CF71" s="23">
        <f t="shared" si="47"/>
        <v>41763404749</v>
      </c>
      <c r="CG71" s="21">
        <f t="shared" si="47"/>
        <v>6547675453</v>
      </c>
      <c r="CH71" s="22">
        <f t="shared" si="47"/>
        <v>9663422966</v>
      </c>
      <c r="CI71" s="22">
        <f t="shared" ref="CI71:DJ71" si="48">SUM(CI5:CI70)</f>
        <v>4526172844</v>
      </c>
      <c r="CJ71" s="22">
        <f t="shared" si="48"/>
        <v>4707206436</v>
      </c>
      <c r="CK71" s="22">
        <f t="shared" si="48"/>
        <v>1634167208</v>
      </c>
      <c r="CL71" s="22">
        <f t="shared" si="48"/>
        <v>3418401316</v>
      </c>
      <c r="CM71" s="22">
        <f t="shared" si="48"/>
        <v>1544775454</v>
      </c>
      <c r="CN71" s="22">
        <f t="shared" si="48"/>
        <v>6446610636</v>
      </c>
      <c r="CO71" s="22">
        <f t="shared" si="48"/>
        <v>906265431</v>
      </c>
      <c r="CP71" s="23">
        <f t="shared" si="48"/>
        <v>39394697744</v>
      </c>
      <c r="CQ71" s="21">
        <f t="shared" si="48"/>
        <v>7520342774</v>
      </c>
      <c r="CR71" s="22">
        <f t="shared" si="48"/>
        <v>9077106654</v>
      </c>
      <c r="CS71" s="22">
        <f t="shared" si="48"/>
        <v>4450581042</v>
      </c>
      <c r="CT71" s="22">
        <f t="shared" si="48"/>
        <v>4573528567</v>
      </c>
      <c r="CU71" s="22">
        <f t="shared" si="48"/>
        <v>1451926794</v>
      </c>
      <c r="CV71" s="22">
        <f t="shared" si="48"/>
        <v>3212191926</v>
      </c>
      <c r="CW71" s="22">
        <f t="shared" si="48"/>
        <v>1496681814</v>
      </c>
      <c r="CX71" s="22">
        <f t="shared" si="48"/>
        <v>6041997100</v>
      </c>
      <c r="CY71" s="22">
        <f t="shared" si="48"/>
        <v>900372951</v>
      </c>
      <c r="CZ71" s="23">
        <f t="shared" si="48"/>
        <v>38724729622</v>
      </c>
      <c r="DA71" s="21">
        <f t="shared" si="48"/>
        <v>6826642185</v>
      </c>
      <c r="DB71" s="22">
        <f t="shared" si="48"/>
        <v>8691656619</v>
      </c>
      <c r="DC71" s="22">
        <f t="shared" si="48"/>
        <v>4201869900</v>
      </c>
      <c r="DD71" s="22">
        <f t="shared" si="48"/>
        <v>4472600275</v>
      </c>
      <c r="DE71" s="22">
        <f t="shared" si="48"/>
        <v>1274070271</v>
      </c>
      <c r="DF71" s="22">
        <f t="shared" si="48"/>
        <v>3046122816</v>
      </c>
      <c r="DG71" s="22">
        <f t="shared" si="48"/>
        <v>1462898419</v>
      </c>
      <c r="DH71" s="22">
        <f t="shared" si="48"/>
        <v>6734703837</v>
      </c>
      <c r="DI71" s="22">
        <f t="shared" si="48"/>
        <v>937979282</v>
      </c>
      <c r="DJ71" s="23">
        <f t="shared" si="48"/>
        <v>37648543604</v>
      </c>
      <c r="DK71" s="21">
        <f t="shared" ref="DK71:DZ71" si="49">SUM(DK5:DK70)</f>
        <v>3377371217.9400001</v>
      </c>
      <c r="DL71" s="22">
        <f t="shared" si="49"/>
        <v>21208391533.139999</v>
      </c>
      <c r="DM71" s="22">
        <f t="shared" si="49"/>
        <v>7591157319.6500006</v>
      </c>
      <c r="DN71" s="23">
        <f t="shared" si="49"/>
        <v>32176920070.730003</v>
      </c>
      <c r="DO71" s="21">
        <f t="shared" ref="DO71:DR71" si="50">SUM(DO5:DO70)</f>
        <v>3638888865.96</v>
      </c>
      <c r="DP71" s="22">
        <f t="shared" si="50"/>
        <v>20885950751.34</v>
      </c>
      <c r="DQ71" s="22">
        <f t="shared" si="50"/>
        <v>6762289478.7600002</v>
      </c>
      <c r="DR71" s="23">
        <f t="shared" si="50"/>
        <v>31287129096.059998</v>
      </c>
      <c r="DS71" s="21">
        <f t="shared" ref="DS71:DV71" si="51">SUM(DS5:DS70)</f>
        <v>3236539486.7200003</v>
      </c>
      <c r="DT71" s="22">
        <f t="shared" si="51"/>
        <v>16069663993.26</v>
      </c>
      <c r="DU71" s="22">
        <f t="shared" si="51"/>
        <v>6101487067.21</v>
      </c>
      <c r="DV71" s="23">
        <f t="shared" si="51"/>
        <v>25407690547.190002</v>
      </c>
      <c r="DW71" s="21">
        <f t="shared" si="49"/>
        <v>3709535166.6700006</v>
      </c>
      <c r="DX71" s="22">
        <f t="shared" si="49"/>
        <v>18951910196.099998</v>
      </c>
      <c r="DY71" s="22">
        <f t="shared" si="49"/>
        <v>6405097685.6199999</v>
      </c>
      <c r="DZ71" s="23">
        <f t="shared" si="49"/>
        <v>29066543048.389999</v>
      </c>
      <c r="EA71" s="21">
        <f t="shared" ref="EA71:FF71" si="52">SUM(EA5:EA70)</f>
        <v>3009082321.0300002</v>
      </c>
      <c r="EB71" s="22">
        <f t="shared" si="52"/>
        <v>18723766189</v>
      </c>
      <c r="EC71" s="22">
        <f t="shared" si="52"/>
        <v>6801340144.5299997</v>
      </c>
      <c r="ED71" s="23">
        <f t="shared" si="52"/>
        <v>28534188654.560001</v>
      </c>
      <c r="EE71" s="85">
        <f t="shared" si="52"/>
        <v>2977405536.6199999</v>
      </c>
      <c r="EF71" s="22">
        <f t="shared" si="52"/>
        <v>18080226866</v>
      </c>
      <c r="EG71" s="22">
        <f t="shared" si="52"/>
        <v>6923706484.3900003</v>
      </c>
      <c r="EH71" s="23">
        <f t="shared" si="52"/>
        <v>27981338887.009998</v>
      </c>
      <c r="EI71" s="21">
        <f t="shared" si="52"/>
        <v>2984248936.9400001</v>
      </c>
      <c r="EJ71" s="22">
        <f t="shared" si="52"/>
        <v>18017447800.720001</v>
      </c>
      <c r="EK71" s="22">
        <f t="shared" si="52"/>
        <v>7051953768.25</v>
      </c>
      <c r="EL71" s="23">
        <f t="shared" si="52"/>
        <v>28053650505.91</v>
      </c>
      <c r="EM71" s="21">
        <f t="shared" si="52"/>
        <v>2744848204.5999999</v>
      </c>
      <c r="EN71" s="22">
        <f t="shared" si="52"/>
        <v>17543413733</v>
      </c>
      <c r="EO71" s="22">
        <f t="shared" si="52"/>
        <v>7081794289.1099997</v>
      </c>
      <c r="EP71" s="23">
        <f t="shared" si="52"/>
        <v>27370056226.709999</v>
      </c>
      <c r="EQ71" s="21">
        <f t="shared" si="52"/>
        <v>2682942555.9000001</v>
      </c>
      <c r="ER71" s="22">
        <f t="shared" si="52"/>
        <v>18146558935</v>
      </c>
      <c r="ES71" s="22">
        <f t="shared" si="52"/>
        <v>7155207166.3299999</v>
      </c>
      <c r="ET71" s="23">
        <f t="shared" si="52"/>
        <v>27984708657.23</v>
      </c>
      <c r="EU71" s="21">
        <f t="shared" si="52"/>
        <v>10686685286.684677</v>
      </c>
      <c r="EV71" s="22">
        <f t="shared" si="52"/>
        <v>5166230967.6226807</v>
      </c>
      <c r="EW71" s="28">
        <f t="shared" si="52"/>
        <v>153466.62313699999</v>
      </c>
      <c r="EX71" s="21">
        <f t="shared" si="52"/>
        <v>64486637.949999996</v>
      </c>
      <c r="EY71" s="22">
        <f t="shared" si="52"/>
        <v>8056362.5294119995</v>
      </c>
      <c r="EZ71" s="28">
        <f t="shared" si="52"/>
        <v>5274.2179999999998</v>
      </c>
      <c r="FA71" s="21">
        <f t="shared" si="52"/>
        <v>138845553.75999999</v>
      </c>
      <c r="FB71" s="22">
        <f t="shared" si="52"/>
        <v>59064548.980000004</v>
      </c>
      <c r="FC71" s="22">
        <f t="shared" si="52"/>
        <v>360003810.19999999</v>
      </c>
      <c r="FD71" s="22">
        <f t="shared" si="52"/>
        <v>35455351.280000001</v>
      </c>
      <c r="FE71" s="22">
        <f t="shared" si="52"/>
        <v>233083171.12000003</v>
      </c>
      <c r="FF71" s="23">
        <f t="shared" si="52"/>
        <v>827966947.34000003</v>
      </c>
      <c r="FG71" s="25">
        <f>SUM(FG5:FG70)</f>
        <v>21143041</v>
      </c>
      <c r="FH71" s="25">
        <f>SUM(FH5:FH70)</f>
        <v>20785875</v>
      </c>
      <c r="FI71" s="25">
        <f>SUM(FI5:FI70)</f>
        <v>20501919</v>
      </c>
      <c r="FJ71" s="24">
        <f>SUM(FJ5:FJ70)</f>
        <v>20121503</v>
      </c>
      <c r="FK71" s="25">
        <f t="shared" ref="FK71:FO71" si="53">SUM(FK5:FK70)</f>
        <v>19769269</v>
      </c>
      <c r="FL71" s="25">
        <f t="shared" si="53"/>
        <v>19427687</v>
      </c>
      <c r="FM71" s="25">
        <f t="shared" si="53"/>
        <v>19103571</v>
      </c>
      <c r="FN71" s="25">
        <f t="shared" si="53"/>
        <v>18786608</v>
      </c>
      <c r="FO71" s="26">
        <f t="shared" si="53"/>
        <v>18493335</v>
      </c>
      <c r="FP71" s="72"/>
      <c r="FQ71" s="52">
        <f>SUM(FQ5:FQ70)</f>
        <v>1505</v>
      </c>
    </row>
    <row r="72" spans="1:173" x14ac:dyDescent="0.25">
      <c r="A72" s="62"/>
      <c r="B72" s="63"/>
      <c r="C72" s="63"/>
      <c r="D72" s="63"/>
      <c r="E72" s="63"/>
      <c r="F72" s="63"/>
      <c r="G72" s="63"/>
      <c r="H72" s="63"/>
      <c r="I72" s="63"/>
      <c r="J72" s="63"/>
      <c r="K72" s="63"/>
      <c r="L72" s="63"/>
      <c r="M72" s="63"/>
      <c r="N72" s="63"/>
      <c r="O72" s="63"/>
      <c r="P72" s="63"/>
      <c r="Q72" s="63"/>
      <c r="R72" s="63"/>
      <c r="S72" s="63"/>
      <c r="T72" s="63"/>
      <c r="U72" s="62"/>
      <c r="V72" s="63"/>
      <c r="W72" s="64"/>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6"/>
      <c r="BD72" s="66"/>
      <c r="BE72" s="66"/>
      <c r="BF72" s="66"/>
      <c r="BG72" s="66"/>
      <c r="BH72" s="66"/>
      <c r="BI72" s="66"/>
      <c r="BJ72" s="66"/>
      <c r="BK72" s="66"/>
      <c r="BL72" s="66"/>
      <c r="BM72" s="66"/>
      <c r="BN72" s="66"/>
      <c r="BO72" s="66"/>
      <c r="BP72" s="66"/>
      <c r="BQ72" s="66"/>
      <c r="BR72" s="66"/>
      <c r="BS72" s="66"/>
      <c r="BT72" s="66"/>
      <c r="BU72" s="66"/>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c r="EO72" s="66"/>
      <c r="EP72" s="66"/>
      <c r="EQ72" s="66"/>
      <c r="ER72" s="66"/>
      <c r="ES72" s="66"/>
      <c r="ET72" s="66"/>
      <c r="EU72" s="66"/>
      <c r="EV72" s="66"/>
      <c r="EW72" s="67"/>
      <c r="EX72" s="66"/>
      <c r="EY72" s="66"/>
      <c r="EZ72" s="67"/>
      <c r="FA72" s="67"/>
      <c r="FB72" s="67"/>
      <c r="FC72" s="67"/>
      <c r="FD72" s="67"/>
      <c r="FE72" s="67"/>
      <c r="FF72" s="67"/>
      <c r="FG72" s="68"/>
      <c r="FH72" s="68"/>
      <c r="FI72" s="68"/>
      <c r="FJ72" s="68"/>
      <c r="FK72" s="68"/>
      <c r="FL72" s="68"/>
      <c r="FM72" s="68"/>
      <c r="FN72" s="68"/>
      <c r="FO72" s="68"/>
      <c r="FP72" s="69"/>
      <c r="FQ72" s="70"/>
    </row>
    <row r="74" spans="1:173" x14ac:dyDescent="0.25">
      <c r="FG74" s="135"/>
    </row>
  </sheetData>
  <mergeCells count="30">
    <mergeCell ref="DO2:DR2"/>
    <mergeCell ref="DK1:DZ1"/>
    <mergeCell ref="EQ1:ET1"/>
    <mergeCell ref="EA1:EP1"/>
    <mergeCell ref="EX2:EZ2"/>
    <mergeCell ref="FG1:FO1"/>
    <mergeCell ref="DW2:DZ2"/>
    <mergeCell ref="EA2:ED2"/>
    <mergeCell ref="EE2:EH2"/>
    <mergeCell ref="EI2:EL2"/>
    <mergeCell ref="EM2:EP2"/>
    <mergeCell ref="EQ2:ET2"/>
    <mergeCell ref="EU1:EZ1"/>
    <mergeCell ref="FA1:FF1"/>
    <mergeCell ref="B1:J1"/>
    <mergeCell ref="K1:S1"/>
    <mergeCell ref="B2:J2"/>
    <mergeCell ref="K2:S2"/>
    <mergeCell ref="EU2:EW2"/>
    <mergeCell ref="DA1:DJ1"/>
    <mergeCell ref="BC1:BL1"/>
    <mergeCell ref="BM1:BV1"/>
    <mergeCell ref="BW1:CF1"/>
    <mergeCell ref="CG1:CP1"/>
    <mergeCell ref="CQ1:CZ1"/>
    <mergeCell ref="AS1:BB1"/>
    <mergeCell ref="DK2:DN2"/>
    <mergeCell ref="Y1:AH1"/>
    <mergeCell ref="DS2:DV2"/>
    <mergeCell ref="AI1:AR1"/>
  </mergeCells>
  <conditionalFormatting sqref="FO14 FO68:FO70">
    <cfRule type="expression" dxfId="188" priority="192" stopIfTrue="1">
      <formula>NOT(ISERROR(SEARCH("County",FO14)))</formula>
    </cfRule>
  </conditionalFormatting>
  <conditionalFormatting sqref="FO67">
    <cfRule type="expression" dxfId="187" priority="191" stopIfTrue="1">
      <formula>NOT(ISERROR(SEARCH("County",FO67)))</formula>
    </cfRule>
  </conditionalFormatting>
  <conditionalFormatting sqref="FO66">
    <cfRule type="expression" dxfId="186" priority="190" stopIfTrue="1">
      <formula>NOT(ISERROR(SEARCH("County",FO66)))</formula>
    </cfRule>
  </conditionalFormatting>
  <conditionalFormatting sqref="FO65">
    <cfRule type="expression" dxfId="185" priority="189" stopIfTrue="1">
      <formula>NOT(ISERROR(SEARCH("County",FO65)))</formula>
    </cfRule>
  </conditionalFormatting>
  <conditionalFormatting sqref="FO64">
    <cfRule type="expression" dxfId="184" priority="188" stopIfTrue="1">
      <formula>NOT(ISERROR(SEARCH("County",FO64)))</formula>
    </cfRule>
  </conditionalFormatting>
  <conditionalFormatting sqref="FO63">
    <cfRule type="expression" dxfId="183" priority="187" stopIfTrue="1">
      <formula>NOT(ISERROR(SEARCH("County",FO63)))</formula>
    </cfRule>
  </conditionalFormatting>
  <conditionalFormatting sqref="FO62">
    <cfRule type="expression" dxfId="182" priority="186" stopIfTrue="1">
      <formula>NOT(ISERROR(SEARCH("County",FO62)))</formula>
    </cfRule>
  </conditionalFormatting>
  <conditionalFormatting sqref="FO61">
    <cfRule type="expression" dxfId="181" priority="185" stopIfTrue="1">
      <formula>NOT(ISERROR(SEARCH("County",FO61)))</formula>
    </cfRule>
  </conditionalFormatting>
  <conditionalFormatting sqref="FO60">
    <cfRule type="expression" dxfId="180" priority="184" stopIfTrue="1">
      <formula>NOT(ISERROR(SEARCH("County",FO60)))</formula>
    </cfRule>
  </conditionalFormatting>
  <conditionalFormatting sqref="FO59">
    <cfRule type="expression" dxfId="179" priority="183" stopIfTrue="1">
      <formula>NOT(ISERROR(SEARCH("County",FO59)))</formula>
    </cfRule>
  </conditionalFormatting>
  <conditionalFormatting sqref="FO58">
    <cfRule type="expression" dxfId="178" priority="182" stopIfTrue="1">
      <formula>NOT(ISERROR(SEARCH("County",FO58)))</formula>
    </cfRule>
  </conditionalFormatting>
  <conditionalFormatting sqref="FO57">
    <cfRule type="expression" dxfId="177" priority="181" stopIfTrue="1">
      <formula>NOT(ISERROR(SEARCH("County",FO57)))</formula>
    </cfRule>
  </conditionalFormatting>
  <conditionalFormatting sqref="FO56">
    <cfRule type="expression" dxfId="176" priority="180" stopIfTrue="1">
      <formula>NOT(ISERROR(SEARCH("County",FO56)))</formula>
    </cfRule>
  </conditionalFormatting>
  <conditionalFormatting sqref="FO55">
    <cfRule type="expression" dxfId="175" priority="179" stopIfTrue="1">
      <formula>NOT(ISERROR(SEARCH("County",FO55)))</formula>
    </cfRule>
  </conditionalFormatting>
  <conditionalFormatting sqref="FO54">
    <cfRule type="expression" dxfId="174" priority="178" stopIfTrue="1">
      <formula>NOT(ISERROR(SEARCH("County",FO54)))</formula>
    </cfRule>
  </conditionalFormatting>
  <conditionalFormatting sqref="FO53">
    <cfRule type="expression" dxfId="173" priority="177" stopIfTrue="1">
      <formula>NOT(ISERROR(SEARCH("County",FO53)))</formula>
    </cfRule>
  </conditionalFormatting>
  <conditionalFormatting sqref="FO52">
    <cfRule type="expression" dxfId="172" priority="176" stopIfTrue="1">
      <formula>NOT(ISERROR(SEARCH("County",FO52)))</formula>
    </cfRule>
  </conditionalFormatting>
  <conditionalFormatting sqref="FO51">
    <cfRule type="expression" dxfId="171" priority="175" stopIfTrue="1">
      <formula>NOT(ISERROR(SEARCH("County",FO51)))</formula>
    </cfRule>
  </conditionalFormatting>
  <conditionalFormatting sqref="FO50">
    <cfRule type="expression" dxfId="170" priority="174" stopIfTrue="1">
      <formula>NOT(ISERROR(SEARCH("County",FO50)))</formula>
    </cfRule>
  </conditionalFormatting>
  <conditionalFormatting sqref="FO49">
    <cfRule type="expression" dxfId="169" priority="173" stopIfTrue="1">
      <formula>NOT(ISERROR(SEARCH("County",FO49)))</formula>
    </cfRule>
  </conditionalFormatting>
  <conditionalFormatting sqref="FO48">
    <cfRule type="expression" dxfId="168" priority="172" stopIfTrue="1">
      <formula>NOT(ISERROR(SEARCH("County",FO48)))</formula>
    </cfRule>
  </conditionalFormatting>
  <conditionalFormatting sqref="FO47">
    <cfRule type="expression" dxfId="167" priority="171" stopIfTrue="1">
      <formula>NOT(ISERROR(SEARCH("County",FO47)))</formula>
    </cfRule>
  </conditionalFormatting>
  <conditionalFormatting sqref="FO46">
    <cfRule type="expression" dxfId="166" priority="170" stopIfTrue="1">
      <formula>NOT(ISERROR(SEARCH("County",FO46)))</formula>
    </cfRule>
  </conditionalFormatting>
  <conditionalFormatting sqref="FO45">
    <cfRule type="expression" dxfId="165" priority="169" stopIfTrue="1">
      <formula>NOT(ISERROR(SEARCH("County",FO45)))</formula>
    </cfRule>
  </conditionalFormatting>
  <conditionalFormatting sqref="FO44">
    <cfRule type="expression" dxfId="164" priority="168" stopIfTrue="1">
      <formula>NOT(ISERROR(SEARCH("County",FO44)))</formula>
    </cfRule>
  </conditionalFormatting>
  <conditionalFormatting sqref="FO43">
    <cfRule type="expression" dxfId="163" priority="167" stopIfTrue="1">
      <formula>NOT(ISERROR(SEARCH("County",FO43)))</formula>
    </cfRule>
  </conditionalFormatting>
  <conditionalFormatting sqref="FO42">
    <cfRule type="expression" dxfId="162" priority="166" stopIfTrue="1">
      <formula>NOT(ISERROR(SEARCH("County",FO42)))</formula>
    </cfRule>
  </conditionalFormatting>
  <conditionalFormatting sqref="FO41">
    <cfRule type="expression" dxfId="161" priority="165" stopIfTrue="1">
      <formula>NOT(ISERROR(SEARCH("County",FO41)))</formula>
    </cfRule>
  </conditionalFormatting>
  <conditionalFormatting sqref="FO40">
    <cfRule type="expression" dxfId="160" priority="164" stopIfTrue="1">
      <formula>NOT(ISERROR(SEARCH("County",FO40)))</formula>
    </cfRule>
  </conditionalFormatting>
  <conditionalFormatting sqref="FO39">
    <cfRule type="expression" dxfId="159" priority="163" stopIfTrue="1">
      <formula>NOT(ISERROR(SEARCH("County",FO39)))</formula>
    </cfRule>
  </conditionalFormatting>
  <conditionalFormatting sqref="FO38">
    <cfRule type="expression" dxfId="158" priority="162" stopIfTrue="1">
      <formula>NOT(ISERROR(SEARCH("County",FO38)))</formula>
    </cfRule>
  </conditionalFormatting>
  <conditionalFormatting sqref="FO37">
    <cfRule type="expression" dxfId="157" priority="161" stopIfTrue="1">
      <formula>NOT(ISERROR(SEARCH("County",FO37)))</formula>
    </cfRule>
  </conditionalFormatting>
  <conditionalFormatting sqref="FO36">
    <cfRule type="expression" dxfId="156" priority="160" stopIfTrue="1">
      <formula>NOT(ISERROR(SEARCH("County",FO36)))</formula>
    </cfRule>
  </conditionalFormatting>
  <conditionalFormatting sqref="FO34">
    <cfRule type="expression" dxfId="155" priority="159" stopIfTrue="1">
      <formula>NOT(ISERROR(SEARCH("County",FO34)))</formula>
    </cfRule>
  </conditionalFormatting>
  <conditionalFormatting sqref="FO35">
    <cfRule type="expression" dxfId="154" priority="158" stopIfTrue="1">
      <formula>NOT(ISERROR(SEARCH("County",FO35)))</formula>
    </cfRule>
  </conditionalFormatting>
  <conditionalFormatting sqref="FO33">
    <cfRule type="expression" dxfId="153" priority="157" stopIfTrue="1">
      <formula>NOT(ISERROR(SEARCH("County",FO33)))</formula>
    </cfRule>
  </conditionalFormatting>
  <conditionalFormatting sqref="FO32">
    <cfRule type="expression" dxfId="152" priority="156" stopIfTrue="1">
      <formula>NOT(ISERROR(SEARCH("County",FO32)))</formula>
    </cfRule>
  </conditionalFormatting>
  <conditionalFormatting sqref="FO31">
    <cfRule type="expression" dxfId="151" priority="155" stopIfTrue="1">
      <formula>NOT(ISERROR(SEARCH("County",FO31)))</formula>
    </cfRule>
  </conditionalFormatting>
  <conditionalFormatting sqref="FO30">
    <cfRule type="expression" dxfId="150" priority="154" stopIfTrue="1">
      <formula>NOT(ISERROR(SEARCH("County",FO30)))</formula>
    </cfRule>
  </conditionalFormatting>
  <conditionalFormatting sqref="FO28">
    <cfRule type="expression" dxfId="149" priority="153" stopIfTrue="1">
      <formula>NOT(ISERROR(SEARCH("County",FO28)))</formula>
    </cfRule>
  </conditionalFormatting>
  <conditionalFormatting sqref="FO29">
    <cfRule type="expression" dxfId="148" priority="152" stopIfTrue="1">
      <formula>NOT(ISERROR(SEARCH("County",FO29)))</formula>
    </cfRule>
  </conditionalFormatting>
  <conditionalFormatting sqref="FO27">
    <cfRule type="expression" dxfId="147" priority="151" stopIfTrue="1">
      <formula>NOT(ISERROR(SEARCH("County",FO27)))</formula>
    </cfRule>
  </conditionalFormatting>
  <conditionalFormatting sqref="FO26">
    <cfRule type="expression" dxfId="146" priority="150" stopIfTrue="1">
      <formula>NOT(ISERROR(SEARCH("County",FO26)))</formula>
    </cfRule>
  </conditionalFormatting>
  <conditionalFormatting sqref="FO25">
    <cfRule type="expression" dxfId="145" priority="149" stopIfTrue="1">
      <formula>NOT(ISERROR(SEARCH("County",FO25)))</formula>
    </cfRule>
  </conditionalFormatting>
  <conditionalFormatting sqref="FO24">
    <cfRule type="expression" dxfId="144" priority="148" stopIfTrue="1">
      <formula>NOT(ISERROR(SEARCH("County",FO24)))</formula>
    </cfRule>
  </conditionalFormatting>
  <conditionalFormatting sqref="FO23">
    <cfRule type="expression" dxfId="143" priority="147" stopIfTrue="1">
      <formula>NOT(ISERROR(SEARCH("County",FO23)))</formula>
    </cfRule>
  </conditionalFormatting>
  <conditionalFormatting sqref="FO22">
    <cfRule type="expression" dxfId="142" priority="146" stopIfTrue="1">
      <formula>NOT(ISERROR(SEARCH("County",FO22)))</formula>
    </cfRule>
  </conditionalFormatting>
  <conditionalFormatting sqref="FO21">
    <cfRule type="expression" dxfId="141" priority="145" stopIfTrue="1">
      <formula>NOT(ISERROR(SEARCH("County",FO21)))</formula>
    </cfRule>
  </conditionalFormatting>
  <conditionalFormatting sqref="FO20">
    <cfRule type="expression" dxfId="140" priority="144" stopIfTrue="1">
      <formula>NOT(ISERROR(SEARCH("County",FO20)))</formula>
    </cfRule>
  </conditionalFormatting>
  <conditionalFormatting sqref="FO19">
    <cfRule type="expression" dxfId="139" priority="143" stopIfTrue="1">
      <formula>NOT(ISERROR(SEARCH("County",FO19)))</formula>
    </cfRule>
  </conditionalFormatting>
  <conditionalFormatting sqref="FO18">
    <cfRule type="expression" dxfId="138" priority="141" stopIfTrue="1">
      <formula>NOT(ISERROR(SEARCH("County",FO18)))</formula>
    </cfRule>
  </conditionalFormatting>
  <conditionalFormatting sqref="FO17">
    <cfRule type="expression" dxfId="137" priority="140" stopIfTrue="1">
      <formula>NOT(ISERROR(SEARCH("County",FO17)))</formula>
    </cfRule>
  </conditionalFormatting>
  <conditionalFormatting sqref="FO16">
    <cfRule type="expression" dxfId="136" priority="139" stopIfTrue="1">
      <formula>NOT(ISERROR(SEARCH("County",FO16)))</formula>
    </cfRule>
  </conditionalFormatting>
  <conditionalFormatting sqref="FO15">
    <cfRule type="expression" dxfId="135" priority="138" stopIfTrue="1">
      <formula>NOT(ISERROR(SEARCH("County",FO15)))</formula>
    </cfRule>
  </conditionalFormatting>
  <conditionalFormatting sqref="FO13">
    <cfRule type="expression" dxfId="134" priority="137" stopIfTrue="1">
      <formula>NOT(ISERROR(SEARCH("County",FO13)))</formula>
    </cfRule>
  </conditionalFormatting>
  <conditionalFormatting sqref="FO12">
    <cfRule type="expression" dxfId="133" priority="136" stopIfTrue="1">
      <formula>NOT(ISERROR(SEARCH("County",FO12)))</formula>
    </cfRule>
  </conditionalFormatting>
  <conditionalFormatting sqref="FO11">
    <cfRule type="expression" dxfId="132" priority="135" stopIfTrue="1">
      <formula>NOT(ISERROR(SEARCH("County",FO11)))</formula>
    </cfRule>
  </conditionalFormatting>
  <conditionalFormatting sqref="FO10">
    <cfRule type="expression" dxfId="131" priority="134" stopIfTrue="1">
      <formula>NOT(ISERROR(SEARCH("County",FO10)))</formula>
    </cfRule>
  </conditionalFormatting>
  <conditionalFormatting sqref="FO9">
    <cfRule type="expression" dxfId="130" priority="133" stopIfTrue="1">
      <formula>NOT(ISERROR(SEARCH("County",FO9)))</formula>
    </cfRule>
  </conditionalFormatting>
  <conditionalFormatting sqref="FO8">
    <cfRule type="expression" dxfId="129" priority="132" stopIfTrue="1">
      <formula>NOT(ISERROR(SEARCH("County",FO8)))</formula>
    </cfRule>
  </conditionalFormatting>
  <conditionalFormatting sqref="FO7">
    <cfRule type="expression" dxfId="128" priority="131" stopIfTrue="1">
      <formula>NOT(ISERROR(SEARCH("County",FO7)))</formula>
    </cfRule>
  </conditionalFormatting>
  <conditionalFormatting sqref="FO6">
    <cfRule type="expression" dxfId="127" priority="130" stopIfTrue="1">
      <formula>NOT(ISERROR(SEARCH("County",FO6)))</formula>
    </cfRule>
  </conditionalFormatting>
  <conditionalFormatting sqref="FO5">
    <cfRule type="expression" dxfId="126" priority="129" stopIfTrue="1">
      <formula>NOT(ISERROR(SEARCH("County",FO5)))</formula>
    </cfRule>
  </conditionalFormatting>
  <conditionalFormatting sqref="FP14 FP68:FP70">
    <cfRule type="expression" dxfId="125" priority="128" stopIfTrue="1">
      <formula>NOT(ISERROR(SEARCH("County",FP14)))</formula>
    </cfRule>
  </conditionalFormatting>
  <conditionalFormatting sqref="FP67">
    <cfRule type="expression" dxfId="124" priority="127" stopIfTrue="1">
      <formula>NOT(ISERROR(SEARCH("County",FP67)))</formula>
    </cfRule>
  </conditionalFormatting>
  <conditionalFormatting sqref="FP66">
    <cfRule type="expression" dxfId="123" priority="126" stopIfTrue="1">
      <formula>NOT(ISERROR(SEARCH("County",FP66)))</formula>
    </cfRule>
  </conditionalFormatting>
  <conditionalFormatting sqref="FP65">
    <cfRule type="expression" dxfId="122" priority="125" stopIfTrue="1">
      <formula>NOT(ISERROR(SEARCH("County",FP65)))</formula>
    </cfRule>
  </conditionalFormatting>
  <conditionalFormatting sqref="FP64">
    <cfRule type="expression" dxfId="121" priority="124" stopIfTrue="1">
      <formula>NOT(ISERROR(SEARCH("County",FP64)))</formula>
    </cfRule>
  </conditionalFormatting>
  <conditionalFormatting sqref="FP63">
    <cfRule type="expression" dxfId="120" priority="123" stopIfTrue="1">
      <formula>NOT(ISERROR(SEARCH("County",FP63)))</formula>
    </cfRule>
  </conditionalFormatting>
  <conditionalFormatting sqref="FP62">
    <cfRule type="expression" dxfId="119" priority="122" stopIfTrue="1">
      <formula>NOT(ISERROR(SEARCH("County",FP62)))</formula>
    </cfRule>
  </conditionalFormatting>
  <conditionalFormatting sqref="FP61">
    <cfRule type="expression" dxfId="118" priority="121" stopIfTrue="1">
      <formula>NOT(ISERROR(SEARCH("County",FP61)))</formula>
    </cfRule>
  </conditionalFormatting>
  <conditionalFormatting sqref="FP60">
    <cfRule type="expression" dxfId="117" priority="120" stopIfTrue="1">
      <formula>NOT(ISERROR(SEARCH("County",FP60)))</formula>
    </cfRule>
  </conditionalFormatting>
  <conditionalFormatting sqref="FP59">
    <cfRule type="expression" dxfId="116" priority="119" stopIfTrue="1">
      <formula>NOT(ISERROR(SEARCH("County",FP59)))</formula>
    </cfRule>
  </conditionalFormatting>
  <conditionalFormatting sqref="FP58">
    <cfRule type="expression" dxfId="115" priority="118" stopIfTrue="1">
      <formula>NOT(ISERROR(SEARCH("County",FP58)))</formula>
    </cfRule>
  </conditionalFormatting>
  <conditionalFormatting sqref="FP57">
    <cfRule type="expression" dxfId="114" priority="117" stopIfTrue="1">
      <formula>NOT(ISERROR(SEARCH("County",FP57)))</formula>
    </cfRule>
  </conditionalFormatting>
  <conditionalFormatting sqref="FP56">
    <cfRule type="expression" dxfId="113" priority="116" stopIfTrue="1">
      <formula>NOT(ISERROR(SEARCH("County",FP56)))</formula>
    </cfRule>
  </conditionalFormatting>
  <conditionalFormatting sqref="FP55">
    <cfRule type="expression" dxfId="112" priority="115" stopIfTrue="1">
      <formula>NOT(ISERROR(SEARCH("County",FP55)))</formula>
    </cfRule>
  </conditionalFormatting>
  <conditionalFormatting sqref="FP54">
    <cfRule type="expression" dxfId="111" priority="114" stopIfTrue="1">
      <formula>NOT(ISERROR(SEARCH("County",FP54)))</formula>
    </cfRule>
  </conditionalFormatting>
  <conditionalFormatting sqref="FP53">
    <cfRule type="expression" dxfId="110" priority="113" stopIfTrue="1">
      <formula>NOT(ISERROR(SEARCH("County",FP53)))</formula>
    </cfRule>
  </conditionalFormatting>
  <conditionalFormatting sqref="FP52">
    <cfRule type="expression" dxfId="109" priority="112" stopIfTrue="1">
      <formula>NOT(ISERROR(SEARCH("County",FP52)))</formula>
    </cfRule>
  </conditionalFormatting>
  <conditionalFormatting sqref="FP51">
    <cfRule type="expression" dxfId="108" priority="111" stopIfTrue="1">
      <formula>NOT(ISERROR(SEARCH("County",FP51)))</formula>
    </cfRule>
  </conditionalFormatting>
  <conditionalFormatting sqref="FP50">
    <cfRule type="expression" dxfId="107" priority="110" stopIfTrue="1">
      <formula>NOT(ISERROR(SEARCH("County",FP50)))</formula>
    </cfRule>
  </conditionalFormatting>
  <conditionalFormatting sqref="FP49">
    <cfRule type="expression" dxfId="106" priority="109" stopIfTrue="1">
      <formula>NOT(ISERROR(SEARCH("County",FP49)))</formula>
    </cfRule>
  </conditionalFormatting>
  <conditionalFormatting sqref="FP48">
    <cfRule type="expression" dxfId="105" priority="108" stopIfTrue="1">
      <formula>NOT(ISERROR(SEARCH("County",FP48)))</formula>
    </cfRule>
  </conditionalFormatting>
  <conditionalFormatting sqref="FP47">
    <cfRule type="expression" dxfId="104" priority="107" stopIfTrue="1">
      <formula>NOT(ISERROR(SEARCH("County",FP47)))</formula>
    </cfRule>
  </conditionalFormatting>
  <conditionalFormatting sqref="FP46">
    <cfRule type="expression" dxfId="103" priority="106" stopIfTrue="1">
      <formula>NOT(ISERROR(SEARCH("County",FP46)))</formula>
    </cfRule>
  </conditionalFormatting>
  <conditionalFormatting sqref="FP45">
    <cfRule type="expression" dxfId="102" priority="105" stopIfTrue="1">
      <formula>NOT(ISERROR(SEARCH("County",FP45)))</formula>
    </cfRule>
  </conditionalFormatting>
  <conditionalFormatting sqref="FP44">
    <cfRule type="expression" dxfId="101" priority="104" stopIfTrue="1">
      <formula>NOT(ISERROR(SEARCH("County",FP44)))</formula>
    </cfRule>
  </conditionalFormatting>
  <conditionalFormatting sqref="FP43">
    <cfRule type="expression" dxfId="100" priority="103" stopIfTrue="1">
      <formula>NOT(ISERROR(SEARCH("County",FP43)))</formula>
    </cfRule>
  </conditionalFormatting>
  <conditionalFormatting sqref="FP42">
    <cfRule type="expression" dxfId="99" priority="102" stopIfTrue="1">
      <formula>NOT(ISERROR(SEARCH("County",FP42)))</formula>
    </cfRule>
  </conditionalFormatting>
  <conditionalFormatting sqref="FP41">
    <cfRule type="expression" dxfId="98" priority="101" stopIfTrue="1">
      <formula>NOT(ISERROR(SEARCH("County",FP41)))</formula>
    </cfRule>
  </conditionalFormatting>
  <conditionalFormatting sqref="FP40">
    <cfRule type="expression" dxfId="97" priority="100" stopIfTrue="1">
      <formula>NOT(ISERROR(SEARCH("County",FP40)))</formula>
    </cfRule>
  </conditionalFormatting>
  <conditionalFormatting sqref="FP39">
    <cfRule type="expression" dxfId="96" priority="99" stopIfTrue="1">
      <formula>NOT(ISERROR(SEARCH("County",FP39)))</formula>
    </cfRule>
  </conditionalFormatting>
  <conditionalFormatting sqref="FP38">
    <cfRule type="expression" dxfId="95" priority="98" stopIfTrue="1">
      <formula>NOT(ISERROR(SEARCH("County",FP38)))</formula>
    </cfRule>
  </conditionalFormatting>
  <conditionalFormatting sqref="FP37">
    <cfRule type="expression" dxfId="94" priority="97" stopIfTrue="1">
      <formula>NOT(ISERROR(SEARCH("County",FP37)))</formula>
    </cfRule>
  </conditionalFormatting>
  <conditionalFormatting sqref="FP36">
    <cfRule type="expression" dxfId="93" priority="96" stopIfTrue="1">
      <formula>NOT(ISERROR(SEARCH("County",FP36)))</formula>
    </cfRule>
  </conditionalFormatting>
  <conditionalFormatting sqref="FP34">
    <cfRule type="expression" dxfId="92" priority="95" stopIfTrue="1">
      <formula>NOT(ISERROR(SEARCH("County",FP34)))</formula>
    </cfRule>
  </conditionalFormatting>
  <conditionalFormatting sqref="FP35">
    <cfRule type="expression" dxfId="91" priority="94" stopIfTrue="1">
      <formula>NOT(ISERROR(SEARCH("County",FP35)))</formula>
    </cfRule>
  </conditionalFormatting>
  <conditionalFormatting sqref="FP33">
    <cfRule type="expression" dxfId="90" priority="93" stopIfTrue="1">
      <formula>NOT(ISERROR(SEARCH("County",FP33)))</formula>
    </cfRule>
  </conditionalFormatting>
  <conditionalFormatting sqref="FP32">
    <cfRule type="expression" dxfId="89" priority="92" stopIfTrue="1">
      <formula>NOT(ISERROR(SEARCH("County",FP32)))</formula>
    </cfRule>
  </conditionalFormatting>
  <conditionalFormatting sqref="FP31">
    <cfRule type="expression" dxfId="88" priority="91" stopIfTrue="1">
      <formula>NOT(ISERROR(SEARCH("County",FP31)))</formula>
    </cfRule>
  </conditionalFormatting>
  <conditionalFormatting sqref="FP30">
    <cfRule type="expression" dxfId="87" priority="90" stopIfTrue="1">
      <formula>NOT(ISERROR(SEARCH("County",FP30)))</formula>
    </cfRule>
  </conditionalFormatting>
  <conditionalFormatting sqref="FP28">
    <cfRule type="expression" dxfId="86" priority="89" stopIfTrue="1">
      <formula>NOT(ISERROR(SEARCH("County",FP28)))</formula>
    </cfRule>
  </conditionalFormatting>
  <conditionalFormatting sqref="FP29">
    <cfRule type="expression" dxfId="85" priority="88" stopIfTrue="1">
      <formula>NOT(ISERROR(SEARCH("County",FP29)))</formula>
    </cfRule>
  </conditionalFormatting>
  <conditionalFormatting sqref="FP27">
    <cfRule type="expression" dxfId="84" priority="87" stopIfTrue="1">
      <formula>NOT(ISERROR(SEARCH("County",FP27)))</formula>
    </cfRule>
  </conditionalFormatting>
  <conditionalFormatting sqref="FP26">
    <cfRule type="expression" dxfId="83" priority="86" stopIfTrue="1">
      <formula>NOT(ISERROR(SEARCH("County",FP26)))</formula>
    </cfRule>
  </conditionalFormatting>
  <conditionalFormatting sqref="FP25">
    <cfRule type="expression" dxfId="82" priority="85" stopIfTrue="1">
      <formula>NOT(ISERROR(SEARCH("County",FP25)))</formula>
    </cfRule>
  </conditionalFormatting>
  <conditionalFormatting sqref="FP24">
    <cfRule type="expression" dxfId="81" priority="84" stopIfTrue="1">
      <formula>NOT(ISERROR(SEARCH("County",FP24)))</formula>
    </cfRule>
  </conditionalFormatting>
  <conditionalFormatting sqref="FP23">
    <cfRule type="expression" dxfId="80" priority="83" stopIfTrue="1">
      <formula>NOT(ISERROR(SEARCH("County",FP23)))</formula>
    </cfRule>
  </conditionalFormatting>
  <conditionalFormatting sqref="FP22">
    <cfRule type="expression" dxfId="79" priority="82" stopIfTrue="1">
      <formula>NOT(ISERROR(SEARCH("County",FP22)))</formula>
    </cfRule>
  </conditionalFormatting>
  <conditionalFormatting sqref="FP21">
    <cfRule type="expression" dxfId="78" priority="81" stopIfTrue="1">
      <formula>NOT(ISERROR(SEARCH("County",FP21)))</formula>
    </cfRule>
  </conditionalFormatting>
  <conditionalFormatting sqref="FP20">
    <cfRule type="expression" dxfId="77" priority="80" stopIfTrue="1">
      <formula>NOT(ISERROR(SEARCH("County",FP20)))</formula>
    </cfRule>
  </conditionalFormatting>
  <conditionalFormatting sqref="FP19">
    <cfRule type="expression" dxfId="76" priority="79" stopIfTrue="1">
      <formula>NOT(ISERROR(SEARCH("County",FP19)))</formula>
    </cfRule>
  </conditionalFormatting>
  <conditionalFormatting sqref="FP18">
    <cfRule type="expression" dxfId="75" priority="77" stopIfTrue="1">
      <formula>NOT(ISERROR(SEARCH("County",FP18)))</formula>
    </cfRule>
  </conditionalFormatting>
  <conditionalFormatting sqref="FP17">
    <cfRule type="expression" dxfId="74" priority="76" stopIfTrue="1">
      <formula>NOT(ISERROR(SEARCH("County",FP17)))</formula>
    </cfRule>
  </conditionalFormatting>
  <conditionalFormatting sqref="FP16">
    <cfRule type="expression" dxfId="73" priority="75" stopIfTrue="1">
      <formula>NOT(ISERROR(SEARCH("County",FP16)))</formula>
    </cfRule>
  </conditionalFormatting>
  <conditionalFormatting sqref="FP15">
    <cfRule type="expression" dxfId="72" priority="74" stopIfTrue="1">
      <formula>NOT(ISERROR(SEARCH("County",FP15)))</formula>
    </cfRule>
  </conditionalFormatting>
  <conditionalFormatting sqref="FP13">
    <cfRule type="expression" dxfId="71" priority="73" stopIfTrue="1">
      <formula>NOT(ISERROR(SEARCH("County",FP13)))</formula>
    </cfRule>
  </conditionalFormatting>
  <conditionalFormatting sqref="FP12">
    <cfRule type="expression" dxfId="70" priority="72" stopIfTrue="1">
      <formula>NOT(ISERROR(SEARCH("County",FP12)))</formula>
    </cfRule>
  </conditionalFormatting>
  <conditionalFormatting sqref="FP11">
    <cfRule type="expression" dxfId="69" priority="71" stopIfTrue="1">
      <formula>NOT(ISERROR(SEARCH("County",FP11)))</formula>
    </cfRule>
  </conditionalFormatting>
  <conditionalFormatting sqref="FP10">
    <cfRule type="expression" dxfId="68" priority="70" stopIfTrue="1">
      <formula>NOT(ISERROR(SEARCH("County",FP10)))</formula>
    </cfRule>
  </conditionalFormatting>
  <conditionalFormatting sqref="FP9">
    <cfRule type="expression" dxfId="67" priority="69" stopIfTrue="1">
      <formula>NOT(ISERROR(SEARCH("County",FP9)))</formula>
    </cfRule>
  </conditionalFormatting>
  <conditionalFormatting sqref="FP8">
    <cfRule type="expression" dxfId="66" priority="68" stopIfTrue="1">
      <formula>NOT(ISERROR(SEARCH("County",FP8)))</formula>
    </cfRule>
  </conditionalFormatting>
  <conditionalFormatting sqref="FP7">
    <cfRule type="expression" dxfId="65" priority="67" stopIfTrue="1">
      <formula>NOT(ISERROR(SEARCH("County",FP7)))</formula>
    </cfRule>
  </conditionalFormatting>
  <conditionalFormatting sqref="FP6">
    <cfRule type="expression" dxfId="64" priority="66" stopIfTrue="1">
      <formula>NOT(ISERROR(SEARCH("County",FP6)))</formula>
    </cfRule>
  </conditionalFormatting>
  <conditionalFormatting sqref="FP5">
    <cfRule type="expression" dxfId="63" priority="65" stopIfTrue="1">
      <formula>NOT(ISERROR(SEARCH("County",FP5)))</formula>
    </cfRule>
  </conditionalFormatting>
  <conditionalFormatting sqref="FQ14 FQ68:FQ70">
    <cfRule type="expression" dxfId="62" priority="64" stopIfTrue="1">
      <formula>NOT(ISERROR(SEARCH("County",FQ14)))</formula>
    </cfRule>
  </conditionalFormatting>
  <conditionalFormatting sqref="FQ67">
    <cfRule type="expression" dxfId="61" priority="63" stopIfTrue="1">
      <formula>NOT(ISERROR(SEARCH("County",FQ67)))</formula>
    </cfRule>
  </conditionalFormatting>
  <conditionalFormatting sqref="FQ66">
    <cfRule type="expression" dxfId="60" priority="62" stopIfTrue="1">
      <formula>NOT(ISERROR(SEARCH("County",FQ66)))</formula>
    </cfRule>
  </conditionalFormatting>
  <conditionalFormatting sqref="FQ65">
    <cfRule type="expression" dxfId="59" priority="61" stopIfTrue="1">
      <formula>NOT(ISERROR(SEARCH("County",FQ65)))</formula>
    </cfRule>
  </conditionalFormatting>
  <conditionalFormatting sqref="FQ64">
    <cfRule type="expression" dxfId="58" priority="60" stopIfTrue="1">
      <formula>NOT(ISERROR(SEARCH("County",FQ64)))</formula>
    </cfRule>
  </conditionalFormatting>
  <conditionalFormatting sqref="FQ63">
    <cfRule type="expression" dxfId="57" priority="59" stopIfTrue="1">
      <formula>NOT(ISERROR(SEARCH("County",FQ63)))</formula>
    </cfRule>
  </conditionalFormatting>
  <conditionalFormatting sqref="FQ62">
    <cfRule type="expression" dxfId="56" priority="58" stopIfTrue="1">
      <formula>NOT(ISERROR(SEARCH("County",FQ62)))</formula>
    </cfRule>
  </conditionalFormatting>
  <conditionalFormatting sqref="FQ61">
    <cfRule type="expression" dxfId="55" priority="57" stopIfTrue="1">
      <formula>NOT(ISERROR(SEARCH("County",FQ61)))</formula>
    </cfRule>
  </conditionalFormatting>
  <conditionalFormatting sqref="FQ60">
    <cfRule type="expression" dxfId="54" priority="56" stopIfTrue="1">
      <formula>NOT(ISERROR(SEARCH("County",FQ60)))</formula>
    </cfRule>
  </conditionalFormatting>
  <conditionalFormatting sqref="FQ59">
    <cfRule type="expression" dxfId="53" priority="55" stopIfTrue="1">
      <formula>NOT(ISERROR(SEARCH("County",FQ59)))</formula>
    </cfRule>
  </conditionalFormatting>
  <conditionalFormatting sqref="FQ58">
    <cfRule type="expression" dxfId="52" priority="54" stopIfTrue="1">
      <formula>NOT(ISERROR(SEARCH("County",FQ58)))</formula>
    </cfRule>
  </conditionalFormatting>
  <conditionalFormatting sqref="FQ57">
    <cfRule type="expression" dxfId="51" priority="53" stopIfTrue="1">
      <formula>NOT(ISERROR(SEARCH("County",FQ57)))</formula>
    </cfRule>
  </conditionalFormatting>
  <conditionalFormatting sqref="FQ56">
    <cfRule type="expression" dxfId="50" priority="52" stopIfTrue="1">
      <formula>NOT(ISERROR(SEARCH("County",FQ56)))</formula>
    </cfRule>
  </conditionalFormatting>
  <conditionalFormatting sqref="FQ55">
    <cfRule type="expression" dxfId="49" priority="51" stopIfTrue="1">
      <formula>NOT(ISERROR(SEARCH("County",FQ55)))</formula>
    </cfRule>
  </conditionalFormatting>
  <conditionalFormatting sqref="FQ54">
    <cfRule type="expression" dxfId="48" priority="50" stopIfTrue="1">
      <formula>NOT(ISERROR(SEARCH("County",FQ54)))</formula>
    </cfRule>
  </conditionalFormatting>
  <conditionalFormatting sqref="FQ53">
    <cfRule type="expression" dxfId="47" priority="49" stopIfTrue="1">
      <formula>NOT(ISERROR(SEARCH("County",FQ53)))</formula>
    </cfRule>
  </conditionalFormatting>
  <conditionalFormatting sqref="FQ52">
    <cfRule type="expression" dxfId="46" priority="48" stopIfTrue="1">
      <formula>NOT(ISERROR(SEARCH("County",FQ52)))</formula>
    </cfRule>
  </conditionalFormatting>
  <conditionalFormatting sqref="FQ51">
    <cfRule type="expression" dxfId="45" priority="47" stopIfTrue="1">
      <formula>NOT(ISERROR(SEARCH("County",FQ51)))</formula>
    </cfRule>
  </conditionalFormatting>
  <conditionalFormatting sqref="FQ50">
    <cfRule type="expression" dxfId="44" priority="46" stopIfTrue="1">
      <formula>NOT(ISERROR(SEARCH("County",FQ50)))</formula>
    </cfRule>
  </conditionalFormatting>
  <conditionalFormatting sqref="FQ49">
    <cfRule type="expression" dxfId="43" priority="45" stopIfTrue="1">
      <formula>NOT(ISERROR(SEARCH("County",FQ49)))</formula>
    </cfRule>
  </conditionalFormatting>
  <conditionalFormatting sqref="FQ48">
    <cfRule type="expression" dxfId="42" priority="44" stopIfTrue="1">
      <formula>NOT(ISERROR(SEARCH("County",FQ48)))</formula>
    </cfRule>
  </conditionalFormatting>
  <conditionalFormatting sqref="FQ47">
    <cfRule type="expression" dxfId="41" priority="43" stopIfTrue="1">
      <formula>NOT(ISERROR(SEARCH("County",FQ47)))</formula>
    </cfRule>
  </conditionalFormatting>
  <conditionalFormatting sqref="FQ46">
    <cfRule type="expression" dxfId="40" priority="42" stopIfTrue="1">
      <formula>NOT(ISERROR(SEARCH("County",FQ46)))</formula>
    </cfRule>
  </conditionalFormatting>
  <conditionalFormatting sqref="FQ45">
    <cfRule type="expression" dxfId="39" priority="41" stopIfTrue="1">
      <formula>NOT(ISERROR(SEARCH("County",FQ45)))</formula>
    </cfRule>
  </conditionalFormatting>
  <conditionalFormatting sqref="FQ44">
    <cfRule type="expression" dxfId="38" priority="40" stopIfTrue="1">
      <formula>NOT(ISERROR(SEARCH("County",FQ44)))</formula>
    </cfRule>
  </conditionalFormatting>
  <conditionalFormatting sqref="FQ43">
    <cfRule type="expression" dxfId="37" priority="39" stopIfTrue="1">
      <formula>NOT(ISERROR(SEARCH("County",FQ43)))</formula>
    </cfRule>
  </conditionalFormatting>
  <conditionalFormatting sqref="FQ42">
    <cfRule type="expression" dxfId="36" priority="38" stopIfTrue="1">
      <formula>NOT(ISERROR(SEARCH("County",FQ42)))</formula>
    </cfRule>
  </conditionalFormatting>
  <conditionalFormatting sqref="FQ41">
    <cfRule type="expression" dxfId="35" priority="37" stopIfTrue="1">
      <formula>NOT(ISERROR(SEARCH("County",FQ41)))</formula>
    </cfRule>
  </conditionalFormatting>
  <conditionalFormatting sqref="FQ40">
    <cfRule type="expression" dxfId="34" priority="36" stopIfTrue="1">
      <formula>NOT(ISERROR(SEARCH("County",FQ40)))</formula>
    </cfRule>
  </conditionalFormatting>
  <conditionalFormatting sqref="FQ39">
    <cfRule type="expression" dxfId="33" priority="35" stopIfTrue="1">
      <formula>NOT(ISERROR(SEARCH("County",FQ39)))</formula>
    </cfRule>
  </conditionalFormatting>
  <conditionalFormatting sqref="FQ38">
    <cfRule type="expression" dxfId="32" priority="34" stopIfTrue="1">
      <formula>NOT(ISERROR(SEARCH("County",FQ38)))</formula>
    </cfRule>
  </conditionalFormatting>
  <conditionalFormatting sqref="FQ37">
    <cfRule type="expression" dxfId="31" priority="33" stopIfTrue="1">
      <formula>NOT(ISERROR(SEARCH("County",FQ37)))</formula>
    </cfRule>
  </conditionalFormatting>
  <conditionalFormatting sqref="FQ36">
    <cfRule type="expression" dxfId="30" priority="32" stopIfTrue="1">
      <formula>NOT(ISERROR(SEARCH("County",FQ36)))</formula>
    </cfRule>
  </conditionalFormatting>
  <conditionalFormatting sqref="FQ34">
    <cfRule type="expression" dxfId="29" priority="31" stopIfTrue="1">
      <formula>NOT(ISERROR(SEARCH("County",FQ34)))</formula>
    </cfRule>
  </conditionalFormatting>
  <conditionalFormatting sqref="FQ35">
    <cfRule type="expression" dxfId="28" priority="30" stopIfTrue="1">
      <formula>NOT(ISERROR(SEARCH("County",FQ35)))</formula>
    </cfRule>
  </conditionalFormatting>
  <conditionalFormatting sqref="FQ33">
    <cfRule type="expression" dxfId="27" priority="29" stopIfTrue="1">
      <formula>NOT(ISERROR(SEARCH("County",FQ33)))</formula>
    </cfRule>
  </conditionalFormatting>
  <conditionalFormatting sqref="FQ32">
    <cfRule type="expression" dxfId="26" priority="28" stopIfTrue="1">
      <formula>NOT(ISERROR(SEARCH("County",FQ32)))</formula>
    </cfRule>
  </conditionalFormatting>
  <conditionalFormatting sqref="FQ31">
    <cfRule type="expression" dxfId="25" priority="27" stopIfTrue="1">
      <formula>NOT(ISERROR(SEARCH("County",FQ31)))</formula>
    </cfRule>
  </conditionalFormatting>
  <conditionalFormatting sqref="FQ30">
    <cfRule type="expression" dxfId="24" priority="26" stopIfTrue="1">
      <formula>NOT(ISERROR(SEARCH("County",FQ30)))</formula>
    </cfRule>
  </conditionalFormatting>
  <conditionalFormatting sqref="FQ28">
    <cfRule type="expression" dxfId="23" priority="25" stopIfTrue="1">
      <formula>NOT(ISERROR(SEARCH("County",FQ28)))</formula>
    </cfRule>
  </conditionalFormatting>
  <conditionalFormatting sqref="FQ29">
    <cfRule type="expression" dxfId="22" priority="24" stopIfTrue="1">
      <formula>NOT(ISERROR(SEARCH("County",FQ29)))</formula>
    </cfRule>
  </conditionalFormatting>
  <conditionalFormatting sqref="FQ27">
    <cfRule type="expression" dxfId="21" priority="23" stopIfTrue="1">
      <formula>NOT(ISERROR(SEARCH("County",FQ27)))</formula>
    </cfRule>
  </conditionalFormatting>
  <conditionalFormatting sqref="FQ26">
    <cfRule type="expression" dxfId="20" priority="22" stopIfTrue="1">
      <formula>NOT(ISERROR(SEARCH("County",FQ26)))</formula>
    </cfRule>
  </conditionalFormatting>
  <conditionalFormatting sqref="FQ25">
    <cfRule type="expression" dxfId="19" priority="21" stopIfTrue="1">
      <formula>NOT(ISERROR(SEARCH("County",FQ25)))</formula>
    </cfRule>
  </conditionalFormatting>
  <conditionalFormatting sqref="FQ24">
    <cfRule type="expression" dxfId="18" priority="20" stopIfTrue="1">
      <formula>NOT(ISERROR(SEARCH("County",FQ24)))</formula>
    </cfRule>
  </conditionalFormatting>
  <conditionalFormatting sqref="FQ23">
    <cfRule type="expression" dxfId="17" priority="19" stopIfTrue="1">
      <formula>NOT(ISERROR(SEARCH("County",FQ23)))</formula>
    </cfRule>
  </conditionalFormatting>
  <conditionalFormatting sqref="FQ22">
    <cfRule type="expression" dxfId="16" priority="18" stopIfTrue="1">
      <formula>NOT(ISERROR(SEARCH("County",FQ22)))</formula>
    </cfRule>
  </conditionalFormatting>
  <conditionalFormatting sqref="FQ21">
    <cfRule type="expression" dxfId="15" priority="17" stopIfTrue="1">
      <formula>NOT(ISERROR(SEARCH("County",FQ21)))</formula>
    </cfRule>
  </conditionalFormatting>
  <conditionalFormatting sqref="FQ20">
    <cfRule type="expression" dxfId="14" priority="16" stopIfTrue="1">
      <formula>NOT(ISERROR(SEARCH("County",FQ20)))</formula>
    </cfRule>
  </conditionalFormatting>
  <conditionalFormatting sqref="FQ19">
    <cfRule type="expression" dxfId="13" priority="15" stopIfTrue="1">
      <formula>NOT(ISERROR(SEARCH("County",FQ19)))</formula>
    </cfRule>
  </conditionalFormatting>
  <conditionalFormatting sqref="FQ18">
    <cfRule type="expression" dxfId="12" priority="13" stopIfTrue="1">
      <formula>NOT(ISERROR(SEARCH("County",FQ18)))</formula>
    </cfRule>
  </conditionalFormatting>
  <conditionalFormatting sqref="FQ17">
    <cfRule type="expression" dxfId="11" priority="12" stopIfTrue="1">
      <formula>NOT(ISERROR(SEARCH("County",FQ17)))</formula>
    </cfRule>
  </conditionalFormatting>
  <conditionalFormatting sqref="FQ16">
    <cfRule type="expression" dxfId="10" priority="11" stopIfTrue="1">
      <formula>NOT(ISERROR(SEARCH("County",FQ16)))</formula>
    </cfRule>
  </conditionalFormatting>
  <conditionalFormatting sqref="FQ15">
    <cfRule type="expression" dxfId="9" priority="10" stopIfTrue="1">
      <formula>NOT(ISERROR(SEARCH("County",FQ15)))</formula>
    </cfRule>
  </conditionalFormatting>
  <conditionalFormatting sqref="FQ13">
    <cfRule type="expression" dxfId="8" priority="9" stopIfTrue="1">
      <formula>NOT(ISERROR(SEARCH("County",FQ13)))</formula>
    </cfRule>
  </conditionalFormatting>
  <conditionalFormatting sqref="FQ12">
    <cfRule type="expression" dxfId="7" priority="8" stopIfTrue="1">
      <formula>NOT(ISERROR(SEARCH("County",FQ12)))</formula>
    </cfRule>
  </conditionalFormatting>
  <conditionalFormatting sqref="FQ11">
    <cfRule type="expression" dxfId="6" priority="7" stopIfTrue="1">
      <formula>NOT(ISERROR(SEARCH("County",FQ11)))</formula>
    </cfRule>
  </conditionalFormatting>
  <conditionalFormatting sqref="FQ10">
    <cfRule type="expression" dxfId="5" priority="6" stopIfTrue="1">
      <formula>NOT(ISERROR(SEARCH("County",FQ10)))</formula>
    </cfRule>
  </conditionalFormatting>
  <conditionalFormatting sqref="FQ9">
    <cfRule type="expression" dxfId="4" priority="5" stopIfTrue="1">
      <formula>NOT(ISERROR(SEARCH("County",FQ9)))</formula>
    </cfRule>
  </conditionalFormatting>
  <conditionalFormatting sqref="FQ8">
    <cfRule type="expression" dxfId="3" priority="4" stopIfTrue="1">
      <formula>NOT(ISERROR(SEARCH("County",FQ8)))</formula>
    </cfRule>
  </conditionalFormatting>
  <conditionalFormatting sqref="FQ7">
    <cfRule type="expression" dxfId="2" priority="3" stopIfTrue="1">
      <formula>NOT(ISERROR(SEARCH("County",FQ7)))</formula>
    </cfRule>
  </conditionalFormatting>
  <conditionalFormatting sqref="FQ6">
    <cfRule type="expression" dxfId="1" priority="2" stopIfTrue="1">
      <formula>NOT(ISERROR(SEARCH("County",FQ6)))</formula>
    </cfRule>
  </conditionalFormatting>
  <conditionalFormatting sqref="FQ5">
    <cfRule type="expression" dxfId="0" priority="1" stopIfTrue="1">
      <formula>NOT(ISERROR(SEARCH("County",FQ5)))</formula>
    </cfRule>
  </conditionalFormatting>
  <pageMargins left="0.5" right="0.5" top="0.5" bottom="0.5" header="0.25" footer="0.25"/>
  <pageSetup paperSize="5" scale="50" fitToHeight="2" orientation="landscape" r:id="rId1"/>
  <headerFooter>
    <oddHeader>&amp;L&amp;"-,Bold"&amp;12Local Government Financial  Reporting Pursuant to Chapter 2019-56, Laws of Florida&amp;R&amp;"-,Bold"&amp;12Calculation of Metrics and Data Set</oddHeader>
    <oddFooter>&amp;L&amp;"-,Bold"&amp;12Calculated by the Florida Legislature's Office of Economic and Demographic Research&amp;C&amp;"-,Bold"&amp;12Page &amp;P of &amp;N&amp;R&amp;"-,Bold"&amp;12Updated October 23, 2023</oddFooter>
  </headerFooter>
  <colBreaks count="14" manualBreakCount="14">
    <brk id="24" max="1048575" man="1"/>
    <brk id="34" max="1048575" man="1"/>
    <brk id="44" max="1048575" man="1"/>
    <brk id="54" max="1048575" man="1"/>
    <brk id="64" max="1048575" man="1"/>
    <brk id="74" max="1048575" man="1"/>
    <brk id="84" max="1048575" man="1"/>
    <brk id="94" max="1048575" man="1"/>
    <brk id="104" max="1048575" man="1"/>
    <brk id="114" max="1048575" man="1"/>
    <brk id="130" max="1048575" man="1"/>
    <brk id="146" max="1048575" man="1"/>
    <brk id="150" max="1048575" man="1"/>
    <brk id="162" max="1048575" man="1"/>
  </colBreaks>
  <ignoredErrors>
    <ignoredError sqref="R4:S4 K4:Q4" twoDigitTextYear="1"/>
    <ignoredError sqref="X5:X71 FI71:FO71 FQ71 G5:G6 G7:G7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Notes</vt:lpstr>
      <vt:lpstr>County Govt Data</vt:lpstr>
      <vt:lpstr>'County Govt Data'!Print_Area</vt:lpstr>
      <vt:lpstr>Notes!Print_Area</vt:lpstr>
      <vt:lpstr>'County Govt Data'!Print_Titles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Rayer</dc:creator>
  <cp:lastModifiedBy>O'Cain, Steve</cp:lastModifiedBy>
  <cp:lastPrinted>2023-10-23T20:10:15Z</cp:lastPrinted>
  <dcterms:created xsi:type="dcterms:W3CDTF">2015-10-14T18:19:48Z</dcterms:created>
  <dcterms:modified xsi:type="dcterms:W3CDTF">2023-10-23T20:11:37Z</dcterms:modified>
</cp:coreProperties>
</file>