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AIN.STEVE\Documents\EDR\Local Government Financial Reporting\2019 Reporting Cycle\2019 Data Compilations\"/>
    </mc:Choice>
  </mc:AlternateContent>
  <bookViews>
    <workbookView xWindow="0" yWindow="0" windowWidth="28800" windowHeight="12135" tabRatio="725"/>
  </bookViews>
  <sheets>
    <sheet name="County Govt Data" sheetId="12" r:id="rId1"/>
  </sheets>
  <definedNames>
    <definedName name="_xlnm.Print_Area" localSheetId="0">'County Govt Data'!$A$1:$DK$71</definedName>
    <definedName name="_xlnm.Print_Titles" localSheetId="0">'County Govt Data'!$A:$A,'County Govt Data'!$1:$4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2" l="1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6" i="12"/>
  <c r="P5" i="12"/>
  <c r="O6" i="12" l="1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5" i="12"/>
  <c r="Q8" i="12" l="1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6" i="12"/>
  <c r="Q7" i="12"/>
  <c r="Q5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6" i="12"/>
  <c r="N7" i="12"/>
  <c r="N5" i="12"/>
  <c r="H7" i="12"/>
  <c r="I7" i="12"/>
  <c r="J7" i="12"/>
  <c r="K7" i="12"/>
  <c r="L7" i="12"/>
  <c r="M7" i="12"/>
  <c r="H8" i="12"/>
  <c r="I8" i="12"/>
  <c r="J8" i="12"/>
  <c r="K8" i="12"/>
  <c r="L8" i="12"/>
  <c r="M8" i="12"/>
  <c r="H9" i="12"/>
  <c r="I9" i="12"/>
  <c r="J9" i="12"/>
  <c r="K9" i="12"/>
  <c r="L9" i="12"/>
  <c r="M9" i="12"/>
  <c r="H10" i="12"/>
  <c r="I10" i="12"/>
  <c r="J10" i="12"/>
  <c r="K10" i="12"/>
  <c r="L10" i="12"/>
  <c r="M10" i="12"/>
  <c r="H11" i="12"/>
  <c r="I11" i="12"/>
  <c r="J11" i="12"/>
  <c r="K11" i="12"/>
  <c r="L11" i="12"/>
  <c r="M11" i="12"/>
  <c r="H12" i="12"/>
  <c r="I12" i="12"/>
  <c r="J12" i="12"/>
  <c r="K12" i="12"/>
  <c r="L12" i="12"/>
  <c r="M12" i="12"/>
  <c r="H13" i="12"/>
  <c r="I13" i="12"/>
  <c r="J13" i="12"/>
  <c r="K13" i="12"/>
  <c r="L13" i="12"/>
  <c r="M13" i="12"/>
  <c r="H14" i="12"/>
  <c r="I14" i="12"/>
  <c r="J14" i="12"/>
  <c r="K14" i="12"/>
  <c r="L14" i="12"/>
  <c r="M14" i="12"/>
  <c r="H15" i="12"/>
  <c r="I15" i="12"/>
  <c r="J15" i="12"/>
  <c r="K15" i="12"/>
  <c r="L15" i="12"/>
  <c r="M15" i="12"/>
  <c r="H16" i="12"/>
  <c r="I16" i="12"/>
  <c r="J16" i="12"/>
  <c r="K16" i="12"/>
  <c r="L16" i="12"/>
  <c r="M16" i="12"/>
  <c r="H17" i="12"/>
  <c r="I17" i="12"/>
  <c r="J17" i="12"/>
  <c r="K17" i="12"/>
  <c r="L17" i="12"/>
  <c r="M17" i="12"/>
  <c r="H18" i="12"/>
  <c r="I18" i="12"/>
  <c r="J18" i="12"/>
  <c r="K18" i="12"/>
  <c r="L18" i="12"/>
  <c r="M18" i="12"/>
  <c r="H19" i="12"/>
  <c r="I19" i="12"/>
  <c r="J19" i="12"/>
  <c r="K19" i="12"/>
  <c r="L19" i="12"/>
  <c r="M19" i="12"/>
  <c r="H20" i="12"/>
  <c r="I20" i="12"/>
  <c r="J20" i="12"/>
  <c r="K20" i="12"/>
  <c r="L20" i="12"/>
  <c r="M20" i="12"/>
  <c r="H21" i="12"/>
  <c r="I21" i="12"/>
  <c r="J21" i="12"/>
  <c r="K21" i="12"/>
  <c r="L21" i="12"/>
  <c r="M21" i="12"/>
  <c r="H22" i="12"/>
  <c r="I22" i="12"/>
  <c r="J22" i="12"/>
  <c r="K22" i="12"/>
  <c r="L22" i="12"/>
  <c r="M22" i="12"/>
  <c r="H23" i="12"/>
  <c r="I23" i="12"/>
  <c r="J23" i="12"/>
  <c r="K23" i="12"/>
  <c r="L23" i="12"/>
  <c r="M23" i="12"/>
  <c r="H24" i="12"/>
  <c r="I24" i="12"/>
  <c r="J24" i="12"/>
  <c r="K24" i="12"/>
  <c r="L24" i="12"/>
  <c r="M24" i="12"/>
  <c r="H25" i="12"/>
  <c r="I25" i="12"/>
  <c r="J25" i="12"/>
  <c r="K25" i="12"/>
  <c r="L25" i="12"/>
  <c r="M25" i="12"/>
  <c r="H26" i="12"/>
  <c r="I26" i="12"/>
  <c r="J26" i="12"/>
  <c r="K26" i="12"/>
  <c r="L26" i="12"/>
  <c r="M26" i="12"/>
  <c r="H27" i="12"/>
  <c r="I27" i="12"/>
  <c r="J27" i="12"/>
  <c r="K27" i="12"/>
  <c r="L27" i="12"/>
  <c r="M27" i="12"/>
  <c r="H28" i="12"/>
  <c r="I28" i="12"/>
  <c r="J28" i="12"/>
  <c r="K28" i="12"/>
  <c r="L28" i="12"/>
  <c r="M28" i="12"/>
  <c r="H29" i="12"/>
  <c r="I29" i="12"/>
  <c r="J29" i="12"/>
  <c r="K29" i="12"/>
  <c r="L29" i="12"/>
  <c r="M29" i="12"/>
  <c r="H30" i="12"/>
  <c r="I30" i="12"/>
  <c r="J30" i="12"/>
  <c r="K30" i="12"/>
  <c r="L30" i="12"/>
  <c r="M30" i="12"/>
  <c r="H31" i="12"/>
  <c r="I31" i="12"/>
  <c r="J31" i="12"/>
  <c r="K31" i="12"/>
  <c r="L31" i="12"/>
  <c r="M31" i="12"/>
  <c r="H32" i="12"/>
  <c r="I32" i="12"/>
  <c r="J32" i="12"/>
  <c r="K32" i="12"/>
  <c r="L32" i="12"/>
  <c r="M32" i="12"/>
  <c r="H33" i="12"/>
  <c r="I33" i="12"/>
  <c r="J33" i="12"/>
  <c r="K33" i="12"/>
  <c r="L33" i="12"/>
  <c r="M33" i="12"/>
  <c r="H34" i="12"/>
  <c r="I34" i="12"/>
  <c r="J34" i="12"/>
  <c r="K34" i="12"/>
  <c r="L34" i="12"/>
  <c r="M34" i="12"/>
  <c r="H35" i="12"/>
  <c r="I35" i="12"/>
  <c r="J35" i="12"/>
  <c r="K35" i="12"/>
  <c r="L35" i="12"/>
  <c r="M35" i="12"/>
  <c r="H36" i="12"/>
  <c r="I36" i="12"/>
  <c r="J36" i="12"/>
  <c r="K36" i="12"/>
  <c r="L36" i="12"/>
  <c r="M36" i="12"/>
  <c r="H37" i="12"/>
  <c r="I37" i="12"/>
  <c r="J37" i="12"/>
  <c r="K37" i="12"/>
  <c r="L37" i="12"/>
  <c r="M37" i="12"/>
  <c r="H38" i="12"/>
  <c r="I38" i="12"/>
  <c r="J38" i="12"/>
  <c r="K38" i="12"/>
  <c r="L38" i="12"/>
  <c r="M38" i="12"/>
  <c r="H39" i="12"/>
  <c r="I39" i="12"/>
  <c r="J39" i="12"/>
  <c r="K39" i="12"/>
  <c r="L39" i="12"/>
  <c r="M39" i="12"/>
  <c r="H40" i="12"/>
  <c r="I40" i="12"/>
  <c r="J40" i="12"/>
  <c r="K40" i="12"/>
  <c r="L40" i="12"/>
  <c r="M40" i="12"/>
  <c r="H41" i="12"/>
  <c r="I41" i="12"/>
  <c r="J41" i="12"/>
  <c r="K41" i="12"/>
  <c r="L41" i="12"/>
  <c r="M41" i="12"/>
  <c r="H42" i="12"/>
  <c r="I42" i="12"/>
  <c r="J42" i="12"/>
  <c r="K42" i="12"/>
  <c r="L42" i="12"/>
  <c r="M42" i="12"/>
  <c r="H43" i="12"/>
  <c r="I43" i="12"/>
  <c r="J43" i="12"/>
  <c r="K43" i="12"/>
  <c r="L43" i="12"/>
  <c r="M43" i="12"/>
  <c r="H44" i="12"/>
  <c r="I44" i="12"/>
  <c r="J44" i="12"/>
  <c r="K44" i="12"/>
  <c r="L44" i="12"/>
  <c r="M44" i="12"/>
  <c r="H45" i="12"/>
  <c r="I45" i="12"/>
  <c r="J45" i="12"/>
  <c r="K45" i="12"/>
  <c r="L45" i="12"/>
  <c r="M45" i="12"/>
  <c r="H46" i="12"/>
  <c r="I46" i="12"/>
  <c r="J46" i="12"/>
  <c r="K46" i="12"/>
  <c r="L46" i="12"/>
  <c r="M46" i="12"/>
  <c r="H47" i="12"/>
  <c r="I47" i="12"/>
  <c r="J47" i="12"/>
  <c r="K47" i="12"/>
  <c r="L47" i="12"/>
  <c r="M47" i="12"/>
  <c r="H48" i="12"/>
  <c r="I48" i="12"/>
  <c r="J48" i="12"/>
  <c r="K48" i="12"/>
  <c r="L48" i="12"/>
  <c r="M48" i="12"/>
  <c r="H49" i="12"/>
  <c r="I49" i="12"/>
  <c r="J49" i="12"/>
  <c r="K49" i="12"/>
  <c r="L49" i="12"/>
  <c r="M49" i="12"/>
  <c r="H50" i="12"/>
  <c r="I50" i="12"/>
  <c r="J50" i="12"/>
  <c r="K50" i="12"/>
  <c r="L50" i="12"/>
  <c r="M50" i="12"/>
  <c r="H51" i="12"/>
  <c r="I51" i="12"/>
  <c r="J51" i="12"/>
  <c r="K51" i="12"/>
  <c r="L51" i="12"/>
  <c r="M51" i="12"/>
  <c r="H52" i="12"/>
  <c r="I52" i="12"/>
  <c r="J52" i="12"/>
  <c r="K52" i="12"/>
  <c r="L52" i="12"/>
  <c r="M52" i="12"/>
  <c r="H53" i="12"/>
  <c r="I53" i="12"/>
  <c r="J53" i="12"/>
  <c r="K53" i="12"/>
  <c r="L53" i="12"/>
  <c r="M53" i="12"/>
  <c r="H54" i="12"/>
  <c r="I54" i="12"/>
  <c r="J54" i="12"/>
  <c r="K54" i="12"/>
  <c r="L54" i="12"/>
  <c r="M54" i="12"/>
  <c r="H55" i="12"/>
  <c r="I55" i="12"/>
  <c r="J55" i="12"/>
  <c r="K55" i="12"/>
  <c r="L55" i="12"/>
  <c r="M55" i="12"/>
  <c r="H56" i="12"/>
  <c r="I56" i="12"/>
  <c r="J56" i="12"/>
  <c r="K56" i="12"/>
  <c r="L56" i="12"/>
  <c r="M56" i="12"/>
  <c r="H57" i="12"/>
  <c r="I57" i="12"/>
  <c r="J57" i="12"/>
  <c r="K57" i="12"/>
  <c r="L57" i="12"/>
  <c r="M57" i="12"/>
  <c r="H58" i="12"/>
  <c r="I58" i="12"/>
  <c r="J58" i="12"/>
  <c r="K58" i="12"/>
  <c r="L58" i="12"/>
  <c r="M58" i="12"/>
  <c r="H59" i="12"/>
  <c r="I59" i="12"/>
  <c r="J59" i="12"/>
  <c r="K59" i="12"/>
  <c r="L59" i="12"/>
  <c r="M59" i="12"/>
  <c r="H60" i="12"/>
  <c r="I60" i="12"/>
  <c r="J60" i="12"/>
  <c r="K60" i="12"/>
  <c r="L60" i="12"/>
  <c r="M60" i="12"/>
  <c r="H61" i="12"/>
  <c r="I61" i="12"/>
  <c r="J61" i="12"/>
  <c r="K61" i="12"/>
  <c r="L61" i="12"/>
  <c r="M61" i="12"/>
  <c r="H62" i="12"/>
  <c r="I62" i="12"/>
  <c r="J62" i="12"/>
  <c r="K62" i="12"/>
  <c r="L62" i="12"/>
  <c r="M62" i="12"/>
  <c r="H63" i="12"/>
  <c r="I63" i="12"/>
  <c r="J63" i="12"/>
  <c r="K63" i="12"/>
  <c r="L63" i="12"/>
  <c r="M63" i="12"/>
  <c r="H64" i="12"/>
  <c r="I64" i="12"/>
  <c r="J64" i="12"/>
  <c r="K64" i="12"/>
  <c r="L64" i="12"/>
  <c r="M64" i="12"/>
  <c r="H65" i="12"/>
  <c r="I65" i="12"/>
  <c r="J65" i="12"/>
  <c r="K65" i="12"/>
  <c r="L65" i="12"/>
  <c r="M65" i="12"/>
  <c r="H66" i="12"/>
  <c r="I66" i="12"/>
  <c r="J66" i="12"/>
  <c r="K66" i="12"/>
  <c r="L66" i="12"/>
  <c r="M66" i="12"/>
  <c r="H67" i="12"/>
  <c r="I67" i="12"/>
  <c r="J67" i="12"/>
  <c r="K67" i="12"/>
  <c r="L67" i="12"/>
  <c r="M67" i="12"/>
  <c r="H68" i="12"/>
  <c r="I68" i="12"/>
  <c r="J68" i="12"/>
  <c r="K68" i="12"/>
  <c r="L68" i="12"/>
  <c r="M68" i="12"/>
  <c r="H69" i="12"/>
  <c r="I69" i="12"/>
  <c r="J69" i="12"/>
  <c r="K69" i="12"/>
  <c r="L69" i="12"/>
  <c r="M69" i="12"/>
  <c r="H70" i="12"/>
  <c r="I70" i="12"/>
  <c r="J70" i="12"/>
  <c r="K70" i="12"/>
  <c r="L70" i="12"/>
  <c r="M70" i="12"/>
  <c r="H6" i="12"/>
  <c r="I6" i="12"/>
  <c r="J6" i="12"/>
  <c r="K6" i="12"/>
  <c r="L6" i="12"/>
  <c r="M6" i="12"/>
  <c r="M5" i="12"/>
  <c r="L5" i="12"/>
  <c r="K5" i="12"/>
  <c r="J5" i="12"/>
  <c r="I5" i="12"/>
  <c r="H5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B25" i="12"/>
  <c r="C25" i="12"/>
  <c r="D25" i="12"/>
  <c r="E25" i="12"/>
  <c r="F25" i="12"/>
  <c r="G25" i="12"/>
  <c r="B26" i="12"/>
  <c r="C26" i="12"/>
  <c r="D26" i="12"/>
  <c r="E26" i="12"/>
  <c r="F26" i="12"/>
  <c r="G26" i="12"/>
  <c r="B27" i="12"/>
  <c r="C27" i="12"/>
  <c r="D27" i="12"/>
  <c r="E27" i="12"/>
  <c r="F27" i="12"/>
  <c r="G27" i="12"/>
  <c r="B28" i="12"/>
  <c r="C28" i="12"/>
  <c r="D28" i="12"/>
  <c r="E28" i="12"/>
  <c r="F28" i="12"/>
  <c r="G28" i="12"/>
  <c r="B29" i="12"/>
  <c r="C29" i="12"/>
  <c r="D29" i="12"/>
  <c r="E29" i="12"/>
  <c r="F29" i="12"/>
  <c r="G29" i="12"/>
  <c r="B30" i="12"/>
  <c r="C30" i="12"/>
  <c r="D30" i="12"/>
  <c r="E30" i="12"/>
  <c r="F30" i="12"/>
  <c r="G30" i="12"/>
  <c r="B31" i="12"/>
  <c r="C31" i="12"/>
  <c r="D31" i="12"/>
  <c r="E31" i="12"/>
  <c r="F31" i="12"/>
  <c r="G31" i="12"/>
  <c r="B32" i="12"/>
  <c r="C32" i="12"/>
  <c r="D32" i="12"/>
  <c r="E32" i="12"/>
  <c r="F32" i="12"/>
  <c r="G32" i="12"/>
  <c r="B33" i="12"/>
  <c r="C33" i="12"/>
  <c r="D33" i="12"/>
  <c r="E33" i="12"/>
  <c r="F33" i="12"/>
  <c r="G33" i="12"/>
  <c r="B34" i="12"/>
  <c r="C34" i="12"/>
  <c r="D34" i="12"/>
  <c r="E34" i="12"/>
  <c r="F34" i="12"/>
  <c r="G34" i="12"/>
  <c r="B35" i="12"/>
  <c r="C35" i="12"/>
  <c r="D35" i="12"/>
  <c r="E35" i="12"/>
  <c r="F35" i="12"/>
  <c r="G35" i="12"/>
  <c r="B36" i="12"/>
  <c r="C36" i="12"/>
  <c r="D36" i="12"/>
  <c r="E36" i="12"/>
  <c r="F36" i="12"/>
  <c r="G36" i="12"/>
  <c r="B37" i="12"/>
  <c r="C37" i="12"/>
  <c r="D37" i="12"/>
  <c r="E37" i="12"/>
  <c r="F37" i="12"/>
  <c r="G37" i="12"/>
  <c r="B38" i="12"/>
  <c r="C38" i="12"/>
  <c r="D38" i="12"/>
  <c r="E38" i="12"/>
  <c r="F38" i="12"/>
  <c r="G38" i="12"/>
  <c r="B39" i="12"/>
  <c r="C39" i="12"/>
  <c r="D39" i="12"/>
  <c r="E39" i="12"/>
  <c r="F39" i="12"/>
  <c r="G39" i="12"/>
  <c r="B40" i="12"/>
  <c r="C40" i="12"/>
  <c r="D40" i="12"/>
  <c r="E40" i="12"/>
  <c r="F40" i="12"/>
  <c r="G40" i="12"/>
  <c r="B41" i="12"/>
  <c r="C41" i="12"/>
  <c r="D41" i="12"/>
  <c r="E41" i="12"/>
  <c r="F41" i="12"/>
  <c r="G41" i="12"/>
  <c r="B42" i="12"/>
  <c r="C42" i="12"/>
  <c r="D42" i="12"/>
  <c r="E42" i="12"/>
  <c r="F42" i="12"/>
  <c r="G42" i="12"/>
  <c r="B43" i="12"/>
  <c r="C43" i="12"/>
  <c r="D43" i="12"/>
  <c r="E43" i="12"/>
  <c r="F43" i="12"/>
  <c r="G43" i="12"/>
  <c r="B44" i="12"/>
  <c r="C44" i="12"/>
  <c r="D44" i="12"/>
  <c r="E44" i="12"/>
  <c r="F44" i="12"/>
  <c r="G44" i="12"/>
  <c r="B45" i="12"/>
  <c r="C45" i="12"/>
  <c r="D45" i="12"/>
  <c r="E45" i="12"/>
  <c r="F45" i="12"/>
  <c r="G45" i="12"/>
  <c r="B46" i="12"/>
  <c r="C46" i="12"/>
  <c r="D46" i="12"/>
  <c r="E46" i="12"/>
  <c r="F46" i="12"/>
  <c r="G46" i="12"/>
  <c r="B47" i="12"/>
  <c r="C47" i="12"/>
  <c r="D47" i="12"/>
  <c r="E47" i="12"/>
  <c r="F47" i="12"/>
  <c r="G47" i="12"/>
  <c r="B48" i="12"/>
  <c r="C48" i="12"/>
  <c r="D48" i="12"/>
  <c r="E48" i="12"/>
  <c r="F48" i="12"/>
  <c r="G48" i="12"/>
  <c r="B49" i="12"/>
  <c r="C49" i="12"/>
  <c r="D49" i="12"/>
  <c r="E49" i="12"/>
  <c r="F49" i="12"/>
  <c r="G49" i="12"/>
  <c r="B50" i="12"/>
  <c r="C50" i="12"/>
  <c r="D50" i="12"/>
  <c r="E50" i="12"/>
  <c r="F50" i="12"/>
  <c r="G50" i="12"/>
  <c r="B51" i="12"/>
  <c r="C51" i="12"/>
  <c r="D51" i="12"/>
  <c r="E51" i="12"/>
  <c r="F51" i="12"/>
  <c r="G51" i="12"/>
  <c r="B52" i="12"/>
  <c r="C52" i="12"/>
  <c r="D52" i="12"/>
  <c r="E52" i="12"/>
  <c r="F52" i="12"/>
  <c r="G52" i="12"/>
  <c r="B53" i="12"/>
  <c r="C53" i="12"/>
  <c r="D53" i="12"/>
  <c r="E53" i="12"/>
  <c r="F53" i="12"/>
  <c r="G53" i="12"/>
  <c r="B54" i="12"/>
  <c r="C54" i="12"/>
  <c r="D54" i="12"/>
  <c r="E54" i="12"/>
  <c r="F54" i="12"/>
  <c r="G54" i="12"/>
  <c r="B55" i="12"/>
  <c r="C55" i="12"/>
  <c r="D55" i="12"/>
  <c r="E55" i="12"/>
  <c r="F55" i="12"/>
  <c r="G55" i="12"/>
  <c r="B56" i="12"/>
  <c r="C56" i="12"/>
  <c r="D56" i="12"/>
  <c r="E56" i="12"/>
  <c r="F56" i="12"/>
  <c r="G56" i="12"/>
  <c r="B57" i="12"/>
  <c r="C57" i="12"/>
  <c r="D57" i="12"/>
  <c r="E57" i="12"/>
  <c r="F57" i="12"/>
  <c r="G57" i="12"/>
  <c r="B58" i="12"/>
  <c r="C58" i="12"/>
  <c r="D58" i="12"/>
  <c r="E58" i="12"/>
  <c r="F58" i="12"/>
  <c r="G58" i="12"/>
  <c r="B59" i="12"/>
  <c r="C59" i="12"/>
  <c r="D59" i="12"/>
  <c r="E59" i="12"/>
  <c r="F59" i="12"/>
  <c r="G59" i="12"/>
  <c r="B60" i="12"/>
  <c r="C60" i="12"/>
  <c r="D60" i="12"/>
  <c r="E60" i="12"/>
  <c r="F60" i="12"/>
  <c r="G60" i="12"/>
  <c r="B61" i="12"/>
  <c r="C61" i="12"/>
  <c r="D61" i="12"/>
  <c r="E61" i="12"/>
  <c r="F61" i="12"/>
  <c r="G61" i="12"/>
  <c r="B62" i="12"/>
  <c r="C62" i="12"/>
  <c r="D62" i="12"/>
  <c r="E62" i="12"/>
  <c r="F62" i="12"/>
  <c r="G62" i="12"/>
  <c r="B63" i="12"/>
  <c r="C63" i="12"/>
  <c r="D63" i="12"/>
  <c r="E63" i="12"/>
  <c r="F63" i="12"/>
  <c r="G63" i="12"/>
  <c r="B64" i="12"/>
  <c r="C64" i="12"/>
  <c r="D64" i="12"/>
  <c r="E64" i="12"/>
  <c r="F64" i="12"/>
  <c r="G64" i="12"/>
  <c r="B65" i="12"/>
  <c r="C65" i="12"/>
  <c r="D65" i="12"/>
  <c r="E65" i="12"/>
  <c r="F65" i="12"/>
  <c r="G65" i="12"/>
  <c r="B66" i="12"/>
  <c r="C66" i="12"/>
  <c r="D66" i="12"/>
  <c r="E66" i="12"/>
  <c r="F66" i="12"/>
  <c r="G66" i="12"/>
  <c r="B67" i="12"/>
  <c r="C67" i="12"/>
  <c r="D67" i="12"/>
  <c r="E67" i="12"/>
  <c r="F67" i="12"/>
  <c r="G67" i="12"/>
  <c r="B68" i="12"/>
  <c r="C68" i="12"/>
  <c r="D68" i="12"/>
  <c r="E68" i="12"/>
  <c r="F68" i="12"/>
  <c r="G68" i="12"/>
  <c r="B69" i="12"/>
  <c r="C69" i="12"/>
  <c r="D69" i="12"/>
  <c r="E69" i="12"/>
  <c r="F69" i="12"/>
  <c r="G69" i="12"/>
  <c r="B70" i="12"/>
  <c r="C70" i="12"/>
  <c r="D70" i="12"/>
  <c r="E70" i="12"/>
  <c r="F70" i="12"/>
  <c r="G70" i="12"/>
  <c r="B6" i="12"/>
  <c r="C6" i="12"/>
  <c r="D6" i="12"/>
  <c r="E6" i="12"/>
  <c r="F6" i="12"/>
  <c r="G6" i="12"/>
  <c r="G5" i="12"/>
  <c r="F5" i="12"/>
  <c r="E5" i="12"/>
  <c r="D5" i="12"/>
  <c r="C5" i="12"/>
  <c r="B5" i="12"/>
  <c r="AL71" i="12" l="1"/>
  <c r="DK71" i="12" l="1"/>
  <c r="Q71" i="12" s="1"/>
  <c r="DI71" i="12" l="1"/>
  <c r="DH71" i="12"/>
  <c r="DG71" i="12"/>
  <c r="DF71" i="12"/>
  <c r="DE71" i="12"/>
  <c r="DD71" i="12"/>
  <c r="DC71" i="12"/>
  <c r="DB71" i="12"/>
  <c r="DA71" i="12"/>
  <c r="CZ71" i="12"/>
  <c r="CY71" i="12"/>
  <c r="CX71" i="12"/>
  <c r="O71" i="12" s="1"/>
  <c r="CW71" i="12"/>
  <c r="M71" i="12" s="1"/>
  <c r="CV71" i="12"/>
  <c r="CU71" i="12"/>
  <c r="CT71" i="12"/>
  <c r="CS71" i="12"/>
  <c r="L71" i="12" s="1"/>
  <c r="CR71" i="12"/>
  <c r="CQ71" i="12"/>
  <c r="CP71" i="12"/>
  <c r="CO71" i="12"/>
  <c r="K71" i="12" s="1"/>
  <c r="CN71" i="12"/>
  <c r="CM71" i="12"/>
  <c r="CL71" i="12"/>
  <c r="CK71" i="12"/>
  <c r="J71" i="12" s="1"/>
  <c r="CJ71" i="12"/>
  <c r="CI71" i="12"/>
  <c r="CH71" i="12"/>
  <c r="CG71" i="12"/>
  <c r="I71" i="12" s="1"/>
  <c r="CF71" i="12"/>
  <c r="CE71" i="12"/>
  <c r="CD71" i="12"/>
  <c r="CC71" i="12"/>
  <c r="H71" i="12" s="1"/>
  <c r="CB71" i="12"/>
  <c r="CA71" i="12"/>
  <c r="BZ71" i="12"/>
  <c r="BY71" i="12"/>
  <c r="G71" i="12" s="1"/>
  <c r="BX71" i="12"/>
  <c r="BW71" i="12"/>
  <c r="BV71" i="12"/>
  <c r="BU71" i="12"/>
  <c r="BT71" i="12"/>
  <c r="BS71" i="12"/>
  <c r="BR71" i="12"/>
  <c r="BQ71" i="12"/>
  <c r="BP71" i="12"/>
  <c r="BO71" i="12"/>
  <c r="BN71" i="12"/>
  <c r="BM71" i="12"/>
  <c r="BL71" i="12"/>
  <c r="BK71" i="12"/>
  <c r="BJ71" i="12"/>
  <c r="BI71" i="12"/>
  <c r="BH71" i="12"/>
  <c r="BG71" i="12"/>
  <c r="BF71" i="12"/>
  <c r="BE71" i="12"/>
  <c r="BD71" i="12"/>
  <c r="BC71" i="12"/>
  <c r="BB71" i="12"/>
  <c r="BA71" i="12"/>
  <c r="AZ71" i="12"/>
  <c r="AY71" i="12"/>
  <c r="AX71" i="12"/>
  <c r="AW71" i="12"/>
  <c r="AV71" i="12"/>
  <c r="AU71" i="12"/>
  <c r="AT71" i="12"/>
  <c r="AS71" i="12"/>
  <c r="AR71" i="12"/>
  <c r="AQ71" i="12"/>
  <c r="AP71" i="12"/>
  <c r="AO71" i="12"/>
  <c r="AN71" i="12"/>
  <c r="AM71" i="12"/>
  <c r="AK71" i="12"/>
  <c r="AJ71" i="12"/>
  <c r="AI71" i="12"/>
  <c r="AH71" i="12"/>
  <c r="AG71" i="12"/>
  <c r="AF71" i="12"/>
  <c r="AE71" i="12"/>
  <c r="AD71" i="12"/>
  <c r="AC71" i="12"/>
  <c r="AB71" i="12"/>
  <c r="AA71" i="12"/>
  <c r="B71" i="12" s="1"/>
  <c r="Z71" i="12"/>
  <c r="Y71" i="12"/>
  <c r="X71" i="12"/>
  <c r="W71" i="12"/>
  <c r="V71" i="12"/>
  <c r="U71" i="12"/>
  <c r="T71" i="12"/>
  <c r="S71" i="12"/>
  <c r="R71" i="12"/>
  <c r="F71" i="12" l="1"/>
  <c r="D71" i="12"/>
  <c r="C71" i="12"/>
  <c r="E71" i="12"/>
</calcChain>
</file>

<file path=xl/sharedStrings.xml><?xml version="1.0" encoding="utf-8"?>
<sst xmlns="http://schemas.openxmlformats.org/spreadsheetml/2006/main" count="316" uniqueCount="157">
  <si>
    <t>Alachua County</t>
  </si>
  <si>
    <t>Baker County</t>
  </si>
  <si>
    <t>Bay County</t>
  </si>
  <si>
    <t>Bradford County</t>
  </si>
  <si>
    <t>Brevard County</t>
  </si>
  <si>
    <t>Broward County</t>
  </si>
  <si>
    <t>Calhoun County</t>
  </si>
  <si>
    <t>Charlotte County</t>
  </si>
  <si>
    <t>Citrus County</t>
  </si>
  <si>
    <t>Clay County</t>
  </si>
  <si>
    <t>Collier County</t>
  </si>
  <si>
    <t>Columbia County</t>
  </si>
  <si>
    <t>DeSoto County</t>
  </si>
  <si>
    <t>Dixie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</si>
  <si>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</si>
  <si>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</si>
  <si>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</si>
  <si>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</si>
  <si>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</si>
  <si>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</si>
  <si>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</si>
  <si>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</si>
  <si>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</si>
  <si>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</si>
  <si>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</si>
  <si>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</si>
  <si>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</si>
  <si>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</si>
  <si>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</si>
  <si>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</si>
  <si>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</si>
  <si>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</si>
  <si>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Lee County</t>
  </si>
  <si>
    <t>Leon County</t>
  </si>
  <si>
    <t>Levy County</t>
  </si>
  <si>
    <t>Liberty County</t>
  </si>
  <si>
    <t>Madison County</t>
  </si>
  <si>
    <t>Manatee County</t>
  </si>
  <si>
    <t>Martin County</t>
  </si>
  <si>
    <t>Monroe County</t>
  </si>
  <si>
    <t>Nassau County</t>
  </si>
  <si>
    <t>Okaloosa County</t>
  </si>
  <si>
    <t>Okeechobee County</t>
  </si>
  <si>
    <t>Orange County</t>
  </si>
  <si>
    <t>Osceola County</t>
  </si>
  <si>
    <t>Palm Beach County</t>
  </si>
  <si>
    <t>Pasco County</t>
  </si>
  <si>
    <t>Pinellas County</t>
  </si>
  <si>
    <t>Polk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</si>
  <si>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</si>
  <si>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</si>
  <si>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</si>
  <si>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</si>
  <si>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</si>
  <si>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</si>
  <si>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</si>
  <si>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</si>
  <si>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</si>
  <si>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</si>
  <si>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</si>
  <si>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</si>
  <si>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</si>
  <si>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</si>
  <si>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April 1, 2018</t>
  </si>
  <si>
    <t>Lake County</t>
  </si>
  <si>
    <t>Marion County</t>
  </si>
  <si>
    <t>Miami-Dade County</t>
  </si>
  <si>
    <t>April 1, 2019</t>
  </si>
  <si>
    <t>April 1, 2017</t>
  </si>
  <si>
    <t>April 1, 2016</t>
  </si>
  <si>
    <t>April 1, 2015</t>
  </si>
  <si>
    <t>April 1, 2014</t>
  </si>
  <si>
    <t>for FY 2014-15</t>
  </si>
  <si>
    <t>for FY 2015-16</t>
  </si>
  <si>
    <t>for FY 2016-17</t>
  </si>
  <si>
    <t>for FY 2017-18</t>
  </si>
  <si>
    <t>for FY 2018-19</t>
  </si>
  <si>
    <t>for FY 2019-20</t>
  </si>
  <si>
    <t>Estimates</t>
  </si>
  <si>
    <t>Government</t>
  </si>
  <si>
    <t>County</t>
  </si>
  <si>
    <t>County Total</t>
  </si>
  <si>
    <t>Total</t>
  </si>
  <si>
    <t>General</t>
  </si>
  <si>
    <t>Public</t>
  </si>
  <si>
    <t>Safety</t>
  </si>
  <si>
    <t>Physical</t>
  </si>
  <si>
    <t>Environment</t>
  </si>
  <si>
    <t>Transportation</t>
  </si>
  <si>
    <t>Economic</t>
  </si>
  <si>
    <t>Human</t>
  </si>
  <si>
    <t>Services</t>
  </si>
  <si>
    <t>Culture &amp;</t>
  </si>
  <si>
    <t>Recreation</t>
  </si>
  <si>
    <t>Other Uses &amp;</t>
  </si>
  <si>
    <t>Non-Operating</t>
  </si>
  <si>
    <t>Court-</t>
  </si>
  <si>
    <t>Related</t>
  </si>
  <si>
    <t>TOTAL</t>
  </si>
  <si>
    <t>Enterprise</t>
  </si>
  <si>
    <t>Special</t>
  </si>
  <si>
    <t>September 30, 2019</t>
  </si>
  <si>
    <t>September 30, 2018</t>
  </si>
  <si>
    <t>September 30, 2017</t>
  </si>
  <si>
    <t>September 30, 2016</t>
  </si>
  <si>
    <t>September 30, 2015</t>
  </si>
  <si>
    <t>September 30, 2014</t>
  </si>
  <si>
    <t>Regular or Permanent Employees</t>
  </si>
  <si>
    <t>Seasonal and Temporary Employees</t>
  </si>
  <si>
    <t>Salary</t>
  </si>
  <si>
    <t>Benefits</t>
  </si>
  <si>
    <t>Employees</t>
  </si>
  <si>
    <t>Median</t>
  </si>
  <si>
    <t>Household</t>
  </si>
  <si>
    <t>Income</t>
  </si>
  <si>
    <t>Special Districts</t>
  </si>
  <si>
    <t>Obligation Debt</t>
  </si>
  <si>
    <t>Fund Debt</t>
  </si>
  <si>
    <t>Revenue Debt</t>
  </si>
  <si>
    <t>Dependent &amp;</t>
  </si>
  <si>
    <t>Independent</t>
  </si>
  <si>
    <t># of FTE</t>
  </si>
  <si>
    <t>FY 2019-20 Total Government Spending - Adopted Budget</t>
  </si>
  <si>
    <t>FY 2018-19 Total Government Spending - Budget as Amended</t>
  </si>
  <si>
    <t>FY 2017-18 Total Government Spending - Actual Expenditures</t>
  </si>
  <si>
    <t>FY 2016-17 Total Government Spending - Actual Expenditures</t>
  </si>
  <si>
    <t>FY 2015-16 Total Government Spending - Actual Expenditures</t>
  </si>
  <si>
    <t>FY 2014-15 Total Government Spending - Actual Expenditures</t>
  </si>
  <si>
    <t>Countywide Population Estimates - Excluding Inmates</t>
  </si>
  <si>
    <t># of Active</t>
  </si>
  <si>
    <t>Salary, Benefits, and # of Employees - FY 2019-20 Final Adopted Budget</t>
  </si>
  <si>
    <t>Cost to Pay Off Current Debt Obligations</t>
  </si>
  <si>
    <t>2019-20</t>
  </si>
  <si>
    <t>2018-19</t>
  </si>
  <si>
    <t>2017-18</t>
  </si>
  <si>
    <t>2016-17</t>
  </si>
  <si>
    <t>2015-16</t>
  </si>
  <si>
    <t>2014-15</t>
  </si>
  <si>
    <t>Government Spending Per Resident</t>
  </si>
  <si>
    <t>09/30/19</t>
  </si>
  <si>
    <t>09/30/18</t>
  </si>
  <si>
    <t>09/30/17</t>
  </si>
  <si>
    <t>09/30/16</t>
  </si>
  <si>
    <t>09/30/15</t>
  </si>
  <si>
    <t>09/30/14</t>
  </si>
  <si>
    <t>Local Fiscal Years 2019-20 to 2014-15</t>
  </si>
  <si>
    <t>September 30, 2019 to September 30, 2014</t>
  </si>
  <si>
    <t>% of Budget</t>
  </si>
  <si>
    <t>Spent on</t>
  </si>
  <si>
    <t>Salaries &amp;</t>
  </si>
  <si>
    <t>Budget</t>
  </si>
  <si>
    <t>AFR</t>
  </si>
  <si>
    <t>Government Debt Per Resident</t>
  </si>
  <si>
    <t>as of</t>
  </si>
  <si>
    <t>Avg. Salary</t>
  </si>
  <si>
    <t>of Regular or</t>
  </si>
  <si>
    <t>Permanent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</si>
</sst>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left" indent="1"/>
    </xf>
  </cellStyleXfs>
  <cellXfs count="97">
    <xf numFmtId="0" fontId="0" fillId="0" borderId="0" xfId="0"/>
    <xf numFmtId="0" fontId="0" fillId="0" borderId="0" xfId="0"/>
    <xf numFmtId="1" fontId="0" fillId="0" borderId="0" xfId="0" applyNumberFormat="1" applyFont="1" applyFill="1" applyBorder="1" applyAlignment="1" applyProtection="1">
      <alignment horizontal="left"/>
      <protection locked="0"/>
    </xf>
    <xf numFmtId="3" fontId="0" fillId="0" borderId="0" xfId="1" applyNumberFormat="1" applyFont="1" applyFill="1" applyBorder="1"/>
    <xf numFmtId="49" fontId="2" fillId="0" borderId="1" xfId="0" applyNumberFormat="1" applyFont="1" applyFill="1" applyBorder="1"/>
    <xf numFmtId="49" fontId="2" fillId="0" borderId="3" xfId="0" applyNumberFormat="1" applyFont="1" applyFill="1" applyBorder="1"/>
    <xf numFmtId="1" fontId="3" fillId="0" borderId="5" xfId="0" applyNumberFormat="1" applyFont="1" applyFill="1" applyBorder="1" applyAlignment="1"/>
    <xf numFmtId="41" fontId="3" fillId="0" borderId="6" xfId="1" applyNumberFormat="1" applyFont="1" applyFill="1" applyBorder="1" applyAlignment="1"/>
    <xf numFmtId="1" fontId="3" fillId="0" borderId="5" xfId="2" applyNumberFormat="1" applyFont="1" applyFill="1" applyBorder="1" applyAlignment="1"/>
    <xf numFmtId="41" fontId="3" fillId="0" borderId="14" xfId="1" applyNumberFormat="1" applyFont="1" applyFill="1" applyBorder="1" applyAlignment="1"/>
    <xf numFmtId="42" fontId="3" fillId="0" borderId="5" xfId="0" applyNumberFormat="1" applyFont="1" applyFill="1" applyBorder="1" applyAlignment="1"/>
    <xf numFmtId="42" fontId="3" fillId="0" borderId="6" xfId="0" applyNumberFormat="1" applyFont="1" applyFill="1" applyBorder="1" applyAlignment="1"/>
    <xf numFmtId="42" fontId="3" fillId="0" borderId="10" xfId="0" applyNumberFormat="1" applyFont="1" applyFill="1" applyBorder="1" applyAlignment="1"/>
    <xf numFmtId="41" fontId="2" fillId="0" borderId="7" xfId="1" applyNumberFormat="1" applyFont="1" applyFill="1" applyBorder="1"/>
    <xf numFmtId="41" fontId="2" fillId="0" borderId="10" xfId="1" applyNumberFormat="1" applyFont="1" applyFill="1" applyBorder="1"/>
    <xf numFmtId="43" fontId="3" fillId="0" borderId="6" xfId="0" applyNumberFormat="1" applyFont="1" applyFill="1" applyBorder="1" applyAlignment="1"/>
    <xf numFmtId="41" fontId="2" fillId="0" borderId="19" xfId="1" applyNumberFormat="1" applyFont="1" applyFill="1" applyBorder="1"/>
    <xf numFmtId="41" fontId="2" fillId="0" borderId="16" xfId="1" applyNumberFormat="1" applyFont="1" applyFill="1" applyBorder="1"/>
    <xf numFmtId="42" fontId="3" fillId="0" borderId="23" xfId="1" applyNumberFormat="1" applyFont="1" applyFill="1" applyBorder="1" applyAlignment="1"/>
    <xf numFmtId="42" fontId="3" fillId="0" borderId="24" xfId="1" applyNumberFormat="1" applyFont="1" applyFill="1" applyBorder="1" applyAlignment="1"/>
    <xf numFmtId="1" fontId="5" fillId="0" borderId="27" xfId="0" applyNumberFormat="1" applyFont="1" applyFill="1" applyBorder="1" applyAlignment="1">
      <alignment horizontal="left"/>
    </xf>
    <xf numFmtId="42" fontId="5" fillId="0" borderId="27" xfId="0" applyNumberFormat="1" applyFont="1" applyFill="1" applyBorder="1" applyAlignment="1">
      <alignment horizontal="left"/>
    </xf>
    <xf numFmtId="42" fontId="5" fillId="0" borderId="28" xfId="0" applyNumberFormat="1" applyFont="1" applyFill="1" applyBorder="1" applyAlignment="1">
      <alignment horizontal="left"/>
    </xf>
    <xf numFmtId="42" fontId="5" fillId="0" borderId="29" xfId="0" applyNumberFormat="1" applyFont="1" applyFill="1" applyBorder="1" applyAlignment="1">
      <alignment horizontal="left"/>
    </xf>
    <xf numFmtId="41" fontId="6" fillId="0" borderId="30" xfId="0" applyNumberFormat="1" applyFont="1" applyFill="1" applyBorder="1" applyAlignment="1" applyProtection="1">
      <alignment horizontal="right"/>
      <protection locked="0"/>
    </xf>
    <xf numFmtId="41" fontId="6" fillId="0" borderId="28" xfId="0" applyNumberFormat="1" applyFont="1" applyFill="1" applyBorder="1" applyAlignment="1" applyProtection="1">
      <alignment horizontal="right"/>
      <protection locked="0"/>
    </xf>
    <xf numFmtId="41" fontId="6" fillId="0" borderId="29" xfId="0" applyNumberFormat="1" applyFont="1" applyFill="1" applyBorder="1" applyAlignment="1" applyProtection="1">
      <alignment horizontal="right"/>
      <protection locked="0"/>
    </xf>
    <xf numFmtId="0" fontId="0" fillId="0" borderId="33" xfId="0" applyBorder="1" applyAlignment="1">
      <alignment horizontal="center"/>
    </xf>
    <xf numFmtId="42" fontId="3" fillId="0" borderId="35" xfId="1" applyNumberFormat="1" applyFont="1" applyFill="1" applyBorder="1" applyAlignment="1"/>
    <xf numFmtId="43" fontId="5" fillId="0" borderId="29" xfId="0" applyNumberFormat="1" applyFont="1" applyFill="1" applyBorder="1" applyAlignment="1">
      <alignment horizontal="left"/>
    </xf>
    <xf numFmtId="42" fontId="3" fillId="0" borderId="24" xfId="0" applyNumberFormat="1" applyFont="1" applyFill="1" applyBorder="1" applyAlignment="1"/>
    <xf numFmtId="42" fontId="3" fillId="0" borderId="38" xfId="0" applyNumberFormat="1" applyFont="1" applyFill="1" applyBorder="1" applyAlignment="1"/>
    <xf numFmtId="1" fontId="0" fillId="0" borderId="33" xfId="0" applyNumberFormat="1" applyFont="1" applyFill="1" applyBorder="1" applyAlignment="1" applyProtection="1">
      <alignment horizontal="left"/>
      <protection locked="0"/>
    </xf>
    <xf numFmtId="42" fontId="3" fillId="0" borderId="35" xfId="0" applyNumberFormat="1" applyFont="1" applyFill="1" applyBorder="1" applyAlignment="1"/>
    <xf numFmtId="1" fontId="10" fillId="0" borderId="33" xfId="0" applyNumberFormat="1" applyFont="1" applyFill="1" applyBorder="1" applyAlignment="1" applyProtection="1">
      <alignment horizontal="center"/>
      <protection locked="0"/>
    </xf>
    <xf numFmtId="49" fontId="10" fillId="0" borderId="43" xfId="0" applyNumberFormat="1" applyFont="1" applyFill="1" applyBorder="1" applyAlignment="1">
      <alignment horizontal="center"/>
    </xf>
    <xf numFmtId="49" fontId="10" fillId="0" borderId="32" xfId="0" applyNumberFormat="1" applyFont="1" applyFill="1" applyBorder="1" applyAlignment="1">
      <alignment horizontal="center"/>
    </xf>
    <xf numFmtId="49" fontId="10" fillId="0" borderId="34" xfId="0" applyNumberFormat="1" applyFont="1" applyFill="1" applyBorder="1" applyAlignment="1">
      <alignment horizontal="center"/>
    </xf>
    <xf numFmtId="49" fontId="10" fillId="0" borderId="21" xfId="0" applyNumberFormat="1" applyFont="1" applyFill="1" applyBorder="1" applyAlignment="1">
      <alignment horizontal="center"/>
    </xf>
    <xf numFmtId="49" fontId="10" fillId="0" borderId="22" xfId="0" applyNumberFormat="1" applyFont="1" applyFill="1" applyBorder="1" applyAlignment="1">
      <alignment horizontal="center"/>
    </xf>
    <xf numFmtId="9" fontId="3" fillId="0" borderId="35" xfId="0" applyNumberFormat="1" applyFont="1" applyFill="1" applyBorder="1" applyAlignment="1">
      <alignment horizontal="center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42" fontId="5" fillId="0" borderId="27" xfId="0" applyNumberFormat="1" applyFont="1" applyFill="1" applyBorder="1" applyAlignment="1"/>
    <xf numFmtId="42" fontId="5" fillId="0" borderId="28" xfId="0" applyNumberFormat="1" applyFont="1" applyFill="1" applyBorder="1" applyAlignment="1"/>
    <xf numFmtId="42" fontId="5" fillId="0" borderId="40" xfId="0" applyNumberFormat="1" applyFont="1" applyFill="1" applyBorder="1" applyAlignment="1"/>
    <xf numFmtId="42" fontId="5" fillId="0" borderId="39" xfId="0" applyNumberFormat="1" applyFont="1" applyFill="1" applyBorder="1" applyAlignment="1"/>
    <xf numFmtId="42" fontId="5" fillId="0" borderId="36" xfId="0" applyNumberFormat="1" applyFont="1" applyFill="1" applyBorder="1" applyAlignment="1"/>
    <xf numFmtId="9" fontId="5" fillId="0" borderId="36" xfId="0" applyNumberFormat="1" applyFont="1" applyFill="1" applyBorder="1" applyAlignment="1">
      <alignment horizontal="center"/>
    </xf>
    <xf numFmtId="3" fontId="6" fillId="0" borderId="29" xfId="0" applyNumberFormat="1" applyFont="1" applyFill="1" applyBorder="1" applyAlignment="1" applyProtection="1">
      <alignment horizontal="center"/>
      <protection locked="0"/>
    </xf>
    <xf numFmtId="49" fontId="10" fillId="0" borderId="17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1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37" fontId="3" fillId="0" borderId="23" xfId="1" applyNumberFormat="1" applyFont="1" applyFill="1" applyBorder="1" applyAlignment="1">
      <alignment horizontal="center"/>
    </xf>
    <xf numFmtId="37" fontId="3" fillId="0" borderId="24" xfId="1" applyNumberFormat="1" applyFont="1" applyFill="1" applyBorder="1" applyAlignment="1">
      <alignment horizontal="center"/>
    </xf>
    <xf numFmtId="37" fontId="6" fillId="0" borderId="29" xfId="0" applyNumberFormat="1" applyFont="1" applyFill="1" applyBorder="1" applyAlignment="1" applyProtection="1">
      <alignment horizontal="center"/>
      <protection locked="0"/>
    </xf>
    <xf numFmtId="49" fontId="10" fillId="0" borderId="11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3" xfId="0" quotePrefix="1" applyNumberFormat="1" applyFont="1" applyFill="1" applyBorder="1" applyAlignment="1">
      <alignment horizontal="center"/>
    </xf>
    <xf numFmtId="49" fontId="10" fillId="0" borderId="9" xfId="0" quotePrefix="1" applyNumberFormat="1" applyFont="1" applyFill="1" applyBorder="1" applyAlignment="1">
      <alignment horizontal="center"/>
    </xf>
    <xf numFmtId="49" fontId="10" fillId="0" borderId="22" xfId="0" quotePrefix="1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45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/>
    <xf numFmtId="9" fontId="5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42" fontId="5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37" fontId="6" fillId="0" borderId="0" xfId="0" applyNumberFormat="1" applyFont="1" applyFill="1" applyBorder="1" applyAlignment="1" applyProtection="1">
      <alignment horizontal="center"/>
      <protection locked="0"/>
    </xf>
    <xf numFmtId="42" fontId="5" fillId="0" borderId="36" xfId="0" applyNumberFormat="1" applyFont="1" applyFill="1" applyBorder="1" applyAlignment="1">
      <alignment horizontal="left"/>
    </xf>
    <xf numFmtId="42" fontId="6" fillId="0" borderId="36" xfId="0" applyNumberFormat="1" applyFont="1" applyBorder="1"/>
    <xf numFmtId="49" fontId="7" fillId="0" borderId="11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9" fontId="7" fillId="0" borderId="31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" fontId="7" fillId="0" borderId="20" xfId="0" applyNumberFormat="1" applyFont="1" applyFill="1" applyBorder="1" applyAlignment="1" applyProtection="1">
      <alignment horizontal="center"/>
      <protection locked="0"/>
    </xf>
    <xf numFmtId="1" fontId="7" fillId="0" borderId="37" xfId="0" applyNumberFormat="1" applyFont="1" applyFill="1" applyBorder="1" applyAlignment="1" applyProtection="1">
      <alignment horizontal="center"/>
      <protection locked="0"/>
    </xf>
    <xf numFmtId="1" fontId="7" fillId="0" borderId="34" xfId="0" applyNumberFormat="1" applyFont="1" applyFill="1" applyBorder="1" applyAlignment="1" applyProtection="1">
      <alignment horizontal="center"/>
      <protection locked="0"/>
    </xf>
    <xf numFmtId="49" fontId="10" fillId="0" borderId="41" xfId="0" applyNumberFormat="1" applyFont="1" applyFill="1" applyBorder="1" applyAlignment="1">
      <alignment horizontal="center"/>
    </xf>
    <xf numFmtId="49" fontId="10" fillId="0" borderId="4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Style 1" xfId="2"/>
  </cellStyles>
  <dxfs count="189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72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20.7109375" style="2" customWidth="1"/>
    <col min="2" max="13" width="12.7109375" style="2" customWidth="1"/>
    <col min="14" max="16" width="14.7109375" style="2" customWidth="1"/>
    <col min="17" max="24" width="16.7109375" style="2" customWidth="1"/>
    <col min="25" max="25" width="17.7109375" style="2" customWidth="1"/>
    <col min="26" max="26" width="16.7109375" style="2" customWidth="1"/>
    <col min="27" max="27" width="17.7109375" style="2" customWidth="1"/>
    <col min="28" max="32" width="16.7109375" style="3" customWidth="1"/>
    <col min="33" max="34" width="16.7109375" style="1" customWidth="1"/>
    <col min="35" max="35" width="17.7109375" style="1" customWidth="1"/>
    <col min="36" max="36" width="16.7109375" style="1" customWidth="1"/>
    <col min="37" max="37" width="17.7109375" style="1" customWidth="1"/>
    <col min="38" max="46" width="16.7109375" style="1" customWidth="1"/>
    <col min="47" max="47" width="17.7109375" style="1" customWidth="1"/>
    <col min="48" max="56" width="16.7109375" style="1" customWidth="1"/>
    <col min="57" max="57" width="17.7109375" style="1" customWidth="1"/>
    <col min="58" max="66" width="16.7109375" style="1" customWidth="1"/>
    <col min="67" max="67" width="17.7109375" style="1" customWidth="1"/>
    <col min="68" max="76" width="16.7109375" style="1" customWidth="1"/>
    <col min="77" max="101" width="17.7109375" style="1" customWidth="1"/>
    <col min="102" max="103" width="16.7109375" style="1" customWidth="1"/>
    <col min="104" max="104" width="14.7109375" style="1" customWidth="1"/>
    <col min="105" max="106" width="16.7109375" style="1" customWidth="1"/>
    <col min="107" max="107" width="14.7109375" style="1" customWidth="1"/>
    <col min="108" max="114" width="15.7109375" style="1" customWidth="1"/>
    <col min="115" max="115" width="16.7109375" style="1" customWidth="1"/>
    <col min="116" max="16384" width="9.140625" style="1"/>
  </cols>
  <sheetData>
    <row r="1" spans="1:115" ht="18" customHeight="1" x14ac:dyDescent="0.3">
      <c r="A1" s="32"/>
      <c r="B1" s="91" t="s">
        <v>138</v>
      </c>
      <c r="C1" s="92"/>
      <c r="D1" s="92"/>
      <c r="E1" s="92"/>
      <c r="F1" s="92"/>
      <c r="G1" s="93"/>
      <c r="H1" s="91" t="s">
        <v>152</v>
      </c>
      <c r="I1" s="92"/>
      <c r="J1" s="92"/>
      <c r="K1" s="92"/>
      <c r="L1" s="92"/>
      <c r="M1" s="93"/>
      <c r="N1" s="34"/>
      <c r="O1" s="34" t="s">
        <v>154</v>
      </c>
      <c r="P1" s="34" t="s">
        <v>147</v>
      </c>
      <c r="Q1" s="37" t="s">
        <v>129</v>
      </c>
      <c r="R1" s="85" t="s">
        <v>122</v>
      </c>
      <c r="S1" s="86"/>
      <c r="T1" s="86"/>
      <c r="U1" s="86"/>
      <c r="V1" s="86"/>
      <c r="W1" s="86"/>
      <c r="X1" s="86"/>
      <c r="Y1" s="86"/>
      <c r="Z1" s="86"/>
      <c r="AA1" s="87"/>
      <c r="AB1" s="85" t="s">
        <v>123</v>
      </c>
      <c r="AC1" s="86"/>
      <c r="AD1" s="86"/>
      <c r="AE1" s="86"/>
      <c r="AF1" s="86"/>
      <c r="AG1" s="86"/>
      <c r="AH1" s="86"/>
      <c r="AI1" s="86"/>
      <c r="AJ1" s="86"/>
      <c r="AK1" s="87"/>
      <c r="AL1" s="85" t="s">
        <v>124</v>
      </c>
      <c r="AM1" s="86"/>
      <c r="AN1" s="86"/>
      <c r="AO1" s="86"/>
      <c r="AP1" s="86"/>
      <c r="AQ1" s="86"/>
      <c r="AR1" s="86"/>
      <c r="AS1" s="86"/>
      <c r="AT1" s="86"/>
      <c r="AU1" s="87"/>
      <c r="AV1" s="85" t="s">
        <v>125</v>
      </c>
      <c r="AW1" s="86"/>
      <c r="AX1" s="86"/>
      <c r="AY1" s="86"/>
      <c r="AZ1" s="86"/>
      <c r="BA1" s="86"/>
      <c r="BB1" s="86"/>
      <c r="BC1" s="86"/>
      <c r="BD1" s="86"/>
      <c r="BE1" s="87"/>
      <c r="BF1" s="85" t="s">
        <v>126</v>
      </c>
      <c r="BG1" s="86"/>
      <c r="BH1" s="86"/>
      <c r="BI1" s="86"/>
      <c r="BJ1" s="86"/>
      <c r="BK1" s="86"/>
      <c r="BL1" s="86"/>
      <c r="BM1" s="86"/>
      <c r="BN1" s="86"/>
      <c r="BO1" s="87"/>
      <c r="BP1" s="85" t="s">
        <v>127</v>
      </c>
      <c r="BQ1" s="86"/>
      <c r="BR1" s="86"/>
      <c r="BS1" s="86"/>
      <c r="BT1" s="86"/>
      <c r="BU1" s="86"/>
      <c r="BV1" s="86"/>
      <c r="BW1" s="86"/>
      <c r="BX1" s="86"/>
      <c r="BY1" s="87"/>
      <c r="BZ1" s="88" t="s">
        <v>131</v>
      </c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90"/>
      <c r="CL1" s="88" t="s">
        <v>131</v>
      </c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90"/>
      <c r="CX1" s="88" t="s">
        <v>130</v>
      </c>
      <c r="CY1" s="89"/>
      <c r="CZ1" s="89"/>
      <c r="DA1" s="89"/>
      <c r="DB1" s="89"/>
      <c r="DC1" s="90"/>
      <c r="DD1" s="85" t="s">
        <v>128</v>
      </c>
      <c r="DE1" s="86"/>
      <c r="DF1" s="86"/>
      <c r="DG1" s="86"/>
      <c r="DH1" s="86"/>
      <c r="DI1" s="87"/>
      <c r="DJ1" s="27"/>
      <c r="DK1" s="37" t="s">
        <v>129</v>
      </c>
    </row>
    <row r="2" spans="1:115" ht="18" customHeight="1" x14ac:dyDescent="0.3">
      <c r="A2" s="4"/>
      <c r="B2" s="94" t="s">
        <v>145</v>
      </c>
      <c r="C2" s="95"/>
      <c r="D2" s="95"/>
      <c r="E2" s="95"/>
      <c r="F2" s="95"/>
      <c r="G2" s="96"/>
      <c r="H2" s="94" t="s">
        <v>146</v>
      </c>
      <c r="I2" s="95"/>
      <c r="J2" s="95"/>
      <c r="K2" s="95"/>
      <c r="L2" s="95"/>
      <c r="M2" s="96"/>
      <c r="N2" s="36" t="s">
        <v>112</v>
      </c>
      <c r="O2" s="36" t="s">
        <v>155</v>
      </c>
      <c r="P2" s="36" t="s">
        <v>148</v>
      </c>
      <c r="Q2" s="38" t="s">
        <v>119</v>
      </c>
      <c r="R2" s="60"/>
      <c r="S2" s="66"/>
      <c r="T2" s="66"/>
      <c r="U2" s="66"/>
      <c r="V2" s="66"/>
      <c r="W2" s="66"/>
      <c r="X2" s="66"/>
      <c r="Y2" s="66"/>
      <c r="Z2" s="66"/>
      <c r="AA2" s="67"/>
      <c r="AB2" s="60"/>
      <c r="AC2" s="66"/>
      <c r="AD2" s="66"/>
      <c r="AE2" s="66"/>
      <c r="AF2" s="66"/>
      <c r="AG2" s="66"/>
      <c r="AH2" s="66"/>
      <c r="AI2" s="66"/>
      <c r="AJ2" s="66"/>
      <c r="AK2" s="67"/>
      <c r="AL2" s="60"/>
      <c r="AM2" s="66"/>
      <c r="AN2" s="66"/>
      <c r="AO2" s="66"/>
      <c r="AP2" s="66"/>
      <c r="AQ2" s="66"/>
      <c r="AR2" s="66"/>
      <c r="AS2" s="66"/>
      <c r="AT2" s="66"/>
      <c r="AU2" s="67"/>
      <c r="AV2" s="60"/>
      <c r="AW2" s="66"/>
      <c r="AX2" s="66"/>
      <c r="AY2" s="66"/>
      <c r="AZ2" s="66"/>
      <c r="BA2" s="66"/>
      <c r="BB2" s="66"/>
      <c r="BC2" s="66"/>
      <c r="BD2" s="66"/>
      <c r="BE2" s="67"/>
      <c r="BF2" s="60"/>
      <c r="BG2" s="66"/>
      <c r="BH2" s="66"/>
      <c r="BI2" s="66"/>
      <c r="BJ2" s="66"/>
      <c r="BK2" s="66"/>
      <c r="BL2" s="66"/>
      <c r="BM2" s="66"/>
      <c r="BN2" s="66"/>
      <c r="BO2" s="67"/>
      <c r="BP2" s="60"/>
      <c r="BQ2" s="66"/>
      <c r="BR2" s="66"/>
      <c r="BS2" s="66"/>
      <c r="BT2" s="66"/>
      <c r="BU2" s="66"/>
      <c r="BV2" s="66"/>
      <c r="BW2" s="66"/>
      <c r="BX2" s="66"/>
      <c r="BY2" s="67"/>
      <c r="BZ2" s="82" t="s">
        <v>101</v>
      </c>
      <c r="CA2" s="83"/>
      <c r="CB2" s="83"/>
      <c r="CC2" s="84"/>
      <c r="CD2" s="82" t="s">
        <v>102</v>
      </c>
      <c r="CE2" s="83"/>
      <c r="CF2" s="83"/>
      <c r="CG2" s="84"/>
      <c r="CH2" s="82" t="s">
        <v>103</v>
      </c>
      <c r="CI2" s="83"/>
      <c r="CJ2" s="83"/>
      <c r="CK2" s="84"/>
      <c r="CL2" s="82" t="s">
        <v>104</v>
      </c>
      <c r="CM2" s="83"/>
      <c r="CN2" s="83"/>
      <c r="CO2" s="84"/>
      <c r="CP2" s="82" t="s">
        <v>105</v>
      </c>
      <c r="CQ2" s="83"/>
      <c r="CR2" s="83"/>
      <c r="CS2" s="84"/>
      <c r="CT2" s="82" t="s">
        <v>106</v>
      </c>
      <c r="CU2" s="83"/>
      <c r="CV2" s="83"/>
      <c r="CW2" s="84"/>
      <c r="CX2" s="82" t="s">
        <v>107</v>
      </c>
      <c r="CY2" s="83"/>
      <c r="CZ2" s="84"/>
      <c r="DA2" s="82" t="s">
        <v>108</v>
      </c>
      <c r="DB2" s="83"/>
      <c r="DC2" s="84"/>
      <c r="DD2" s="50" t="s">
        <v>67</v>
      </c>
      <c r="DE2" s="51" t="s">
        <v>63</v>
      </c>
      <c r="DF2" s="51" t="s">
        <v>68</v>
      </c>
      <c r="DG2" s="51" t="s">
        <v>69</v>
      </c>
      <c r="DH2" s="51" t="s">
        <v>70</v>
      </c>
      <c r="DI2" s="52" t="s">
        <v>71</v>
      </c>
      <c r="DJ2" s="36" t="s">
        <v>112</v>
      </c>
      <c r="DK2" s="38" t="s">
        <v>119</v>
      </c>
    </row>
    <row r="3" spans="1:115" ht="18" customHeight="1" x14ac:dyDescent="0.25">
      <c r="A3" s="4"/>
      <c r="B3" s="60" t="s">
        <v>132</v>
      </c>
      <c r="C3" s="51" t="s">
        <v>133</v>
      </c>
      <c r="D3" s="51" t="s">
        <v>134</v>
      </c>
      <c r="E3" s="51" t="s">
        <v>135</v>
      </c>
      <c r="F3" s="51" t="s">
        <v>136</v>
      </c>
      <c r="G3" s="69" t="s">
        <v>137</v>
      </c>
      <c r="H3" s="70" t="s">
        <v>153</v>
      </c>
      <c r="I3" s="53" t="s">
        <v>153</v>
      </c>
      <c r="J3" s="53" t="s">
        <v>153</v>
      </c>
      <c r="K3" s="53" t="s">
        <v>153</v>
      </c>
      <c r="L3" s="53" t="s">
        <v>153</v>
      </c>
      <c r="M3" s="38" t="s">
        <v>153</v>
      </c>
      <c r="N3" s="36" t="s">
        <v>113</v>
      </c>
      <c r="O3" s="36" t="s">
        <v>156</v>
      </c>
      <c r="P3" s="36" t="s">
        <v>149</v>
      </c>
      <c r="Q3" s="38" t="s">
        <v>120</v>
      </c>
      <c r="R3" s="68" t="s">
        <v>83</v>
      </c>
      <c r="S3" s="53" t="s">
        <v>84</v>
      </c>
      <c r="T3" s="53" t="s">
        <v>86</v>
      </c>
      <c r="U3" s="53"/>
      <c r="V3" s="53" t="s">
        <v>89</v>
      </c>
      <c r="W3" s="53" t="s">
        <v>90</v>
      </c>
      <c r="X3" s="53" t="s">
        <v>92</v>
      </c>
      <c r="Y3" s="53" t="s">
        <v>94</v>
      </c>
      <c r="Z3" s="53" t="s">
        <v>96</v>
      </c>
      <c r="AA3" s="52"/>
      <c r="AB3" s="68" t="s">
        <v>83</v>
      </c>
      <c r="AC3" s="53" t="s">
        <v>84</v>
      </c>
      <c r="AD3" s="53" t="s">
        <v>86</v>
      </c>
      <c r="AE3" s="53"/>
      <c r="AF3" s="53" t="s">
        <v>89</v>
      </c>
      <c r="AG3" s="53" t="s">
        <v>90</v>
      </c>
      <c r="AH3" s="53" t="s">
        <v>92</v>
      </c>
      <c r="AI3" s="53" t="s">
        <v>94</v>
      </c>
      <c r="AJ3" s="53" t="s">
        <v>96</v>
      </c>
      <c r="AK3" s="52"/>
      <c r="AL3" s="68" t="s">
        <v>83</v>
      </c>
      <c r="AM3" s="53" t="s">
        <v>84</v>
      </c>
      <c r="AN3" s="53" t="s">
        <v>86</v>
      </c>
      <c r="AO3" s="53"/>
      <c r="AP3" s="53" t="s">
        <v>89</v>
      </c>
      <c r="AQ3" s="53" t="s">
        <v>90</v>
      </c>
      <c r="AR3" s="53" t="s">
        <v>92</v>
      </c>
      <c r="AS3" s="53" t="s">
        <v>94</v>
      </c>
      <c r="AT3" s="53" t="s">
        <v>96</v>
      </c>
      <c r="AU3" s="52"/>
      <c r="AV3" s="68" t="s">
        <v>83</v>
      </c>
      <c r="AW3" s="53" t="s">
        <v>84</v>
      </c>
      <c r="AX3" s="53" t="s">
        <v>86</v>
      </c>
      <c r="AY3" s="53"/>
      <c r="AZ3" s="53" t="s">
        <v>89</v>
      </c>
      <c r="BA3" s="53" t="s">
        <v>90</v>
      </c>
      <c r="BB3" s="53" t="s">
        <v>92</v>
      </c>
      <c r="BC3" s="53" t="s">
        <v>94</v>
      </c>
      <c r="BD3" s="53" t="s">
        <v>96</v>
      </c>
      <c r="BE3" s="52"/>
      <c r="BF3" s="68" t="s">
        <v>83</v>
      </c>
      <c r="BG3" s="53" t="s">
        <v>84</v>
      </c>
      <c r="BH3" s="53" t="s">
        <v>86</v>
      </c>
      <c r="BI3" s="53"/>
      <c r="BJ3" s="53" t="s">
        <v>89</v>
      </c>
      <c r="BK3" s="53" t="s">
        <v>90</v>
      </c>
      <c r="BL3" s="53" t="s">
        <v>92</v>
      </c>
      <c r="BM3" s="53" t="s">
        <v>94</v>
      </c>
      <c r="BN3" s="53" t="s">
        <v>96</v>
      </c>
      <c r="BO3" s="52"/>
      <c r="BP3" s="68" t="s">
        <v>83</v>
      </c>
      <c r="BQ3" s="53" t="s">
        <v>84</v>
      </c>
      <c r="BR3" s="53" t="s">
        <v>86</v>
      </c>
      <c r="BS3" s="53"/>
      <c r="BT3" s="53" t="s">
        <v>89</v>
      </c>
      <c r="BU3" s="53" t="s">
        <v>90</v>
      </c>
      <c r="BV3" s="53" t="s">
        <v>92</v>
      </c>
      <c r="BW3" s="53" t="s">
        <v>94</v>
      </c>
      <c r="BX3" s="53" t="s">
        <v>96</v>
      </c>
      <c r="BY3" s="52"/>
      <c r="BZ3" s="60" t="s">
        <v>83</v>
      </c>
      <c r="CA3" s="51" t="s">
        <v>99</v>
      </c>
      <c r="CB3" s="51" t="s">
        <v>100</v>
      </c>
      <c r="CC3" s="61"/>
      <c r="CD3" s="60" t="s">
        <v>83</v>
      </c>
      <c r="CE3" s="51" t="s">
        <v>99</v>
      </c>
      <c r="CF3" s="51" t="s">
        <v>100</v>
      </c>
      <c r="CG3" s="61"/>
      <c r="CH3" s="60" t="s">
        <v>83</v>
      </c>
      <c r="CI3" s="51" t="s">
        <v>99</v>
      </c>
      <c r="CJ3" s="51" t="s">
        <v>100</v>
      </c>
      <c r="CK3" s="61"/>
      <c r="CL3" s="60" t="s">
        <v>83</v>
      </c>
      <c r="CM3" s="51" t="s">
        <v>99</v>
      </c>
      <c r="CN3" s="51" t="s">
        <v>100</v>
      </c>
      <c r="CO3" s="61"/>
      <c r="CP3" s="60" t="s">
        <v>83</v>
      </c>
      <c r="CQ3" s="51" t="s">
        <v>99</v>
      </c>
      <c r="CR3" s="51" t="s">
        <v>100</v>
      </c>
      <c r="CS3" s="61"/>
      <c r="CT3" s="60" t="s">
        <v>83</v>
      </c>
      <c r="CU3" s="51" t="s">
        <v>99</v>
      </c>
      <c r="CV3" s="51" t="s">
        <v>100</v>
      </c>
      <c r="CW3" s="61"/>
      <c r="CX3" s="60" t="s">
        <v>82</v>
      </c>
      <c r="CY3" s="51" t="s">
        <v>82</v>
      </c>
      <c r="CZ3" s="61" t="s">
        <v>121</v>
      </c>
      <c r="DA3" s="60" t="s">
        <v>82</v>
      </c>
      <c r="DB3" s="51" t="s">
        <v>82</v>
      </c>
      <c r="DC3" s="61" t="s">
        <v>121</v>
      </c>
      <c r="DD3" s="50" t="s">
        <v>78</v>
      </c>
      <c r="DE3" s="53" t="s">
        <v>78</v>
      </c>
      <c r="DF3" s="53" t="s">
        <v>78</v>
      </c>
      <c r="DG3" s="53" t="s">
        <v>78</v>
      </c>
      <c r="DH3" s="53" t="s">
        <v>78</v>
      </c>
      <c r="DI3" s="52" t="s">
        <v>78</v>
      </c>
      <c r="DJ3" s="38" t="s">
        <v>113</v>
      </c>
      <c r="DK3" s="38" t="s">
        <v>120</v>
      </c>
    </row>
    <row r="4" spans="1:115" ht="18" customHeight="1" thickBot="1" x14ac:dyDescent="0.3">
      <c r="A4" s="5" t="s">
        <v>80</v>
      </c>
      <c r="B4" s="62" t="s">
        <v>150</v>
      </c>
      <c r="C4" s="55" t="s">
        <v>150</v>
      </c>
      <c r="D4" s="55" t="s">
        <v>151</v>
      </c>
      <c r="E4" s="55" t="s">
        <v>151</v>
      </c>
      <c r="F4" s="55" t="s">
        <v>151</v>
      </c>
      <c r="G4" s="39" t="s">
        <v>151</v>
      </c>
      <c r="H4" s="63" t="s">
        <v>139</v>
      </c>
      <c r="I4" s="64" t="s">
        <v>140</v>
      </c>
      <c r="J4" s="64" t="s">
        <v>141</v>
      </c>
      <c r="K4" s="64" t="s">
        <v>142</v>
      </c>
      <c r="L4" s="64" t="s">
        <v>143</v>
      </c>
      <c r="M4" s="65" t="s">
        <v>144</v>
      </c>
      <c r="N4" s="35" t="s">
        <v>114</v>
      </c>
      <c r="O4" s="35" t="s">
        <v>111</v>
      </c>
      <c r="P4" s="35" t="s">
        <v>110</v>
      </c>
      <c r="Q4" s="39" t="s">
        <v>115</v>
      </c>
      <c r="R4" s="62" t="s">
        <v>79</v>
      </c>
      <c r="S4" s="55" t="s">
        <v>85</v>
      </c>
      <c r="T4" s="55" t="s">
        <v>87</v>
      </c>
      <c r="U4" s="55" t="s">
        <v>88</v>
      </c>
      <c r="V4" s="55" t="s">
        <v>87</v>
      </c>
      <c r="W4" s="55" t="s">
        <v>91</v>
      </c>
      <c r="X4" s="55" t="s">
        <v>93</v>
      </c>
      <c r="Y4" s="55" t="s">
        <v>95</v>
      </c>
      <c r="Z4" s="55" t="s">
        <v>97</v>
      </c>
      <c r="AA4" s="56" t="s">
        <v>98</v>
      </c>
      <c r="AB4" s="62" t="s">
        <v>79</v>
      </c>
      <c r="AC4" s="55" t="s">
        <v>85</v>
      </c>
      <c r="AD4" s="55" t="s">
        <v>87</v>
      </c>
      <c r="AE4" s="55" t="s">
        <v>88</v>
      </c>
      <c r="AF4" s="55" t="s">
        <v>87</v>
      </c>
      <c r="AG4" s="55" t="s">
        <v>91</v>
      </c>
      <c r="AH4" s="55" t="s">
        <v>93</v>
      </c>
      <c r="AI4" s="55" t="s">
        <v>95</v>
      </c>
      <c r="AJ4" s="55" t="s">
        <v>97</v>
      </c>
      <c r="AK4" s="56" t="s">
        <v>98</v>
      </c>
      <c r="AL4" s="62" t="s">
        <v>79</v>
      </c>
      <c r="AM4" s="55" t="s">
        <v>85</v>
      </c>
      <c r="AN4" s="55" t="s">
        <v>87</v>
      </c>
      <c r="AO4" s="55" t="s">
        <v>88</v>
      </c>
      <c r="AP4" s="55" t="s">
        <v>87</v>
      </c>
      <c r="AQ4" s="55" t="s">
        <v>91</v>
      </c>
      <c r="AR4" s="55" t="s">
        <v>93</v>
      </c>
      <c r="AS4" s="55" t="s">
        <v>95</v>
      </c>
      <c r="AT4" s="55" t="s">
        <v>97</v>
      </c>
      <c r="AU4" s="56" t="s">
        <v>98</v>
      </c>
      <c r="AV4" s="62" t="s">
        <v>79</v>
      </c>
      <c r="AW4" s="55" t="s">
        <v>85</v>
      </c>
      <c r="AX4" s="55" t="s">
        <v>87</v>
      </c>
      <c r="AY4" s="55" t="s">
        <v>88</v>
      </c>
      <c r="AZ4" s="55" t="s">
        <v>87</v>
      </c>
      <c r="BA4" s="55" t="s">
        <v>91</v>
      </c>
      <c r="BB4" s="55" t="s">
        <v>93</v>
      </c>
      <c r="BC4" s="55" t="s">
        <v>95</v>
      </c>
      <c r="BD4" s="55" t="s">
        <v>97</v>
      </c>
      <c r="BE4" s="56" t="s">
        <v>98</v>
      </c>
      <c r="BF4" s="62" t="s">
        <v>79</v>
      </c>
      <c r="BG4" s="55" t="s">
        <v>85</v>
      </c>
      <c r="BH4" s="55" t="s">
        <v>87</v>
      </c>
      <c r="BI4" s="55" t="s">
        <v>88</v>
      </c>
      <c r="BJ4" s="55" t="s">
        <v>87</v>
      </c>
      <c r="BK4" s="55" t="s">
        <v>91</v>
      </c>
      <c r="BL4" s="55" t="s">
        <v>93</v>
      </c>
      <c r="BM4" s="55" t="s">
        <v>95</v>
      </c>
      <c r="BN4" s="55" t="s">
        <v>97</v>
      </c>
      <c r="BO4" s="56" t="s">
        <v>98</v>
      </c>
      <c r="BP4" s="62" t="s">
        <v>79</v>
      </c>
      <c r="BQ4" s="55" t="s">
        <v>85</v>
      </c>
      <c r="BR4" s="55" t="s">
        <v>87</v>
      </c>
      <c r="BS4" s="55" t="s">
        <v>88</v>
      </c>
      <c r="BT4" s="55" t="s">
        <v>87</v>
      </c>
      <c r="BU4" s="55" t="s">
        <v>91</v>
      </c>
      <c r="BV4" s="55" t="s">
        <v>93</v>
      </c>
      <c r="BW4" s="55" t="s">
        <v>95</v>
      </c>
      <c r="BX4" s="55" t="s">
        <v>97</v>
      </c>
      <c r="BY4" s="56" t="s">
        <v>98</v>
      </c>
      <c r="BZ4" s="62" t="s">
        <v>116</v>
      </c>
      <c r="CA4" s="55" t="s">
        <v>117</v>
      </c>
      <c r="CB4" s="55" t="s">
        <v>118</v>
      </c>
      <c r="CC4" s="56" t="s">
        <v>98</v>
      </c>
      <c r="CD4" s="62" t="s">
        <v>116</v>
      </c>
      <c r="CE4" s="55" t="s">
        <v>117</v>
      </c>
      <c r="CF4" s="55" t="s">
        <v>118</v>
      </c>
      <c r="CG4" s="56" t="s">
        <v>98</v>
      </c>
      <c r="CH4" s="62" t="s">
        <v>116</v>
      </c>
      <c r="CI4" s="55" t="s">
        <v>117</v>
      </c>
      <c r="CJ4" s="55" t="s">
        <v>118</v>
      </c>
      <c r="CK4" s="56" t="s">
        <v>98</v>
      </c>
      <c r="CL4" s="62" t="s">
        <v>116</v>
      </c>
      <c r="CM4" s="55" t="s">
        <v>117</v>
      </c>
      <c r="CN4" s="55" t="s">
        <v>118</v>
      </c>
      <c r="CO4" s="56" t="s">
        <v>98</v>
      </c>
      <c r="CP4" s="62" t="s">
        <v>116</v>
      </c>
      <c r="CQ4" s="55" t="s">
        <v>117</v>
      </c>
      <c r="CR4" s="55" t="s">
        <v>118</v>
      </c>
      <c r="CS4" s="56" t="s">
        <v>98</v>
      </c>
      <c r="CT4" s="62" t="s">
        <v>116</v>
      </c>
      <c r="CU4" s="55" t="s">
        <v>117</v>
      </c>
      <c r="CV4" s="55" t="s">
        <v>118</v>
      </c>
      <c r="CW4" s="56" t="s">
        <v>98</v>
      </c>
      <c r="CX4" s="62" t="s">
        <v>109</v>
      </c>
      <c r="CY4" s="55" t="s">
        <v>110</v>
      </c>
      <c r="CZ4" s="56" t="s">
        <v>111</v>
      </c>
      <c r="DA4" s="62" t="s">
        <v>109</v>
      </c>
      <c r="DB4" s="55" t="s">
        <v>110</v>
      </c>
      <c r="DC4" s="56" t="s">
        <v>111</v>
      </c>
      <c r="DD4" s="54" t="s">
        <v>77</v>
      </c>
      <c r="DE4" s="55" t="s">
        <v>76</v>
      </c>
      <c r="DF4" s="55" t="s">
        <v>75</v>
      </c>
      <c r="DG4" s="55" t="s">
        <v>74</v>
      </c>
      <c r="DH4" s="55" t="s">
        <v>73</v>
      </c>
      <c r="DI4" s="56" t="s">
        <v>72</v>
      </c>
      <c r="DJ4" s="39" t="s">
        <v>114</v>
      </c>
      <c r="DK4" s="39" t="s">
        <v>115</v>
      </c>
    </row>
    <row r="5" spans="1:115" ht="15.75" thickTop="1" x14ac:dyDescent="0.25">
      <c r="A5" s="6" t="s">
        <v>0</v>
      </c>
      <c r="B5" s="10">
        <f>(AA5-Y5)/DD5</f>
        <v>1070.0286671126914</v>
      </c>
      <c r="C5" s="12">
        <f>(AK5-AI5)/DE5</f>
        <v>1306.2786621287507</v>
      </c>
      <c r="D5" s="12">
        <f>(AU5-AS5)/DF5</f>
        <v>1209.9742257881251</v>
      </c>
      <c r="E5" s="12">
        <f>(BE5-BC5)/DG5</f>
        <v>1146.2799512053987</v>
      </c>
      <c r="F5" s="12">
        <f>(BO5-BM5)/DH5</f>
        <v>1153.6214358662949</v>
      </c>
      <c r="G5" s="30">
        <f>(BY5-BW5)/DI5</f>
        <v>1098.404684580657</v>
      </c>
      <c r="H5" s="31">
        <f>(CC5/DD5)</f>
        <v>202.9467965149932</v>
      </c>
      <c r="I5" s="12">
        <f>(CG5/DE5)</f>
        <v>219.39361970025334</v>
      </c>
      <c r="J5" s="12">
        <f>(CK5/DF5)</f>
        <v>250.34964656595054</v>
      </c>
      <c r="K5" s="12">
        <f>(CO5/DG5)</f>
        <v>269.259803883237</v>
      </c>
      <c r="L5" s="12">
        <f>(CS5/DH5)</f>
        <v>316.6200715291223</v>
      </c>
      <c r="M5" s="30">
        <f>(CW5/DI5)</f>
        <v>357.73244084133211</v>
      </c>
      <c r="N5" s="33">
        <f>DJ5</f>
        <v>45478</v>
      </c>
      <c r="O5" s="33">
        <f>CX5/CZ5</f>
        <v>50973.411864709655</v>
      </c>
      <c r="P5" s="40">
        <f>SUM(CX5,CY5,DA5,DB5)/(AA5-Y5)</f>
        <v>0.51724661461133481</v>
      </c>
      <c r="Q5" s="41">
        <f>DK5</f>
        <v>15</v>
      </c>
      <c r="R5" s="10">
        <v>85308684</v>
      </c>
      <c r="S5" s="12">
        <v>57207879</v>
      </c>
      <c r="T5" s="12">
        <v>51725882</v>
      </c>
      <c r="U5" s="12">
        <v>19639010</v>
      </c>
      <c r="V5" s="12">
        <v>24437898</v>
      </c>
      <c r="W5" s="12">
        <v>18768588</v>
      </c>
      <c r="X5" s="12">
        <v>15669998</v>
      </c>
      <c r="Y5" s="12">
        <v>186930269</v>
      </c>
      <c r="Z5" s="12">
        <v>11927468</v>
      </c>
      <c r="AA5" s="11">
        <v>471615676</v>
      </c>
      <c r="AB5" s="10">
        <v>84835259</v>
      </c>
      <c r="AC5" s="12">
        <v>57322340</v>
      </c>
      <c r="AD5" s="12">
        <v>52993817</v>
      </c>
      <c r="AE5" s="12">
        <v>60664029</v>
      </c>
      <c r="AF5" s="12">
        <v>39108042</v>
      </c>
      <c r="AG5" s="12">
        <v>20329392</v>
      </c>
      <c r="AH5" s="12">
        <v>16834567</v>
      </c>
      <c r="AI5" s="12">
        <v>184143550</v>
      </c>
      <c r="AJ5" s="12">
        <v>10272516</v>
      </c>
      <c r="AK5" s="11">
        <v>526503512</v>
      </c>
      <c r="AL5" s="10">
        <v>84556936</v>
      </c>
      <c r="AM5" s="12">
        <v>128709779</v>
      </c>
      <c r="AN5" s="12">
        <v>31061827</v>
      </c>
      <c r="AO5" s="12">
        <v>21273562</v>
      </c>
      <c r="AP5" s="12">
        <v>11920807</v>
      </c>
      <c r="AQ5" s="12">
        <v>15440672</v>
      </c>
      <c r="AR5" s="12">
        <v>2526347</v>
      </c>
      <c r="AS5" s="12">
        <v>61995455</v>
      </c>
      <c r="AT5" s="12">
        <v>17587271</v>
      </c>
      <c r="AU5" s="11">
        <v>375072656</v>
      </c>
      <c r="AV5" s="10">
        <v>78857873</v>
      </c>
      <c r="AW5" s="12">
        <v>115691001</v>
      </c>
      <c r="AX5" s="12">
        <v>27039475</v>
      </c>
      <c r="AY5" s="12">
        <v>19884023</v>
      </c>
      <c r="AZ5" s="12">
        <v>14746873</v>
      </c>
      <c r="BA5" s="12">
        <v>15883742</v>
      </c>
      <c r="BB5" s="12">
        <v>3437814</v>
      </c>
      <c r="BC5" s="12">
        <v>57051859</v>
      </c>
      <c r="BD5" s="12">
        <v>17638637</v>
      </c>
      <c r="BE5" s="11">
        <v>350231297</v>
      </c>
      <c r="BF5" s="10">
        <v>92238560</v>
      </c>
      <c r="BG5" s="12">
        <v>106840795</v>
      </c>
      <c r="BH5" s="12">
        <v>24687232</v>
      </c>
      <c r="BI5" s="12">
        <v>16083322</v>
      </c>
      <c r="BJ5" s="12">
        <v>12643761</v>
      </c>
      <c r="BK5" s="12">
        <v>16334636</v>
      </c>
      <c r="BL5" s="12">
        <v>1899067</v>
      </c>
      <c r="BM5" s="12">
        <v>92235529</v>
      </c>
      <c r="BN5" s="12">
        <v>21834484</v>
      </c>
      <c r="BO5" s="11">
        <v>384797386</v>
      </c>
      <c r="BP5" s="10">
        <v>84820825</v>
      </c>
      <c r="BQ5" s="12">
        <v>107140619</v>
      </c>
      <c r="BR5" s="12">
        <v>23106053</v>
      </c>
      <c r="BS5" s="12">
        <v>18270677</v>
      </c>
      <c r="BT5" s="12">
        <v>6426255</v>
      </c>
      <c r="BU5" s="12">
        <v>15159866</v>
      </c>
      <c r="BV5" s="12">
        <v>1775115</v>
      </c>
      <c r="BW5" s="12">
        <v>67146341</v>
      </c>
      <c r="BX5" s="12">
        <v>17258096</v>
      </c>
      <c r="BY5" s="11">
        <v>341103847</v>
      </c>
      <c r="BZ5" s="10">
        <v>0</v>
      </c>
      <c r="CA5" s="12">
        <v>0</v>
      </c>
      <c r="CB5" s="12">
        <v>53994807</v>
      </c>
      <c r="CC5" s="11">
        <v>53994807</v>
      </c>
      <c r="CD5" s="10">
        <v>0</v>
      </c>
      <c r="CE5" s="12">
        <v>0</v>
      </c>
      <c r="CF5" s="12">
        <v>57500435</v>
      </c>
      <c r="CG5" s="11">
        <v>57500435</v>
      </c>
      <c r="CH5" s="10">
        <v>0</v>
      </c>
      <c r="CI5" s="12">
        <v>0</v>
      </c>
      <c r="CJ5" s="12">
        <v>64777220</v>
      </c>
      <c r="CK5" s="11">
        <v>64777220</v>
      </c>
      <c r="CL5" s="10">
        <v>0</v>
      </c>
      <c r="CM5" s="12">
        <v>0</v>
      </c>
      <c r="CN5" s="12">
        <v>68867503</v>
      </c>
      <c r="CO5" s="11">
        <v>68867503</v>
      </c>
      <c r="CP5" s="10">
        <v>0</v>
      </c>
      <c r="CQ5" s="12">
        <v>0</v>
      </c>
      <c r="CR5" s="12">
        <v>80295800</v>
      </c>
      <c r="CS5" s="11">
        <v>80295800</v>
      </c>
      <c r="CT5" s="10">
        <v>0</v>
      </c>
      <c r="CU5" s="12">
        <v>0</v>
      </c>
      <c r="CV5" s="12">
        <v>89223479</v>
      </c>
      <c r="CW5" s="11">
        <v>89223479</v>
      </c>
      <c r="CX5" s="10">
        <v>105540959</v>
      </c>
      <c r="CY5" s="12">
        <v>41711604</v>
      </c>
      <c r="CZ5" s="15">
        <v>2070.5100000000002</v>
      </c>
      <c r="DA5" s="10">
        <v>0</v>
      </c>
      <c r="DB5" s="12">
        <v>0</v>
      </c>
      <c r="DC5" s="15">
        <v>0</v>
      </c>
      <c r="DD5" s="16">
        <v>266054</v>
      </c>
      <c r="DE5" s="13">
        <v>262088</v>
      </c>
      <c r="DF5" s="13">
        <v>258747</v>
      </c>
      <c r="DG5" s="13">
        <v>255766</v>
      </c>
      <c r="DH5" s="13">
        <v>253603</v>
      </c>
      <c r="DI5" s="9">
        <v>249414</v>
      </c>
      <c r="DJ5" s="18">
        <v>45478</v>
      </c>
      <c r="DK5" s="57">
        <v>15</v>
      </c>
    </row>
    <row r="6" spans="1:115" x14ac:dyDescent="0.25">
      <c r="A6" s="6" t="s">
        <v>1</v>
      </c>
      <c r="B6" s="10">
        <f>(AA6-Y6)/DD6</f>
        <v>1427.7858197358198</v>
      </c>
      <c r="C6" s="12">
        <f>(AK6-AI6)/DE6</f>
        <v>1333.9434663923726</v>
      </c>
      <c r="D6" s="12">
        <f>(AU6-AS6)/DF6</f>
        <v>1101.2861173814899</v>
      </c>
      <c r="E6" s="12">
        <f>(BE6-BC6)/DG6</f>
        <v>951.92409990269221</v>
      </c>
      <c r="F6" s="12">
        <f>(BO6-BM6)/DH6</f>
        <v>819.58136361812274</v>
      </c>
      <c r="G6" s="30">
        <f>(BY6-BW6)/DI6</f>
        <v>1088.8730877052462</v>
      </c>
      <c r="H6" s="31">
        <f>(CC6/DD6)</f>
        <v>0</v>
      </c>
      <c r="I6" s="12">
        <f>(CG6/DE6)</f>
        <v>0</v>
      </c>
      <c r="J6" s="12">
        <f>(CK6/DF6)</f>
        <v>0</v>
      </c>
      <c r="K6" s="12">
        <f>(CO6/DG6)</f>
        <v>0</v>
      </c>
      <c r="L6" s="12">
        <f>(CS6/DH6)</f>
        <v>0</v>
      </c>
      <c r="M6" s="30">
        <f>(CW6/DI6)</f>
        <v>0</v>
      </c>
      <c r="N6" s="33">
        <f t="shared" ref="N6:N69" si="0">DJ6</f>
        <v>59506</v>
      </c>
      <c r="O6" s="33">
        <f t="shared" ref="O6:O69" si="1">CX6/CZ6</f>
        <v>40794.625454545458</v>
      </c>
      <c r="P6" s="40">
        <f>SUM(CX6,CY6,DA6,DB6)/(AA6-Y6)</f>
        <v>0.45449745364825705</v>
      </c>
      <c r="Q6" s="42">
        <f t="shared" ref="Q6:Q69" si="2">DK6</f>
        <v>8</v>
      </c>
      <c r="R6" s="10">
        <v>8069222</v>
      </c>
      <c r="S6" s="12">
        <v>7472892</v>
      </c>
      <c r="T6" s="12">
        <v>980958</v>
      </c>
      <c r="U6" s="12">
        <v>16839018</v>
      </c>
      <c r="V6" s="12">
        <v>179218</v>
      </c>
      <c r="W6" s="12">
        <v>711754</v>
      </c>
      <c r="X6" s="12">
        <v>1720850</v>
      </c>
      <c r="Y6" s="12">
        <v>3418909</v>
      </c>
      <c r="Z6" s="12">
        <v>777295</v>
      </c>
      <c r="AA6" s="11">
        <v>40170116</v>
      </c>
      <c r="AB6" s="10">
        <v>12280018</v>
      </c>
      <c r="AC6" s="12">
        <v>2500478</v>
      </c>
      <c r="AD6" s="12">
        <v>888124</v>
      </c>
      <c r="AE6" s="12">
        <v>14335585</v>
      </c>
      <c r="AF6" s="12">
        <v>666126</v>
      </c>
      <c r="AG6" s="12">
        <v>1441719</v>
      </c>
      <c r="AH6" s="12">
        <v>752842</v>
      </c>
      <c r="AI6" s="12">
        <v>3315271</v>
      </c>
      <c r="AJ6" s="12">
        <v>853197</v>
      </c>
      <c r="AK6" s="11">
        <v>37033360</v>
      </c>
      <c r="AL6" s="10">
        <v>6152628</v>
      </c>
      <c r="AM6" s="12">
        <v>13511831</v>
      </c>
      <c r="AN6" s="12">
        <v>1135388</v>
      </c>
      <c r="AO6" s="12">
        <v>3696914</v>
      </c>
      <c r="AP6" s="12">
        <v>982939</v>
      </c>
      <c r="AQ6" s="12">
        <v>391316</v>
      </c>
      <c r="AR6" s="12">
        <v>573869</v>
      </c>
      <c r="AS6" s="12">
        <v>2931337</v>
      </c>
      <c r="AT6" s="12">
        <v>875821</v>
      </c>
      <c r="AU6" s="11">
        <v>30252043</v>
      </c>
      <c r="AV6" s="10">
        <v>5053291</v>
      </c>
      <c r="AW6" s="12">
        <v>11648569</v>
      </c>
      <c r="AX6" s="12">
        <v>1033175</v>
      </c>
      <c r="AY6" s="12">
        <v>1680990</v>
      </c>
      <c r="AZ6" s="12">
        <v>992264</v>
      </c>
      <c r="BA6" s="12">
        <v>1524828</v>
      </c>
      <c r="BB6" s="12">
        <v>523397</v>
      </c>
      <c r="BC6" s="12">
        <v>2939299</v>
      </c>
      <c r="BD6" s="12">
        <v>1021742</v>
      </c>
      <c r="BE6" s="11">
        <v>26417555</v>
      </c>
      <c r="BF6" s="10">
        <v>6906441</v>
      </c>
      <c r="BG6" s="12">
        <v>5605143</v>
      </c>
      <c r="BH6" s="12">
        <v>884695</v>
      </c>
      <c r="BI6" s="12">
        <v>2292308</v>
      </c>
      <c r="BJ6" s="12">
        <v>1055036</v>
      </c>
      <c r="BK6" s="12">
        <v>918328</v>
      </c>
      <c r="BL6" s="12">
        <v>947602</v>
      </c>
      <c r="BM6" s="12">
        <v>3200006</v>
      </c>
      <c r="BN6" s="12">
        <v>1813595</v>
      </c>
      <c r="BO6" s="11">
        <v>23623154</v>
      </c>
      <c r="BP6" s="10">
        <v>4823529</v>
      </c>
      <c r="BQ6" s="12">
        <v>14944999</v>
      </c>
      <c r="BR6" s="12">
        <v>938786</v>
      </c>
      <c r="BS6" s="12">
        <v>2998997</v>
      </c>
      <c r="BT6" s="12">
        <v>1010832</v>
      </c>
      <c r="BU6" s="12">
        <v>1003425</v>
      </c>
      <c r="BV6" s="12">
        <v>368134</v>
      </c>
      <c r="BW6" s="12">
        <v>24411</v>
      </c>
      <c r="BX6" s="12">
        <v>1100459</v>
      </c>
      <c r="BY6" s="11">
        <v>27213572</v>
      </c>
      <c r="BZ6" s="10">
        <v>0</v>
      </c>
      <c r="CA6" s="12">
        <v>0</v>
      </c>
      <c r="CB6" s="12">
        <v>0</v>
      </c>
      <c r="CC6" s="11">
        <v>0</v>
      </c>
      <c r="CD6" s="10">
        <v>0</v>
      </c>
      <c r="CE6" s="12">
        <v>0</v>
      </c>
      <c r="CF6" s="12">
        <v>0</v>
      </c>
      <c r="CG6" s="11">
        <v>0</v>
      </c>
      <c r="CH6" s="10">
        <v>0</v>
      </c>
      <c r="CI6" s="12">
        <v>0</v>
      </c>
      <c r="CJ6" s="12">
        <v>0</v>
      </c>
      <c r="CK6" s="11">
        <v>0</v>
      </c>
      <c r="CL6" s="10">
        <v>0</v>
      </c>
      <c r="CM6" s="12">
        <v>0</v>
      </c>
      <c r="CN6" s="12">
        <v>0</v>
      </c>
      <c r="CO6" s="11">
        <v>0</v>
      </c>
      <c r="CP6" s="10">
        <v>0</v>
      </c>
      <c r="CQ6" s="12">
        <v>0</v>
      </c>
      <c r="CR6" s="12">
        <v>0</v>
      </c>
      <c r="CS6" s="11">
        <v>0</v>
      </c>
      <c r="CT6" s="10">
        <v>0</v>
      </c>
      <c r="CU6" s="12">
        <v>0</v>
      </c>
      <c r="CV6" s="12">
        <v>0</v>
      </c>
      <c r="CW6" s="11">
        <v>0</v>
      </c>
      <c r="CX6" s="10">
        <v>11218522</v>
      </c>
      <c r="CY6" s="12">
        <v>5484808</v>
      </c>
      <c r="CZ6" s="15">
        <v>275</v>
      </c>
      <c r="DA6" s="10">
        <v>0</v>
      </c>
      <c r="DB6" s="12">
        <v>0</v>
      </c>
      <c r="DC6" s="15">
        <v>0</v>
      </c>
      <c r="DD6" s="17">
        <v>25740</v>
      </c>
      <c r="DE6" s="14">
        <v>25277</v>
      </c>
      <c r="DF6" s="14">
        <v>24808</v>
      </c>
      <c r="DG6" s="14">
        <v>24664</v>
      </c>
      <c r="DH6" s="14">
        <v>24919</v>
      </c>
      <c r="DI6" s="7">
        <v>24970</v>
      </c>
      <c r="DJ6" s="19">
        <v>59506</v>
      </c>
      <c r="DK6" s="58">
        <v>8</v>
      </c>
    </row>
    <row r="7" spans="1:115" x14ac:dyDescent="0.25">
      <c r="A7" s="6" t="s">
        <v>2</v>
      </c>
      <c r="B7" s="10">
        <f t="shared" ref="B7:B70" si="3">(AA7-Y7)/DD7</f>
        <v>1554.4580933985594</v>
      </c>
      <c r="C7" s="12">
        <f t="shared" ref="C7:C70" si="4">(AK7-AI7)/DE7</f>
        <v>2603.9552896095961</v>
      </c>
      <c r="D7" s="12">
        <f t="shared" ref="D7:D70" si="5">(AU7-AS7)/DF7</f>
        <v>1205.7702028730973</v>
      </c>
      <c r="E7" s="12">
        <f t="shared" ref="E7:E70" si="6">(BE7-BC7)/DG7</f>
        <v>1171.7335220611365</v>
      </c>
      <c r="F7" s="12">
        <f t="shared" ref="F7:F70" si="7">(BO7-BM7)/DH7</f>
        <v>1126.0177884671245</v>
      </c>
      <c r="G7" s="30">
        <f t="shared" ref="G7:G70" si="8">(BY7-BW7)/DI7</f>
        <v>1230.6520918935807</v>
      </c>
      <c r="H7" s="31">
        <f t="shared" ref="H7:H70" si="9">(CC7/DD7)</f>
        <v>176.10992171657912</v>
      </c>
      <c r="I7" s="12">
        <f t="shared" ref="I7:I70" si="10">(CG7/DE7)</f>
        <v>47.442661187316041</v>
      </c>
      <c r="J7" s="12">
        <f t="shared" ref="J7:J70" si="11">(CK7/DF7)</f>
        <v>46.535846167702424</v>
      </c>
      <c r="K7" s="12">
        <f t="shared" ref="K7:K70" si="12">(CO7/DG7)</f>
        <v>46.186840525006431</v>
      </c>
      <c r="L7" s="12">
        <f t="shared" ref="L7:L70" si="13">(CS7/DH7)</f>
        <v>47.207408181997749</v>
      </c>
      <c r="M7" s="30">
        <f t="shared" ref="M7:M70" si="14">(CW7/DI7)</f>
        <v>43.317553984825885</v>
      </c>
      <c r="N7" s="33">
        <f t="shared" si="0"/>
        <v>50283</v>
      </c>
      <c r="O7" s="33">
        <f t="shared" si="1"/>
        <v>47196.885154061623</v>
      </c>
      <c r="P7" s="40">
        <f t="shared" ref="P7:P70" si="15">SUM(CX7,CY7,DA7,DB7)/(AA7-Y7)</f>
        <v>0.18619589234516959</v>
      </c>
      <c r="Q7" s="42">
        <f t="shared" si="2"/>
        <v>10</v>
      </c>
      <c r="R7" s="10">
        <v>35038900</v>
      </c>
      <c r="S7" s="12">
        <v>78534810</v>
      </c>
      <c r="T7" s="12">
        <v>53580206</v>
      </c>
      <c r="U7" s="12">
        <v>44401153</v>
      </c>
      <c r="V7" s="12">
        <v>22189777</v>
      </c>
      <c r="W7" s="12">
        <v>9152234</v>
      </c>
      <c r="X7" s="12">
        <v>9892330</v>
      </c>
      <c r="Y7" s="12">
        <v>17910135</v>
      </c>
      <c r="Z7" s="12">
        <v>5547535</v>
      </c>
      <c r="AA7" s="11">
        <v>276247080</v>
      </c>
      <c r="AB7" s="10">
        <v>42949073</v>
      </c>
      <c r="AC7" s="12">
        <v>98364454</v>
      </c>
      <c r="AD7" s="12">
        <v>177425376</v>
      </c>
      <c r="AE7" s="12">
        <v>68571511</v>
      </c>
      <c r="AF7" s="12">
        <v>28935706</v>
      </c>
      <c r="AG7" s="12">
        <v>10794306</v>
      </c>
      <c r="AH7" s="12">
        <v>35066635</v>
      </c>
      <c r="AI7" s="12">
        <v>21744716</v>
      </c>
      <c r="AJ7" s="12">
        <v>6787168</v>
      </c>
      <c r="AK7" s="11">
        <v>490638945</v>
      </c>
      <c r="AL7" s="10">
        <v>27762440</v>
      </c>
      <c r="AM7" s="12">
        <v>73085082</v>
      </c>
      <c r="AN7" s="12">
        <v>39729692</v>
      </c>
      <c r="AO7" s="12">
        <v>31234786</v>
      </c>
      <c r="AP7" s="12">
        <v>24413259</v>
      </c>
      <c r="AQ7" s="12">
        <v>6803577</v>
      </c>
      <c r="AR7" s="12">
        <v>6730905</v>
      </c>
      <c r="AS7" s="12">
        <v>14189355</v>
      </c>
      <c r="AT7" s="12">
        <v>4442924</v>
      </c>
      <c r="AU7" s="11">
        <v>228392020</v>
      </c>
      <c r="AV7" s="10">
        <v>28415189</v>
      </c>
      <c r="AW7" s="12">
        <v>72439781</v>
      </c>
      <c r="AX7" s="12">
        <v>34968919</v>
      </c>
      <c r="AY7" s="12">
        <v>28657116</v>
      </c>
      <c r="AZ7" s="12">
        <v>22724286</v>
      </c>
      <c r="BA7" s="12">
        <v>6489065</v>
      </c>
      <c r="BB7" s="12">
        <v>6659960</v>
      </c>
      <c r="BC7" s="12">
        <v>15868837</v>
      </c>
      <c r="BD7" s="12">
        <v>4529149</v>
      </c>
      <c r="BE7" s="11">
        <v>220752302</v>
      </c>
      <c r="BF7" s="10">
        <v>25148537</v>
      </c>
      <c r="BG7" s="12">
        <v>67140377</v>
      </c>
      <c r="BH7" s="12">
        <v>39976619</v>
      </c>
      <c r="BI7" s="12">
        <v>18742391</v>
      </c>
      <c r="BJ7" s="12">
        <v>26731133</v>
      </c>
      <c r="BK7" s="12">
        <v>6205869</v>
      </c>
      <c r="BL7" s="12">
        <v>5143449</v>
      </c>
      <c r="BM7" s="12">
        <v>4925260</v>
      </c>
      <c r="BN7" s="12">
        <v>4737571</v>
      </c>
      <c r="BO7" s="11">
        <v>198751206</v>
      </c>
      <c r="BP7" s="10">
        <v>25955199</v>
      </c>
      <c r="BQ7" s="12">
        <v>61983166</v>
      </c>
      <c r="BR7" s="12">
        <v>44971097</v>
      </c>
      <c r="BS7" s="12">
        <v>28852486</v>
      </c>
      <c r="BT7" s="12">
        <v>31407638</v>
      </c>
      <c r="BU7" s="12">
        <v>5768565</v>
      </c>
      <c r="BV7" s="12">
        <v>5887614</v>
      </c>
      <c r="BW7" s="12">
        <v>5297653</v>
      </c>
      <c r="BX7" s="12">
        <v>3930980</v>
      </c>
      <c r="BY7" s="11">
        <v>214054398</v>
      </c>
      <c r="BZ7" s="10">
        <v>2831273</v>
      </c>
      <c r="CA7" s="12">
        <v>24341885</v>
      </c>
      <c r="CB7" s="12">
        <v>2094726</v>
      </c>
      <c r="CC7" s="11">
        <v>29267884</v>
      </c>
      <c r="CD7" s="10">
        <v>2535494</v>
      </c>
      <c r="CE7" s="12">
        <v>5730000</v>
      </c>
      <c r="CF7" s="12">
        <v>277506</v>
      </c>
      <c r="CG7" s="11">
        <v>8543000</v>
      </c>
      <c r="CH7" s="10">
        <v>2668012</v>
      </c>
      <c r="CI7" s="12">
        <v>5242000</v>
      </c>
      <c r="CJ7" s="12">
        <v>356988</v>
      </c>
      <c r="CK7" s="11">
        <v>8267000</v>
      </c>
      <c r="CL7" s="10">
        <v>2594184</v>
      </c>
      <c r="CM7" s="12">
        <v>4883000</v>
      </c>
      <c r="CN7" s="12">
        <v>598816</v>
      </c>
      <c r="CO7" s="11">
        <v>8076000</v>
      </c>
      <c r="CP7" s="10">
        <v>2008356</v>
      </c>
      <c r="CQ7" s="12">
        <v>5760000</v>
      </c>
      <c r="CR7" s="12">
        <v>357644</v>
      </c>
      <c r="CS7" s="11">
        <v>8126000</v>
      </c>
      <c r="CT7" s="10">
        <v>2237071</v>
      </c>
      <c r="CU7" s="12">
        <v>4820000</v>
      </c>
      <c r="CV7" s="12">
        <v>290929</v>
      </c>
      <c r="CW7" s="11">
        <v>7348000</v>
      </c>
      <c r="CX7" s="10">
        <v>33698576</v>
      </c>
      <c r="CY7" s="12">
        <v>14402702</v>
      </c>
      <c r="CZ7" s="15">
        <v>714</v>
      </c>
      <c r="DA7" s="10">
        <v>0</v>
      </c>
      <c r="DB7" s="12">
        <v>0</v>
      </c>
      <c r="DC7" s="15">
        <v>0</v>
      </c>
      <c r="DD7" s="17">
        <v>166191</v>
      </c>
      <c r="DE7" s="14">
        <v>180070</v>
      </c>
      <c r="DF7" s="14">
        <v>177648</v>
      </c>
      <c r="DG7" s="14">
        <v>174855</v>
      </c>
      <c r="DH7" s="14">
        <v>172134</v>
      </c>
      <c r="DI7" s="7">
        <v>169631</v>
      </c>
      <c r="DJ7" s="19">
        <v>50283</v>
      </c>
      <c r="DK7" s="58">
        <v>10</v>
      </c>
    </row>
    <row r="8" spans="1:115" x14ac:dyDescent="0.25">
      <c r="A8" s="6" t="s">
        <v>3</v>
      </c>
      <c r="B8" s="10">
        <f t="shared" si="3"/>
        <v>1784.9240404365862</v>
      </c>
      <c r="C8" s="12">
        <f t="shared" si="4"/>
        <v>1780.0846973345851</v>
      </c>
      <c r="D8" s="12">
        <f t="shared" si="5"/>
        <v>1248.5395371458681</v>
      </c>
      <c r="E8" s="12">
        <f t="shared" si="6"/>
        <v>1168.5532833632067</v>
      </c>
      <c r="F8" s="12">
        <f t="shared" si="7"/>
        <v>1114.4642798556431</v>
      </c>
      <c r="G8" s="30">
        <f t="shared" si="8"/>
        <v>1063.008085923143</v>
      </c>
      <c r="H8" s="31">
        <f t="shared" si="9"/>
        <v>0</v>
      </c>
      <c r="I8" s="12">
        <f t="shared" si="10"/>
        <v>3.129964488346463</v>
      </c>
      <c r="J8" s="12">
        <f t="shared" si="11"/>
        <v>6.3054756211243062</v>
      </c>
      <c r="K8" s="12">
        <f t="shared" si="12"/>
        <v>7.0088398240182501</v>
      </c>
      <c r="L8" s="12">
        <f t="shared" si="13"/>
        <v>9.1783956692913389</v>
      </c>
      <c r="M8" s="30">
        <f t="shared" si="14"/>
        <v>10.622616082002695</v>
      </c>
      <c r="N8" s="33">
        <f t="shared" si="0"/>
        <v>46106</v>
      </c>
      <c r="O8" s="33">
        <f t="shared" si="1"/>
        <v>66800.085769980506</v>
      </c>
      <c r="P8" s="40">
        <f t="shared" si="15"/>
        <v>0.51250284337840268</v>
      </c>
      <c r="Q8" s="42">
        <f t="shared" si="2"/>
        <v>8</v>
      </c>
      <c r="R8" s="10">
        <v>6874088</v>
      </c>
      <c r="S8" s="12">
        <v>13678438</v>
      </c>
      <c r="T8" s="12">
        <v>1880409</v>
      </c>
      <c r="U8" s="12">
        <v>15750592</v>
      </c>
      <c r="V8" s="12">
        <v>1874992</v>
      </c>
      <c r="W8" s="12">
        <v>887030</v>
      </c>
      <c r="X8" s="12">
        <v>2866439</v>
      </c>
      <c r="Y8" s="12">
        <v>0</v>
      </c>
      <c r="Z8" s="12">
        <v>505891</v>
      </c>
      <c r="AA8" s="11">
        <v>44317879</v>
      </c>
      <c r="AB8" s="10">
        <v>6813132</v>
      </c>
      <c r="AC8" s="12">
        <v>16316628</v>
      </c>
      <c r="AD8" s="12">
        <v>1874920</v>
      </c>
      <c r="AE8" s="12">
        <v>12395020</v>
      </c>
      <c r="AF8" s="12">
        <v>1958041</v>
      </c>
      <c r="AG8" s="12">
        <v>1052180</v>
      </c>
      <c r="AH8" s="12">
        <v>2595747</v>
      </c>
      <c r="AI8" s="12">
        <v>0</v>
      </c>
      <c r="AJ8" s="12">
        <v>604627</v>
      </c>
      <c r="AK8" s="11">
        <v>43610295</v>
      </c>
      <c r="AL8" s="10">
        <v>5779191</v>
      </c>
      <c r="AM8" s="12">
        <v>13546482</v>
      </c>
      <c r="AN8" s="12">
        <v>2203000</v>
      </c>
      <c r="AO8" s="12">
        <v>4954033</v>
      </c>
      <c r="AP8" s="12">
        <v>638858</v>
      </c>
      <c r="AQ8" s="12">
        <v>983755</v>
      </c>
      <c r="AR8" s="12">
        <v>993892</v>
      </c>
      <c r="AS8" s="12">
        <v>794</v>
      </c>
      <c r="AT8" s="12">
        <v>1706005</v>
      </c>
      <c r="AU8" s="11">
        <v>30806010</v>
      </c>
      <c r="AV8" s="10">
        <v>5718381</v>
      </c>
      <c r="AW8" s="12">
        <v>12453296</v>
      </c>
      <c r="AX8" s="12">
        <v>1543620</v>
      </c>
      <c r="AY8" s="12">
        <v>3629457</v>
      </c>
      <c r="AZ8" s="12">
        <v>1304511</v>
      </c>
      <c r="BA8" s="12">
        <v>981993</v>
      </c>
      <c r="BB8" s="12">
        <v>1032323</v>
      </c>
      <c r="BC8" s="12">
        <v>960</v>
      </c>
      <c r="BD8" s="12">
        <v>2022065</v>
      </c>
      <c r="BE8" s="11">
        <v>28686606</v>
      </c>
      <c r="BF8" s="10">
        <v>5350678</v>
      </c>
      <c r="BG8" s="12">
        <v>11670478</v>
      </c>
      <c r="BH8" s="12">
        <v>1182587</v>
      </c>
      <c r="BI8" s="12">
        <v>4704297</v>
      </c>
      <c r="BJ8" s="12">
        <v>650565</v>
      </c>
      <c r="BK8" s="12">
        <v>912960</v>
      </c>
      <c r="BL8" s="12">
        <v>969087</v>
      </c>
      <c r="BM8" s="12">
        <v>5758</v>
      </c>
      <c r="BN8" s="12">
        <v>1734445</v>
      </c>
      <c r="BO8" s="11">
        <v>27180855</v>
      </c>
      <c r="BP8" s="10">
        <v>5262774</v>
      </c>
      <c r="BQ8" s="12">
        <v>11206610</v>
      </c>
      <c r="BR8" s="12">
        <v>1524791</v>
      </c>
      <c r="BS8" s="12">
        <v>4088215</v>
      </c>
      <c r="BT8" s="12">
        <v>479065</v>
      </c>
      <c r="BU8" s="12">
        <v>898612</v>
      </c>
      <c r="BV8" s="12">
        <v>969399</v>
      </c>
      <c r="BW8" s="12">
        <v>1829</v>
      </c>
      <c r="BX8" s="12">
        <v>1600413</v>
      </c>
      <c r="BY8" s="11">
        <v>26031708</v>
      </c>
      <c r="BZ8" s="10">
        <v>0</v>
      </c>
      <c r="CA8" s="12">
        <v>0</v>
      </c>
      <c r="CB8" s="12">
        <v>0</v>
      </c>
      <c r="CC8" s="11">
        <v>0</v>
      </c>
      <c r="CD8" s="10">
        <v>52704</v>
      </c>
      <c r="CE8" s="12">
        <v>0</v>
      </c>
      <c r="CF8" s="12">
        <v>23977</v>
      </c>
      <c r="CG8" s="11">
        <v>76681</v>
      </c>
      <c r="CH8" s="10">
        <v>103206</v>
      </c>
      <c r="CI8" s="12">
        <v>0</v>
      </c>
      <c r="CJ8" s="12">
        <v>52369</v>
      </c>
      <c r="CK8" s="11">
        <v>155575</v>
      </c>
      <c r="CL8" s="10">
        <v>88126</v>
      </c>
      <c r="CM8" s="12">
        <v>0</v>
      </c>
      <c r="CN8" s="12">
        <v>83927</v>
      </c>
      <c r="CO8" s="11">
        <v>172053</v>
      </c>
      <c r="CP8" s="10">
        <v>8166</v>
      </c>
      <c r="CQ8" s="12">
        <v>0</v>
      </c>
      <c r="CR8" s="12">
        <v>215640</v>
      </c>
      <c r="CS8" s="11">
        <v>223806</v>
      </c>
      <c r="CT8" s="10">
        <v>16173</v>
      </c>
      <c r="CU8" s="12">
        <v>0</v>
      </c>
      <c r="CV8" s="12">
        <v>243943</v>
      </c>
      <c r="CW8" s="11">
        <v>260116</v>
      </c>
      <c r="CX8" s="10">
        <v>17134222</v>
      </c>
      <c r="CY8" s="12">
        <v>5578817</v>
      </c>
      <c r="CZ8" s="15">
        <v>256.5</v>
      </c>
      <c r="DA8" s="10">
        <v>0</v>
      </c>
      <c r="DB8" s="12">
        <v>0</v>
      </c>
      <c r="DC8" s="15">
        <v>0</v>
      </c>
      <c r="DD8" s="17">
        <v>24829</v>
      </c>
      <c r="DE8" s="14">
        <v>24499</v>
      </c>
      <c r="DF8" s="14">
        <v>24673</v>
      </c>
      <c r="DG8" s="14">
        <v>24548</v>
      </c>
      <c r="DH8" s="14">
        <v>24384</v>
      </c>
      <c r="DI8" s="7">
        <v>24487</v>
      </c>
      <c r="DJ8" s="19">
        <v>46106</v>
      </c>
      <c r="DK8" s="58">
        <v>8</v>
      </c>
    </row>
    <row r="9" spans="1:115" x14ac:dyDescent="0.25">
      <c r="A9" s="6" t="s">
        <v>4</v>
      </c>
      <c r="B9" s="10">
        <f t="shared" si="3"/>
        <v>1714.5904344738574</v>
      </c>
      <c r="C9" s="12">
        <f t="shared" si="4"/>
        <v>1837.5940116804286</v>
      </c>
      <c r="D9" s="12">
        <f t="shared" si="5"/>
        <v>1222.7999819136096</v>
      </c>
      <c r="E9" s="12">
        <f t="shared" si="6"/>
        <v>1127.7251051079566</v>
      </c>
      <c r="F9" s="12">
        <f t="shared" si="7"/>
        <v>1193.0459641355433</v>
      </c>
      <c r="G9" s="30">
        <f t="shared" si="8"/>
        <v>1089.3554627510068</v>
      </c>
      <c r="H9" s="31">
        <f t="shared" si="9"/>
        <v>437.96275529693281</v>
      </c>
      <c r="I9" s="12">
        <f t="shared" si="10"/>
        <v>486.64310924989155</v>
      </c>
      <c r="J9" s="12">
        <f t="shared" si="11"/>
        <v>489.39674584099976</v>
      </c>
      <c r="K9" s="12">
        <f t="shared" si="12"/>
        <v>508.56575247801567</v>
      </c>
      <c r="L9" s="12">
        <f t="shared" si="13"/>
        <v>536.79475265492795</v>
      </c>
      <c r="M9" s="30">
        <f t="shared" si="14"/>
        <v>530.55247240010431</v>
      </c>
      <c r="N9" s="33">
        <f t="shared" si="0"/>
        <v>51536</v>
      </c>
      <c r="O9" s="33">
        <f t="shared" si="1"/>
        <v>41250.524238227146</v>
      </c>
      <c r="P9" s="40">
        <f t="shared" si="15"/>
        <v>0.25932345577058402</v>
      </c>
      <c r="Q9" s="42">
        <f t="shared" si="2"/>
        <v>35</v>
      </c>
      <c r="R9" s="10">
        <v>184051870</v>
      </c>
      <c r="S9" s="12">
        <v>225692975</v>
      </c>
      <c r="T9" s="12">
        <v>295588982</v>
      </c>
      <c r="U9" s="12">
        <v>130516370</v>
      </c>
      <c r="V9" s="12">
        <v>34322817</v>
      </c>
      <c r="W9" s="12">
        <v>38560622</v>
      </c>
      <c r="X9" s="12">
        <v>81966541</v>
      </c>
      <c r="Y9" s="12">
        <v>54200860</v>
      </c>
      <c r="Z9" s="12">
        <v>28210620</v>
      </c>
      <c r="AA9" s="11">
        <v>1073111657</v>
      </c>
      <c r="AB9" s="10">
        <v>180127773</v>
      </c>
      <c r="AC9" s="12">
        <v>227749199</v>
      </c>
      <c r="AD9" s="12">
        <v>295793254</v>
      </c>
      <c r="AE9" s="12">
        <v>169637207</v>
      </c>
      <c r="AF9" s="12">
        <v>35724904</v>
      </c>
      <c r="AG9" s="12">
        <v>40495155</v>
      </c>
      <c r="AH9" s="12">
        <v>93941052</v>
      </c>
      <c r="AI9" s="12">
        <v>56777195</v>
      </c>
      <c r="AJ9" s="12">
        <v>28526837</v>
      </c>
      <c r="AK9" s="11">
        <v>1128772576</v>
      </c>
      <c r="AL9" s="10">
        <v>174598495</v>
      </c>
      <c r="AM9" s="12">
        <v>193560137</v>
      </c>
      <c r="AN9" s="12">
        <v>103613207</v>
      </c>
      <c r="AO9" s="12">
        <v>79295056</v>
      </c>
      <c r="AP9" s="12">
        <v>25707511</v>
      </c>
      <c r="AQ9" s="12">
        <v>40420428</v>
      </c>
      <c r="AR9" s="12">
        <v>61526496</v>
      </c>
      <c r="AS9" s="12">
        <v>63736114</v>
      </c>
      <c r="AT9" s="12">
        <v>24410670</v>
      </c>
      <c r="AU9" s="11">
        <v>766868114</v>
      </c>
      <c r="AV9" s="10">
        <v>151549504</v>
      </c>
      <c r="AW9" s="12">
        <v>189874489</v>
      </c>
      <c r="AX9" s="12">
        <v>99911282</v>
      </c>
      <c r="AY9" s="12">
        <v>59389324</v>
      </c>
      <c r="AZ9" s="12">
        <v>24952128</v>
      </c>
      <c r="BA9" s="12">
        <v>38593476</v>
      </c>
      <c r="BB9" s="12">
        <v>52250573</v>
      </c>
      <c r="BC9" s="12">
        <v>99847453</v>
      </c>
      <c r="BD9" s="12">
        <v>24817619</v>
      </c>
      <c r="BE9" s="11">
        <v>741185848</v>
      </c>
      <c r="BF9" s="10">
        <v>206612278</v>
      </c>
      <c r="BG9" s="12">
        <v>184037458</v>
      </c>
      <c r="BH9" s="12">
        <v>97595823</v>
      </c>
      <c r="BI9" s="12">
        <v>67203746</v>
      </c>
      <c r="BJ9" s="12">
        <v>18962483</v>
      </c>
      <c r="BK9" s="12">
        <v>22617877</v>
      </c>
      <c r="BL9" s="12">
        <v>45673717</v>
      </c>
      <c r="BM9" s="12">
        <v>41243717</v>
      </c>
      <c r="BN9" s="12">
        <v>27195506</v>
      </c>
      <c r="BO9" s="11">
        <v>711142605</v>
      </c>
      <c r="BP9" s="10">
        <v>160701738</v>
      </c>
      <c r="BQ9" s="12">
        <v>178384987</v>
      </c>
      <c r="BR9" s="12">
        <v>78928821</v>
      </c>
      <c r="BS9" s="12">
        <v>64285012</v>
      </c>
      <c r="BT9" s="12">
        <v>18146035</v>
      </c>
      <c r="BU9" s="12">
        <v>26895953</v>
      </c>
      <c r="BV9" s="12">
        <v>45274243</v>
      </c>
      <c r="BW9" s="12">
        <v>42173550</v>
      </c>
      <c r="BX9" s="12">
        <v>28899153</v>
      </c>
      <c r="BY9" s="11">
        <v>643689492</v>
      </c>
      <c r="BZ9" s="10">
        <v>45480000</v>
      </c>
      <c r="CA9" s="12">
        <v>74292488</v>
      </c>
      <c r="CB9" s="12">
        <v>140490821</v>
      </c>
      <c r="CC9" s="11">
        <v>260263309</v>
      </c>
      <c r="CD9" s="10">
        <v>50460000</v>
      </c>
      <c r="CE9" s="12">
        <v>76008488</v>
      </c>
      <c r="CF9" s="12">
        <v>157424016</v>
      </c>
      <c r="CG9" s="11">
        <v>283892504</v>
      </c>
      <c r="CH9" s="10">
        <v>74870000</v>
      </c>
      <c r="CI9" s="12">
        <v>59802884</v>
      </c>
      <c r="CJ9" s="12">
        <v>146739054</v>
      </c>
      <c r="CK9" s="11">
        <v>281411938</v>
      </c>
      <c r="CL9" s="10">
        <v>84170000</v>
      </c>
      <c r="CM9" s="12">
        <v>48273309</v>
      </c>
      <c r="CN9" s="12">
        <v>156778543</v>
      </c>
      <c r="CO9" s="11">
        <v>289221852</v>
      </c>
      <c r="CP9" s="10">
        <v>93540000</v>
      </c>
      <c r="CQ9" s="12">
        <v>40774723</v>
      </c>
      <c r="CR9" s="12">
        <v>167097141</v>
      </c>
      <c r="CS9" s="11">
        <v>301411864</v>
      </c>
      <c r="CT9" s="10">
        <v>103065000</v>
      </c>
      <c r="CU9" s="12">
        <v>17106288</v>
      </c>
      <c r="CV9" s="12">
        <v>172787054</v>
      </c>
      <c r="CW9" s="11">
        <v>292958342</v>
      </c>
      <c r="CX9" s="10">
        <v>178697271</v>
      </c>
      <c r="CY9" s="12">
        <v>84697042</v>
      </c>
      <c r="CZ9" s="15">
        <v>4332</v>
      </c>
      <c r="DA9" s="10">
        <v>740118</v>
      </c>
      <c r="DB9" s="12">
        <v>93038</v>
      </c>
      <c r="DC9" s="15">
        <v>25.5</v>
      </c>
      <c r="DD9" s="17">
        <v>594259</v>
      </c>
      <c r="DE9" s="14">
        <v>583369</v>
      </c>
      <c r="DF9" s="14">
        <v>575018</v>
      </c>
      <c r="DG9" s="14">
        <v>568701</v>
      </c>
      <c r="DH9" s="14">
        <v>561503</v>
      </c>
      <c r="DI9" s="7">
        <v>552176</v>
      </c>
      <c r="DJ9" s="19">
        <v>51536</v>
      </c>
      <c r="DK9" s="58">
        <v>35</v>
      </c>
    </row>
    <row r="10" spans="1:115" x14ac:dyDescent="0.25">
      <c r="A10" s="6" t="s">
        <v>5</v>
      </c>
      <c r="B10" s="10">
        <f t="shared" si="3"/>
        <v>1762.0958135020644</v>
      </c>
      <c r="C10" s="12">
        <f t="shared" si="4"/>
        <v>2638.8054151866213</v>
      </c>
      <c r="D10" s="12">
        <f t="shared" si="5"/>
        <v>1404.0093105694182</v>
      </c>
      <c r="E10" s="12">
        <f t="shared" si="6"/>
        <v>1356.0831596973069</v>
      </c>
      <c r="F10" s="12">
        <f t="shared" si="7"/>
        <v>1320.8483065134772</v>
      </c>
      <c r="G10" s="30">
        <f t="shared" si="8"/>
        <v>1310.3703995416251</v>
      </c>
      <c r="H10" s="31">
        <f t="shared" si="9"/>
        <v>1805.8725749644118</v>
      </c>
      <c r="I10" s="12">
        <f t="shared" si="10"/>
        <v>1684.1158707409882</v>
      </c>
      <c r="J10" s="12">
        <f t="shared" si="11"/>
        <v>1615.4062162999028</v>
      </c>
      <c r="K10" s="12">
        <f t="shared" si="12"/>
        <v>1703.2728457712838</v>
      </c>
      <c r="L10" s="12">
        <f t="shared" si="13"/>
        <v>1565.0841226706586</v>
      </c>
      <c r="M10" s="30">
        <f t="shared" si="14"/>
        <v>1642.1525205905405</v>
      </c>
      <c r="N10" s="33">
        <f t="shared" si="0"/>
        <v>54895</v>
      </c>
      <c r="O10" s="33">
        <f t="shared" si="1"/>
        <v>56171.417373862059</v>
      </c>
      <c r="P10" s="40">
        <f t="shared" si="15"/>
        <v>0.14892532785047802</v>
      </c>
      <c r="Q10" s="42">
        <f t="shared" si="2"/>
        <v>30</v>
      </c>
      <c r="R10" s="10">
        <v>308684630</v>
      </c>
      <c r="S10" s="12">
        <v>1007336600</v>
      </c>
      <c r="T10" s="12">
        <v>226124150</v>
      </c>
      <c r="U10" s="12">
        <v>1344537460</v>
      </c>
      <c r="V10" s="12">
        <v>126781640</v>
      </c>
      <c r="W10" s="12">
        <v>162546390</v>
      </c>
      <c r="X10" s="12">
        <v>150916110</v>
      </c>
      <c r="Y10" s="12">
        <v>2430407900</v>
      </c>
      <c r="Z10" s="12">
        <v>53613310</v>
      </c>
      <c r="AA10" s="11">
        <v>5810948190</v>
      </c>
      <c r="AB10" s="10">
        <v>601071074</v>
      </c>
      <c r="AC10" s="12">
        <v>1074967011</v>
      </c>
      <c r="AD10" s="12">
        <v>851512402</v>
      </c>
      <c r="AE10" s="12">
        <v>1961574706</v>
      </c>
      <c r="AF10" s="12">
        <v>152600253</v>
      </c>
      <c r="AG10" s="12">
        <v>110760632</v>
      </c>
      <c r="AH10" s="12">
        <v>202202482</v>
      </c>
      <c r="AI10" s="12">
        <v>2287388513</v>
      </c>
      <c r="AJ10" s="12">
        <v>51608214</v>
      </c>
      <c r="AK10" s="11">
        <v>7293685287</v>
      </c>
      <c r="AL10" s="10">
        <v>456923000</v>
      </c>
      <c r="AM10" s="12">
        <v>914301000</v>
      </c>
      <c r="AN10" s="12">
        <v>157630000</v>
      </c>
      <c r="AO10" s="12">
        <v>696038000</v>
      </c>
      <c r="AP10" s="12">
        <v>19236000</v>
      </c>
      <c r="AQ10" s="12">
        <v>162914000</v>
      </c>
      <c r="AR10" s="12">
        <v>168693000</v>
      </c>
      <c r="AS10" s="12">
        <v>478316000</v>
      </c>
      <c r="AT10" s="12">
        <v>54171000</v>
      </c>
      <c r="AU10" s="11">
        <v>3108222000</v>
      </c>
      <c r="AV10" s="10">
        <v>448380000</v>
      </c>
      <c r="AW10" s="12">
        <v>877831000</v>
      </c>
      <c r="AX10" s="12">
        <v>156560000</v>
      </c>
      <c r="AY10" s="12">
        <v>599449000</v>
      </c>
      <c r="AZ10" s="12">
        <v>16217000</v>
      </c>
      <c r="BA10" s="12">
        <v>166597000</v>
      </c>
      <c r="BB10" s="12">
        <v>184979000</v>
      </c>
      <c r="BC10" s="12">
        <v>490723000</v>
      </c>
      <c r="BD10" s="12">
        <v>63479000</v>
      </c>
      <c r="BE10" s="11">
        <v>3004215000</v>
      </c>
      <c r="BF10" s="10">
        <v>443126000</v>
      </c>
      <c r="BG10" s="12">
        <v>824210000</v>
      </c>
      <c r="BH10" s="12">
        <v>179145000</v>
      </c>
      <c r="BI10" s="12">
        <v>562931000</v>
      </c>
      <c r="BJ10" s="12">
        <v>13664000</v>
      </c>
      <c r="BK10" s="12">
        <v>150872000</v>
      </c>
      <c r="BL10" s="12">
        <v>167784000</v>
      </c>
      <c r="BM10" s="12">
        <v>370503000</v>
      </c>
      <c r="BN10" s="12">
        <v>70561000</v>
      </c>
      <c r="BO10" s="11">
        <v>2782796000</v>
      </c>
      <c r="BP10" s="10">
        <v>423977000</v>
      </c>
      <c r="BQ10" s="12">
        <v>806374000</v>
      </c>
      <c r="BR10" s="12">
        <v>139242000</v>
      </c>
      <c r="BS10" s="12">
        <v>573527000</v>
      </c>
      <c r="BT10" s="12">
        <v>17707000</v>
      </c>
      <c r="BU10" s="12">
        <v>136840000</v>
      </c>
      <c r="BV10" s="12">
        <v>151480000</v>
      </c>
      <c r="BW10" s="12">
        <v>471412000</v>
      </c>
      <c r="BX10" s="12">
        <v>113308000</v>
      </c>
      <c r="BY10" s="11">
        <v>2833867000</v>
      </c>
      <c r="BZ10" s="10">
        <v>155245000</v>
      </c>
      <c r="CA10" s="12">
        <v>2985165000</v>
      </c>
      <c r="CB10" s="12">
        <v>324115000</v>
      </c>
      <c r="CC10" s="11">
        <v>3464525000</v>
      </c>
      <c r="CD10" s="10">
        <v>181970000</v>
      </c>
      <c r="CE10" s="12">
        <v>2715685000</v>
      </c>
      <c r="CF10" s="12">
        <v>297421000</v>
      </c>
      <c r="CG10" s="11">
        <v>3195076000</v>
      </c>
      <c r="CH10" s="10">
        <v>207550000</v>
      </c>
      <c r="CI10" s="12">
        <v>2509605000</v>
      </c>
      <c r="CJ10" s="12">
        <v>308727000</v>
      </c>
      <c r="CK10" s="11">
        <v>3025882000</v>
      </c>
      <c r="CL10" s="10">
        <v>232035000</v>
      </c>
      <c r="CM10" s="12">
        <v>2587695000</v>
      </c>
      <c r="CN10" s="12">
        <v>337276000</v>
      </c>
      <c r="CO10" s="11">
        <v>3157006000</v>
      </c>
      <c r="CP10" s="10">
        <v>256420000</v>
      </c>
      <c r="CQ10" s="12">
        <v>2242120000</v>
      </c>
      <c r="CR10" s="12">
        <v>359806000</v>
      </c>
      <c r="CS10" s="11">
        <v>2858346000</v>
      </c>
      <c r="CT10" s="10">
        <v>279630000</v>
      </c>
      <c r="CU10" s="12">
        <v>2322000000</v>
      </c>
      <c r="CV10" s="12">
        <v>358992000</v>
      </c>
      <c r="CW10" s="11">
        <v>2960622000</v>
      </c>
      <c r="CX10" s="10">
        <v>364046956</v>
      </c>
      <c r="CY10" s="12">
        <v>139401115</v>
      </c>
      <c r="CZ10" s="15">
        <v>6481</v>
      </c>
      <c r="DA10" s="10">
        <v>0</v>
      </c>
      <c r="DB10" s="12">
        <v>0</v>
      </c>
      <c r="DC10" s="15">
        <v>0</v>
      </c>
      <c r="DD10" s="17">
        <v>1918477</v>
      </c>
      <c r="DE10" s="14">
        <v>1897183</v>
      </c>
      <c r="DF10" s="14">
        <v>1873140</v>
      </c>
      <c r="DG10" s="14">
        <v>1853494</v>
      </c>
      <c r="DH10" s="14">
        <v>1826321</v>
      </c>
      <c r="DI10" s="7">
        <v>1802891</v>
      </c>
      <c r="DJ10" s="19">
        <v>54895</v>
      </c>
      <c r="DK10" s="58">
        <v>30</v>
      </c>
    </row>
    <row r="11" spans="1:115" x14ac:dyDescent="0.25">
      <c r="A11" s="6" t="s">
        <v>6</v>
      </c>
      <c r="B11" s="10">
        <f t="shared" si="3"/>
        <v>1220.338418972332</v>
      </c>
      <c r="C11" s="12">
        <f t="shared" si="4"/>
        <v>1416.7884144077236</v>
      </c>
      <c r="D11" s="12">
        <f t="shared" si="5"/>
        <v>1260.1604161988173</v>
      </c>
      <c r="E11" s="12">
        <f t="shared" si="6"/>
        <v>1347.6729748442187</v>
      </c>
      <c r="F11" s="12">
        <f t="shared" si="7"/>
        <v>1786.8574853077637</v>
      </c>
      <c r="G11" s="30">
        <f t="shared" si="8"/>
        <v>1199.8905268058033</v>
      </c>
      <c r="H11" s="31">
        <f t="shared" si="9"/>
        <v>0</v>
      </c>
      <c r="I11" s="12">
        <f t="shared" si="10"/>
        <v>0</v>
      </c>
      <c r="J11" s="12">
        <f t="shared" si="11"/>
        <v>0</v>
      </c>
      <c r="K11" s="12">
        <f t="shared" si="12"/>
        <v>0</v>
      </c>
      <c r="L11" s="12">
        <f t="shared" si="13"/>
        <v>14.501855861429013</v>
      </c>
      <c r="M11" s="30">
        <f t="shared" si="14"/>
        <v>29.097525021336022</v>
      </c>
      <c r="N11" s="33">
        <f t="shared" si="0"/>
        <v>36237</v>
      </c>
      <c r="O11" s="33">
        <f t="shared" si="1"/>
        <v>34737.234234234231</v>
      </c>
      <c r="P11" s="40">
        <f t="shared" si="15"/>
        <v>0.35500707669958198</v>
      </c>
      <c r="Q11" s="42">
        <f t="shared" si="2"/>
        <v>7</v>
      </c>
      <c r="R11" s="10">
        <v>3335051</v>
      </c>
      <c r="S11" s="12">
        <v>3996717</v>
      </c>
      <c r="T11" s="12">
        <v>216288</v>
      </c>
      <c r="U11" s="12">
        <v>4080384</v>
      </c>
      <c r="V11" s="12">
        <v>993874</v>
      </c>
      <c r="W11" s="12">
        <v>487538</v>
      </c>
      <c r="X11" s="12">
        <v>1435888</v>
      </c>
      <c r="Y11" s="12">
        <v>613884</v>
      </c>
      <c r="Z11" s="12">
        <v>891541</v>
      </c>
      <c r="AA11" s="11">
        <v>16051165</v>
      </c>
      <c r="AB11" s="10">
        <v>3313219</v>
      </c>
      <c r="AC11" s="12">
        <v>3859361</v>
      </c>
      <c r="AD11" s="12">
        <v>810019</v>
      </c>
      <c r="AE11" s="12">
        <v>7247059</v>
      </c>
      <c r="AF11" s="12">
        <v>1072196</v>
      </c>
      <c r="AG11" s="12">
        <v>498599</v>
      </c>
      <c r="AH11" s="12">
        <v>1365818</v>
      </c>
      <c r="AI11" s="12">
        <v>389571</v>
      </c>
      <c r="AJ11" s="12">
        <v>910785</v>
      </c>
      <c r="AK11" s="11">
        <v>19466627</v>
      </c>
      <c r="AL11" s="10">
        <v>3982453</v>
      </c>
      <c r="AM11" s="12">
        <v>4023517</v>
      </c>
      <c r="AN11" s="12">
        <v>275450</v>
      </c>
      <c r="AO11" s="12">
        <v>6402746</v>
      </c>
      <c r="AP11" s="12">
        <v>307367</v>
      </c>
      <c r="AQ11" s="12">
        <v>410848</v>
      </c>
      <c r="AR11" s="12">
        <v>825206</v>
      </c>
      <c r="AS11" s="12">
        <v>661962</v>
      </c>
      <c r="AT11" s="12">
        <v>606896</v>
      </c>
      <c r="AU11" s="11">
        <v>17496445</v>
      </c>
      <c r="AV11" s="10">
        <v>3043395</v>
      </c>
      <c r="AW11" s="12">
        <v>3339534</v>
      </c>
      <c r="AX11" s="12">
        <v>207632</v>
      </c>
      <c r="AY11" s="12">
        <v>8426766</v>
      </c>
      <c r="AZ11" s="12">
        <v>808979</v>
      </c>
      <c r="BA11" s="12">
        <v>383037</v>
      </c>
      <c r="BB11" s="12">
        <v>715559</v>
      </c>
      <c r="BC11" s="12">
        <v>622523</v>
      </c>
      <c r="BD11" s="12">
        <v>593499</v>
      </c>
      <c r="BE11" s="11">
        <v>18140924</v>
      </c>
      <c r="BF11" s="10">
        <v>3140098</v>
      </c>
      <c r="BG11" s="12">
        <v>3751762</v>
      </c>
      <c r="BH11" s="12">
        <v>328839</v>
      </c>
      <c r="BI11" s="12">
        <v>13783847</v>
      </c>
      <c r="BJ11" s="12">
        <v>337319</v>
      </c>
      <c r="BK11" s="12">
        <v>311637</v>
      </c>
      <c r="BL11" s="12">
        <v>753485</v>
      </c>
      <c r="BM11" s="12">
        <v>493970</v>
      </c>
      <c r="BN11" s="12">
        <v>700654</v>
      </c>
      <c r="BO11" s="11">
        <v>23601611</v>
      </c>
      <c r="BP11" s="10">
        <v>2688405</v>
      </c>
      <c r="BQ11" s="12">
        <v>4471218</v>
      </c>
      <c r="BR11" s="12">
        <v>718116</v>
      </c>
      <c r="BS11" s="12">
        <v>5605929</v>
      </c>
      <c r="BT11" s="12">
        <v>400329</v>
      </c>
      <c r="BU11" s="12">
        <v>305928</v>
      </c>
      <c r="BV11" s="12">
        <v>689724</v>
      </c>
      <c r="BW11" s="12">
        <v>492493</v>
      </c>
      <c r="BX11" s="12">
        <v>585740</v>
      </c>
      <c r="BY11" s="11">
        <v>15957882</v>
      </c>
      <c r="BZ11" s="10">
        <v>0</v>
      </c>
      <c r="CA11" s="12">
        <v>0</v>
      </c>
      <c r="CB11" s="12">
        <v>0</v>
      </c>
      <c r="CC11" s="11">
        <v>0</v>
      </c>
      <c r="CD11" s="10">
        <v>0</v>
      </c>
      <c r="CE11" s="12">
        <v>0</v>
      </c>
      <c r="CF11" s="12">
        <v>0</v>
      </c>
      <c r="CG11" s="11">
        <v>0</v>
      </c>
      <c r="CH11" s="10">
        <v>0</v>
      </c>
      <c r="CI11" s="12">
        <v>0</v>
      </c>
      <c r="CJ11" s="12">
        <v>0</v>
      </c>
      <c r="CK11" s="11">
        <v>0</v>
      </c>
      <c r="CL11" s="10">
        <v>0</v>
      </c>
      <c r="CM11" s="12">
        <v>0</v>
      </c>
      <c r="CN11" s="12">
        <v>0</v>
      </c>
      <c r="CO11" s="11">
        <v>0</v>
      </c>
      <c r="CP11" s="10">
        <v>0</v>
      </c>
      <c r="CQ11" s="12">
        <v>0</v>
      </c>
      <c r="CR11" s="12">
        <v>187538</v>
      </c>
      <c r="CS11" s="11">
        <v>187538</v>
      </c>
      <c r="CT11" s="10">
        <v>0</v>
      </c>
      <c r="CU11" s="12">
        <v>0</v>
      </c>
      <c r="CV11" s="12">
        <v>375038</v>
      </c>
      <c r="CW11" s="11">
        <v>375038</v>
      </c>
      <c r="CX11" s="10">
        <v>3855833</v>
      </c>
      <c r="CY11" s="12">
        <v>1572353</v>
      </c>
      <c r="CZ11" s="15">
        <v>111</v>
      </c>
      <c r="DA11" s="10">
        <v>48193</v>
      </c>
      <c r="DB11" s="12">
        <v>3965</v>
      </c>
      <c r="DC11" s="15">
        <v>2.3199999999999998</v>
      </c>
      <c r="DD11" s="17">
        <v>12650</v>
      </c>
      <c r="DE11" s="14">
        <v>13465</v>
      </c>
      <c r="DF11" s="14">
        <v>13359</v>
      </c>
      <c r="DG11" s="14">
        <v>12999</v>
      </c>
      <c r="DH11" s="14">
        <v>12932</v>
      </c>
      <c r="DI11" s="7">
        <v>12889</v>
      </c>
      <c r="DJ11" s="19">
        <v>36237</v>
      </c>
      <c r="DK11" s="58">
        <v>7</v>
      </c>
    </row>
    <row r="12" spans="1:115" x14ac:dyDescent="0.25">
      <c r="A12" s="6" t="s">
        <v>7</v>
      </c>
      <c r="B12" s="10">
        <f t="shared" si="3"/>
        <v>4610.2353256692268</v>
      </c>
      <c r="C12" s="12">
        <f t="shared" si="4"/>
        <v>4677.3379444963084</v>
      </c>
      <c r="D12" s="12">
        <f t="shared" si="5"/>
        <v>2837.9549987170813</v>
      </c>
      <c r="E12" s="12">
        <f t="shared" si="6"/>
        <v>2667.5592011918275</v>
      </c>
      <c r="F12" s="12">
        <f t="shared" si="7"/>
        <v>2634.33245116952</v>
      </c>
      <c r="G12" s="30">
        <f t="shared" si="8"/>
        <v>2427.5767873120153</v>
      </c>
      <c r="H12" s="31">
        <f t="shared" si="9"/>
        <v>1365.7030296997948</v>
      </c>
      <c r="I12" s="12">
        <f t="shared" si="10"/>
        <v>1489.5490961554783</v>
      </c>
      <c r="J12" s="12">
        <f t="shared" si="11"/>
        <v>1476.5907140024726</v>
      </c>
      <c r="K12" s="12">
        <f t="shared" si="12"/>
        <v>1470.5836466609912</v>
      </c>
      <c r="L12" s="12">
        <f t="shared" si="13"/>
        <v>1559.4412466843501</v>
      </c>
      <c r="M12" s="30">
        <f t="shared" si="14"/>
        <v>1745.4755788157718</v>
      </c>
      <c r="N12" s="33">
        <f t="shared" si="0"/>
        <v>46511</v>
      </c>
      <c r="O12" s="33">
        <f t="shared" si="1"/>
        <v>58348.025096381971</v>
      </c>
      <c r="P12" s="40">
        <f t="shared" si="15"/>
        <v>0.23745894238865953</v>
      </c>
      <c r="Q12" s="42">
        <f t="shared" si="2"/>
        <v>25</v>
      </c>
      <c r="R12" s="10">
        <v>144057580</v>
      </c>
      <c r="S12" s="12">
        <v>165971192</v>
      </c>
      <c r="T12" s="12">
        <v>241970227</v>
      </c>
      <c r="U12" s="12">
        <v>186247213</v>
      </c>
      <c r="V12" s="12">
        <v>4431654</v>
      </c>
      <c r="W12" s="12">
        <v>30009894</v>
      </c>
      <c r="X12" s="12">
        <v>58701463</v>
      </c>
      <c r="Y12" s="12">
        <v>459612964</v>
      </c>
      <c r="Z12" s="12">
        <v>2339564</v>
      </c>
      <c r="AA12" s="11">
        <v>1293341751</v>
      </c>
      <c r="AB12" s="10">
        <v>141804549</v>
      </c>
      <c r="AC12" s="12">
        <v>167012371</v>
      </c>
      <c r="AD12" s="12">
        <v>209123430</v>
      </c>
      <c r="AE12" s="12">
        <v>204323132</v>
      </c>
      <c r="AF12" s="12">
        <v>4666320</v>
      </c>
      <c r="AG12" s="12">
        <v>23667912</v>
      </c>
      <c r="AH12" s="12">
        <v>73935523</v>
      </c>
      <c r="AI12" s="12">
        <v>399470447</v>
      </c>
      <c r="AJ12" s="12">
        <v>2162858</v>
      </c>
      <c r="AK12" s="11">
        <v>1226166542</v>
      </c>
      <c r="AL12" s="10">
        <v>87461972</v>
      </c>
      <c r="AM12" s="12">
        <v>133607944</v>
      </c>
      <c r="AN12" s="12">
        <v>92807522</v>
      </c>
      <c r="AO12" s="12">
        <v>102530897</v>
      </c>
      <c r="AP12" s="12">
        <v>3415206</v>
      </c>
      <c r="AQ12" s="12">
        <v>16485943</v>
      </c>
      <c r="AR12" s="12">
        <v>43047735</v>
      </c>
      <c r="AS12" s="12">
        <v>111309384</v>
      </c>
      <c r="AT12" s="12">
        <v>7306656</v>
      </c>
      <c r="AU12" s="11">
        <v>597973259</v>
      </c>
      <c r="AV12" s="10">
        <v>81289138</v>
      </c>
      <c r="AW12" s="12">
        <v>130471052</v>
      </c>
      <c r="AX12" s="12">
        <v>95779414</v>
      </c>
      <c r="AY12" s="12">
        <v>88591366</v>
      </c>
      <c r="AZ12" s="12">
        <v>3492686</v>
      </c>
      <c r="BA12" s="12">
        <v>15578304</v>
      </c>
      <c r="BB12" s="12">
        <v>28912788</v>
      </c>
      <c r="BC12" s="12">
        <v>98966757</v>
      </c>
      <c r="BD12" s="12">
        <v>7108226</v>
      </c>
      <c r="BE12" s="11">
        <v>550189731</v>
      </c>
      <c r="BF12" s="10">
        <v>85453787</v>
      </c>
      <c r="BG12" s="12">
        <v>113906498</v>
      </c>
      <c r="BH12" s="12">
        <v>85679705</v>
      </c>
      <c r="BI12" s="12">
        <v>100010507</v>
      </c>
      <c r="BJ12" s="12">
        <v>3411095</v>
      </c>
      <c r="BK12" s="12">
        <v>15321005</v>
      </c>
      <c r="BL12" s="12">
        <v>26032383</v>
      </c>
      <c r="BM12" s="12">
        <v>103585482</v>
      </c>
      <c r="BN12" s="12">
        <v>7168087</v>
      </c>
      <c r="BO12" s="11">
        <v>540568549</v>
      </c>
      <c r="BP12" s="10">
        <v>75708831</v>
      </c>
      <c r="BQ12" s="12">
        <v>105853714</v>
      </c>
      <c r="BR12" s="12">
        <v>85492496</v>
      </c>
      <c r="BS12" s="12">
        <v>77968960</v>
      </c>
      <c r="BT12" s="12">
        <v>4168419</v>
      </c>
      <c r="BU12" s="12">
        <v>14363945</v>
      </c>
      <c r="BV12" s="12">
        <v>25540417</v>
      </c>
      <c r="BW12" s="12">
        <v>115698492</v>
      </c>
      <c r="BX12" s="12">
        <v>7030343</v>
      </c>
      <c r="BY12" s="11">
        <v>511825617</v>
      </c>
      <c r="BZ12" s="10">
        <v>23645000</v>
      </c>
      <c r="CA12" s="12">
        <v>136354038</v>
      </c>
      <c r="CB12" s="12">
        <v>86978795</v>
      </c>
      <c r="CC12" s="11">
        <v>246977833</v>
      </c>
      <c r="CD12" s="10">
        <v>26330000</v>
      </c>
      <c r="CE12" s="12">
        <v>139355462</v>
      </c>
      <c r="CF12" s="12">
        <v>97584893</v>
      </c>
      <c r="CG12" s="11">
        <v>263270355</v>
      </c>
      <c r="CH12" s="10">
        <v>28955000</v>
      </c>
      <c r="CI12" s="12">
        <v>133488354</v>
      </c>
      <c r="CJ12" s="12">
        <v>90768328</v>
      </c>
      <c r="CK12" s="11">
        <v>253211682</v>
      </c>
      <c r="CL12" s="10">
        <v>31525000</v>
      </c>
      <c r="CM12" s="12">
        <v>129194087</v>
      </c>
      <c r="CN12" s="12">
        <v>88033078</v>
      </c>
      <c r="CO12" s="11">
        <v>248752165</v>
      </c>
      <c r="CP12" s="10">
        <v>34045000</v>
      </c>
      <c r="CQ12" s="12">
        <v>136043676</v>
      </c>
      <c r="CR12" s="12">
        <v>88591438</v>
      </c>
      <c r="CS12" s="11">
        <v>258680114</v>
      </c>
      <c r="CT12" s="10">
        <v>36510000</v>
      </c>
      <c r="CU12" s="12">
        <v>151710186</v>
      </c>
      <c r="CV12" s="12">
        <v>96603028</v>
      </c>
      <c r="CW12" s="11">
        <v>284823214</v>
      </c>
      <c r="CX12" s="10">
        <v>125919706</v>
      </c>
      <c r="CY12" s="12">
        <v>70268004</v>
      </c>
      <c r="CZ12" s="15">
        <v>2158.08</v>
      </c>
      <c r="DA12" s="10">
        <v>1496551</v>
      </c>
      <c r="DB12" s="12">
        <v>292095</v>
      </c>
      <c r="DC12" s="15">
        <v>36.450000000000003</v>
      </c>
      <c r="DD12" s="17">
        <v>180843</v>
      </c>
      <c r="DE12" s="14">
        <v>176745</v>
      </c>
      <c r="DF12" s="14">
        <v>171484</v>
      </c>
      <c r="DG12" s="14">
        <v>169152</v>
      </c>
      <c r="DH12" s="14">
        <v>165880</v>
      </c>
      <c r="DI12" s="7">
        <v>163178</v>
      </c>
      <c r="DJ12" s="19">
        <v>46511</v>
      </c>
      <c r="DK12" s="58">
        <v>25</v>
      </c>
    </row>
    <row r="13" spans="1:115" x14ac:dyDescent="0.25">
      <c r="A13" s="6" t="s">
        <v>8</v>
      </c>
      <c r="B13" s="10">
        <f t="shared" si="3"/>
        <v>1489.206783725562</v>
      </c>
      <c r="C13" s="12">
        <f t="shared" si="4"/>
        <v>1694.7790890169599</v>
      </c>
      <c r="D13" s="12">
        <f t="shared" si="5"/>
        <v>1224.5299846161342</v>
      </c>
      <c r="E13" s="12">
        <f t="shared" si="6"/>
        <v>1084.916646840669</v>
      </c>
      <c r="F13" s="12">
        <f t="shared" si="7"/>
        <v>1353.5030134970714</v>
      </c>
      <c r="G13" s="30">
        <f t="shared" si="8"/>
        <v>1162.6872822671237</v>
      </c>
      <c r="H13" s="31">
        <f t="shared" si="9"/>
        <v>625.55101003942605</v>
      </c>
      <c r="I13" s="12">
        <f t="shared" si="10"/>
        <v>648.26992217284089</v>
      </c>
      <c r="J13" s="12">
        <f t="shared" si="11"/>
        <v>696.56283369414643</v>
      </c>
      <c r="K13" s="12">
        <f t="shared" si="12"/>
        <v>732.2038905604926</v>
      </c>
      <c r="L13" s="12">
        <f t="shared" si="13"/>
        <v>693.23899295435899</v>
      </c>
      <c r="M13" s="30">
        <f t="shared" si="14"/>
        <v>735.61980462695692</v>
      </c>
      <c r="N13" s="33">
        <f t="shared" si="0"/>
        <v>40574</v>
      </c>
      <c r="O13" s="33">
        <f t="shared" si="1"/>
        <v>41356.733954263756</v>
      </c>
      <c r="P13" s="40">
        <f t="shared" si="15"/>
        <v>0.18317035129009118</v>
      </c>
      <c r="Q13" s="42">
        <f t="shared" si="2"/>
        <v>12</v>
      </c>
      <c r="R13" s="10">
        <v>42460585</v>
      </c>
      <c r="S13" s="12">
        <v>63606944</v>
      </c>
      <c r="T13" s="12">
        <v>53272554</v>
      </c>
      <c r="U13" s="12">
        <v>33320989</v>
      </c>
      <c r="V13" s="12">
        <v>4697828</v>
      </c>
      <c r="W13" s="12">
        <v>13255848</v>
      </c>
      <c r="X13" s="12">
        <v>5241613</v>
      </c>
      <c r="Y13" s="12">
        <v>0</v>
      </c>
      <c r="Z13" s="12">
        <v>3977366</v>
      </c>
      <c r="AA13" s="11">
        <v>219833727</v>
      </c>
      <c r="AB13" s="10">
        <v>41705082</v>
      </c>
      <c r="AC13" s="12">
        <v>60061767</v>
      </c>
      <c r="AD13" s="12">
        <v>71171006</v>
      </c>
      <c r="AE13" s="12">
        <v>42194253</v>
      </c>
      <c r="AF13" s="12">
        <v>6071407</v>
      </c>
      <c r="AG13" s="12">
        <v>16716228</v>
      </c>
      <c r="AH13" s="12">
        <v>5207145</v>
      </c>
      <c r="AI13" s="12">
        <v>0</v>
      </c>
      <c r="AJ13" s="12">
        <v>3597357</v>
      </c>
      <c r="AK13" s="11">
        <v>246724245</v>
      </c>
      <c r="AL13" s="10">
        <v>38511577</v>
      </c>
      <c r="AM13" s="12">
        <v>65052915</v>
      </c>
      <c r="AN13" s="12">
        <v>26128481</v>
      </c>
      <c r="AO13" s="12">
        <v>26907824</v>
      </c>
      <c r="AP13" s="12">
        <v>2843626</v>
      </c>
      <c r="AQ13" s="12">
        <v>8941811</v>
      </c>
      <c r="AR13" s="12">
        <v>4285917</v>
      </c>
      <c r="AS13" s="12">
        <v>0</v>
      </c>
      <c r="AT13" s="12">
        <v>3240153</v>
      </c>
      <c r="AU13" s="11">
        <v>175912304</v>
      </c>
      <c r="AV13" s="10">
        <v>34036722</v>
      </c>
      <c r="AW13" s="12">
        <v>60096087</v>
      </c>
      <c r="AX13" s="12">
        <v>22773155</v>
      </c>
      <c r="AY13" s="12">
        <v>20125359</v>
      </c>
      <c r="AZ13" s="12">
        <v>1907947</v>
      </c>
      <c r="BA13" s="12">
        <v>8987228</v>
      </c>
      <c r="BB13" s="12">
        <v>4035584</v>
      </c>
      <c r="BC13" s="12">
        <v>0</v>
      </c>
      <c r="BD13" s="12">
        <v>3083356</v>
      </c>
      <c r="BE13" s="11">
        <v>155045438</v>
      </c>
      <c r="BF13" s="10">
        <v>54218641</v>
      </c>
      <c r="BG13" s="12">
        <v>60783586</v>
      </c>
      <c r="BH13" s="12">
        <v>22128469</v>
      </c>
      <c r="BI13" s="12">
        <v>35255150</v>
      </c>
      <c r="BJ13" s="12">
        <v>1782740</v>
      </c>
      <c r="BK13" s="12">
        <v>9417974</v>
      </c>
      <c r="BL13" s="12">
        <v>4619266</v>
      </c>
      <c r="BM13" s="12">
        <v>0</v>
      </c>
      <c r="BN13" s="12">
        <v>3130774</v>
      </c>
      <c r="BO13" s="11">
        <v>191336600</v>
      </c>
      <c r="BP13" s="10">
        <v>42447783</v>
      </c>
      <c r="BQ13" s="12">
        <v>60173326</v>
      </c>
      <c r="BR13" s="12">
        <v>25616482</v>
      </c>
      <c r="BS13" s="12">
        <v>16505770</v>
      </c>
      <c r="BT13" s="12">
        <v>1835305</v>
      </c>
      <c r="BU13" s="12">
        <v>9685191</v>
      </c>
      <c r="BV13" s="12">
        <v>4229162</v>
      </c>
      <c r="BW13" s="12">
        <v>12106814</v>
      </c>
      <c r="BX13" s="12">
        <v>3043598</v>
      </c>
      <c r="BY13" s="11">
        <v>175643431</v>
      </c>
      <c r="BZ13" s="10">
        <v>0</v>
      </c>
      <c r="CA13" s="12">
        <v>42243523</v>
      </c>
      <c r="CB13" s="12">
        <v>50099066</v>
      </c>
      <c r="CC13" s="11">
        <v>92342589</v>
      </c>
      <c r="CD13" s="10">
        <v>0</v>
      </c>
      <c r="CE13" s="12">
        <v>43823677</v>
      </c>
      <c r="CF13" s="12">
        <v>50550810</v>
      </c>
      <c r="CG13" s="11">
        <v>94374487</v>
      </c>
      <c r="CH13" s="10">
        <v>0</v>
      </c>
      <c r="CI13" s="12">
        <v>45356108</v>
      </c>
      <c r="CJ13" s="12">
        <v>54710019</v>
      </c>
      <c r="CK13" s="11">
        <v>100066127</v>
      </c>
      <c r="CL13" s="10">
        <v>0</v>
      </c>
      <c r="CM13" s="12">
        <v>45875882</v>
      </c>
      <c r="CN13" s="12">
        <v>58763376</v>
      </c>
      <c r="CO13" s="11">
        <v>104639258</v>
      </c>
      <c r="CP13" s="10">
        <v>0</v>
      </c>
      <c r="CQ13" s="12">
        <v>45736290</v>
      </c>
      <c r="CR13" s="12">
        <v>52262747</v>
      </c>
      <c r="CS13" s="11">
        <v>97999037</v>
      </c>
      <c r="CT13" s="10">
        <v>0</v>
      </c>
      <c r="CU13" s="12">
        <v>47189864</v>
      </c>
      <c r="CV13" s="12">
        <v>56278004</v>
      </c>
      <c r="CW13" s="11">
        <v>103467868</v>
      </c>
      <c r="CX13" s="10">
        <v>28528909</v>
      </c>
      <c r="CY13" s="12">
        <v>11660261</v>
      </c>
      <c r="CZ13" s="15">
        <v>689.82500000000005</v>
      </c>
      <c r="DA13" s="10">
        <v>60068</v>
      </c>
      <c r="DB13" s="12">
        <v>17783</v>
      </c>
      <c r="DC13" s="15">
        <v>1.625</v>
      </c>
      <c r="DD13" s="17">
        <v>147618</v>
      </c>
      <c r="DE13" s="14">
        <v>145579</v>
      </c>
      <c r="DF13" s="14">
        <v>143657</v>
      </c>
      <c r="DG13" s="14">
        <v>142910</v>
      </c>
      <c r="DH13" s="14">
        <v>141364</v>
      </c>
      <c r="DI13" s="7">
        <v>140654</v>
      </c>
      <c r="DJ13" s="19">
        <v>40574</v>
      </c>
      <c r="DK13" s="58">
        <v>12</v>
      </c>
    </row>
    <row r="14" spans="1:115" x14ac:dyDescent="0.25">
      <c r="A14" s="6" t="s">
        <v>9</v>
      </c>
      <c r="B14" s="10">
        <f t="shared" si="3"/>
        <v>1119.9445146483558</v>
      </c>
      <c r="C14" s="12">
        <f t="shared" si="4"/>
        <v>1235.7882839544602</v>
      </c>
      <c r="D14" s="12">
        <f t="shared" si="5"/>
        <v>928.24617236237043</v>
      </c>
      <c r="E14" s="12">
        <f t="shared" si="6"/>
        <v>843.02026095723284</v>
      </c>
      <c r="F14" s="12">
        <f t="shared" si="7"/>
        <v>801.45060786875797</v>
      </c>
      <c r="G14" s="30">
        <f t="shared" si="8"/>
        <v>772.53053904955857</v>
      </c>
      <c r="H14" s="31">
        <f t="shared" si="9"/>
        <v>0.58237551452756386</v>
      </c>
      <c r="I14" s="12">
        <f t="shared" si="10"/>
        <v>0.6152503843723176</v>
      </c>
      <c r="J14" s="12">
        <f t="shared" si="11"/>
        <v>44.333983859908223</v>
      </c>
      <c r="K14" s="12">
        <f t="shared" si="12"/>
        <v>87.223464721095255</v>
      </c>
      <c r="L14" s="12">
        <f t="shared" si="13"/>
        <v>130.1971561579316</v>
      </c>
      <c r="M14" s="30">
        <f t="shared" si="14"/>
        <v>172.7824855751939</v>
      </c>
      <c r="N14" s="33">
        <f t="shared" si="0"/>
        <v>61971</v>
      </c>
      <c r="O14" s="33">
        <f t="shared" si="1"/>
        <v>54095.984928926184</v>
      </c>
      <c r="P14" s="40">
        <f t="shared" si="15"/>
        <v>0.52829035221691745</v>
      </c>
      <c r="Q14" s="42">
        <f t="shared" si="2"/>
        <v>19</v>
      </c>
      <c r="R14" s="10">
        <v>47914354</v>
      </c>
      <c r="S14" s="12">
        <v>104535049</v>
      </c>
      <c r="T14" s="12">
        <v>24558551</v>
      </c>
      <c r="U14" s="12">
        <v>36341852</v>
      </c>
      <c r="V14" s="12">
        <v>5108679</v>
      </c>
      <c r="W14" s="12">
        <v>7853947</v>
      </c>
      <c r="X14" s="12">
        <v>8601469</v>
      </c>
      <c r="Y14" s="12">
        <v>2383341</v>
      </c>
      <c r="Z14" s="12">
        <v>6149676</v>
      </c>
      <c r="AA14" s="11">
        <v>243446918</v>
      </c>
      <c r="AB14" s="10">
        <v>47146134</v>
      </c>
      <c r="AC14" s="12">
        <v>103242974</v>
      </c>
      <c r="AD14" s="12">
        <v>22316925</v>
      </c>
      <c r="AE14" s="12">
        <v>57326317</v>
      </c>
      <c r="AF14" s="12">
        <v>5217578</v>
      </c>
      <c r="AG14" s="12">
        <v>7413894</v>
      </c>
      <c r="AH14" s="12">
        <v>13414431</v>
      </c>
      <c r="AI14" s="12">
        <v>2484682</v>
      </c>
      <c r="AJ14" s="12">
        <v>5950880</v>
      </c>
      <c r="AK14" s="11">
        <v>264513815</v>
      </c>
      <c r="AL14" s="10">
        <v>38208745</v>
      </c>
      <c r="AM14" s="12">
        <v>85688732</v>
      </c>
      <c r="AN14" s="12">
        <v>21507799</v>
      </c>
      <c r="AO14" s="12">
        <v>24998583</v>
      </c>
      <c r="AP14" s="12">
        <v>1869969</v>
      </c>
      <c r="AQ14" s="12">
        <v>8203584</v>
      </c>
      <c r="AR14" s="12">
        <v>6046087</v>
      </c>
      <c r="AS14" s="12">
        <v>7584663</v>
      </c>
      <c r="AT14" s="12">
        <v>7061312</v>
      </c>
      <c r="AU14" s="11">
        <v>201169474</v>
      </c>
      <c r="AV14" s="10">
        <v>31658730</v>
      </c>
      <c r="AW14" s="12">
        <v>79983307</v>
      </c>
      <c r="AX14" s="12">
        <v>19169465</v>
      </c>
      <c r="AY14" s="12">
        <v>23167836</v>
      </c>
      <c r="AZ14" s="12">
        <v>1485543</v>
      </c>
      <c r="BA14" s="12">
        <v>5721535</v>
      </c>
      <c r="BB14" s="12">
        <v>4985448</v>
      </c>
      <c r="BC14" s="12">
        <v>13785465</v>
      </c>
      <c r="BD14" s="12">
        <v>6917899</v>
      </c>
      <c r="BE14" s="11">
        <v>186875228</v>
      </c>
      <c r="BF14" s="10">
        <v>41188647</v>
      </c>
      <c r="BG14" s="12">
        <v>67347000</v>
      </c>
      <c r="BH14" s="12">
        <v>18805440</v>
      </c>
      <c r="BI14" s="12">
        <v>18163779</v>
      </c>
      <c r="BJ14" s="12">
        <v>1484431</v>
      </c>
      <c r="BK14" s="12">
        <v>5231959</v>
      </c>
      <c r="BL14" s="12">
        <v>2562038</v>
      </c>
      <c r="BM14" s="12">
        <v>13063821</v>
      </c>
      <c r="BN14" s="12">
        <v>6530280</v>
      </c>
      <c r="BO14" s="11">
        <v>174377395</v>
      </c>
      <c r="BP14" s="10">
        <v>42792085</v>
      </c>
      <c r="BQ14" s="12">
        <v>58740162</v>
      </c>
      <c r="BR14" s="12">
        <v>18767190</v>
      </c>
      <c r="BS14" s="12">
        <v>17493819</v>
      </c>
      <c r="BT14" s="12">
        <v>1463260</v>
      </c>
      <c r="BU14" s="12">
        <v>4849362</v>
      </c>
      <c r="BV14" s="12">
        <v>1991413</v>
      </c>
      <c r="BW14" s="12">
        <v>12293152</v>
      </c>
      <c r="BX14" s="12">
        <v>6402555</v>
      </c>
      <c r="BY14" s="11">
        <v>164792998</v>
      </c>
      <c r="BZ14" s="10">
        <v>125354</v>
      </c>
      <c r="CA14" s="12">
        <v>0</v>
      </c>
      <c r="CB14" s="12">
        <v>0</v>
      </c>
      <c r="CC14" s="11">
        <v>125354</v>
      </c>
      <c r="CD14" s="10">
        <v>130454</v>
      </c>
      <c r="CE14" s="12">
        <v>0</v>
      </c>
      <c r="CF14" s="12">
        <v>0</v>
      </c>
      <c r="CG14" s="11">
        <v>130454</v>
      </c>
      <c r="CH14" s="10">
        <v>255808</v>
      </c>
      <c r="CI14" s="12">
        <v>0</v>
      </c>
      <c r="CJ14" s="12">
        <v>8990000</v>
      </c>
      <c r="CK14" s="11">
        <v>9245808</v>
      </c>
      <c r="CL14" s="10">
        <v>378809</v>
      </c>
      <c r="CM14" s="12">
        <v>0</v>
      </c>
      <c r="CN14" s="12">
        <v>17530000</v>
      </c>
      <c r="CO14" s="11">
        <v>17908809</v>
      </c>
      <c r="CP14" s="10">
        <v>540693</v>
      </c>
      <c r="CQ14" s="12">
        <v>0</v>
      </c>
      <c r="CR14" s="12">
        <v>25665000</v>
      </c>
      <c r="CS14" s="11">
        <v>26205693</v>
      </c>
      <c r="CT14" s="10">
        <v>697781</v>
      </c>
      <c r="CU14" s="12">
        <v>0</v>
      </c>
      <c r="CV14" s="12">
        <v>33410000</v>
      </c>
      <c r="CW14" s="11">
        <v>34107781</v>
      </c>
      <c r="CX14" s="10">
        <v>78966614</v>
      </c>
      <c r="CY14" s="12">
        <v>47911204</v>
      </c>
      <c r="CZ14" s="15">
        <v>1459.75</v>
      </c>
      <c r="DA14" s="10">
        <v>473744</v>
      </c>
      <c r="DB14" s="12">
        <v>0</v>
      </c>
      <c r="DC14" s="15">
        <v>0</v>
      </c>
      <c r="DD14" s="17">
        <v>215246</v>
      </c>
      <c r="DE14" s="14">
        <v>212034</v>
      </c>
      <c r="DF14" s="14">
        <v>208549</v>
      </c>
      <c r="DG14" s="14">
        <v>205321</v>
      </c>
      <c r="DH14" s="14">
        <v>201277</v>
      </c>
      <c r="DI14" s="7">
        <v>197403</v>
      </c>
      <c r="DJ14" s="19">
        <v>61971</v>
      </c>
      <c r="DK14" s="58">
        <v>19</v>
      </c>
    </row>
    <row r="15" spans="1:115" x14ac:dyDescent="0.25">
      <c r="A15" s="6" t="s">
        <v>10</v>
      </c>
      <c r="B15" s="10">
        <f t="shared" si="3"/>
        <v>2567.1469602845918</v>
      </c>
      <c r="C15" s="12">
        <f t="shared" si="4"/>
        <v>4094.8918031541721</v>
      </c>
      <c r="D15" s="12">
        <f t="shared" si="5"/>
        <v>2560.1203735305803</v>
      </c>
      <c r="E15" s="12">
        <f t="shared" si="6"/>
        <v>2255.7225047906536</v>
      </c>
      <c r="F15" s="12">
        <f t="shared" si="7"/>
        <v>2106.3295584128464</v>
      </c>
      <c r="G15" s="30">
        <f t="shared" si="8"/>
        <v>2022.6428028390699</v>
      </c>
      <c r="H15" s="31">
        <f t="shared" si="9"/>
        <v>1589.3283450143358</v>
      </c>
      <c r="I15" s="12">
        <f t="shared" si="10"/>
        <v>1279.7077912355066</v>
      </c>
      <c r="J15" s="12">
        <f t="shared" si="11"/>
        <v>1276.7658411991472</v>
      </c>
      <c r="K15" s="12">
        <f t="shared" si="12"/>
        <v>1398.1843751874137</v>
      </c>
      <c r="L15" s="12">
        <f t="shared" si="13"/>
        <v>1555.0407406329998</v>
      </c>
      <c r="M15" s="30">
        <f t="shared" si="14"/>
        <v>1687.1211504766429</v>
      </c>
      <c r="N15" s="33">
        <f t="shared" si="0"/>
        <v>62407</v>
      </c>
      <c r="O15" s="33">
        <f t="shared" si="1"/>
        <v>65172.97751286914</v>
      </c>
      <c r="P15" s="40">
        <f t="shared" si="15"/>
        <v>0.39871735038778983</v>
      </c>
      <c r="Q15" s="42">
        <f t="shared" si="2"/>
        <v>44</v>
      </c>
      <c r="R15" s="10">
        <v>201339500</v>
      </c>
      <c r="S15" s="12">
        <v>273579600</v>
      </c>
      <c r="T15" s="12">
        <v>259212200</v>
      </c>
      <c r="U15" s="12">
        <v>117155300</v>
      </c>
      <c r="V15" s="12">
        <v>4599000</v>
      </c>
      <c r="W15" s="12">
        <v>15134100</v>
      </c>
      <c r="X15" s="12">
        <v>70632200</v>
      </c>
      <c r="Y15" s="12">
        <v>308454100</v>
      </c>
      <c r="Z15" s="12">
        <v>25341017</v>
      </c>
      <c r="AA15" s="11">
        <v>1275447017</v>
      </c>
      <c r="AB15" s="10">
        <v>209378888.13999999</v>
      </c>
      <c r="AC15" s="12">
        <v>299400661.75</v>
      </c>
      <c r="AD15" s="12">
        <v>499056010.36000001</v>
      </c>
      <c r="AE15" s="12">
        <v>222868407.22999999</v>
      </c>
      <c r="AF15" s="12">
        <v>25113878.870000001</v>
      </c>
      <c r="AG15" s="12">
        <v>22513703.129999999</v>
      </c>
      <c r="AH15" s="12">
        <v>202120137.33000001</v>
      </c>
      <c r="AI15" s="12">
        <v>364494097.74000001</v>
      </c>
      <c r="AJ15" s="12">
        <v>23696255</v>
      </c>
      <c r="AK15" s="11">
        <v>1868642039.55</v>
      </c>
      <c r="AL15" s="10">
        <v>229885641</v>
      </c>
      <c r="AM15" s="12">
        <v>245213055</v>
      </c>
      <c r="AN15" s="12">
        <v>241437916</v>
      </c>
      <c r="AO15" s="12">
        <v>84482638</v>
      </c>
      <c r="AP15" s="12">
        <v>11094170</v>
      </c>
      <c r="AQ15" s="12">
        <v>15937633</v>
      </c>
      <c r="AR15" s="12">
        <v>76356545</v>
      </c>
      <c r="AS15" s="12">
        <v>199030850</v>
      </c>
      <c r="AT15" s="12">
        <v>10717670</v>
      </c>
      <c r="AU15" s="11">
        <v>1114156118</v>
      </c>
      <c r="AV15" s="10">
        <v>202980541</v>
      </c>
      <c r="AW15" s="12">
        <v>239219939</v>
      </c>
      <c r="AX15" s="12">
        <v>163993422</v>
      </c>
      <c r="AY15" s="12">
        <v>99993105</v>
      </c>
      <c r="AZ15" s="12">
        <v>8662889</v>
      </c>
      <c r="BA15" s="12">
        <v>15129317</v>
      </c>
      <c r="BB15" s="12">
        <v>50737273</v>
      </c>
      <c r="BC15" s="12">
        <v>201072792</v>
      </c>
      <c r="BD15" s="12">
        <v>9149562</v>
      </c>
      <c r="BE15" s="11">
        <v>990938840</v>
      </c>
      <c r="BF15" s="10">
        <v>190614330</v>
      </c>
      <c r="BG15" s="12">
        <v>225158557</v>
      </c>
      <c r="BH15" s="12">
        <v>148513636</v>
      </c>
      <c r="BI15" s="12">
        <v>76236189</v>
      </c>
      <c r="BJ15" s="12">
        <v>11156149</v>
      </c>
      <c r="BK15" s="12">
        <v>14156805</v>
      </c>
      <c r="BL15" s="12">
        <v>47105670</v>
      </c>
      <c r="BM15" s="12">
        <v>196073455</v>
      </c>
      <c r="BN15" s="12">
        <v>11130513</v>
      </c>
      <c r="BO15" s="11">
        <v>920145304</v>
      </c>
      <c r="BP15" s="10">
        <v>161998542</v>
      </c>
      <c r="BQ15" s="12">
        <v>227566591</v>
      </c>
      <c r="BR15" s="12">
        <v>138833648</v>
      </c>
      <c r="BS15" s="12">
        <v>75065942</v>
      </c>
      <c r="BT15" s="12">
        <v>11958409</v>
      </c>
      <c r="BU15" s="12">
        <v>13209131</v>
      </c>
      <c r="BV15" s="12">
        <v>43204324</v>
      </c>
      <c r="BW15" s="12">
        <v>264014958</v>
      </c>
      <c r="BX15" s="12">
        <v>9247924</v>
      </c>
      <c r="BY15" s="11">
        <v>945099469</v>
      </c>
      <c r="BZ15" s="10">
        <v>1555000</v>
      </c>
      <c r="CA15" s="12">
        <v>237866427</v>
      </c>
      <c r="CB15" s="12">
        <v>359246774</v>
      </c>
      <c r="CC15" s="11">
        <v>598668201</v>
      </c>
      <c r="CD15" s="10">
        <v>2030000</v>
      </c>
      <c r="CE15" s="12">
        <v>177245907</v>
      </c>
      <c r="CF15" s="12">
        <v>290790198</v>
      </c>
      <c r="CG15" s="11">
        <v>470066105</v>
      </c>
      <c r="CH15" s="10">
        <v>2490000</v>
      </c>
      <c r="CI15" s="12">
        <v>156382968</v>
      </c>
      <c r="CJ15" s="12">
        <v>297512089</v>
      </c>
      <c r="CK15" s="11">
        <v>456385057</v>
      </c>
      <c r="CL15" s="10">
        <v>2930000</v>
      </c>
      <c r="CM15" s="12">
        <v>168474836</v>
      </c>
      <c r="CN15" s="12">
        <v>318184803</v>
      </c>
      <c r="CO15" s="11">
        <v>489589639</v>
      </c>
      <c r="CP15" s="10">
        <v>3355000</v>
      </c>
      <c r="CQ15" s="12">
        <v>193284713</v>
      </c>
      <c r="CR15" s="12">
        <v>337921092</v>
      </c>
      <c r="CS15" s="11">
        <v>534560805</v>
      </c>
      <c r="CT15" s="10">
        <v>3765000</v>
      </c>
      <c r="CU15" s="12">
        <v>207413695</v>
      </c>
      <c r="CV15" s="12">
        <v>356925610</v>
      </c>
      <c r="CW15" s="11">
        <v>568104305</v>
      </c>
      <c r="CX15" s="10">
        <v>252581133</v>
      </c>
      <c r="CY15" s="12">
        <v>120569196</v>
      </c>
      <c r="CZ15" s="15">
        <v>3875.55</v>
      </c>
      <c r="DA15" s="10">
        <v>8742893</v>
      </c>
      <c r="DB15" s="12">
        <v>3663631.71</v>
      </c>
      <c r="DC15" s="15">
        <v>0</v>
      </c>
      <c r="DD15" s="17">
        <v>376680</v>
      </c>
      <c r="DE15" s="14">
        <v>367323</v>
      </c>
      <c r="DF15" s="14">
        <v>357454</v>
      </c>
      <c r="DG15" s="14">
        <v>350161</v>
      </c>
      <c r="DH15" s="14">
        <v>343760</v>
      </c>
      <c r="DI15" s="7">
        <v>336730</v>
      </c>
      <c r="DJ15" s="19">
        <v>62407</v>
      </c>
      <c r="DK15" s="58">
        <v>44</v>
      </c>
    </row>
    <row r="16" spans="1:115" x14ac:dyDescent="0.25">
      <c r="A16" s="6" t="s">
        <v>11</v>
      </c>
      <c r="B16" s="10">
        <f t="shared" si="3"/>
        <v>1586.5154339138958</v>
      </c>
      <c r="C16" s="12">
        <f t="shared" si="4"/>
        <v>1436.5401613148683</v>
      </c>
      <c r="D16" s="12">
        <f t="shared" si="5"/>
        <v>1148.2221264942539</v>
      </c>
      <c r="E16" s="12">
        <f t="shared" si="6"/>
        <v>1091.7446729377489</v>
      </c>
      <c r="F16" s="12">
        <f t="shared" si="7"/>
        <v>1073.1210393990973</v>
      </c>
      <c r="G16" s="30">
        <f t="shared" si="8"/>
        <v>989.30632454488386</v>
      </c>
      <c r="H16" s="31">
        <f t="shared" si="9"/>
        <v>219.56446414838274</v>
      </c>
      <c r="I16" s="12">
        <f t="shared" si="10"/>
        <v>243.6755136204535</v>
      </c>
      <c r="J16" s="12">
        <f t="shared" si="11"/>
        <v>151.18849520761859</v>
      </c>
      <c r="K16" s="12">
        <f t="shared" si="12"/>
        <v>174.30008213361435</v>
      </c>
      <c r="L16" s="12">
        <f t="shared" si="13"/>
        <v>145.36989552914721</v>
      </c>
      <c r="M16" s="30">
        <f t="shared" si="14"/>
        <v>169.00596359070934</v>
      </c>
      <c r="N16" s="33">
        <f t="shared" si="0"/>
        <v>43504</v>
      </c>
      <c r="O16" s="33">
        <f t="shared" si="1"/>
        <v>33511.053921568629</v>
      </c>
      <c r="P16" s="40">
        <f t="shared" si="15"/>
        <v>0.17059048194297466</v>
      </c>
      <c r="Q16" s="42">
        <f t="shared" si="2"/>
        <v>7</v>
      </c>
      <c r="R16" s="10">
        <v>8199921</v>
      </c>
      <c r="S16" s="12">
        <v>37280834</v>
      </c>
      <c r="T16" s="12">
        <v>28899817</v>
      </c>
      <c r="U16" s="12">
        <v>22512750</v>
      </c>
      <c r="V16" s="12">
        <v>2067531</v>
      </c>
      <c r="W16" s="12">
        <v>3017557</v>
      </c>
      <c r="X16" s="12">
        <v>2210686</v>
      </c>
      <c r="Y16" s="12">
        <v>36380502</v>
      </c>
      <c r="Z16" s="12">
        <v>1020675</v>
      </c>
      <c r="AA16" s="11">
        <v>141590273</v>
      </c>
      <c r="AB16" s="10">
        <v>6278003</v>
      </c>
      <c r="AC16" s="12">
        <v>28822505</v>
      </c>
      <c r="AD16" s="12">
        <v>23259907</v>
      </c>
      <c r="AE16" s="12">
        <v>24662140</v>
      </c>
      <c r="AF16" s="12">
        <v>2159444</v>
      </c>
      <c r="AG16" s="12">
        <v>2883973</v>
      </c>
      <c r="AH16" s="12">
        <v>5899953</v>
      </c>
      <c r="AI16" s="12">
        <v>68884928</v>
      </c>
      <c r="AJ16" s="12">
        <v>429129</v>
      </c>
      <c r="AK16" s="11">
        <v>163279982</v>
      </c>
      <c r="AL16" s="10">
        <v>11794856</v>
      </c>
      <c r="AM16" s="12">
        <v>29224223</v>
      </c>
      <c r="AN16" s="12">
        <v>8495427</v>
      </c>
      <c r="AO16" s="12">
        <v>15324918</v>
      </c>
      <c r="AP16" s="12">
        <v>2001826</v>
      </c>
      <c r="AQ16" s="12">
        <v>2682829</v>
      </c>
      <c r="AR16" s="12">
        <v>2870307</v>
      </c>
      <c r="AS16" s="12">
        <v>23445367</v>
      </c>
      <c r="AT16" s="12">
        <v>2238904</v>
      </c>
      <c r="AU16" s="11">
        <v>98078657</v>
      </c>
      <c r="AV16" s="10">
        <v>11066764</v>
      </c>
      <c r="AW16" s="12">
        <v>27527453</v>
      </c>
      <c r="AX16" s="12">
        <v>7929259</v>
      </c>
      <c r="AY16" s="12">
        <v>14392240</v>
      </c>
      <c r="AZ16" s="12">
        <v>1863493</v>
      </c>
      <c r="BA16" s="12">
        <v>2709880</v>
      </c>
      <c r="BB16" s="12">
        <v>2729304</v>
      </c>
      <c r="BC16" s="12">
        <v>18269940</v>
      </c>
      <c r="BD16" s="12">
        <v>2230799</v>
      </c>
      <c r="BE16" s="11">
        <v>88719132</v>
      </c>
      <c r="BF16" s="10">
        <v>10444601</v>
      </c>
      <c r="BG16" s="12">
        <v>24518997</v>
      </c>
      <c r="BH16" s="12">
        <v>7771206</v>
      </c>
      <c r="BI16" s="12">
        <v>16939019</v>
      </c>
      <c r="BJ16" s="12">
        <v>1629647</v>
      </c>
      <c r="BK16" s="12">
        <v>2669365</v>
      </c>
      <c r="BL16" s="12">
        <v>2544271</v>
      </c>
      <c r="BM16" s="12">
        <v>18521851</v>
      </c>
      <c r="BN16" s="12">
        <v>2202346</v>
      </c>
      <c r="BO16" s="11">
        <v>87241303</v>
      </c>
      <c r="BP16" s="10">
        <v>9967840</v>
      </c>
      <c r="BQ16" s="12">
        <v>22782893</v>
      </c>
      <c r="BR16" s="12">
        <v>6980981</v>
      </c>
      <c r="BS16" s="12">
        <v>13701770</v>
      </c>
      <c r="BT16" s="12">
        <v>2025865</v>
      </c>
      <c r="BU16" s="12">
        <v>2557253</v>
      </c>
      <c r="BV16" s="12">
        <v>2766399</v>
      </c>
      <c r="BW16" s="12">
        <v>20820841</v>
      </c>
      <c r="BX16" s="12">
        <v>2255598</v>
      </c>
      <c r="BY16" s="11">
        <v>83859440</v>
      </c>
      <c r="BZ16" s="10">
        <v>13706335.050000001</v>
      </c>
      <c r="CA16" s="12">
        <v>854082.39</v>
      </c>
      <c r="CB16" s="12">
        <v>0</v>
      </c>
      <c r="CC16" s="11">
        <v>14560417.440000001</v>
      </c>
      <c r="CD16" s="10">
        <v>15044278</v>
      </c>
      <c r="CE16" s="12">
        <v>967640</v>
      </c>
      <c r="CF16" s="12">
        <v>0</v>
      </c>
      <c r="CG16" s="11">
        <v>16011918</v>
      </c>
      <c r="CH16" s="10">
        <v>8749505</v>
      </c>
      <c r="CI16" s="12">
        <v>1077596</v>
      </c>
      <c r="CJ16" s="12">
        <v>0</v>
      </c>
      <c r="CK16" s="11">
        <v>9827101</v>
      </c>
      <c r="CL16" s="10">
        <v>10062567</v>
      </c>
      <c r="CM16" s="12">
        <v>1184843</v>
      </c>
      <c r="CN16" s="12">
        <v>0</v>
      </c>
      <c r="CO16" s="11">
        <v>11247410</v>
      </c>
      <c r="CP16" s="10">
        <v>8019605</v>
      </c>
      <c r="CQ16" s="12">
        <v>1289447</v>
      </c>
      <c r="CR16" s="12">
        <v>0</v>
      </c>
      <c r="CS16" s="11">
        <v>9309052</v>
      </c>
      <c r="CT16" s="10">
        <v>9377585</v>
      </c>
      <c r="CU16" s="12">
        <v>1391475</v>
      </c>
      <c r="CV16" s="12">
        <v>0</v>
      </c>
      <c r="CW16" s="11">
        <v>10769060</v>
      </c>
      <c r="CX16" s="10">
        <v>11963446.25</v>
      </c>
      <c r="CY16" s="12">
        <v>5950198.1200000001</v>
      </c>
      <c r="CZ16" s="15">
        <v>357</v>
      </c>
      <c r="DA16" s="10">
        <v>29264.15</v>
      </c>
      <c r="DB16" s="12">
        <v>4877.0200000000004</v>
      </c>
      <c r="DC16" s="15">
        <v>7</v>
      </c>
      <c r="DD16" s="17">
        <v>66315</v>
      </c>
      <c r="DE16" s="14">
        <v>65710</v>
      </c>
      <c r="DF16" s="14">
        <v>64999</v>
      </c>
      <c r="DG16" s="14">
        <v>64529</v>
      </c>
      <c r="DH16" s="14">
        <v>64037</v>
      </c>
      <c r="DI16" s="7">
        <v>63720</v>
      </c>
      <c r="DJ16" s="19">
        <v>43504</v>
      </c>
      <c r="DK16" s="58">
        <v>7</v>
      </c>
    </row>
    <row r="17" spans="1:115" x14ac:dyDescent="0.25">
      <c r="A17" s="6" t="s">
        <v>12</v>
      </c>
      <c r="B17" s="10">
        <f t="shared" si="3"/>
        <v>2353.1711037901046</v>
      </c>
      <c r="C17" s="12">
        <f t="shared" si="4"/>
        <v>2550.1127801478101</v>
      </c>
      <c r="D17" s="12">
        <f t="shared" si="5"/>
        <v>1524.8518563235739</v>
      </c>
      <c r="E17" s="12">
        <f t="shared" si="6"/>
        <v>1356.0759884930835</v>
      </c>
      <c r="F17" s="12">
        <f t="shared" si="7"/>
        <v>1356.784891284148</v>
      </c>
      <c r="G17" s="30">
        <f t="shared" si="8"/>
        <v>1386.8827241899021</v>
      </c>
      <c r="H17" s="31">
        <f t="shared" si="9"/>
        <v>546.75923782388031</v>
      </c>
      <c r="I17" s="12">
        <f t="shared" si="10"/>
        <v>642.80781710028236</v>
      </c>
      <c r="J17" s="12">
        <f t="shared" si="11"/>
        <v>740.86936311500153</v>
      </c>
      <c r="K17" s="12">
        <f t="shared" si="12"/>
        <v>765.58902558452689</v>
      </c>
      <c r="L17" s="12">
        <f t="shared" si="13"/>
        <v>768.00102211484852</v>
      </c>
      <c r="M17" s="30">
        <f t="shared" si="14"/>
        <v>794.82655111780957</v>
      </c>
      <c r="N17" s="33">
        <f t="shared" si="0"/>
        <v>35435</v>
      </c>
      <c r="O17" s="33">
        <f t="shared" si="1"/>
        <v>43744.532577903679</v>
      </c>
      <c r="P17" s="40">
        <f t="shared" si="15"/>
        <v>0.30146756917169382</v>
      </c>
      <c r="Q17" s="42">
        <f t="shared" si="2"/>
        <v>7</v>
      </c>
      <c r="R17" s="10">
        <v>17471273</v>
      </c>
      <c r="S17" s="12">
        <v>22144128</v>
      </c>
      <c r="T17" s="12">
        <v>15800895</v>
      </c>
      <c r="U17" s="12">
        <v>16785757</v>
      </c>
      <c r="V17" s="12">
        <v>2312599</v>
      </c>
      <c r="W17" s="12">
        <v>2456720</v>
      </c>
      <c r="X17" s="12">
        <v>1366202</v>
      </c>
      <c r="Y17" s="12">
        <v>5231631</v>
      </c>
      <c r="Z17" s="12">
        <v>947820</v>
      </c>
      <c r="AA17" s="11">
        <v>84517025</v>
      </c>
      <c r="AB17" s="10">
        <v>16972969</v>
      </c>
      <c r="AC17" s="12">
        <v>22226941</v>
      </c>
      <c r="AD17" s="12">
        <v>19093363</v>
      </c>
      <c r="AE17" s="12">
        <v>17887108</v>
      </c>
      <c r="AF17" s="12">
        <v>2212659</v>
      </c>
      <c r="AG17" s="12">
        <v>2371884</v>
      </c>
      <c r="AH17" s="12">
        <v>2934140</v>
      </c>
      <c r="AI17" s="12">
        <v>5785860</v>
      </c>
      <c r="AJ17" s="12">
        <v>1183990</v>
      </c>
      <c r="AK17" s="11">
        <v>90668914</v>
      </c>
      <c r="AL17" s="10">
        <v>11375697</v>
      </c>
      <c r="AM17" s="12">
        <v>18508675</v>
      </c>
      <c r="AN17" s="12">
        <v>7158066</v>
      </c>
      <c r="AO17" s="12">
        <v>8083323</v>
      </c>
      <c r="AP17" s="12">
        <v>1229764</v>
      </c>
      <c r="AQ17" s="12">
        <v>1722383</v>
      </c>
      <c r="AR17" s="12">
        <v>1229258</v>
      </c>
      <c r="AS17" s="12">
        <v>8553700</v>
      </c>
      <c r="AT17" s="12">
        <v>1211176</v>
      </c>
      <c r="AU17" s="11">
        <v>59072042</v>
      </c>
      <c r="AV17" s="10">
        <v>10432971</v>
      </c>
      <c r="AW17" s="12">
        <v>16924694</v>
      </c>
      <c r="AX17" s="12">
        <v>8485479</v>
      </c>
      <c r="AY17" s="12">
        <v>3728207</v>
      </c>
      <c r="AZ17" s="12">
        <v>803225</v>
      </c>
      <c r="BA17" s="12">
        <v>1623967</v>
      </c>
      <c r="BB17" s="12">
        <v>1198723</v>
      </c>
      <c r="BC17" s="12">
        <v>7723494</v>
      </c>
      <c r="BD17" s="12">
        <v>1113873</v>
      </c>
      <c r="BE17" s="11">
        <v>52034633</v>
      </c>
      <c r="BF17" s="10">
        <v>11475317</v>
      </c>
      <c r="BG17" s="12">
        <v>15883682</v>
      </c>
      <c r="BH17" s="12">
        <v>8398873</v>
      </c>
      <c r="BI17" s="12">
        <v>4154478</v>
      </c>
      <c r="BJ17" s="12">
        <v>798322</v>
      </c>
      <c r="BK17" s="12">
        <v>1620716</v>
      </c>
      <c r="BL17" s="12">
        <v>1091029</v>
      </c>
      <c r="BM17" s="12">
        <v>7032670</v>
      </c>
      <c r="BN17" s="12">
        <v>382740</v>
      </c>
      <c r="BO17" s="11">
        <v>50837827</v>
      </c>
      <c r="BP17" s="10">
        <v>9690304</v>
      </c>
      <c r="BQ17" s="12">
        <v>15550837</v>
      </c>
      <c r="BR17" s="12">
        <v>8359366</v>
      </c>
      <c r="BS17" s="12">
        <v>5321133</v>
      </c>
      <c r="BT17" s="12">
        <v>640297</v>
      </c>
      <c r="BU17" s="12">
        <v>1884787</v>
      </c>
      <c r="BV17" s="12">
        <v>1419827</v>
      </c>
      <c r="BW17" s="12">
        <v>6844194</v>
      </c>
      <c r="BX17" s="12">
        <v>1302890</v>
      </c>
      <c r="BY17" s="11">
        <v>51013635</v>
      </c>
      <c r="BZ17" s="10">
        <v>0</v>
      </c>
      <c r="CA17" s="12">
        <v>9120735</v>
      </c>
      <c r="CB17" s="12">
        <v>9301224</v>
      </c>
      <c r="CC17" s="11">
        <v>18421959</v>
      </c>
      <c r="CD17" s="10">
        <v>0</v>
      </c>
      <c r="CE17" s="12">
        <v>10211599</v>
      </c>
      <c r="CF17" s="12">
        <v>11184902</v>
      </c>
      <c r="CG17" s="11">
        <v>21396501</v>
      </c>
      <c r="CH17" s="10">
        <v>0</v>
      </c>
      <c r="CI17" s="12">
        <v>11527608</v>
      </c>
      <c r="CJ17" s="12">
        <v>13017394</v>
      </c>
      <c r="CK17" s="11">
        <v>24545002</v>
      </c>
      <c r="CL17" s="10">
        <v>0</v>
      </c>
      <c r="CM17" s="12">
        <v>11292770</v>
      </c>
      <c r="CN17" s="12">
        <v>13723617</v>
      </c>
      <c r="CO17" s="11">
        <v>25016387</v>
      </c>
      <c r="CP17" s="10">
        <v>0</v>
      </c>
      <c r="CQ17" s="12">
        <v>11355681</v>
      </c>
      <c r="CR17" s="12">
        <v>13440000</v>
      </c>
      <c r="CS17" s="11">
        <v>24795681</v>
      </c>
      <c r="CT17" s="10">
        <v>0</v>
      </c>
      <c r="CU17" s="12">
        <v>10359749</v>
      </c>
      <c r="CV17" s="12">
        <v>14953887</v>
      </c>
      <c r="CW17" s="11">
        <v>25313636</v>
      </c>
      <c r="CX17" s="10">
        <v>15441820</v>
      </c>
      <c r="CY17" s="12">
        <v>8426353</v>
      </c>
      <c r="CZ17" s="15">
        <v>353</v>
      </c>
      <c r="DA17" s="10">
        <v>28879</v>
      </c>
      <c r="DB17" s="12">
        <v>4923</v>
      </c>
      <c r="DC17" s="15">
        <v>1.5</v>
      </c>
      <c r="DD17" s="17">
        <v>33693</v>
      </c>
      <c r="DE17" s="14">
        <v>33286</v>
      </c>
      <c r="DF17" s="14">
        <v>33130</v>
      </c>
      <c r="DG17" s="14">
        <v>32676</v>
      </c>
      <c r="DH17" s="14">
        <v>32286</v>
      </c>
      <c r="DI17" s="7">
        <v>31848</v>
      </c>
      <c r="DJ17" s="19">
        <v>35435</v>
      </c>
      <c r="DK17" s="58">
        <v>7</v>
      </c>
    </row>
    <row r="18" spans="1:115" x14ac:dyDescent="0.25">
      <c r="A18" s="6" t="s">
        <v>13</v>
      </c>
      <c r="B18" s="10">
        <f t="shared" si="3"/>
        <v>2109.8747324772607</v>
      </c>
      <c r="C18" s="12">
        <f t="shared" si="4"/>
        <v>1575.7712241867998</v>
      </c>
      <c r="D18" s="12">
        <f t="shared" si="5"/>
        <v>1243.3728442557708</v>
      </c>
      <c r="E18" s="12">
        <f t="shared" si="6"/>
        <v>1878.4718706513816</v>
      </c>
      <c r="F18" s="12">
        <f t="shared" si="7"/>
        <v>1559.6096972944013</v>
      </c>
      <c r="G18" s="30">
        <f t="shared" si="8"/>
        <v>1453.0307978229125</v>
      </c>
      <c r="H18" s="31">
        <f t="shared" si="9"/>
        <v>28.69422150882825</v>
      </c>
      <c r="I18" s="12">
        <f t="shared" si="10"/>
        <v>44.577608314212448</v>
      </c>
      <c r="J18" s="12">
        <f t="shared" si="11"/>
        <v>66.141085168479705</v>
      </c>
      <c r="K18" s="12">
        <f t="shared" si="12"/>
        <v>28.77330859452654</v>
      </c>
      <c r="L18" s="12">
        <f t="shared" si="13"/>
        <v>32.401419769622287</v>
      </c>
      <c r="M18" s="30">
        <f t="shared" si="14"/>
        <v>48.937342360281427</v>
      </c>
      <c r="N18" s="33">
        <f t="shared" si="0"/>
        <v>35910</v>
      </c>
      <c r="O18" s="33">
        <f t="shared" si="1"/>
        <v>28221.868148148147</v>
      </c>
      <c r="P18" s="40">
        <f t="shared" si="15"/>
        <v>0.31490040700422456</v>
      </c>
      <c r="Q18" s="42">
        <f t="shared" si="2"/>
        <v>10</v>
      </c>
      <c r="R18" s="10">
        <v>4277934</v>
      </c>
      <c r="S18" s="12">
        <v>10707253</v>
      </c>
      <c r="T18" s="12">
        <v>7802649</v>
      </c>
      <c r="U18" s="12">
        <v>6326578</v>
      </c>
      <c r="V18" s="12">
        <v>650744</v>
      </c>
      <c r="W18" s="12">
        <v>746822</v>
      </c>
      <c r="X18" s="12">
        <v>716070</v>
      </c>
      <c r="Y18" s="12">
        <v>813198</v>
      </c>
      <c r="Z18" s="12">
        <v>318797</v>
      </c>
      <c r="AA18" s="11">
        <v>32360045</v>
      </c>
      <c r="AB18" s="10">
        <v>3607847</v>
      </c>
      <c r="AC18" s="12">
        <v>10791899</v>
      </c>
      <c r="AD18" s="12">
        <v>3743999</v>
      </c>
      <c r="AE18" s="12">
        <v>2976380</v>
      </c>
      <c r="AF18" s="12">
        <v>357479</v>
      </c>
      <c r="AG18" s="12">
        <v>608834</v>
      </c>
      <c r="AH18" s="12">
        <v>967556</v>
      </c>
      <c r="AI18" s="12">
        <v>608834</v>
      </c>
      <c r="AJ18" s="12">
        <v>295784</v>
      </c>
      <c r="AK18" s="11">
        <v>23958612</v>
      </c>
      <c r="AL18" s="10">
        <v>3037098</v>
      </c>
      <c r="AM18" s="12">
        <v>8221720</v>
      </c>
      <c r="AN18" s="12">
        <v>2349256</v>
      </c>
      <c r="AO18" s="12">
        <v>3784976</v>
      </c>
      <c r="AP18" s="12">
        <v>369076</v>
      </c>
      <c r="AQ18" s="12">
        <v>416393</v>
      </c>
      <c r="AR18" s="12">
        <v>455274</v>
      </c>
      <c r="AS18" s="12">
        <v>416393</v>
      </c>
      <c r="AT18" s="12">
        <v>111296</v>
      </c>
      <c r="AU18" s="11">
        <v>19161482</v>
      </c>
      <c r="AV18" s="10">
        <v>4679628</v>
      </c>
      <c r="AW18" s="12">
        <v>10267054</v>
      </c>
      <c r="AX18" s="12">
        <v>2124254</v>
      </c>
      <c r="AY18" s="12">
        <v>7810105</v>
      </c>
      <c r="AZ18" s="12">
        <v>1168624</v>
      </c>
      <c r="BA18" s="12">
        <v>875067</v>
      </c>
      <c r="BB18" s="12">
        <v>543555</v>
      </c>
      <c r="BC18" s="12">
        <v>1124953</v>
      </c>
      <c r="BD18" s="12">
        <v>879732</v>
      </c>
      <c r="BE18" s="11">
        <v>29472972</v>
      </c>
      <c r="BF18" s="10">
        <v>3397910</v>
      </c>
      <c r="BG18" s="12">
        <v>8955752</v>
      </c>
      <c r="BH18" s="12">
        <v>1735028</v>
      </c>
      <c r="BI18" s="12">
        <v>6917780</v>
      </c>
      <c r="BJ18" s="12">
        <v>382331</v>
      </c>
      <c r="BK18" s="12">
        <v>517553</v>
      </c>
      <c r="BL18" s="12">
        <v>659212</v>
      </c>
      <c r="BM18" s="12">
        <v>1805128</v>
      </c>
      <c r="BN18" s="12">
        <v>722526</v>
      </c>
      <c r="BO18" s="11">
        <v>25093220</v>
      </c>
      <c r="BP18" s="10">
        <v>3505975</v>
      </c>
      <c r="BQ18" s="12">
        <v>9241451</v>
      </c>
      <c r="BR18" s="12">
        <v>1808396</v>
      </c>
      <c r="BS18" s="12">
        <v>4903568</v>
      </c>
      <c r="BT18" s="12">
        <v>663063</v>
      </c>
      <c r="BU18" s="12">
        <v>532281</v>
      </c>
      <c r="BV18" s="12">
        <v>443278</v>
      </c>
      <c r="BW18" s="12">
        <v>1471443</v>
      </c>
      <c r="BX18" s="12">
        <v>793350</v>
      </c>
      <c r="BY18" s="11">
        <v>23362805</v>
      </c>
      <c r="BZ18" s="10">
        <v>0</v>
      </c>
      <c r="CA18" s="12">
        <v>0</v>
      </c>
      <c r="CB18" s="12">
        <v>429036</v>
      </c>
      <c r="CC18" s="11">
        <v>429036</v>
      </c>
      <c r="CD18" s="10">
        <v>0</v>
      </c>
      <c r="CE18" s="12">
        <v>0</v>
      </c>
      <c r="CF18" s="12">
        <v>660551</v>
      </c>
      <c r="CG18" s="11">
        <v>660551</v>
      </c>
      <c r="CH18" s="10">
        <v>0</v>
      </c>
      <c r="CI18" s="12">
        <v>0</v>
      </c>
      <c r="CJ18" s="12">
        <v>997143</v>
      </c>
      <c r="CK18" s="11">
        <v>997143</v>
      </c>
      <c r="CL18" s="10">
        <v>0</v>
      </c>
      <c r="CM18" s="12">
        <v>0</v>
      </c>
      <c r="CN18" s="12">
        <v>434218</v>
      </c>
      <c r="CO18" s="11">
        <v>434218</v>
      </c>
      <c r="CP18" s="10">
        <v>0</v>
      </c>
      <c r="CQ18" s="12">
        <v>0</v>
      </c>
      <c r="CR18" s="12">
        <v>483818</v>
      </c>
      <c r="CS18" s="11">
        <v>483818</v>
      </c>
      <c r="CT18" s="10">
        <v>0</v>
      </c>
      <c r="CU18" s="12">
        <v>0</v>
      </c>
      <c r="CV18" s="12">
        <v>737290</v>
      </c>
      <c r="CW18" s="11">
        <v>737290</v>
      </c>
      <c r="CX18" s="10">
        <v>6857913.96</v>
      </c>
      <c r="CY18" s="12">
        <v>3076201</v>
      </c>
      <c r="CZ18" s="15">
        <v>243</v>
      </c>
      <c r="DA18" s="10">
        <v>0</v>
      </c>
      <c r="DB18" s="12">
        <v>0</v>
      </c>
      <c r="DC18" s="15">
        <v>0</v>
      </c>
      <c r="DD18" s="17">
        <v>14952</v>
      </c>
      <c r="DE18" s="14">
        <v>14818</v>
      </c>
      <c r="DF18" s="14">
        <v>15076</v>
      </c>
      <c r="DG18" s="14">
        <v>15091</v>
      </c>
      <c r="DH18" s="14">
        <v>14932</v>
      </c>
      <c r="DI18" s="7">
        <v>15066</v>
      </c>
      <c r="DJ18" s="19">
        <v>35910</v>
      </c>
      <c r="DK18" s="58">
        <v>10</v>
      </c>
    </row>
    <row r="19" spans="1:115" x14ac:dyDescent="0.25">
      <c r="A19" s="6" t="s">
        <v>14</v>
      </c>
      <c r="B19" s="10">
        <f t="shared" si="3"/>
        <v>1222.6182223882049</v>
      </c>
      <c r="C19" s="12">
        <f t="shared" si="4"/>
        <v>2464.399647120631</v>
      </c>
      <c r="D19" s="12">
        <f t="shared" si="5"/>
        <v>1113.2810647841279</v>
      </c>
      <c r="E19" s="12">
        <f t="shared" si="6"/>
        <v>1091.5620271281268</v>
      </c>
      <c r="F19" s="12">
        <f t="shared" si="7"/>
        <v>1078.0202828359827</v>
      </c>
      <c r="G19" s="30">
        <f t="shared" si="8"/>
        <v>1063.1095580691963</v>
      </c>
      <c r="H19" s="31">
        <f t="shared" si="9"/>
        <v>527.58244858634009</v>
      </c>
      <c r="I19" s="12">
        <f t="shared" si="10"/>
        <v>557.82512690997942</v>
      </c>
      <c r="J19" s="12">
        <f t="shared" si="11"/>
        <v>594.12718397868628</v>
      </c>
      <c r="K19" s="12">
        <f t="shared" si="12"/>
        <v>336.12854958852421</v>
      </c>
      <c r="L19" s="12">
        <f t="shared" si="13"/>
        <v>363.06046407707015</v>
      </c>
      <c r="M19" s="30">
        <f t="shared" si="14"/>
        <v>389.4674984478803</v>
      </c>
      <c r="N19" s="33">
        <f t="shared" si="0"/>
        <v>47361</v>
      </c>
      <c r="O19" s="33">
        <f t="shared" si="1"/>
        <v>41946.456870611837</v>
      </c>
      <c r="P19" s="40">
        <f t="shared" si="15"/>
        <v>0.32658383296439447</v>
      </c>
      <c r="Q19" s="42">
        <f t="shared" si="2"/>
        <v>16</v>
      </c>
      <c r="R19" s="10">
        <v>159659051</v>
      </c>
      <c r="S19" s="12">
        <v>118556704</v>
      </c>
      <c r="T19" s="12">
        <v>21653468</v>
      </c>
      <c r="U19" s="12">
        <v>36412079</v>
      </c>
      <c r="V19" s="12">
        <v>24556744</v>
      </c>
      <c r="W19" s="12">
        <v>3875530</v>
      </c>
      <c r="X19" s="12">
        <v>19450800</v>
      </c>
      <c r="Y19" s="12">
        <v>103853034</v>
      </c>
      <c r="Z19" s="12">
        <v>5411917</v>
      </c>
      <c r="AA19" s="11">
        <v>493429327</v>
      </c>
      <c r="AB19" s="10">
        <v>225436087.15000001</v>
      </c>
      <c r="AC19" s="12">
        <v>267522604.96000001</v>
      </c>
      <c r="AD19" s="12">
        <v>70086115.840000004</v>
      </c>
      <c r="AE19" s="12">
        <v>140142960.22999999</v>
      </c>
      <c r="AF19" s="12">
        <v>29092880.300000001</v>
      </c>
      <c r="AG19" s="12">
        <v>5169491.7</v>
      </c>
      <c r="AH19" s="12">
        <v>31280040.780000001</v>
      </c>
      <c r="AI19" s="12">
        <v>105490743</v>
      </c>
      <c r="AJ19" s="12">
        <v>9951104.3399999142</v>
      </c>
      <c r="AK19" s="11">
        <v>884172028.29999995</v>
      </c>
      <c r="AL19" s="10">
        <v>94513818</v>
      </c>
      <c r="AM19" s="12">
        <v>153279088</v>
      </c>
      <c r="AN19" s="12">
        <v>19189985</v>
      </c>
      <c r="AO19" s="12">
        <v>33702090</v>
      </c>
      <c r="AP19" s="12">
        <v>14959354</v>
      </c>
      <c r="AQ19" s="12">
        <v>2793393</v>
      </c>
      <c r="AR19" s="12">
        <v>16374545</v>
      </c>
      <c r="AS19" s="12">
        <v>113082988</v>
      </c>
      <c r="AT19" s="12">
        <v>11179896</v>
      </c>
      <c r="AU19" s="11">
        <v>459075157</v>
      </c>
      <c r="AV19" s="10">
        <v>96540831</v>
      </c>
      <c r="AW19" s="12">
        <v>148121851</v>
      </c>
      <c r="AX19" s="12">
        <v>13495613</v>
      </c>
      <c r="AY19" s="12">
        <v>33724090</v>
      </c>
      <c r="AZ19" s="12">
        <v>14635620</v>
      </c>
      <c r="BA19" s="12">
        <v>2449213</v>
      </c>
      <c r="BB19" s="12">
        <v>15325896</v>
      </c>
      <c r="BC19" s="12">
        <v>82575369</v>
      </c>
      <c r="BD19" s="12">
        <v>11285800</v>
      </c>
      <c r="BE19" s="11">
        <v>418154283</v>
      </c>
      <c r="BF19" s="10">
        <v>94569930</v>
      </c>
      <c r="BG19" s="12">
        <v>146938927</v>
      </c>
      <c r="BH19" s="12">
        <v>12257692</v>
      </c>
      <c r="BI19" s="12">
        <v>34398216</v>
      </c>
      <c r="BJ19" s="12">
        <v>12321511</v>
      </c>
      <c r="BK19" s="12">
        <v>2548924</v>
      </c>
      <c r="BL19" s="12">
        <v>14514572</v>
      </c>
      <c r="BM19" s="12">
        <v>61058623</v>
      </c>
      <c r="BN19" s="12">
        <v>10541389</v>
      </c>
      <c r="BO19" s="11">
        <v>389149784</v>
      </c>
      <c r="BP19" s="10">
        <v>98159781</v>
      </c>
      <c r="BQ19" s="12">
        <v>137457906</v>
      </c>
      <c r="BR19" s="12">
        <v>14251204</v>
      </c>
      <c r="BS19" s="12">
        <v>30601203</v>
      </c>
      <c r="BT19" s="12">
        <v>11226579</v>
      </c>
      <c r="BU19" s="12">
        <v>2685699</v>
      </c>
      <c r="BV19" s="12">
        <v>14134840</v>
      </c>
      <c r="BW19" s="12">
        <v>67625325</v>
      </c>
      <c r="BX19" s="12">
        <v>11692450</v>
      </c>
      <c r="BY19" s="11">
        <v>387834987</v>
      </c>
      <c r="BZ19" s="10">
        <v>0</v>
      </c>
      <c r="CA19" s="12">
        <v>0</v>
      </c>
      <c r="CB19" s="12">
        <v>168109399</v>
      </c>
      <c r="CC19" s="11">
        <v>168109399</v>
      </c>
      <c r="CD19" s="10">
        <v>0</v>
      </c>
      <c r="CE19" s="12">
        <v>0</v>
      </c>
      <c r="CF19" s="12">
        <v>176257121</v>
      </c>
      <c r="CG19" s="11">
        <v>176257121</v>
      </c>
      <c r="CH19" s="10">
        <v>0</v>
      </c>
      <c r="CI19" s="12">
        <v>0</v>
      </c>
      <c r="CJ19" s="12">
        <v>184646411</v>
      </c>
      <c r="CK19" s="11">
        <v>184646411</v>
      </c>
      <c r="CL19" s="10">
        <v>0</v>
      </c>
      <c r="CM19" s="12">
        <v>0</v>
      </c>
      <c r="CN19" s="12">
        <v>103336000</v>
      </c>
      <c r="CO19" s="11">
        <v>103336000</v>
      </c>
      <c r="CP19" s="10">
        <v>0</v>
      </c>
      <c r="CQ19" s="12">
        <v>0</v>
      </c>
      <c r="CR19" s="12">
        <v>110496000</v>
      </c>
      <c r="CS19" s="11">
        <v>110496000</v>
      </c>
      <c r="CT19" s="10">
        <v>0</v>
      </c>
      <c r="CU19" s="12">
        <v>0</v>
      </c>
      <c r="CV19" s="12">
        <v>117308000</v>
      </c>
      <c r="CW19" s="11">
        <v>117308000</v>
      </c>
      <c r="CX19" s="10">
        <v>83641235</v>
      </c>
      <c r="CY19" s="12">
        <v>41064927</v>
      </c>
      <c r="CZ19" s="15">
        <v>1994</v>
      </c>
      <c r="DA19" s="10">
        <v>2523157</v>
      </c>
      <c r="DB19" s="12">
        <v>0</v>
      </c>
      <c r="DC19" s="15">
        <v>0</v>
      </c>
      <c r="DD19" s="17">
        <v>318641</v>
      </c>
      <c r="DE19" s="14">
        <v>315972</v>
      </c>
      <c r="DF19" s="14">
        <v>310786</v>
      </c>
      <c r="DG19" s="14">
        <v>307430</v>
      </c>
      <c r="DH19" s="14">
        <v>304346</v>
      </c>
      <c r="DI19" s="7">
        <v>301201</v>
      </c>
      <c r="DJ19" s="19">
        <v>47361</v>
      </c>
      <c r="DK19" s="58">
        <v>16</v>
      </c>
    </row>
    <row r="20" spans="1:115" x14ac:dyDescent="0.25">
      <c r="A20" s="6" t="s">
        <v>15</v>
      </c>
      <c r="B20" s="10">
        <f t="shared" si="3"/>
        <v>1019.7380304605233</v>
      </c>
      <c r="C20" s="12">
        <f t="shared" si="4"/>
        <v>1185.3877835756341</v>
      </c>
      <c r="D20" s="12">
        <f t="shared" si="5"/>
        <v>1254.0204075810454</v>
      </c>
      <c r="E20" s="12">
        <f t="shared" si="6"/>
        <v>1094.6966972210098</v>
      </c>
      <c r="F20" s="12">
        <f t="shared" si="7"/>
        <v>1270.096010971555</v>
      </c>
      <c r="G20" s="30">
        <f t="shared" si="8"/>
        <v>1771.4553828149433</v>
      </c>
      <c r="H20" s="31">
        <f t="shared" si="9"/>
        <v>1061.1554209788947</v>
      </c>
      <c r="I20" s="12">
        <f t="shared" si="10"/>
        <v>937.94700077201401</v>
      </c>
      <c r="J20" s="12">
        <f t="shared" si="11"/>
        <v>895.14834010099185</v>
      </c>
      <c r="K20" s="12">
        <f t="shared" si="12"/>
        <v>980.15524516222899</v>
      </c>
      <c r="L20" s="12">
        <f t="shared" si="13"/>
        <v>965.62875297228493</v>
      </c>
      <c r="M20" s="30">
        <f t="shared" si="14"/>
        <v>811.32556168723079</v>
      </c>
      <c r="N20" s="33">
        <f t="shared" si="0"/>
        <v>51049</v>
      </c>
      <c r="O20" s="33">
        <f t="shared" si="1"/>
        <v>54602.519406752916</v>
      </c>
      <c r="P20" s="40">
        <f t="shared" si="15"/>
        <v>0.56883275848634229</v>
      </c>
      <c r="Q20" s="42">
        <f t="shared" si="2"/>
        <v>8</v>
      </c>
      <c r="R20" s="10">
        <v>29167625</v>
      </c>
      <c r="S20" s="12">
        <v>28436467</v>
      </c>
      <c r="T20" s="12">
        <v>17200317</v>
      </c>
      <c r="U20" s="12">
        <v>19806198</v>
      </c>
      <c r="V20" s="12">
        <v>4184154</v>
      </c>
      <c r="W20" s="12">
        <v>4760749</v>
      </c>
      <c r="X20" s="12">
        <v>8013515</v>
      </c>
      <c r="Y20" s="12">
        <v>118194791</v>
      </c>
      <c r="Z20" s="12">
        <v>1249692</v>
      </c>
      <c r="AA20" s="11">
        <v>231013508</v>
      </c>
      <c r="AB20" s="10">
        <v>28775072</v>
      </c>
      <c r="AC20" s="12">
        <v>34510410</v>
      </c>
      <c r="AD20" s="12">
        <v>3437372</v>
      </c>
      <c r="AE20" s="12">
        <v>38998460</v>
      </c>
      <c r="AF20" s="12">
        <v>4437845</v>
      </c>
      <c r="AG20" s="12">
        <v>4753531</v>
      </c>
      <c r="AH20" s="12">
        <v>11335123</v>
      </c>
      <c r="AI20" s="12">
        <v>80277232</v>
      </c>
      <c r="AJ20" s="12">
        <v>1194413</v>
      </c>
      <c r="AK20" s="11">
        <v>207719458</v>
      </c>
      <c r="AL20" s="10">
        <v>28964089</v>
      </c>
      <c r="AM20" s="12">
        <v>51383996</v>
      </c>
      <c r="AN20" s="12">
        <v>19147491</v>
      </c>
      <c r="AO20" s="12">
        <v>16711731</v>
      </c>
      <c r="AP20" s="12">
        <v>2382729</v>
      </c>
      <c r="AQ20" s="12">
        <v>4096789</v>
      </c>
      <c r="AR20" s="12">
        <v>5067279</v>
      </c>
      <c r="AS20" s="12">
        <v>10261921</v>
      </c>
      <c r="AT20" s="12">
        <v>4114920</v>
      </c>
      <c r="AU20" s="11">
        <v>142130945</v>
      </c>
      <c r="AV20" s="10">
        <v>30888175</v>
      </c>
      <c r="AW20" s="12">
        <v>45307197</v>
      </c>
      <c r="AX20" s="12">
        <v>5421891</v>
      </c>
      <c r="AY20" s="12">
        <v>15946340</v>
      </c>
      <c r="AZ20" s="12">
        <v>2518639</v>
      </c>
      <c r="BA20" s="12">
        <v>4485200</v>
      </c>
      <c r="BB20" s="12">
        <v>4290946</v>
      </c>
      <c r="BC20" s="12">
        <v>11117985</v>
      </c>
      <c r="BD20" s="12">
        <v>3999368</v>
      </c>
      <c r="BE20" s="11">
        <v>123975741</v>
      </c>
      <c r="BF20" s="10">
        <v>36913067</v>
      </c>
      <c r="BG20" s="12">
        <v>47801775</v>
      </c>
      <c r="BH20" s="12">
        <v>5384609</v>
      </c>
      <c r="BI20" s="12">
        <v>23407939</v>
      </c>
      <c r="BJ20" s="12">
        <v>2606788</v>
      </c>
      <c r="BK20" s="12">
        <v>4400814</v>
      </c>
      <c r="BL20" s="12">
        <v>4420722</v>
      </c>
      <c r="BM20" s="12">
        <v>9957597</v>
      </c>
      <c r="BN20" s="12">
        <v>3792327</v>
      </c>
      <c r="BO20" s="11">
        <v>138685638</v>
      </c>
      <c r="BP20" s="10">
        <v>76190368</v>
      </c>
      <c r="BQ20" s="12">
        <v>47760643</v>
      </c>
      <c r="BR20" s="12">
        <v>3935991</v>
      </c>
      <c r="BS20" s="12">
        <v>32563151</v>
      </c>
      <c r="BT20" s="12">
        <v>2306369</v>
      </c>
      <c r="BU20" s="12">
        <v>4264386</v>
      </c>
      <c r="BV20" s="12">
        <v>4867230</v>
      </c>
      <c r="BW20" s="12">
        <v>9090058</v>
      </c>
      <c r="BX20" s="12">
        <v>3700291</v>
      </c>
      <c r="BY20" s="11">
        <v>184678487</v>
      </c>
      <c r="BZ20" s="10">
        <v>32060000</v>
      </c>
      <c r="CA20" s="12">
        <v>21643930</v>
      </c>
      <c r="CB20" s="12">
        <v>63697000</v>
      </c>
      <c r="CC20" s="11">
        <v>117400930</v>
      </c>
      <c r="CD20" s="10">
        <v>33940000</v>
      </c>
      <c r="CE20" s="12">
        <v>13743620</v>
      </c>
      <c r="CF20" s="12">
        <v>53156000</v>
      </c>
      <c r="CG20" s="11">
        <v>100839620</v>
      </c>
      <c r="CH20" s="10">
        <v>35765000</v>
      </c>
      <c r="CI20" s="12">
        <v>13799114</v>
      </c>
      <c r="CJ20" s="12">
        <v>44567000</v>
      </c>
      <c r="CK20" s="11">
        <v>94131114</v>
      </c>
      <c r="CL20" s="10">
        <v>37945000</v>
      </c>
      <c r="CM20" s="12">
        <v>15224146</v>
      </c>
      <c r="CN20" s="12">
        <v>47879959</v>
      </c>
      <c r="CO20" s="11">
        <v>101049105</v>
      </c>
      <c r="CP20" s="10">
        <v>39155000</v>
      </c>
      <c r="CQ20" s="12">
        <v>9247218</v>
      </c>
      <c r="CR20" s="12">
        <v>49467153</v>
      </c>
      <c r="CS20" s="11">
        <v>97869371</v>
      </c>
      <c r="CT20" s="10">
        <v>41665000</v>
      </c>
      <c r="CU20" s="12">
        <v>6623054</v>
      </c>
      <c r="CV20" s="12">
        <v>32131347</v>
      </c>
      <c r="CW20" s="11">
        <v>80419401</v>
      </c>
      <c r="CX20" s="10">
        <v>43258846</v>
      </c>
      <c r="CY20" s="12">
        <v>20714008</v>
      </c>
      <c r="CZ20" s="15">
        <v>792.25</v>
      </c>
      <c r="DA20" s="10">
        <v>188646</v>
      </c>
      <c r="DB20" s="12">
        <v>13482</v>
      </c>
      <c r="DC20" s="15">
        <v>302</v>
      </c>
      <c r="DD20" s="17">
        <v>110635</v>
      </c>
      <c r="DE20" s="14">
        <v>107511</v>
      </c>
      <c r="DF20" s="14">
        <v>105157</v>
      </c>
      <c r="DG20" s="14">
        <v>103095</v>
      </c>
      <c r="DH20" s="14">
        <v>101353</v>
      </c>
      <c r="DI20" s="7">
        <v>99121</v>
      </c>
      <c r="DJ20" s="19">
        <v>51049</v>
      </c>
      <c r="DK20" s="58">
        <v>8</v>
      </c>
    </row>
    <row r="21" spans="1:115" x14ac:dyDescent="0.25">
      <c r="A21" s="6" t="s">
        <v>16</v>
      </c>
      <c r="B21" s="10">
        <f t="shared" si="3"/>
        <v>3457.1243049665441</v>
      </c>
      <c r="C21" s="12">
        <f t="shared" si="4"/>
        <v>3001.2924608018025</v>
      </c>
      <c r="D21" s="12">
        <f t="shared" si="5"/>
        <v>3060.7527013060226</v>
      </c>
      <c r="E21" s="12">
        <f t="shared" si="6"/>
        <v>2857.9630028384067</v>
      </c>
      <c r="F21" s="12">
        <f t="shared" si="7"/>
        <v>3102.0056626266642</v>
      </c>
      <c r="G21" s="30">
        <f t="shared" si="8"/>
        <v>2919.3085266646581</v>
      </c>
      <c r="H21" s="31">
        <f t="shared" si="9"/>
        <v>81.303270191310901</v>
      </c>
      <c r="I21" s="12">
        <f t="shared" si="10"/>
        <v>113.63421274997653</v>
      </c>
      <c r="J21" s="12">
        <f t="shared" si="11"/>
        <v>116.21093676594946</v>
      </c>
      <c r="K21" s="12">
        <f t="shared" si="12"/>
        <v>175.01898796124107</v>
      </c>
      <c r="L21" s="12">
        <f t="shared" si="13"/>
        <v>153.26266640174845</v>
      </c>
      <c r="M21" s="30">
        <f t="shared" si="14"/>
        <v>109.14482273777242</v>
      </c>
      <c r="N21" s="33">
        <f t="shared" si="0"/>
        <v>41267</v>
      </c>
      <c r="O21" s="33">
        <f t="shared" si="1"/>
        <v>37229.039325842699</v>
      </c>
      <c r="P21" s="40">
        <f t="shared" si="15"/>
        <v>0.25949923161735783</v>
      </c>
      <c r="Q21" s="42">
        <f t="shared" si="2"/>
        <v>10</v>
      </c>
      <c r="R21" s="10">
        <v>4540731</v>
      </c>
      <c r="S21" s="12">
        <v>9726226</v>
      </c>
      <c r="T21" s="12">
        <v>6997325</v>
      </c>
      <c r="U21" s="12">
        <v>2238504</v>
      </c>
      <c r="V21" s="12">
        <v>2243466</v>
      </c>
      <c r="W21" s="12">
        <v>7900468</v>
      </c>
      <c r="X21" s="12">
        <v>2754933</v>
      </c>
      <c r="Y21" s="12">
        <v>10042647</v>
      </c>
      <c r="Z21" s="12">
        <v>281893</v>
      </c>
      <c r="AA21" s="11">
        <v>46726193</v>
      </c>
      <c r="AB21" s="10">
        <v>4680950</v>
      </c>
      <c r="AC21" s="12">
        <v>9595196</v>
      </c>
      <c r="AD21" s="12">
        <v>3312943</v>
      </c>
      <c r="AE21" s="12">
        <v>2267718</v>
      </c>
      <c r="AF21" s="12">
        <v>1984546</v>
      </c>
      <c r="AG21" s="12">
        <v>7221875</v>
      </c>
      <c r="AH21" s="12">
        <v>2589808</v>
      </c>
      <c r="AI21" s="12">
        <v>9348509</v>
      </c>
      <c r="AJ21" s="12">
        <v>313730</v>
      </c>
      <c r="AK21" s="11">
        <v>41315275</v>
      </c>
      <c r="AL21" s="10">
        <v>4404106</v>
      </c>
      <c r="AM21" s="12">
        <v>7693968</v>
      </c>
      <c r="AN21" s="12">
        <v>4709912</v>
      </c>
      <c r="AO21" s="12">
        <v>3769625</v>
      </c>
      <c r="AP21" s="12">
        <v>415421</v>
      </c>
      <c r="AQ21" s="12">
        <v>8827449</v>
      </c>
      <c r="AR21" s="12">
        <v>1066373</v>
      </c>
      <c r="AS21" s="12">
        <v>0</v>
      </c>
      <c r="AT21" s="12">
        <v>1688737</v>
      </c>
      <c r="AU21" s="11">
        <v>32575591</v>
      </c>
      <c r="AV21" s="10">
        <v>4030621</v>
      </c>
      <c r="AW21" s="12">
        <v>6845321</v>
      </c>
      <c r="AX21" s="12">
        <v>2352743</v>
      </c>
      <c r="AY21" s="12">
        <v>3395315</v>
      </c>
      <c r="AZ21" s="12">
        <v>1380225</v>
      </c>
      <c r="BA21" s="12">
        <v>8992032</v>
      </c>
      <c r="BB21" s="12">
        <v>842078</v>
      </c>
      <c r="BC21" s="12">
        <v>0</v>
      </c>
      <c r="BD21" s="12">
        <v>1361473</v>
      </c>
      <c r="BE21" s="11">
        <v>29199808</v>
      </c>
      <c r="BF21" s="10">
        <v>3945643</v>
      </c>
      <c r="BG21" s="12">
        <v>6994129</v>
      </c>
      <c r="BH21" s="12">
        <v>1766289</v>
      </c>
      <c r="BI21" s="12">
        <v>4957362</v>
      </c>
      <c r="BJ21" s="12">
        <v>1237770</v>
      </c>
      <c r="BK21" s="12">
        <v>9394505</v>
      </c>
      <c r="BL21" s="12">
        <v>1113118</v>
      </c>
      <c r="BM21" s="12">
        <v>0</v>
      </c>
      <c r="BN21" s="12">
        <v>1815973</v>
      </c>
      <c r="BO21" s="11">
        <v>31224789</v>
      </c>
      <c r="BP21" s="10">
        <v>3466062</v>
      </c>
      <c r="BQ21" s="12">
        <v>6025139</v>
      </c>
      <c r="BR21" s="12">
        <v>1494025</v>
      </c>
      <c r="BS21" s="12">
        <v>5447535</v>
      </c>
      <c r="BT21" s="12">
        <v>1010739</v>
      </c>
      <c r="BU21" s="12">
        <v>9104138</v>
      </c>
      <c r="BV21" s="12">
        <v>721575</v>
      </c>
      <c r="BW21" s="12">
        <v>0</v>
      </c>
      <c r="BX21" s="12">
        <v>1798342</v>
      </c>
      <c r="BY21" s="11">
        <v>29067555</v>
      </c>
      <c r="BZ21" s="10">
        <v>46476</v>
      </c>
      <c r="CA21" s="12">
        <v>0</v>
      </c>
      <c r="CB21" s="12">
        <v>816233</v>
      </c>
      <c r="CC21" s="11">
        <v>862709</v>
      </c>
      <c r="CD21" s="10">
        <v>709382</v>
      </c>
      <c r="CE21" s="12">
        <v>0</v>
      </c>
      <c r="CF21" s="12">
        <v>500936</v>
      </c>
      <c r="CG21" s="11">
        <v>1210318</v>
      </c>
      <c r="CH21" s="10">
        <v>580171</v>
      </c>
      <c r="CI21" s="12">
        <v>0</v>
      </c>
      <c r="CJ21" s="12">
        <v>656662</v>
      </c>
      <c r="CK21" s="11">
        <v>1236833</v>
      </c>
      <c r="CL21" s="10">
        <v>729474</v>
      </c>
      <c r="CM21" s="12">
        <v>352982</v>
      </c>
      <c r="CN21" s="12">
        <v>705713</v>
      </c>
      <c r="CO21" s="11">
        <v>1788169</v>
      </c>
      <c r="CP21" s="10">
        <v>293033</v>
      </c>
      <c r="CQ21" s="12">
        <v>496916</v>
      </c>
      <c r="CR21" s="12">
        <v>752793</v>
      </c>
      <c r="CS21" s="11">
        <v>1542742</v>
      </c>
      <c r="CT21" s="10">
        <v>134894</v>
      </c>
      <c r="CU21" s="12">
        <v>153729</v>
      </c>
      <c r="CV21" s="12">
        <v>798132</v>
      </c>
      <c r="CW21" s="11">
        <v>1086755</v>
      </c>
      <c r="CX21" s="10">
        <v>6626769</v>
      </c>
      <c r="CY21" s="12">
        <v>2857058</v>
      </c>
      <c r="CZ21" s="15">
        <v>178</v>
      </c>
      <c r="DA21" s="10">
        <v>33000</v>
      </c>
      <c r="DB21" s="12">
        <v>2525</v>
      </c>
      <c r="DC21" s="15">
        <v>1.5</v>
      </c>
      <c r="DD21" s="17">
        <v>10611</v>
      </c>
      <c r="DE21" s="14">
        <v>10651</v>
      </c>
      <c r="DF21" s="14">
        <v>10643</v>
      </c>
      <c r="DG21" s="14">
        <v>10217</v>
      </c>
      <c r="DH21" s="14">
        <v>10066</v>
      </c>
      <c r="DI21" s="7">
        <v>9957</v>
      </c>
      <c r="DJ21" s="19">
        <v>41267</v>
      </c>
      <c r="DK21" s="58">
        <v>10</v>
      </c>
    </row>
    <row r="22" spans="1:115" x14ac:dyDescent="0.25">
      <c r="A22" s="6" t="s">
        <v>17</v>
      </c>
      <c r="B22" s="10">
        <f t="shared" si="3"/>
        <v>856.92762807910253</v>
      </c>
      <c r="C22" s="12">
        <f t="shared" si="4"/>
        <v>761.22524306405319</v>
      </c>
      <c r="D22" s="12">
        <f t="shared" si="5"/>
        <v>865.9857425654485</v>
      </c>
      <c r="E22" s="12">
        <f t="shared" si="6"/>
        <v>2492.0207784735899</v>
      </c>
      <c r="F22" s="12">
        <f t="shared" si="7"/>
        <v>831.55003331112596</v>
      </c>
      <c r="G22" s="30">
        <f t="shared" si="8"/>
        <v>767.39369114667977</v>
      </c>
      <c r="H22" s="31">
        <f t="shared" si="9"/>
        <v>324.38126517867471</v>
      </c>
      <c r="I22" s="12">
        <f t="shared" si="10"/>
        <v>334.63654971410773</v>
      </c>
      <c r="J22" s="12">
        <f t="shared" si="11"/>
        <v>359.24508997086235</v>
      </c>
      <c r="K22" s="12">
        <f t="shared" si="12"/>
        <v>382.45785665287337</v>
      </c>
      <c r="L22" s="12">
        <f t="shared" si="13"/>
        <v>411.34037308461023</v>
      </c>
      <c r="M22" s="30">
        <f t="shared" si="14"/>
        <v>292.1589234433784</v>
      </c>
      <c r="N22" s="33">
        <f t="shared" si="0"/>
        <v>39830</v>
      </c>
      <c r="O22" s="33">
        <f t="shared" si="1"/>
        <v>48513.993630573248</v>
      </c>
      <c r="P22" s="40">
        <f t="shared" si="15"/>
        <v>0.27298543512306017</v>
      </c>
      <c r="Q22" s="42">
        <f t="shared" si="2"/>
        <v>6</v>
      </c>
      <c r="R22" s="10">
        <v>8453104</v>
      </c>
      <c r="S22" s="12">
        <v>15514577</v>
      </c>
      <c r="T22" s="12">
        <v>1945565</v>
      </c>
      <c r="U22" s="12">
        <v>5821423</v>
      </c>
      <c r="V22" s="12">
        <v>500526</v>
      </c>
      <c r="W22" s="12">
        <v>2466541</v>
      </c>
      <c r="X22" s="12">
        <v>1619427</v>
      </c>
      <c r="Y22" s="12">
        <v>50000</v>
      </c>
      <c r="Z22" s="12">
        <v>728103</v>
      </c>
      <c r="AA22" s="11">
        <v>37099266</v>
      </c>
      <c r="AB22" s="10">
        <v>7265319</v>
      </c>
      <c r="AC22" s="12">
        <v>13882877</v>
      </c>
      <c r="AD22" s="12">
        <v>1919591</v>
      </c>
      <c r="AE22" s="12">
        <v>5638409</v>
      </c>
      <c r="AF22" s="12">
        <v>595283</v>
      </c>
      <c r="AG22" s="12">
        <v>2623706</v>
      </c>
      <c r="AH22" s="12">
        <v>1579113</v>
      </c>
      <c r="AI22" s="12">
        <v>50000</v>
      </c>
      <c r="AJ22" s="12">
        <v>710493</v>
      </c>
      <c r="AK22" s="11">
        <v>34264791</v>
      </c>
      <c r="AL22" s="10">
        <v>8765038</v>
      </c>
      <c r="AM22" s="12">
        <v>14053872</v>
      </c>
      <c r="AN22" s="12">
        <v>498609</v>
      </c>
      <c r="AO22" s="12">
        <v>8172908</v>
      </c>
      <c r="AP22" s="12">
        <v>792867</v>
      </c>
      <c r="AQ22" s="12">
        <v>3538304</v>
      </c>
      <c r="AR22" s="12">
        <v>1357982</v>
      </c>
      <c r="AS22" s="12">
        <v>350590</v>
      </c>
      <c r="AT22" s="12">
        <v>1754273</v>
      </c>
      <c r="AU22" s="11">
        <v>39284443</v>
      </c>
      <c r="AV22" s="10">
        <v>8366765</v>
      </c>
      <c r="AW22" s="12">
        <v>13874043</v>
      </c>
      <c r="AX22" s="12">
        <v>449107</v>
      </c>
      <c r="AY22" s="12">
        <v>82199894</v>
      </c>
      <c r="AZ22" s="12">
        <v>906216</v>
      </c>
      <c r="BA22" s="12">
        <v>3536816</v>
      </c>
      <c r="BB22" s="12">
        <v>1457567</v>
      </c>
      <c r="BC22" s="12">
        <v>385154</v>
      </c>
      <c r="BD22" s="12">
        <v>1826503</v>
      </c>
      <c r="BE22" s="11">
        <v>113002065</v>
      </c>
      <c r="BF22" s="10">
        <v>8391955</v>
      </c>
      <c r="BG22" s="12">
        <v>13243845</v>
      </c>
      <c r="BH22" s="12">
        <v>374828</v>
      </c>
      <c r="BI22" s="12">
        <v>8196449</v>
      </c>
      <c r="BJ22" s="12">
        <v>813968</v>
      </c>
      <c r="BK22" s="12">
        <v>3240768</v>
      </c>
      <c r="BL22" s="12">
        <v>1274173</v>
      </c>
      <c r="BM22" s="12">
        <v>577486</v>
      </c>
      <c r="BN22" s="12">
        <v>1908712</v>
      </c>
      <c r="BO22" s="11">
        <v>38022184</v>
      </c>
      <c r="BP22" s="10">
        <v>7529366</v>
      </c>
      <c r="BQ22" s="12">
        <v>12229331</v>
      </c>
      <c r="BR22" s="12">
        <v>208371</v>
      </c>
      <c r="BS22" s="12">
        <v>7587580</v>
      </c>
      <c r="BT22" s="12">
        <v>953716</v>
      </c>
      <c r="BU22" s="12">
        <v>2977011</v>
      </c>
      <c r="BV22" s="12">
        <v>1150115</v>
      </c>
      <c r="BW22" s="12">
        <v>504284</v>
      </c>
      <c r="BX22" s="12">
        <v>1836602</v>
      </c>
      <c r="BY22" s="11">
        <v>34976376</v>
      </c>
      <c r="BZ22" s="10">
        <v>6628023</v>
      </c>
      <c r="CA22" s="12">
        <v>0</v>
      </c>
      <c r="CB22" s="12">
        <v>7396601</v>
      </c>
      <c r="CC22" s="11">
        <v>14024624</v>
      </c>
      <c r="CD22" s="10">
        <v>6885599</v>
      </c>
      <c r="CE22" s="12">
        <v>0</v>
      </c>
      <c r="CF22" s="12">
        <v>8155310</v>
      </c>
      <c r="CG22" s="11">
        <v>15040909</v>
      </c>
      <c r="CH22" s="10">
        <v>7261612</v>
      </c>
      <c r="CI22" s="12">
        <v>0</v>
      </c>
      <c r="CJ22" s="12">
        <v>8889688</v>
      </c>
      <c r="CK22" s="11">
        <v>16151300</v>
      </c>
      <c r="CL22" s="10">
        <v>7671613</v>
      </c>
      <c r="CM22" s="12">
        <v>0</v>
      </c>
      <c r="CN22" s="12">
        <v>9612040</v>
      </c>
      <c r="CO22" s="11">
        <v>17283653</v>
      </c>
      <c r="CP22" s="10">
        <v>8267373</v>
      </c>
      <c r="CQ22" s="12">
        <v>0</v>
      </c>
      <c r="CR22" s="12">
        <v>10255284</v>
      </c>
      <c r="CS22" s="11">
        <v>18522657</v>
      </c>
      <c r="CT22" s="10">
        <v>8600092</v>
      </c>
      <c r="CU22" s="12">
        <v>0</v>
      </c>
      <c r="CV22" s="12">
        <v>4523979</v>
      </c>
      <c r="CW22" s="11">
        <v>13124071</v>
      </c>
      <c r="CX22" s="10">
        <v>7616697</v>
      </c>
      <c r="CY22" s="12">
        <v>2497213</v>
      </c>
      <c r="CZ22" s="15">
        <v>157</v>
      </c>
      <c r="DA22" s="10">
        <v>0</v>
      </c>
      <c r="DB22" s="12">
        <v>0</v>
      </c>
      <c r="DC22" s="15">
        <v>0</v>
      </c>
      <c r="DD22" s="17">
        <v>43235</v>
      </c>
      <c r="DE22" s="14">
        <v>44947</v>
      </c>
      <c r="DF22" s="14">
        <v>44959</v>
      </c>
      <c r="DG22" s="14">
        <v>45191</v>
      </c>
      <c r="DH22" s="14">
        <v>45030</v>
      </c>
      <c r="DI22" s="7">
        <v>44921</v>
      </c>
      <c r="DJ22" s="19">
        <v>39830</v>
      </c>
      <c r="DK22" s="58">
        <v>6</v>
      </c>
    </row>
    <row r="23" spans="1:115" x14ac:dyDescent="0.25">
      <c r="A23" s="6" t="s">
        <v>18</v>
      </c>
      <c r="B23" s="10">
        <f t="shared" si="3"/>
        <v>1466.7999411071848</v>
      </c>
      <c r="C23" s="12">
        <f t="shared" si="4"/>
        <v>1764.9099018199233</v>
      </c>
      <c r="D23" s="12">
        <f t="shared" si="5"/>
        <v>1146.6174203338392</v>
      </c>
      <c r="E23" s="12">
        <f t="shared" si="6"/>
        <v>1239.117564259486</v>
      </c>
      <c r="F23" s="12">
        <f t="shared" si="7"/>
        <v>1171.7242232949623</v>
      </c>
      <c r="G23" s="30">
        <f t="shared" si="8"/>
        <v>1127.3909539576434</v>
      </c>
      <c r="H23" s="31">
        <f t="shared" si="9"/>
        <v>93.008657243816259</v>
      </c>
      <c r="I23" s="12">
        <f t="shared" si="10"/>
        <v>117.19300766283524</v>
      </c>
      <c r="J23" s="12">
        <f t="shared" si="11"/>
        <v>106.08012139605462</v>
      </c>
      <c r="K23" s="12">
        <f t="shared" si="12"/>
        <v>107.27368421052631</v>
      </c>
      <c r="L23" s="12">
        <f t="shared" si="13"/>
        <v>109.75485827453893</v>
      </c>
      <c r="M23" s="30">
        <f t="shared" si="14"/>
        <v>147.91053913912663</v>
      </c>
      <c r="N23" s="33">
        <f t="shared" si="0"/>
        <v>42934</v>
      </c>
      <c r="O23" s="33">
        <f t="shared" si="1"/>
        <v>42783.353260869568</v>
      </c>
      <c r="P23" s="40">
        <f t="shared" si="15"/>
        <v>0.47554982455617689</v>
      </c>
      <c r="Q23" s="42">
        <f t="shared" si="2"/>
        <v>7</v>
      </c>
      <c r="R23" s="10">
        <v>3923907</v>
      </c>
      <c r="S23" s="12">
        <v>9028094</v>
      </c>
      <c r="T23" s="12">
        <v>1422152</v>
      </c>
      <c r="U23" s="12">
        <v>5364895</v>
      </c>
      <c r="V23" s="12">
        <v>1264538</v>
      </c>
      <c r="W23" s="12">
        <v>795272</v>
      </c>
      <c r="X23" s="12">
        <v>1569650</v>
      </c>
      <c r="Y23" s="12">
        <v>1488901</v>
      </c>
      <c r="Z23" s="12">
        <v>1537755</v>
      </c>
      <c r="AA23" s="11">
        <v>26395164</v>
      </c>
      <c r="AB23" s="10">
        <v>3731602</v>
      </c>
      <c r="AC23" s="12">
        <v>9961932</v>
      </c>
      <c r="AD23" s="12">
        <v>1385006</v>
      </c>
      <c r="AE23" s="12">
        <v>9273533</v>
      </c>
      <c r="AF23" s="12">
        <v>1290498</v>
      </c>
      <c r="AG23" s="12">
        <v>712828</v>
      </c>
      <c r="AH23" s="12">
        <v>1615900</v>
      </c>
      <c r="AI23" s="12">
        <v>782243</v>
      </c>
      <c r="AJ23" s="12">
        <v>1509756</v>
      </c>
      <c r="AK23" s="11">
        <v>30263298</v>
      </c>
      <c r="AL23" s="10">
        <v>3809494</v>
      </c>
      <c r="AM23" s="12">
        <v>8582022</v>
      </c>
      <c r="AN23" s="12">
        <v>1179129</v>
      </c>
      <c r="AO23" s="12">
        <v>2706504</v>
      </c>
      <c r="AP23" s="12">
        <v>373651</v>
      </c>
      <c r="AQ23" s="12">
        <v>677041</v>
      </c>
      <c r="AR23" s="12">
        <v>714366</v>
      </c>
      <c r="AS23" s="12">
        <v>525962</v>
      </c>
      <c r="AT23" s="12">
        <v>848315</v>
      </c>
      <c r="AU23" s="11">
        <v>19416484</v>
      </c>
      <c r="AV23" s="10">
        <v>3444414</v>
      </c>
      <c r="AW23" s="12">
        <v>8239716</v>
      </c>
      <c r="AX23" s="12">
        <v>1144928</v>
      </c>
      <c r="AY23" s="12">
        <v>5006530</v>
      </c>
      <c r="AZ23" s="12">
        <v>456490</v>
      </c>
      <c r="BA23" s="12">
        <v>642866</v>
      </c>
      <c r="BB23" s="12">
        <v>564791</v>
      </c>
      <c r="BC23" s="12">
        <v>587580</v>
      </c>
      <c r="BD23" s="12">
        <v>747446</v>
      </c>
      <c r="BE23" s="11">
        <v>20834761</v>
      </c>
      <c r="BF23" s="10">
        <v>3575911</v>
      </c>
      <c r="BG23" s="12">
        <v>6932275</v>
      </c>
      <c r="BH23" s="12">
        <v>1020744</v>
      </c>
      <c r="BI23" s="12">
        <v>5046505</v>
      </c>
      <c r="BJ23" s="12">
        <v>406927</v>
      </c>
      <c r="BK23" s="12">
        <v>616278</v>
      </c>
      <c r="BL23" s="12">
        <v>518999</v>
      </c>
      <c r="BM23" s="12">
        <v>1044060</v>
      </c>
      <c r="BN23" s="12">
        <v>815081</v>
      </c>
      <c r="BO23" s="11">
        <v>19976780</v>
      </c>
      <c r="BP23" s="10">
        <v>3441826</v>
      </c>
      <c r="BQ23" s="12">
        <v>7583278</v>
      </c>
      <c r="BR23" s="12">
        <v>1214049</v>
      </c>
      <c r="BS23" s="12">
        <v>3122196</v>
      </c>
      <c r="BT23" s="12">
        <v>458384</v>
      </c>
      <c r="BU23" s="12">
        <v>612377</v>
      </c>
      <c r="BV23" s="12">
        <v>804432</v>
      </c>
      <c r="BW23" s="12">
        <v>445214</v>
      </c>
      <c r="BX23" s="12">
        <v>809605</v>
      </c>
      <c r="BY23" s="11">
        <v>18491361</v>
      </c>
      <c r="BZ23" s="10">
        <v>1579287</v>
      </c>
      <c r="CA23" s="12">
        <v>0</v>
      </c>
      <c r="CB23" s="12">
        <v>0</v>
      </c>
      <c r="CC23" s="11">
        <v>1579287</v>
      </c>
      <c r="CD23" s="10">
        <v>1957592</v>
      </c>
      <c r="CE23" s="12">
        <v>0</v>
      </c>
      <c r="CF23" s="12">
        <v>0</v>
      </c>
      <c r="CG23" s="11">
        <v>1957592</v>
      </c>
      <c r="CH23" s="10">
        <v>1747670</v>
      </c>
      <c r="CI23" s="12">
        <v>0</v>
      </c>
      <c r="CJ23" s="12">
        <v>0</v>
      </c>
      <c r="CK23" s="11">
        <v>1747670</v>
      </c>
      <c r="CL23" s="10">
        <v>1752852</v>
      </c>
      <c r="CM23" s="12">
        <v>0</v>
      </c>
      <c r="CN23" s="12">
        <v>0</v>
      </c>
      <c r="CO23" s="11">
        <v>1752852</v>
      </c>
      <c r="CP23" s="10">
        <v>1773419</v>
      </c>
      <c r="CQ23" s="12">
        <v>0</v>
      </c>
      <c r="CR23" s="12">
        <v>0</v>
      </c>
      <c r="CS23" s="11">
        <v>1773419</v>
      </c>
      <c r="CT23" s="10">
        <v>2367604</v>
      </c>
      <c r="CU23" s="12">
        <v>0</v>
      </c>
      <c r="CV23" s="12">
        <v>0</v>
      </c>
      <c r="CW23" s="11">
        <v>2367604</v>
      </c>
      <c r="CX23" s="10">
        <v>7872137</v>
      </c>
      <c r="CY23" s="12">
        <v>3829801</v>
      </c>
      <c r="CZ23" s="15">
        <v>184</v>
      </c>
      <c r="DA23" s="10">
        <v>132124</v>
      </c>
      <c r="DB23" s="12">
        <v>10107</v>
      </c>
      <c r="DC23" s="15">
        <v>10</v>
      </c>
      <c r="DD23" s="17">
        <v>16980</v>
      </c>
      <c r="DE23" s="14">
        <v>16704</v>
      </c>
      <c r="DF23" s="14">
        <v>16475</v>
      </c>
      <c r="DG23" s="14">
        <v>16340</v>
      </c>
      <c r="DH23" s="14">
        <v>16158</v>
      </c>
      <c r="DI23" s="7">
        <v>16007</v>
      </c>
      <c r="DJ23" s="19">
        <v>42934</v>
      </c>
      <c r="DK23" s="58">
        <v>7</v>
      </c>
    </row>
    <row r="24" spans="1:115" x14ac:dyDescent="0.25">
      <c r="A24" s="6" t="s">
        <v>19</v>
      </c>
      <c r="B24" s="10">
        <f t="shared" si="3"/>
        <v>1867.6878185106034</v>
      </c>
      <c r="C24" s="12">
        <f t="shared" si="4"/>
        <v>1797.5580353438977</v>
      </c>
      <c r="D24" s="12">
        <f t="shared" si="5"/>
        <v>2044.6399537343027</v>
      </c>
      <c r="E24" s="12">
        <f t="shared" si="6"/>
        <v>1986.0848047749316</v>
      </c>
      <c r="F24" s="12">
        <f t="shared" si="7"/>
        <v>1840.3203335579515</v>
      </c>
      <c r="G24" s="30">
        <f t="shared" si="8"/>
        <v>2510.5433793800539</v>
      </c>
      <c r="H24" s="31">
        <f t="shared" si="9"/>
        <v>4.2705901693243469</v>
      </c>
      <c r="I24" s="12">
        <f t="shared" si="10"/>
        <v>8.5837550817223924</v>
      </c>
      <c r="J24" s="12">
        <f t="shared" si="11"/>
        <v>0</v>
      </c>
      <c r="K24" s="12">
        <f t="shared" si="12"/>
        <v>0</v>
      </c>
      <c r="L24" s="12">
        <f t="shared" si="13"/>
        <v>0</v>
      </c>
      <c r="M24" s="30">
        <f t="shared" si="14"/>
        <v>0</v>
      </c>
      <c r="N24" s="33">
        <f t="shared" si="0"/>
        <v>37385</v>
      </c>
      <c r="O24" s="33">
        <f t="shared" si="1"/>
        <v>59234</v>
      </c>
      <c r="P24" s="40">
        <f t="shared" si="15"/>
        <v>0.20653851350370056</v>
      </c>
      <c r="Q24" s="42">
        <f t="shared" si="2"/>
        <v>11</v>
      </c>
      <c r="R24" s="10">
        <v>7263031</v>
      </c>
      <c r="S24" s="12">
        <v>8545921</v>
      </c>
      <c r="T24" s="12">
        <v>2430941</v>
      </c>
      <c r="U24" s="12">
        <v>3015439</v>
      </c>
      <c r="V24" s="12">
        <v>155409</v>
      </c>
      <c r="W24" s="12">
        <v>595707</v>
      </c>
      <c r="X24" s="12">
        <v>621164</v>
      </c>
      <c r="Y24" s="12">
        <v>7232286</v>
      </c>
      <c r="Z24" s="12">
        <v>94678</v>
      </c>
      <c r="AA24" s="11">
        <v>29954576</v>
      </c>
      <c r="AB24" s="10">
        <v>5442602</v>
      </c>
      <c r="AC24" s="12">
        <v>8296753</v>
      </c>
      <c r="AD24" s="12">
        <v>2309084</v>
      </c>
      <c r="AE24" s="12">
        <v>3869268</v>
      </c>
      <c r="AF24" s="12">
        <v>157789</v>
      </c>
      <c r="AG24" s="12">
        <v>816854</v>
      </c>
      <c r="AH24" s="12">
        <v>691798</v>
      </c>
      <c r="AI24" s="12">
        <v>6666835</v>
      </c>
      <c r="AJ24" s="12">
        <v>81819</v>
      </c>
      <c r="AK24" s="11">
        <v>28332802</v>
      </c>
      <c r="AL24" s="10">
        <v>4601371</v>
      </c>
      <c r="AM24" s="12">
        <v>14176159</v>
      </c>
      <c r="AN24" s="12">
        <v>692603</v>
      </c>
      <c r="AO24" s="12">
        <v>4264799</v>
      </c>
      <c r="AP24" s="12">
        <v>278525</v>
      </c>
      <c r="AQ24" s="12">
        <v>315647</v>
      </c>
      <c r="AR24" s="12">
        <v>320502</v>
      </c>
      <c r="AS24" s="12">
        <v>1751548</v>
      </c>
      <c r="AT24" s="12">
        <v>98716</v>
      </c>
      <c r="AU24" s="11">
        <v>26499870</v>
      </c>
      <c r="AV24" s="10">
        <v>4441903</v>
      </c>
      <c r="AW24" s="12">
        <v>13223283</v>
      </c>
      <c r="AX24" s="12">
        <v>1268749</v>
      </c>
      <c r="AY24" s="12">
        <v>1478759</v>
      </c>
      <c r="AZ24" s="12">
        <v>2656106</v>
      </c>
      <c r="BA24" s="12">
        <v>331385</v>
      </c>
      <c r="BB24" s="12">
        <v>453552</v>
      </c>
      <c r="BC24" s="12">
        <v>2169339</v>
      </c>
      <c r="BD24" s="12">
        <v>104404</v>
      </c>
      <c r="BE24" s="11">
        <v>26127480</v>
      </c>
      <c r="BF24" s="10">
        <v>4107923</v>
      </c>
      <c r="BG24" s="12">
        <v>11349719</v>
      </c>
      <c r="BH24" s="12">
        <v>952300</v>
      </c>
      <c r="BI24" s="12">
        <v>3880765</v>
      </c>
      <c r="BJ24" s="12">
        <v>764947</v>
      </c>
      <c r="BK24" s="12">
        <v>340138</v>
      </c>
      <c r="BL24" s="12">
        <v>351433</v>
      </c>
      <c r="BM24" s="12">
        <v>1494456</v>
      </c>
      <c r="BN24" s="12">
        <v>101058</v>
      </c>
      <c r="BO24" s="11">
        <v>23342739</v>
      </c>
      <c r="BP24" s="10">
        <v>3855470</v>
      </c>
      <c r="BQ24" s="12">
        <v>14587772</v>
      </c>
      <c r="BR24" s="12">
        <v>1352076</v>
      </c>
      <c r="BS24" s="12">
        <v>4672170</v>
      </c>
      <c r="BT24" s="12">
        <v>4538701</v>
      </c>
      <c r="BU24" s="12">
        <v>369791</v>
      </c>
      <c r="BV24" s="12">
        <v>342045</v>
      </c>
      <c r="BW24" s="12">
        <v>1520000</v>
      </c>
      <c r="BX24" s="12">
        <v>87146</v>
      </c>
      <c r="BY24" s="11">
        <v>31325171</v>
      </c>
      <c r="BZ24" s="10">
        <v>51956</v>
      </c>
      <c r="CA24" s="12">
        <v>0</v>
      </c>
      <c r="CB24" s="12">
        <v>0</v>
      </c>
      <c r="CC24" s="11">
        <v>51956</v>
      </c>
      <c r="CD24" s="10">
        <v>103460</v>
      </c>
      <c r="CE24" s="12">
        <v>0</v>
      </c>
      <c r="CF24" s="12">
        <v>0</v>
      </c>
      <c r="CG24" s="11">
        <v>103460</v>
      </c>
      <c r="CH24" s="10">
        <v>0</v>
      </c>
      <c r="CI24" s="12">
        <v>0</v>
      </c>
      <c r="CJ24" s="12">
        <v>0</v>
      </c>
      <c r="CK24" s="11">
        <v>0</v>
      </c>
      <c r="CL24" s="10">
        <v>0</v>
      </c>
      <c r="CM24" s="12">
        <v>0</v>
      </c>
      <c r="CN24" s="12">
        <v>0</v>
      </c>
      <c r="CO24" s="11">
        <v>0</v>
      </c>
      <c r="CP24" s="10">
        <v>0</v>
      </c>
      <c r="CQ24" s="12">
        <v>0</v>
      </c>
      <c r="CR24" s="12">
        <v>0</v>
      </c>
      <c r="CS24" s="11">
        <v>0</v>
      </c>
      <c r="CT24" s="10">
        <v>0</v>
      </c>
      <c r="CU24" s="12">
        <v>0</v>
      </c>
      <c r="CV24" s="12">
        <v>0</v>
      </c>
      <c r="CW24" s="11">
        <v>0</v>
      </c>
      <c r="CX24" s="10">
        <v>3909444</v>
      </c>
      <c r="CY24" s="12">
        <v>783584</v>
      </c>
      <c r="CZ24" s="15">
        <v>66</v>
      </c>
      <c r="DA24" s="10">
        <v>0</v>
      </c>
      <c r="DB24" s="12">
        <v>0</v>
      </c>
      <c r="DC24" s="15">
        <v>0</v>
      </c>
      <c r="DD24" s="17">
        <v>12166</v>
      </c>
      <c r="DE24" s="14">
        <v>12053</v>
      </c>
      <c r="DF24" s="14">
        <v>12104</v>
      </c>
      <c r="DG24" s="14">
        <v>12063</v>
      </c>
      <c r="DH24" s="14">
        <v>11872</v>
      </c>
      <c r="DI24" s="7">
        <v>11872</v>
      </c>
      <c r="DJ24" s="19">
        <v>37385</v>
      </c>
      <c r="DK24" s="58">
        <v>11</v>
      </c>
    </row>
    <row r="25" spans="1:115" x14ac:dyDescent="0.25">
      <c r="A25" s="6" t="s">
        <v>20</v>
      </c>
      <c r="B25" s="10">
        <f t="shared" si="3"/>
        <v>2968.8326190290659</v>
      </c>
      <c r="C25" s="12">
        <f t="shared" si="4"/>
        <v>3516.7182223521672</v>
      </c>
      <c r="D25" s="12">
        <f t="shared" si="5"/>
        <v>2234.1720349749644</v>
      </c>
      <c r="E25" s="12">
        <f t="shared" si="6"/>
        <v>1938.6364379692261</v>
      </c>
      <c r="F25" s="12">
        <f t="shared" si="7"/>
        <v>2210.3093333333331</v>
      </c>
      <c r="G25" s="30">
        <f t="shared" si="8"/>
        <v>1774.5411513208123</v>
      </c>
      <c r="H25" s="31">
        <f t="shared" si="9"/>
        <v>1588.093197225902</v>
      </c>
      <c r="I25" s="12">
        <f t="shared" si="10"/>
        <v>1596.0090636649368</v>
      </c>
      <c r="J25" s="12">
        <f t="shared" si="11"/>
        <v>1738.6592930274269</v>
      </c>
      <c r="K25" s="12">
        <f t="shared" si="12"/>
        <v>1217.9439530216309</v>
      </c>
      <c r="L25" s="12">
        <f t="shared" si="13"/>
        <v>1248.3809523809523</v>
      </c>
      <c r="M25" s="30">
        <f t="shared" si="14"/>
        <v>919.98778439456407</v>
      </c>
      <c r="N25" s="33">
        <f t="shared" si="0"/>
        <v>44647</v>
      </c>
      <c r="O25" s="33">
        <f t="shared" si="1"/>
        <v>47366.092197081838</v>
      </c>
      <c r="P25" s="40">
        <f t="shared" si="15"/>
        <v>0.33732085403016437</v>
      </c>
      <c r="Q25" s="42">
        <f t="shared" si="2"/>
        <v>12</v>
      </c>
      <c r="R25" s="10">
        <v>12263875</v>
      </c>
      <c r="S25" s="12">
        <v>10865555</v>
      </c>
      <c r="T25" s="12">
        <v>4861344</v>
      </c>
      <c r="U25" s="12">
        <v>3227925</v>
      </c>
      <c r="V25" s="12">
        <v>2593329</v>
      </c>
      <c r="W25" s="12">
        <v>1787361</v>
      </c>
      <c r="X25" s="12">
        <v>1267049</v>
      </c>
      <c r="Y25" s="12">
        <v>4605843</v>
      </c>
      <c r="Z25" s="12">
        <v>1232591</v>
      </c>
      <c r="AA25" s="11">
        <v>42704872</v>
      </c>
      <c r="AB25" s="10">
        <v>13182175</v>
      </c>
      <c r="AC25" s="12">
        <v>12150582</v>
      </c>
      <c r="AD25" s="12">
        <v>7879548</v>
      </c>
      <c r="AE25" s="12">
        <v>7154983</v>
      </c>
      <c r="AF25" s="12">
        <v>3382271</v>
      </c>
      <c r="AG25" s="12">
        <v>1791594</v>
      </c>
      <c r="AH25" s="12">
        <v>1399627</v>
      </c>
      <c r="AI25" s="12">
        <v>1408428</v>
      </c>
      <c r="AJ25" s="12">
        <v>1171442</v>
      </c>
      <c r="AK25" s="11">
        <v>49520650</v>
      </c>
      <c r="AL25" s="10">
        <v>8596014</v>
      </c>
      <c r="AM25" s="12">
        <v>10646732</v>
      </c>
      <c r="AN25" s="12">
        <v>588089</v>
      </c>
      <c r="AO25" s="12">
        <v>5438613</v>
      </c>
      <c r="AP25" s="12">
        <v>1947035</v>
      </c>
      <c r="AQ25" s="12">
        <v>1507018</v>
      </c>
      <c r="AR25" s="12">
        <v>469237</v>
      </c>
      <c r="AS25" s="12">
        <v>1074351</v>
      </c>
      <c r="AT25" s="12">
        <v>702718</v>
      </c>
      <c r="AU25" s="11">
        <v>30969807</v>
      </c>
      <c r="AV25" s="10">
        <v>7441185</v>
      </c>
      <c r="AW25" s="12">
        <v>8087413</v>
      </c>
      <c r="AX25" s="12">
        <v>746292</v>
      </c>
      <c r="AY25" s="12">
        <v>5605854</v>
      </c>
      <c r="AZ25" s="12">
        <v>1869262</v>
      </c>
      <c r="BA25" s="12">
        <v>1328169</v>
      </c>
      <c r="BB25" s="12">
        <v>393086</v>
      </c>
      <c r="BC25" s="12">
        <v>1302918</v>
      </c>
      <c r="BD25" s="12">
        <v>609215</v>
      </c>
      <c r="BE25" s="11">
        <v>27383394</v>
      </c>
      <c r="BF25" s="10">
        <v>6942475</v>
      </c>
      <c r="BG25" s="12">
        <v>7756354</v>
      </c>
      <c r="BH25" s="12">
        <v>2067092</v>
      </c>
      <c r="BI25" s="12">
        <v>7556664</v>
      </c>
      <c r="BJ25" s="12">
        <v>2200052</v>
      </c>
      <c r="BK25" s="12">
        <v>1280922</v>
      </c>
      <c r="BL25" s="12">
        <v>558877</v>
      </c>
      <c r="BM25" s="12">
        <v>1316279</v>
      </c>
      <c r="BN25" s="12">
        <v>647874</v>
      </c>
      <c r="BO25" s="11">
        <v>30326589</v>
      </c>
      <c r="BP25" s="10">
        <v>5924159</v>
      </c>
      <c r="BQ25" s="12">
        <v>7439744</v>
      </c>
      <c r="BR25" s="12">
        <v>1442224</v>
      </c>
      <c r="BS25" s="12">
        <v>4510098</v>
      </c>
      <c r="BT25" s="12">
        <v>1704075</v>
      </c>
      <c r="BU25" s="12">
        <v>1334887</v>
      </c>
      <c r="BV25" s="12">
        <v>273405</v>
      </c>
      <c r="BW25" s="12">
        <v>3235064</v>
      </c>
      <c r="BX25" s="12">
        <v>614348</v>
      </c>
      <c r="BY25" s="11">
        <v>26478004</v>
      </c>
      <c r="BZ25" s="10">
        <v>0</v>
      </c>
      <c r="CA25" s="12">
        <v>0</v>
      </c>
      <c r="CB25" s="12">
        <v>20380000</v>
      </c>
      <c r="CC25" s="11">
        <v>20380000</v>
      </c>
      <c r="CD25" s="10">
        <v>0</v>
      </c>
      <c r="CE25" s="12">
        <v>0</v>
      </c>
      <c r="CF25" s="12">
        <v>21835000</v>
      </c>
      <c r="CG25" s="11">
        <v>21835000</v>
      </c>
      <c r="CH25" s="10">
        <v>0</v>
      </c>
      <c r="CI25" s="12">
        <v>0</v>
      </c>
      <c r="CJ25" s="12">
        <v>23265000</v>
      </c>
      <c r="CK25" s="11">
        <v>23265000</v>
      </c>
      <c r="CL25" s="10">
        <v>0</v>
      </c>
      <c r="CM25" s="12">
        <v>0</v>
      </c>
      <c r="CN25" s="12">
        <v>16385000</v>
      </c>
      <c r="CO25" s="11">
        <v>16385000</v>
      </c>
      <c r="CP25" s="10">
        <v>0</v>
      </c>
      <c r="CQ25" s="12">
        <v>0</v>
      </c>
      <c r="CR25" s="12">
        <v>16385000</v>
      </c>
      <c r="CS25" s="11">
        <v>16385000</v>
      </c>
      <c r="CT25" s="10">
        <v>0</v>
      </c>
      <c r="CU25" s="12">
        <v>0</v>
      </c>
      <c r="CV25" s="12">
        <v>12050000</v>
      </c>
      <c r="CW25" s="11">
        <v>12050000</v>
      </c>
      <c r="CX25" s="10">
        <v>8959770</v>
      </c>
      <c r="CY25" s="12">
        <v>3562416</v>
      </c>
      <c r="CZ25" s="15">
        <v>189.16</v>
      </c>
      <c r="DA25" s="10">
        <v>302559</v>
      </c>
      <c r="DB25" s="12">
        <v>26852</v>
      </c>
      <c r="DC25" s="15">
        <v>0</v>
      </c>
      <c r="DD25" s="17">
        <v>12833</v>
      </c>
      <c r="DE25" s="14">
        <v>13681</v>
      </c>
      <c r="DF25" s="14">
        <v>13381</v>
      </c>
      <c r="DG25" s="14">
        <v>13453</v>
      </c>
      <c r="DH25" s="14">
        <v>13125</v>
      </c>
      <c r="DI25" s="7">
        <v>13098</v>
      </c>
      <c r="DJ25" s="19">
        <v>44647</v>
      </c>
      <c r="DK25" s="58">
        <v>12</v>
      </c>
    </row>
    <row r="26" spans="1:115" x14ac:dyDescent="0.25">
      <c r="A26" s="6" t="s">
        <v>21</v>
      </c>
      <c r="B26" s="10">
        <f t="shared" si="3"/>
        <v>2064.4929227712937</v>
      </c>
      <c r="C26" s="12">
        <f t="shared" si="4"/>
        <v>2239.0031244861043</v>
      </c>
      <c r="D26" s="12">
        <f t="shared" si="5"/>
        <v>2039.2252602015531</v>
      </c>
      <c r="E26" s="12">
        <f t="shared" si="6"/>
        <v>1570.102091223448</v>
      </c>
      <c r="F26" s="12">
        <f t="shared" si="7"/>
        <v>1428.4052384482331</v>
      </c>
      <c r="G26" s="30">
        <f t="shared" si="8"/>
        <v>1417.303050397878</v>
      </c>
      <c r="H26" s="31">
        <f t="shared" si="9"/>
        <v>36.205860442016387</v>
      </c>
      <c r="I26" s="12">
        <f t="shared" si="10"/>
        <v>33.130159513237956</v>
      </c>
      <c r="J26" s="12">
        <f t="shared" si="11"/>
        <v>60.22410375020651</v>
      </c>
      <c r="K26" s="12">
        <f t="shared" si="12"/>
        <v>68.111394697842911</v>
      </c>
      <c r="L26" s="12">
        <f t="shared" si="13"/>
        <v>51.003953545836424</v>
      </c>
      <c r="M26" s="30">
        <f t="shared" si="14"/>
        <v>55.984499336870023</v>
      </c>
      <c r="N26" s="33">
        <f t="shared" si="0"/>
        <v>36209</v>
      </c>
      <c r="O26" s="33">
        <f t="shared" si="1"/>
        <v>33589.604060913705</v>
      </c>
      <c r="P26" s="40">
        <f t="shared" si="15"/>
        <v>0.41902705405715435</v>
      </c>
      <c r="Q26" s="42">
        <f t="shared" si="2"/>
        <v>6</v>
      </c>
      <c r="R26" s="10">
        <v>2014959</v>
      </c>
      <c r="S26" s="12">
        <v>8252048</v>
      </c>
      <c r="T26" s="12">
        <v>906157</v>
      </c>
      <c r="U26" s="12">
        <v>10059353</v>
      </c>
      <c r="V26" s="12">
        <v>1347906</v>
      </c>
      <c r="W26" s="12">
        <v>991399</v>
      </c>
      <c r="X26" s="12">
        <v>1039218</v>
      </c>
      <c r="Y26" s="12">
        <v>2318596</v>
      </c>
      <c r="Z26" s="12">
        <v>330099</v>
      </c>
      <c r="AA26" s="11">
        <v>27259735</v>
      </c>
      <c r="AB26" s="10">
        <v>1990624</v>
      </c>
      <c r="AC26" s="12">
        <v>7881315</v>
      </c>
      <c r="AD26" s="12">
        <v>742389</v>
      </c>
      <c r="AE26" s="12">
        <v>13200716</v>
      </c>
      <c r="AF26" s="12">
        <v>1251386</v>
      </c>
      <c r="AG26" s="12">
        <v>898342</v>
      </c>
      <c r="AH26" s="12">
        <v>1003444</v>
      </c>
      <c r="AI26" s="12">
        <v>2025069</v>
      </c>
      <c r="AJ26" s="12">
        <v>262540</v>
      </c>
      <c r="AK26" s="11">
        <v>29255825</v>
      </c>
      <c r="AL26" s="10">
        <v>1626712</v>
      </c>
      <c r="AM26" s="12">
        <v>7846763</v>
      </c>
      <c r="AN26" s="12">
        <v>1221487</v>
      </c>
      <c r="AO26" s="12">
        <v>11520978</v>
      </c>
      <c r="AP26" s="12">
        <v>453475</v>
      </c>
      <c r="AQ26" s="12">
        <v>637757</v>
      </c>
      <c r="AR26" s="12">
        <v>1084494</v>
      </c>
      <c r="AS26" s="12">
        <v>1423457</v>
      </c>
      <c r="AT26" s="12">
        <v>295195</v>
      </c>
      <c r="AU26" s="11">
        <v>26110318</v>
      </c>
      <c r="AV26" s="10">
        <v>1389202</v>
      </c>
      <c r="AW26" s="12">
        <v>6925128</v>
      </c>
      <c r="AX26" s="12">
        <v>1201101</v>
      </c>
      <c r="AY26" s="12">
        <v>6985370</v>
      </c>
      <c r="AZ26" s="12">
        <v>583458</v>
      </c>
      <c r="BA26" s="12">
        <v>733413</v>
      </c>
      <c r="BB26" s="12">
        <v>982011</v>
      </c>
      <c r="BC26" s="12">
        <v>2050747</v>
      </c>
      <c r="BD26" s="12">
        <v>270777</v>
      </c>
      <c r="BE26" s="11">
        <v>21121207</v>
      </c>
      <c r="BF26" s="10">
        <v>1386369</v>
      </c>
      <c r="BG26" s="12">
        <v>6545371</v>
      </c>
      <c r="BH26" s="12">
        <v>1212597</v>
      </c>
      <c r="BI26" s="12">
        <v>5372351</v>
      </c>
      <c r="BJ26" s="12">
        <v>1016762</v>
      </c>
      <c r="BK26" s="12">
        <v>585122</v>
      </c>
      <c r="BL26" s="12">
        <v>973166</v>
      </c>
      <c r="BM26" s="12">
        <v>1846257</v>
      </c>
      <c r="BN26" s="12">
        <v>250530</v>
      </c>
      <c r="BO26" s="11">
        <v>19188525</v>
      </c>
      <c r="BP26" s="10">
        <v>1502341</v>
      </c>
      <c r="BQ26" s="12">
        <v>6511642</v>
      </c>
      <c r="BR26" s="12">
        <v>1094801</v>
      </c>
      <c r="BS26" s="12">
        <v>4804505</v>
      </c>
      <c r="BT26" s="12">
        <v>1078378</v>
      </c>
      <c r="BU26" s="12">
        <v>530580</v>
      </c>
      <c r="BV26" s="12">
        <v>1327455</v>
      </c>
      <c r="BW26" s="12">
        <v>1679590</v>
      </c>
      <c r="BX26" s="12">
        <v>248642</v>
      </c>
      <c r="BY26" s="11">
        <v>18777934</v>
      </c>
      <c r="BZ26" s="10">
        <v>0</v>
      </c>
      <c r="CA26" s="12">
        <v>0</v>
      </c>
      <c r="CB26" s="12">
        <v>437403</v>
      </c>
      <c r="CC26" s="11">
        <v>437403</v>
      </c>
      <c r="CD26" s="10">
        <v>0</v>
      </c>
      <c r="CE26" s="12">
        <v>0</v>
      </c>
      <c r="CF26" s="12">
        <v>402929</v>
      </c>
      <c r="CG26" s="11">
        <v>402929</v>
      </c>
      <c r="CH26" s="10">
        <v>0</v>
      </c>
      <c r="CI26" s="12">
        <v>0</v>
      </c>
      <c r="CJ26" s="12">
        <v>729073</v>
      </c>
      <c r="CK26" s="11">
        <v>729073</v>
      </c>
      <c r="CL26" s="10">
        <v>0</v>
      </c>
      <c r="CM26" s="12">
        <v>0</v>
      </c>
      <c r="CN26" s="12">
        <v>827281</v>
      </c>
      <c r="CO26" s="11">
        <v>827281</v>
      </c>
      <c r="CP26" s="10">
        <v>0</v>
      </c>
      <c r="CQ26" s="12">
        <v>0</v>
      </c>
      <c r="CR26" s="12">
        <v>619239</v>
      </c>
      <c r="CS26" s="11">
        <v>619239</v>
      </c>
      <c r="CT26" s="10">
        <v>0</v>
      </c>
      <c r="CU26" s="12">
        <v>0</v>
      </c>
      <c r="CV26" s="12">
        <v>675397</v>
      </c>
      <c r="CW26" s="11">
        <v>675397</v>
      </c>
      <c r="CX26" s="10">
        <v>6617152</v>
      </c>
      <c r="CY26" s="12">
        <v>3833860</v>
      </c>
      <c r="CZ26" s="15">
        <v>197</v>
      </c>
      <c r="DA26" s="10">
        <v>0</v>
      </c>
      <c r="DB26" s="12">
        <v>0</v>
      </c>
      <c r="DC26" s="15">
        <v>0</v>
      </c>
      <c r="DD26" s="17">
        <v>12081</v>
      </c>
      <c r="DE26" s="14">
        <v>12162</v>
      </c>
      <c r="DF26" s="14">
        <v>12106</v>
      </c>
      <c r="DG26" s="14">
        <v>12146</v>
      </c>
      <c r="DH26" s="14">
        <v>12141</v>
      </c>
      <c r="DI26" s="7">
        <v>12064</v>
      </c>
      <c r="DJ26" s="19">
        <v>36209</v>
      </c>
      <c r="DK26" s="58">
        <v>6</v>
      </c>
    </row>
    <row r="27" spans="1:115" x14ac:dyDescent="0.25">
      <c r="A27" s="6" t="s">
        <v>22</v>
      </c>
      <c r="B27" s="10">
        <f t="shared" si="3"/>
        <v>1799.5971503591011</v>
      </c>
      <c r="C27" s="12">
        <f t="shared" si="4"/>
        <v>2058.4604105549088</v>
      </c>
      <c r="D27" s="12">
        <f t="shared" si="5"/>
        <v>1376.5312276432187</v>
      </c>
      <c r="E27" s="12">
        <f t="shared" si="6"/>
        <v>1301.6555056963498</v>
      </c>
      <c r="F27" s="12">
        <f t="shared" si="7"/>
        <v>1295.024059275351</v>
      </c>
      <c r="G27" s="30">
        <f t="shared" si="8"/>
        <v>1450.4994715620514</v>
      </c>
      <c r="H27" s="31">
        <f t="shared" si="9"/>
        <v>140.53641207815275</v>
      </c>
      <c r="I27" s="12">
        <f t="shared" si="10"/>
        <v>163.46410554908809</v>
      </c>
      <c r="J27" s="12">
        <f t="shared" si="11"/>
        <v>172.39367249971028</v>
      </c>
      <c r="K27" s="12">
        <f t="shared" si="12"/>
        <v>177.86561264822134</v>
      </c>
      <c r="L27" s="12">
        <f t="shared" si="13"/>
        <v>128.06299945690122</v>
      </c>
      <c r="M27" s="30">
        <f t="shared" si="14"/>
        <v>137.34020858372426</v>
      </c>
      <c r="N27" s="33">
        <f t="shared" si="0"/>
        <v>39063</v>
      </c>
      <c r="O27" s="33">
        <f t="shared" si="1"/>
        <v>44067.118811881192</v>
      </c>
      <c r="P27" s="40">
        <f t="shared" si="15"/>
        <v>0.285453276830411</v>
      </c>
      <c r="Q27" s="42">
        <f t="shared" si="2"/>
        <v>7</v>
      </c>
      <c r="R27" s="10">
        <v>7021472</v>
      </c>
      <c r="S27" s="12">
        <v>19330962</v>
      </c>
      <c r="T27" s="12">
        <v>7441281</v>
      </c>
      <c r="U27" s="12">
        <v>7939363</v>
      </c>
      <c r="V27" s="12">
        <v>875884</v>
      </c>
      <c r="W27" s="12">
        <v>1487909</v>
      </c>
      <c r="X27" s="12">
        <v>1532103</v>
      </c>
      <c r="Y27" s="12">
        <v>0</v>
      </c>
      <c r="Z27" s="12">
        <v>976993</v>
      </c>
      <c r="AA27" s="11">
        <v>46605967</v>
      </c>
      <c r="AB27" s="10">
        <v>6773459.9000000004</v>
      </c>
      <c r="AC27" s="12">
        <v>17670678</v>
      </c>
      <c r="AD27" s="12">
        <v>7883078</v>
      </c>
      <c r="AE27" s="12">
        <v>15653671</v>
      </c>
      <c r="AF27" s="12">
        <v>1367946.88</v>
      </c>
      <c r="AG27" s="12">
        <v>1284353</v>
      </c>
      <c r="AH27" s="12">
        <v>1332522</v>
      </c>
      <c r="AI27" s="12"/>
      <c r="AJ27" s="12">
        <v>1080816</v>
      </c>
      <c r="AK27" s="11">
        <v>53046524.780000001</v>
      </c>
      <c r="AL27" s="10">
        <v>6232099.25</v>
      </c>
      <c r="AM27" s="12">
        <v>15993276.220000001</v>
      </c>
      <c r="AN27" s="12">
        <v>4728815.9400000004</v>
      </c>
      <c r="AO27" s="12">
        <v>5002087.59</v>
      </c>
      <c r="AP27" s="12">
        <v>511953.06</v>
      </c>
      <c r="AQ27" s="12">
        <v>1421991.76</v>
      </c>
      <c r="AR27" s="12">
        <v>1233651.71</v>
      </c>
      <c r="AS27" s="12"/>
      <c r="AT27" s="12">
        <v>510388.36</v>
      </c>
      <c r="AU27" s="11">
        <v>35634263.890000001</v>
      </c>
      <c r="AV27" s="10">
        <v>6251924.1900000004</v>
      </c>
      <c r="AW27" s="12">
        <v>16293614.189999999</v>
      </c>
      <c r="AX27" s="12">
        <v>4137421.19</v>
      </c>
      <c r="AY27" s="12">
        <v>3384930.37</v>
      </c>
      <c r="AZ27" s="12">
        <v>572293.23</v>
      </c>
      <c r="BA27" s="12">
        <v>1156029.8700000001</v>
      </c>
      <c r="BB27" s="12">
        <v>1257993.94</v>
      </c>
      <c r="BC27" s="12"/>
      <c r="BD27" s="12">
        <v>536315</v>
      </c>
      <c r="BE27" s="11">
        <v>33590521.980000004</v>
      </c>
      <c r="BF27" s="10">
        <v>5613980.79</v>
      </c>
      <c r="BG27" s="12">
        <v>14570408.42</v>
      </c>
      <c r="BH27" s="12">
        <v>4309374.97</v>
      </c>
      <c r="BI27" s="12">
        <v>4485042.93</v>
      </c>
      <c r="BJ27" s="12">
        <v>1086364.69</v>
      </c>
      <c r="BK27" s="12">
        <v>1265910.42</v>
      </c>
      <c r="BL27" s="12">
        <v>1585261.22</v>
      </c>
      <c r="BM27" s="12"/>
      <c r="BN27" s="12">
        <v>466786.76</v>
      </c>
      <c r="BO27" s="11">
        <v>33383130.199999999</v>
      </c>
      <c r="BP27" s="10">
        <v>5508645.2800000003</v>
      </c>
      <c r="BQ27" s="12">
        <v>14469972.439999999</v>
      </c>
      <c r="BR27" s="12">
        <v>5582089.0800000001</v>
      </c>
      <c r="BS27" s="12">
        <v>8118863.5300000003</v>
      </c>
      <c r="BT27" s="12">
        <v>611433.82999999996</v>
      </c>
      <c r="BU27" s="12">
        <v>1148420.54</v>
      </c>
      <c r="BV27" s="12">
        <v>1477697.98</v>
      </c>
      <c r="BW27" s="12"/>
      <c r="BX27" s="12">
        <v>495610.19</v>
      </c>
      <c r="BY27" s="11">
        <v>37412732.86999999</v>
      </c>
      <c r="BZ27" s="10">
        <v>70436</v>
      </c>
      <c r="CA27" s="12">
        <v>3480000</v>
      </c>
      <c r="CB27" s="12">
        <v>89176</v>
      </c>
      <c r="CC27" s="11">
        <v>3639612</v>
      </c>
      <c r="CD27" s="10">
        <v>228708</v>
      </c>
      <c r="CE27" s="12">
        <v>3830000</v>
      </c>
      <c r="CF27" s="12">
        <v>153762</v>
      </c>
      <c r="CG27" s="11">
        <v>4212470</v>
      </c>
      <c r="CH27" s="10">
        <v>242755</v>
      </c>
      <c r="CI27" s="12">
        <v>4180000</v>
      </c>
      <c r="CJ27" s="12">
        <v>40000</v>
      </c>
      <c r="CK27" s="11">
        <v>4462755</v>
      </c>
      <c r="CL27" s="10">
        <v>0</v>
      </c>
      <c r="CM27" s="12">
        <v>4530000</v>
      </c>
      <c r="CN27" s="12">
        <v>60000</v>
      </c>
      <c r="CO27" s="11">
        <v>4590000</v>
      </c>
      <c r="CP27" s="10">
        <v>21208</v>
      </c>
      <c r="CQ27" s="12">
        <v>3200000</v>
      </c>
      <c r="CR27" s="12">
        <v>80000</v>
      </c>
      <c r="CS27" s="11">
        <v>3301208</v>
      </c>
      <c r="CT27" s="10">
        <v>42416</v>
      </c>
      <c r="CU27" s="12">
        <v>3400000</v>
      </c>
      <c r="CV27" s="12">
        <v>100000</v>
      </c>
      <c r="CW27" s="11">
        <v>3542416</v>
      </c>
      <c r="CX27" s="10">
        <v>8901558</v>
      </c>
      <c r="CY27" s="12">
        <v>4373611</v>
      </c>
      <c r="CZ27" s="15">
        <v>202</v>
      </c>
      <c r="DA27" s="10">
        <v>24287</v>
      </c>
      <c r="DB27" s="12">
        <v>4370</v>
      </c>
      <c r="DC27" s="15">
        <v>5</v>
      </c>
      <c r="DD27" s="17">
        <v>25898</v>
      </c>
      <c r="DE27" s="14">
        <v>25770</v>
      </c>
      <c r="DF27" s="14">
        <v>25887</v>
      </c>
      <c r="DG27" s="14">
        <v>25806</v>
      </c>
      <c r="DH27" s="14">
        <v>25778</v>
      </c>
      <c r="DI27" s="7">
        <v>25793</v>
      </c>
      <c r="DJ27" s="19">
        <v>39063</v>
      </c>
      <c r="DK27" s="58">
        <v>7</v>
      </c>
    </row>
    <row r="28" spans="1:115" x14ac:dyDescent="0.25">
      <c r="A28" s="6" t="s">
        <v>23</v>
      </c>
      <c r="B28" s="10">
        <f t="shared" si="3"/>
        <v>1443.1700648055833</v>
      </c>
      <c r="C28" s="12">
        <f t="shared" si="4"/>
        <v>1646.8401960288991</v>
      </c>
      <c r="D28" s="12">
        <f t="shared" si="5"/>
        <v>1459.5150933251402</v>
      </c>
      <c r="E28" s="12">
        <f t="shared" si="6"/>
        <v>1395.7121709669011</v>
      </c>
      <c r="F28" s="12">
        <f t="shared" si="7"/>
        <v>1307.6522207055859</v>
      </c>
      <c r="G28" s="30">
        <f t="shared" si="8"/>
        <v>1219.2647578836259</v>
      </c>
      <c r="H28" s="31">
        <f t="shared" si="9"/>
        <v>223.80186939182454</v>
      </c>
      <c r="I28" s="12">
        <f t="shared" si="10"/>
        <v>235.19875713636134</v>
      </c>
      <c r="J28" s="12">
        <f t="shared" si="11"/>
        <v>257.61423048365208</v>
      </c>
      <c r="K28" s="12">
        <f t="shared" si="12"/>
        <v>282.49734167318218</v>
      </c>
      <c r="L28" s="12">
        <f t="shared" si="13"/>
        <v>276.26910961780766</v>
      </c>
      <c r="M28" s="30">
        <f t="shared" si="14"/>
        <v>285.72049082992481</v>
      </c>
      <c r="N28" s="33">
        <f t="shared" si="0"/>
        <v>37966</v>
      </c>
      <c r="O28" s="33">
        <f t="shared" si="1"/>
        <v>45398.64</v>
      </c>
      <c r="P28" s="40">
        <f t="shared" si="15"/>
        <v>0.44706401727268208</v>
      </c>
      <c r="Q28" s="42">
        <f t="shared" si="2"/>
        <v>24</v>
      </c>
      <c r="R28" s="10">
        <v>9606435</v>
      </c>
      <c r="S28" s="12">
        <v>19191365</v>
      </c>
      <c r="T28" s="12">
        <v>7425146</v>
      </c>
      <c r="U28" s="12">
        <v>17124576</v>
      </c>
      <c r="V28" s="12">
        <v>1744250</v>
      </c>
      <c r="W28" s="12">
        <v>1081849</v>
      </c>
      <c r="X28" s="12">
        <v>992415</v>
      </c>
      <c r="Y28" s="12">
        <v>4740525</v>
      </c>
      <c r="Z28" s="12">
        <v>733947</v>
      </c>
      <c r="AA28" s="11">
        <v>62640508</v>
      </c>
      <c r="AB28" s="10">
        <v>11695850</v>
      </c>
      <c r="AC28" s="12">
        <v>20502099</v>
      </c>
      <c r="AD28" s="12">
        <v>4201507</v>
      </c>
      <c r="AE28" s="12">
        <v>24223353</v>
      </c>
      <c r="AF28" s="12">
        <v>1649903</v>
      </c>
      <c r="AG28" s="12">
        <v>1198794</v>
      </c>
      <c r="AH28" s="12">
        <v>1124549</v>
      </c>
      <c r="AI28" s="12">
        <v>6046742</v>
      </c>
      <c r="AJ28" s="12">
        <v>595761</v>
      </c>
      <c r="AK28" s="11">
        <v>71238558</v>
      </c>
      <c r="AL28" s="10">
        <v>14197807</v>
      </c>
      <c r="AM28" s="12">
        <v>26306983</v>
      </c>
      <c r="AN28" s="12">
        <v>3435473</v>
      </c>
      <c r="AO28" s="12">
        <v>7300637</v>
      </c>
      <c r="AP28" s="12">
        <v>983078</v>
      </c>
      <c r="AQ28" s="12">
        <v>2063943</v>
      </c>
      <c r="AR28" s="12">
        <v>1027149</v>
      </c>
      <c r="AS28" s="12">
        <v>2179799</v>
      </c>
      <c r="AT28" s="12">
        <v>1689211</v>
      </c>
      <c r="AU28" s="11">
        <v>59184080</v>
      </c>
      <c r="AV28" s="10">
        <v>16019599</v>
      </c>
      <c r="AW28" s="12">
        <v>22551221</v>
      </c>
      <c r="AX28" s="12">
        <v>3390649</v>
      </c>
      <c r="AY28" s="12">
        <v>7172437</v>
      </c>
      <c r="AZ28" s="12">
        <v>761460</v>
      </c>
      <c r="BA28" s="12">
        <v>1121979</v>
      </c>
      <c r="BB28" s="12">
        <v>1058187</v>
      </c>
      <c r="BC28" s="12">
        <v>2607283</v>
      </c>
      <c r="BD28" s="12">
        <v>1477944</v>
      </c>
      <c r="BE28" s="11">
        <v>56160759</v>
      </c>
      <c r="BF28" s="10">
        <v>12906988</v>
      </c>
      <c r="BG28" s="12">
        <v>20434652</v>
      </c>
      <c r="BH28" s="12">
        <v>3271795</v>
      </c>
      <c r="BI28" s="12">
        <v>7546949</v>
      </c>
      <c r="BJ28" s="12">
        <v>858426</v>
      </c>
      <c r="BK28" s="12">
        <v>2166945</v>
      </c>
      <c r="BL28" s="12">
        <v>1064858</v>
      </c>
      <c r="BM28" s="12">
        <v>2370076</v>
      </c>
      <c r="BN28" s="12">
        <v>1565706</v>
      </c>
      <c r="BO28" s="11">
        <v>52186395</v>
      </c>
      <c r="BP28" s="10">
        <v>11773795</v>
      </c>
      <c r="BQ28" s="12">
        <v>17924877</v>
      </c>
      <c r="BR28" s="12">
        <v>3397661</v>
      </c>
      <c r="BS28" s="12">
        <v>7763753</v>
      </c>
      <c r="BT28" s="12">
        <v>748104</v>
      </c>
      <c r="BU28" s="12">
        <v>2125481</v>
      </c>
      <c r="BV28" s="12">
        <v>945921</v>
      </c>
      <c r="BW28" s="12">
        <v>2387315</v>
      </c>
      <c r="BX28" s="12">
        <v>1524446</v>
      </c>
      <c r="BY28" s="11">
        <v>48591353</v>
      </c>
      <c r="BZ28" s="10">
        <v>604058</v>
      </c>
      <c r="CA28" s="12">
        <v>7771933</v>
      </c>
      <c r="CB28" s="12">
        <v>602940</v>
      </c>
      <c r="CC28" s="11">
        <v>8978931</v>
      </c>
      <c r="CD28" s="10">
        <v>306353</v>
      </c>
      <c r="CE28" s="12">
        <v>8132485</v>
      </c>
      <c r="CF28" s="12">
        <v>871740</v>
      </c>
      <c r="CG28" s="11">
        <v>9310578</v>
      </c>
      <c r="CH28" s="10">
        <v>454663</v>
      </c>
      <c r="CI28" s="12">
        <v>8472688</v>
      </c>
      <c r="CJ28" s="12">
        <v>1134288</v>
      </c>
      <c r="CK28" s="11">
        <v>10061639</v>
      </c>
      <c r="CL28" s="10">
        <v>598990</v>
      </c>
      <c r="CM28" s="12">
        <v>8794506</v>
      </c>
      <c r="CN28" s="12">
        <v>1445927</v>
      </c>
      <c r="CO28" s="11">
        <v>10839423</v>
      </c>
      <c r="CP28" s="10">
        <v>277125</v>
      </c>
      <c r="CQ28" s="12">
        <v>9097951</v>
      </c>
      <c r="CR28" s="12">
        <v>1149672</v>
      </c>
      <c r="CS28" s="11">
        <v>10524748</v>
      </c>
      <c r="CT28" s="10">
        <v>0</v>
      </c>
      <c r="CU28" s="12">
        <v>9385887</v>
      </c>
      <c r="CV28" s="12">
        <v>1441491</v>
      </c>
      <c r="CW28" s="11">
        <v>10827378</v>
      </c>
      <c r="CX28" s="10">
        <v>17024490</v>
      </c>
      <c r="CY28" s="12">
        <v>8860509</v>
      </c>
      <c r="CZ28" s="15">
        <v>375</v>
      </c>
      <c r="DA28" s="10">
        <v>0</v>
      </c>
      <c r="DB28" s="12">
        <v>0</v>
      </c>
      <c r="DC28" s="15">
        <v>0</v>
      </c>
      <c r="DD28" s="17">
        <v>40120</v>
      </c>
      <c r="DE28" s="14">
        <v>39586</v>
      </c>
      <c r="DF28" s="14">
        <v>39057</v>
      </c>
      <c r="DG28" s="14">
        <v>38370</v>
      </c>
      <c r="DH28" s="14">
        <v>38096</v>
      </c>
      <c r="DI28" s="7">
        <v>37895</v>
      </c>
      <c r="DJ28" s="19">
        <v>37966</v>
      </c>
      <c r="DK28" s="58">
        <v>24</v>
      </c>
    </row>
    <row r="29" spans="1:115" x14ac:dyDescent="0.25">
      <c r="A29" s="6" t="s">
        <v>24</v>
      </c>
      <c r="B29" s="10">
        <f t="shared" si="3"/>
        <v>1936.5291859660331</v>
      </c>
      <c r="C29" s="12">
        <f t="shared" si="4"/>
        <v>1898.9818417569356</v>
      </c>
      <c r="D29" s="12">
        <f t="shared" si="5"/>
        <v>1298.68799197407</v>
      </c>
      <c r="E29" s="12">
        <f t="shared" si="6"/>
        <v>1204.989936221783</v>
      </c>
      <c r="F29" s="12">
        <f t="shared" si="7"/>
        <v>1304.7712605480447</v>
      </c>
      <c r="G29" s="30">
        <f t="shared" si="8"/>
        <v>1272.2531028749963</v>
      </c>
      <c r="H29" s="31">
        <f t="shared" si="9"/>
        <v>583.45773838045045</v>
      </c>
      <c r="I29" s="12">
        <f t="shared" si="10"/>
        <v>643.36295415867528</v>
      </c>
      <c r="J29" s="12">
        <f t="shared" si="11"/>
        <v>686.41296055387738</v>
      </c>
      <c r="K29" s="12">
        <f t="shared" si="12"/>
        <v>712.08091791486561</v>
      </c>
      <c r="L29" s="12">
        <f t="shared" si="13"/>
        <v>607.82193653026036</v>
      </c>
      <c r="M29" s="30">
        <f t="shared" si="14"/>
        <v>583.28568234585953</v>
      </c>
      <c r="N29" s="33">
        <f t="shared" si="0"/>
        <v>44324</v>
      </c>
      <c r="O29" s="33">
        <f t="shared" si="1"/>
        <v>51686.924585836241</v>
      </c>
      <c r="P29" s="40">
        <f t="shared" si="15"/>
        <v>0.35781545476447069</v>
      </c>
      <c r="Q29" s="42">
        <f t="shared" si="2"/>
        <v>13</v>
      </c>
      <c r="R29" s="10">
        <v>60193883</v>
      </c>
      <c r="S29" s="12">
        <v>114638836</v>
      </c>
      <c r="T29" s="12">
        <v>114800917</v>
      </c>
      <c r="U29" s="12">
        <v>50891612</v>
      </c>
      <c r="V29" s="12">
        <v>4495816</v>
      </c>
      <c r="W29" s="12">
        <v>6903014</v>
      </c>
      <c r="X29" s="12">
        <v>8484911</v>
      </c>
      <c r="Y29" s="12">
        <v>36124587</v>
      </c>
      <c r="Z29" s="12">
        <v>3329288</v>
      </c>
      <c r="AA29" s="11">
        <v>399862864</v>
      </c>
      <c r="AB29" s="10">
        <v>62876135</v>
      </c>
      <c r="AC29" s="12">
        <v>102881751</v>
      </c>
      <c r="AD29" s="12">
        <v>101119621</v>
      </c>
      <c r="AE29" s="12">
        <v>59630962</v>
      </c>
      <c r="AF29" s="12">
        <v>4661545</v>
      </c>
      <c r="AG29" s="12">
        <v>6893003</v>
      </c>
      <c r="AH29" s="12">
        <v>8628165</v>
      </c>
      <c r="AI29" s="12">
        <v>26847457</v>
      </c>
      <c r="AJ29" s="12">
        <v>4800862</v>
      </c>
      <c r="AK29" s="11">
        <v>378339501</v>
      </c>
      <c r="AL29" s="10">
        <v>53766300</v>
      </c>
      <c r="AM29" s="12">
        <v>95193096</v>
      </c>
      <c r="AN29" s="12">
        <v>41071692</v>
      </c>
      <c r="AO29" s="12">
        <v>28038759</v>
      </c>
      <c r="AP29" s="12">
        <v>2770904</v>
      </c>
      <c r="AQ29" s="12">
        <v>6179771</v>
      </c>
      <c r="AR29" s="12">
        <v>7373430</v>
      </c>
      <c r="AS29" s="12">
        <v>42512604</v>
      </c>
      <c r="AT29" s="12">
        <v>1203634</v>
      </c>
      <c r="AU29" s="11">
        <v>278110190</v>
      </c>
      <c r="AV29" s="10">
        <v>48690250</v>
      </c>
      <c r="AW29" s="12">
        <v>86794739</v>
      </c>
      <c r="AX29" s="12">
        <v>37236074</v>
      </c>
      <c r="AY29" s="12">
        <v>27364508</v>
      </c>
      <c r="AZ29" s="12">
        <v>3415216</v>
      </c>
      <c r="BA29" s="12">
        <v>5750306</v>
      </c>
      <c r="BB29" s="12">
        <v>5384230</v>
      </c>
      <c r="BC29" s="12">
        <v>28380307</v>
      </c>
      <c r="BD29" s="12">
        <v>1127765</v>
      </c>
      <c r="BE29" s="11">
        <v>244143395</v>
      </c>
      <c r="BF29" s="10">
        <v>46805681</v>
      </c>
      <c r="BG29" s="12">
        <v>83300265</v>
      </c>
      <c r="BH29" s="12">
        <v>52074940</v>
      </c>
      <c r="BI29" s="12">
        <v>33078314</v>
      </c>
      <c r="BJ29" s="12">
        <v>3031371</v>
      </c>
      <c r="BK29" s="12">
        <v>5542489</v>
      </c>
      <c r="BL29" s="12">
        <v>5220227</v>
      </c>
      <c r="BM29" s="12">
        <v>18645417</v>
      </c>
      <c r="BN29" s="12">
        <v>1024858</v>
      </c>
      <c r="BO29" s="11">
        <v>248723562</v>
      </c>
      <c r="BP29" s="10">
        <v>43784719</v>
      </c>
      <c r="BQ29" s="12">
        <v>80615676</v>
      </c>
      <c r="BR29" s="12">
        <v>50594673</v>
      </c>
      <c r="BS29" s="12">
        <v>31633207</v>
      </c>
      <c r="BT29" s="12">
        <v>2298148</v>
      </c>
      <c r="BU29" s="12">
        <v>7044033</v>
      </c>
      <c r="BV29" s="12">
        <v>4916034</v>
      </c>
      <c r="BW29" s="12">
        <v>15387444</v>
      </c>
      <c r="BX29" s="12">
        <v>1038980</v>
      </c>
      <c r="BY29" s="11">
        <v>237312914</v>
      </c>
      <c r="BZ29" s="10">
        <v>0</v>
      </c>
      <c r="CA29" s="12">
        <v>80421825</v>
      </c>
      <c r="CB29" s="12">
        <v>29169042</v>
      </c>
      <c r="CC29" s="11">
        <v>109590867</v>
      </c>
      <c r="CD29" s="10">
        <v>0</v>
      </c>
      <c r="CE29" s="12">
        <v>85949638</v>
      </c>
      <c r="CF29" s="12">
        <v>33133628</v>
      </c>
      <c r="CG29" s="11">
        <v>119083266</v>
      </c>
      <c r="CH29" s="10">
        <v>0</v>
      </c>
      <c r="CI29" s="12">
        <v>91419492</v>
      </c>
      <c r="CJ29" s="12">
        <v>33104056</v>
      </c>
      <c r="CK29" s="11">
        <v>124523548</v>
      </c>
      <c r="CL29" s="10">
        <v>0</v>
      </c>
      <c r="CM29" s="12">
        <v>93687485</v>
      </c>
      <c r="CN29" s="12">
        <v>33816300</v>
      </c>
      <c r="CO29" s="11">
        <v>127503785</v>
      </c>
      <c r="CP29" s="10">
        <v>0</v>
      </c>
      <c r="CQ29" s="12">
        <v>73475436</v>
      </c>
      <c r="CR29" s="12">
        <v>33705453</v>
      </c>
      <c r="CS29" s="11">
        <v>107180889</v>
      </c>
      <c r="CT29" s="10">
        <v>0</v>
      </c>
      <c r="CU29" s="12">
        <v>63862038</v>
      </c>
      <c r="CV29" s="12">
        <v>37883400</v>
      </c>
      <c r="CW29" s="11">
        <v>101745438</v>
      </c>
      <c r="CX29" s="10">
        <v>84582034</v>
      </c>
      <c r="CY29" s="12">
        <v>44753023</v>
      </c>
      <c r="CZ29" s="15">
        <v>1636.43</v>
      </c>
      <c r="DA29" s="10">
        <v>814673</v>
      </c>
      <c r="DB29" s="12">
        <v>1447</v>
      </c>
      <c r="DC29" s="15">
        <v>476</v>
      </c>
      <c r="DD29" s="17">
        <v>187830</v>
      </c>
      <c r="DE29" s="14">
        <v>185095</v>
      </c>
      <c r="DF29" s="14">
        <v>181412</v>
      </c>
      <c r="DG29" s="14">
        <v>179058</v>
      </c>
      <c r="DH29" s="14">
        <v>176336</v>
      </c>
      <c r="DI29" s="7">
        <v>174435</v>
      </c>
      <c r="DJ29" s="19">
        <v>44324</v>
      </c>
      <c r="DK29" s="58">
        <v>13</v>
      </c>
    </row>
    <row r="30" spans="1:115" x14ac:dyDescent="0.25">
      <c r="A30" s="6" t="s">
        <v>25</v>
      </c>
      <c r="B30" s="10">
        <f t="shared" si="3"/>
        <v>1460.1828007973525</v>
      </c>
      <c r="C30" s="12">
        <f t="shared" si="4"/>
        <v>1611.2076805185425</v>
      </c>
      <c r="D30" s="12">
        <f t="shared" si="5"/>
        <v>1260.9645653473399</v>
      </c>
      <c r="E30" s="12">
        <f t="shared" si="6"/>
        <v>1192.5500753865408</v>
      </c>
      <c r="F30" s="12">
        <f t="shared" si="7"/>
        <v>1129.7552964313029</v>
      </c>
      <c r="G30" s="30">
        <f t="shared" si="8"/>
        <v>1080.611880473776</v>
      </c>
      <c r="H30" s="31">
        <f t="shared" si="9"/>
        <v>235.88976408430261</v>
      </c>
      <c r="I30" s="12">
        <f t="shared" si="10"/>
        <v>206.54571899922882</v>
      </c>
      <c r="J30" s="12">
        <f t="shared" si="11"/>
        <v>221.37019216635471</v>
      </c>
      <c r="K30" s="12">
        <f t="shared" si="12"/>
        <v>239.70139046286351</v>
      </c>
      <c r="L30" s="12">
        <f t="shared" si="13"/>
        <v>258.13731488562888</v>
      </c>
      <c r="M30" s="30">
        <f t="shared" si="14"/>
        <v>112.60935527186003</v>
      </c>
      <c r="N30" s="33">
        <f t="shared" si="0"/>
        <v>36374</v>
      </c>
      <c r="O30" s="33">
        <f t="shared" si="1"/>
        <v>43828.808714133898</v>
      </c>
      <c r="P30" s="40">
        <f t="shared" si="15"/>
        <v>0.40188909860568195</v>
      </c>
      <c r="Q30" s="42">
        <f t="shared" si="2"/>
        <v>13</v>
      </c>
      <c r="R30" s="10">
        <v>21021926</v>
      </c>
      <c r="S30" s="12">
        <v>59960380</v>
      </c>
      <c r="T30" s="12">
        <v>17255320</v>
      </c>
      <c r="U30" s="12">
        <v>38851481</v>
      </c>
      <c r="V30" s="12">
        <v>3120074</v>
      </c>
      <c r="W30" s="12">
        <v>4298164</v>
      </c>
      <c r="X30" s="12">
        <v>3797602</v>
      </c>
      <c r="Y30" s="12">
        <v>3743097</v>
      </c>
      <c r="Z30" s="12">
        <v>2593264</v>
      </c>
      <c r="AA30" s="11">
        <v>154641308</v>
      </c>
      <c r="AB30" s="10">
        <v>21079502</v>
      </c>
      <c r="AC30" s="12">
        <v>58921830</v>
      </c>
      <c r="AD30" s="12">
        <v>19766134</v>
      </c>
      <c r="AE30" s="12">
        <v>50263830</v>
      </c>
      <c r="AF30" s="12">
        <v>4551577</v>
      </c>
      <c r="AG30" s="12">
        <v>4173799</v>
      </c>
      <c r="AH30" s="12">
        <v>3813394</v>
      </c>
      <c r="AI30" s="12">
        <v>3424890</v>
      </c>
      <c r="AJ30" s="12">
        <v>2483660</v>
      </c>
      <c r="AK30" s="11">
        <v>168478616</v>
      </c>
      <c r="AL30" s="10">
        <v>28619940</v>
      </c>
      <c r="AM30" s="12">
        <v>57388482</v>
      </c>
      <c r="AN30" s="12">
        <v>13564532</v>
      </c>
      <c r="AO30" s="12">
        <v>16842693</v>
      </c>
      <c r="AP30" s="12">
        <v>3459265</v>
      </c>
      <c r="AQ30" s="12">
        <v>3620605</v>
      </c>
      <c r="AR30" s="12">
        <v>2960293</v>
      </c>
      <c r="AS30" s="12">
        <v>1162443</v>
      </c>
      <c r="AT30" s="12">
        <v>2221841</v>
      </c>
      <c r="AU30" s="11">
        <v>129840094</v>
      </c>
      <c r="AV30" s="10">
        <v>29479889</v>
      </c>
      <c r="AW30" s="12">
        <v>46438738</v>
      </c>
      <c r="AX30" s="12">
        <v>16026170</v>
      </c>
      <c r="AY30" s="12">
        <v>17356881</v>
      </c>
      <c r="AZ30" s="12">
        <v>2704972</v>
      </c>
      <c r="BA30" s="12">
        <v>3730307</v>
      </c>
      <c r="BB30" s="12">
        <v>3219633</v>
      </c>
      <c r="BC30" s="12">
        <v>1341285</v>
      </c>
      <c r="BD30" s="12">
        <v>2059814</v>
      </c>
      <c r="BE30" s="11">
        <v>122357689</v>
      </c>
      <c r="BF30" s="10">
        <v>33846433</v>
      </c>
      <c r="BG30" s="12">
        <v>41677835</v>
      </c>
      <c r="BH30" s="12">
        <v>12069005</v>
      </c>
      <c r="BI30" s="12">
        <v>14180702</v>
      </c>
      <c r="BJ30" s="12">
        <v>2684119</v>
      </c>
      <c r="BK30" s="12">
        <v>3921518</v>
      </c>
      <c r="BL30" s="12">
        <v>3016024</v>
      </c>
      <c r="BM30" s="12">
        <v>1046523</v>
      </c>
      <c r="BN30" s="12">
        <v>2349257</v>
      </c>
      <c r="BO30" s="11">
        <v>114791416</v>
      </c>
      <c r="BP30" s="10">
        <v>28524966</v>
      </c>
      <c r="BQ30" s="12">
        <v>40464893</v>
      </c>
      <c r="BR30" s="12">
        <v>11843220</v>
      </c>
      <c r="BS30" s="12">
        <v>14471180</v>
      </c>
      <c r="BT30" s="12">
        <v>2807725</v>
      </c>
      <c r="BU30" s="12">
        <v>4832043</v>
      </c>
      <c r="BV30" s="12">
        <v>2864229</v>
      </c>
      <c r="BW30" s="12">
        <v>863892</v>
      </c>
      <c r="BX30" s="12">
        <v>2030326</v>
      </c>
      <c r="BY30" s="11">
        <v>108702474</v>
      </c>
      <c r="BZ30" s="10">
        <v>18755411</v>
      </c>
      <c r="CA30" s="12">
        <v>0</v>
      </c>
      <c r="CB30" s="12">
        <v>5621909</v>
      </c>
      <c r="CC30" s="11">
        <v>24377320</v>
      </c>
      <c r="CD30" s="10">
        <v>20876110</v>
      </c>
      <c r="CE30" s="12">
        <v>0</v>
      </c>
      <c r="CF30" s="12">
        <v>282640</v>
      </c>
      <c r="CG30" s="11">
        <v>21158750</v>
      </c>
      <c r="CH30" s="10">
        <v>22259474</v>
      </c>
      <c r="CI30" s="12">
        <v>60596</v>
      </c>
      <c r="CJ30" s="12">
        <v>270094</v>
      </c>
      <c r="CK30" s="11">
        <v>22590164</v>
      </c>
      <c r="CL30" s="10">
        <v>23611307</v>
      </c>
      <c r="CM30" s="12">
        <v>417145</v>
      </c>
      <c r="CN30" s="12">
        <v>295726</v>
      </c>
      <c r="CO30" s="11">
        <v>24324178</v>
      </c>
      <c r="CP30" s="10">
        <v>24907062</v>
      </c>
      <c r="CQ30" s="12">
        <v>751716</v>
      </c>
      <c r="CR30" s="12">
        <v>330745</v>
      </c>
      <c r="CS30" s="11">
        <v>25989523</v>
      </c>
      <c r="CT30" s="10">
        <v>9797174</v>
      </c>
      <c r="CU30" s="12">
        <v>1075555</v>
      </c>
      <c r="CV30" s="12">
        <v>365009</v>
      </c>
      <c r="CW30" s="11">
        <v>11237738</v>
      </c>
      <c r="CX30" s="10">
        <v>41242909</v>
      </c>
      <c r="CY30" s="12">
        <v>19401437</v>
      </c>
      <c r="CZ30" s="15">
        <v>941</v>
      </c>
      <c r="DA30" s="10">
        <v>0</v>
      </c>
      <c r="DB30" s="12">
        <v>0</v>
      </c>
      <c r="DC30" s="15">
        <v>0</v>
      </c>
      <c r="DD30" s="17">
        <v>103342</v>
      </c>
      <c r="DE30" s="14">
        <v>102441</v>
      </c>
      <c r="DF30" s="14">
        <v>102047</v>
      </c>
      <c r="DG30" s="14">
        <v>101477</v>
      </c>
      <c r="DH30" s="14">
        <v>100681</v>
      </c>
      <c r="DI30" s="7">
        <v>99794</v>
      </c>
      <c r="DJ30" s="19">
        <v>36374</v>
      </c>
      <c r="DK30" s="58">
        <v>13</v>
      </c>
    </row>
    <row r="31" spans="1:115" x14ac:dyDescent="0.25">
      <c r="A31" s="6" t="s">
        <v>26</v>
      </c>
      <c r="B31" s="10">
        <f t="shared" si="3"/>
        <v>2077.9310481419257</v>
      </c>
      <c r="C31" s="12">
        <f t="shared" si="4"/>
        <v>2144.2129035557077</v>
      </c>
      <c r="D31" s="12">
        <f t="shared" si="5"/>
        <v>1692.4623403526894</v>
      </c>
      <c r="E31" s="12">
        <f t="shared" si="6"/>
        <v>1578.9776191768844</v>
      </c>
      <c r="F31" s="12">
        <f t="shared" si="7"/>
        <v>1601.9982449810232</v>
      </c>
      <c r="G31" s="30">
        <f t="shared" si="8"/>
        <v>1611.5867203797734</v>
      </c>
      <c r="H31" s="31">
        <f t="shared" si="9"/>
        <v>834.58839269761813</v>
      </c>
      <c r="I31" s="12">
        <f t="shared" si="10"/>
        <v>741.6696613604953</v>
      </c>
      <c r="J31" s="12">
        <f t="shared" si="11"/>
        <v>783.35804300395171</v>
      </c>
      <c r="K31" s="12">
        <f t="shared" si="12"/>
        <v>820.84616346181588</v>
      </c>
      <c r="L31" s="12">
        <f t="shared" si="13"/>
        <v>699.13464354621021</v>
      </c>
      <c r="M31" s="30">
        <f t="shared" si="14"/>
        <v>708.31892118746862</v>
      </c>
      <c r="N31" s="33">
        <f t="shared" si="0"/>
        <v>53742</v>
      </c>
      <c r="O31" s="33">
        <f t="shared" si="1"/>
        <v>62468.269329728319</v>
      </c>
      <c r="P31" s="40">
        <f t="shared" si="15"/>
        <v>0.18331478564110373</v>
      </c>
      <c r="Q31" s="42">
        <f t="shared" si="2"/>
        <v>140</v>
      </c>
      <c r="R31" s="10">
        <v>734825512</v>
      </c>
      <c r="S31" s="12">
        <v>301203554</v>
      </c>
      <c r="T31" s="12">
        <v>713344302</v>
      </c>
      <c r="U31" s="12">
        <v>513456113</v>
      </c>
      <c r="V31" s="12">
        <v>143484360</v>
      </c>
      <c r="W31" s="12">
        <v>355258537</v>
      </c>
      <c r="X31" s="12">
        <v>212941843</v>
      </c>
      <c r="Y31" s="12">
        <v>3649691638</v>
      </c>
      <c r="Z31" s="12">
        <v>26063927</v>
      </c>
      <c r="AA31" s="11">
        <v>6650269786</v>
      </c>
      <c r="AB31" s="10">
        <v>855508302</v>
      </c>
      <c r="AC31" s="12">
        <v>285411917</v>
      </c>
      <c r="AD31" s="12">
        <v>729935169</v>
      </c>
      <c r="AE31" s="12">
        <v>487666713</v>
      </c>
      <c r="AF31" s="12">
        <v>125543530</v>
      </c>
      <c r="AG31" s="12">
        <v>315214317</v>
      </c>
      <c r="AH31" s="12">
        <v>193691770</v>
      </c>
      <c r="AI31" s="12">
        <v>3210610196</v>
      </c>
      <c r="AJ31" s="12">
        <v>26178684</v>
      </c>
      <c r="AK31" s="11">
        <v>6229760598</v>
      </c>
      <c r="AL31" s="10">
        <v>681118120</v>
      </c>
      <c r="AM31" s="12">
        <v>620378536</v>
      </c>
      <c r="AN31" s="12">
        <v>409774520</v>
      </c>
      <c r="AO31" s="12">
        <v>137810046</v>
      </c>
      <c r="AP31" s="12">
        <v>70093253</v>
      </c>
      <c r="AQ31" s="12">
        <v>216868843</v>
      </c>
      <c r="AR31" s="12">
        <v>124830491</v>
      </c>
      <c r="AS31" s="12">
        <v>968464046</v>
      </c>
      <c r="AT31" s="12">
        <v>72463091</v>
      </c>
      <c r="AU31" s="11">
        <v>3301800946</v>
      </c>
      <c r="AV31" s="10">
        <v>572348380</v>
      </c>
      <c r="AW31" s="12">
        <v>591596217</v>
      </c>
      <c r="AX31" s="12">
        <v>379132329</v>
      </c>
      <c r="AY31" s="12">
        <v>124474068</v>
      </c>
      <c r="AZ31" s="12">
        <v>68875932</v>
      </c>
      <c r="BA31" s="12">
        <v>224606083</v>
      </c>
      <c r="BB31" s="12">
        <v>96185849</v>
      </c>
      <c r="BC31" s="12">
        <v>874248118</v>
      </c>
      <c r="BD31" s="12">
        <v>77497303</v>
      </c>
      <c r="BE31" s="11">
        <v>3008964279</v>
      </c>
      <c r="BF31" s="10">
        <v>596193801</v>
      </c>
      <c r="BG31" s="12">
        <v>605754382</v>
      </c>
      <c r="BH31" s="12">
        <v>364510598</v>
      </c>
      <c r="BI31" s="12">
        <v>126352426</v>
      </c>
      <c r="BJ31" s="12">
        <v>62403124</v>
      </c>
      <c r="BK31" s="12">
        <v>207930255</v>
      </c>
      <c r="BL31" s="12">
        <v>86987508</v>
      </c>
      <c r="BM31" s="12">
        <v>835096588</v>
      </c>
      <c r="BN31" s="12">
        <v>72150325</v>
      </c>
      <c r="BO31" s="11">
        <v>2957379007</v>
      </c>
      <c r="BP31" s="10">
        <v>654304144</v>
      </c>
      <c r="BQ31" s="12">
        <v>563883685</v>
      </c>
      <c r="BR31" s="12">
        <v>351786468</v>
      </c>
      <c r="BS31" s="12">
        <v>97450469</v>
      </c>
      <c r="BT31" s="12">
        <v>51665880</v>
      </c>
      <c r="BU31" s="12">
        <v>206598953</v>
      </c>
      <c r="BV31" s="12">
        <v>94618561</v>
      </c>
      <c r="BW31" s="12">
        <v>968124570</v>
      </c>
      <c r="BX31" s="12">
        <v>76343601</v>
      </c>
      <c r="BY31" s="11">
        <v>3064776331</v>
      </c>
      <c r="BZ31" s="10">
        <v>109490000</v>
      </c>
      <c r="CA31" s="12">
        <v>451588000</v>
      </c>
      <c r="CB31" s="12">
        <v>644086000</v>
      </c>
      <c r="CC31" s="11">
        <v>1205164000</v>
      </c>
      <c r="CD31" s="10">
        <v>56435000</v>
      </c>
      <c r="CE31" s="12">
        <v>462008000</v>
      </c>
      <c r="CF31" s="12">
        <v>525862000</v>
      </c>
      <c r="CG31" s="11">
        <v>1044305000</v>
      </c>
      <c r="CH31" s="10">
        <v>58940000</v>
      </c>
      <c r="CI31" s="12">
        <v>472038000</v>
      </c>
      <c r="CJ31" s="12">
        <v>549009533</v>
      </c>
      <c r="CK31" s="11">
        <v>1079987533</v>
      </c>
      <c r="CL31" s="10">
        <v>61345000</v>
      </c>
      <c r="CM31" s="12">
        <v>499675000</v>
      </c>
      <c r="CN31" s="12">
        <v>548732000</v>
      </c>
      <c r="CO31" s="11">
        <v>1109752000</v>
      </c>
      <c r="CP31" s="10">
        <v>63660000</v>
      </c>
      <c r="CQ31" s="12">
        <v>301429000</v>
      </c>
      <c r="CR31" s="12">
        <v>561105000</v>
      </c>
      <c r="CS31" s="11">
        <v>926194000</v>
      </c>
      <c r="CT31" s="10">
        <v>65900000</v>
      </c>
      <c r="CU31" s="12">
        <v>321145000</v>
      </c>
      <c r="CV31" s="12">
        <v>534468000</v>
      </c>
      <c r="CW31" s="11">
        <v>921513000</v>
      </c>
      <c r="CX31" s="10">
        <v>358114971</v>
      </c>
      <c r="CY31" s="12">
        <v>183104085</v>
      </c>
      <c r="CZ31" s="15">
        <v>5732.75</v>
      </c>
      <c r="DA31" s="10">
        <v>6911850</v>
      </c>
      <c r="DB31" s="12">
        <v>1919434</v>
      </c>
      <c r="DC31" s="15">
        <v>166.53</v>
      </c>
      <c r="DD31" s="17">
        <v>1444022</v>
      </c>
      <c r="DE31" s="14">
        <v>1408046</v>
      </c>
      <c r="DF31" s="14">
        <v>1378664</v>
      </c>
      <c r="DG31" s="14">
        <v>1351961</v>
      </c>
      <c r="DH31" s="14">
        <v>1324772</v>
      </c>
      <c r="DI31" s="7">
        <v>1300986</v>
      </c>
      <c r="DJ31" s="19">
        <v>53742</v>
      </c>
      <c r="DK31" s="58">
        <v>140</v>
      </c>
    </row>
    <row r="32" spans="1:115" x14ac:dyDescent="0.25">
      <c r="A32" s="6" t="s">
        <v>27</v>
      </c>
      <c r="B32" s="10">
        <f t="shared" si="3"/>
        <v>1710.9812577197788</v>
      </c>
      <c r="C32" s="12">
        <f t="shared" si="4"/>
        <v>1493.174606573172</v>
      </c>
      <c r="D32" s="12">
        <f t="shared" si="5"/>
        <v>1341.9534360950545</v>
      </c>
      <c r="E32" s="12">
        <f t="shared" si="6"/>
        <v>1138.6619353445949</v>
      </c>
      <c r="F32" s="12">
        <f t="shared" si="7"/>
        <v>910.1433992952019</v>
      </c>
      <c r="G32" s="30">
        <f t="shared" si="8"/>
        <v>998.54111922141124</v>
      </c>
      <c r="H32" s="31">
        <f t="shared" si="9"/>
        <v>110.20047258471618</v>
      </c>
      <c r="I32" s="12">
        <f t="shared" si="10"/>
        <v>118.64612996467187</v>
      </c>
      <c r="J32" s="12">
        <f t="shared" si="11"/>
        <v>127.18379362020981</v>
      </c>
      <c r="K32" s="12">
        <f t="shared" si="12"/>
        <v>136.62081062118841</v>
      </c>
      <c r="L32" s="12">
        <f t="shared" si="13"/>
        <v>145.41143941447547</v>
      </c>
      <c r="M32" s="30">
        <f t="shared" si="14"/>
        <v>152.92960259529602</v>
      </c>
      <c r="N32" s="33">
        <f t="shared" si="0"/>
        <v>37474</v>
      </c>
      <c r="O32" s="33">
        <f t="shared" si="1"/>
        <v>30355.551823529408</v>
      </c>
      <c r="P32" s="40">
        <f t="shared" si="15"/>
        <v>0.24180093415662221</v>
      </c>
      <c r="Q32" s="42">
        <f t="shared" si="2"/>
        <v>10</v>
      </c>
      <c r="R32" s="10">
        <v>3316115</v>
      </c>
      <c r="S32" s="12">
        <v>6423564</v>
      </c>
      <c r="T32" s="12">
        <v>423544</v>
      </c>
      <c r="U32" s="12">
        <v>17813292</v>
      </c>
      <c r="V32" s="12">
        <v>1737261</v>
      </c>
      <c r="W32" s="12">
        <v>676294</v>
      </c>
      <c r="X32" s="12">
        <v>245224</v>
      </c>
      <c r="Y32" s="12">
        <v>1633996</v>
      </c>
      <c r="Z32" s="12">
        <v>1224888</v>
      </c>
      <c r="AA32" s="11">
        <v>33494178</v>
      </c>
      <c r="AB32" s="10">
        <v>3041111</v>
      </c>
      <c r="AC32" s="12">
        <v>6175499</v>
      </c>
      <c r="AD32" s="12">
        <v>541468</v>
      </c>
      <c r="AE32" s="12">
        <v>14418466</v>
      </c>
      <c r="AF32" s="12">
        <v>1450742</v>
      </c>
      <c r="AG32" s="12">
        <v>712570</v>
      </c>
      <c r="AH32" s="12">
        <v>398612</v>
      </c>
      <c r="AI32" s="12">
        <v>1417599</v>
      </c>
      <c r="AJ32" s="12">
        <v>1157020</v>
      </c>
      <c r="AK32" s="11">
        <v>29313087</v>
      </c>
      <c r="AL32" s="10">
        <v>2942945</v>
      </c>
      <c r="AM32" s="12">
        <v>6400377</v>
      </c>
      <c r="AN32" s="12">
        <v>336177</v>
      </c>
      <c r="AO32" s="12">
        <v>12184647</v>
      </c>
      <c r="AP32" s="12">
        <v>958564</v>
      </c>
      <c r="AQ32" s="12">
        <v>718422</v>
      </c>
      <c r="AR32" s="12">
        <v>266086</v>
      </c>
      <c r="AS32" s="12">
        <v>1577547</v>
      </c>
      <c r="AT32" s="12">
        <v>1265840</v>
      </c>
      <c r="AU32" s="11">
        <v>26650605</v>
      </c>
      <c r="AV32" s="10">
        <v>2529166</v>
      </c>
      <c r="AW32" s="12">
        <v>6538742</v>
      </c>
      <c r="AX32" s="12">
        <v>328326</v>
      </c>
      <c r="AY32" s="12">
        <v>9300560</v>
      </c>
      <c r="AZ32" s="12">
        <v>520113</v>
      </c>
      <c r="BA32" s="12">
        <v>509039</v>
      </c>
      <c r="BB32" s="12">
        <v>259897</v>
      </c>
      <c r="BC32" s="12">
        <v>1438688</v>
      </c>
      <c r="BD32" s="12">
        <v>1112424</v>
      </c>
      <c r="BE32" s="11">
        <v>22536955</v>
      </c>
      <c r="BF32" s="10">
        <v>2580313</v>
      </c>
      <c r="BG32" s="12">
        <v>5857195</v>
      </c>
      <c r="BH32" s="12">
        <v>304260</v>
      </c>
      <c r="BI32" s="12">
        <v>6088453</v>
      </c>
      <c r="BJ32" s="12">
        <v>279080</v>
      </c>
      <c r="BK32" s="12">
        <v>449075</v>
      </c>
      <c r="BL32" s="12">
        <v>223325</v>
      </c>
      <c r="BM32" s="12">
        <v>1182366</v>
      </c>
      <c r="BN32" s="12">
        <v>1005894</v>
      </c>
      <c r="BO32" s="11">
        <v>17969961</v>
      </c>
      <c r="BP32" s="10">
        <v>2583545</v>
      </c>
      <c r="BQ32" s="12">
        <v>5563067</v>
      </c>
      <c r="BR32" s="12">
        <v>316361</v>
      </c>
      <c r="BS32" s="12">
        <v>7843853</v>
      </c>
      <c r="BT32" s="12">
        <v>428704</v>
      </c>
      <c r="BU32" s="12">
        <v>414544</v>
      </c>
      <c r="BV32" s="12">
        <v>234198</v>
      </c>
      <c r="BW32" s="12">
        <v>1387943</v>
      </c>
      <c r="BX32" s="12">
        <v>1083746</v>
      </c>
      <c r="BY32" s="11">
        <v>19855961</v>
      </c>
      <c r="BZ32" s="10">
        <v>0</v>
      </c>
      <c r="CA32" s="12">
        <v>0</v>
      </c>
      <c r="CB32" s="12">
        <v>2052043</v>
      </c>
      <c r="CC32" s="11">
        <v>2052043</v>
      </c>
      <c r="CD32" s="10">
        <v>0</v>
      </c>
      <c r="CE32" s="12">
        <v>0</v>
      </c>
      <c r="CF32" s="12">
        <v>2216547</v>
      </c>
      <c r="CG32" s="11">
        <v>2216547</v>
      </c>
      <c r="CH32" s="10">
        <v>0</v>
      </c>
      <c r="CI32" s="12">
        <v>0</v>
      </c>
      <c r="CJ32" s="12">
        <v>2376302</v>
      </c>
      <c r="CK32" s="11">
        <v>2376302</v>
      </c>
      <c r="CL32" s="10">
        <v>0</v>
      </c>
      <c r="CM32" s="12">
        <v>0</v>
      </c>
      <c r="CN32" s="12">
        <v>2531447</v>
      </c>
      <c r="CO32" s="11">
        <v>2531447</v>
      </c>
      <c r="CP32" s="10">
        <v>0</v>
      </c>
      <c r="CQ32" s="12">
        <v>0</v>
      </c>
      <c r="CR32" s="12">
        <v>2682114</v>
      </c>
      <c r="CS32" s="11">
        <v>2682114</v>
      </c>
      <c r="CT32" s="10">
        <v>0</v>
      </c>
      <c r="CU32" s="12">
        <v>0</v>
      </c>
      <c r="CV32" s="12">
        <v>2828433</v>
      </c>
      <c r="CW32" s="11">
        <v>2828433</v>
      </c>
      <c r="CX32" s="10">
        <v>5160443.8099999996</v>
      </c>
      <c r="CY32" s="12">
        <v>2391227.6</v>
      </c>
      <c r="CZ32" s="15">
        <v>170</v>
      </c>
      <c r="DA32" s="10">
        <v>141338</v>
      </c>
      <c r="DB32" s="12">
        <v>10812.36</v>
      </c>
      <c r="DC32" s="15">
        <v>27</v>
      </c>
      <c r="DD32" s="17">
        <v>18621</v>
      </c>
      <c r="DE32" s="14">
        <v>18682</v>
      </c>
      <c r="DF32" s="14">
        <v>18684</v>
      </c>
      <c r="DG32" s="14">
        <v>18529</v>
      </c>
      <c r="DH32" s="14">
        <v>18445</v>
      </c>
      <c r="DI32" s="7">
        <v>18495</v>
      </c>
      <c r="DJ32" s="19">
        <v>37474</v>
      </c>
      <c r="DK32" s="58">
        <v>10</v>
      </c>
    </row>
    <row r="33" spans="1:115" x14ac:dyDescent="0.25">
      <c r="A33" s="6" t="s">
        <v>28</v>
      </c>
      <c r="B33" s="10">
        <f t="shared" si="3"/>
        <v>2127.1930824388951</v>
      </c>
      <c r="C33" s="12">
        <f t="shared" si="4"/>
        <v>2545.5804841099953</v>
      </c>
      <c r="D33" s="12">
        <f t="shared" si="5"/>
        <v>1944.5255635665471</v>
      </c>
      <c r="E33" s="12">
        <f t="shared" si="6"/>
        <v>1823.8354142476608</v>
      </c>
      <c r="F33" s="12">
        <f t="shared" si="7"/>
        <v>1783.7073734004996</v>
      </c>
      <c r="G33" s="30">
        <f t="shared" si="8"/>
        <v>1721.5720620056047</v>
      </c>
      <c r="H33" s="31">
        <f t="shared" si="9"/>
        <v>100.18136169718406</v>
      </c>
      <c r="I33" s="12">
        <f t="shared" si="10"/>
        <v>229.73159888028979</v>
      </c>
      <c r="J33" s="12">
        <f t="shared" si="11"/>
        <v>286.61000792148332</v>
      </c>
      <c r="K33" s="12">
        <f t="shared" si="12"/>
        <v>343.27573253193088</v>
      </c>
      <c r="L33" s="12">
        <f t="shared" si="13"/>
        <v>401.32285837880079</v>
      </c>
      <c r="M33" s="30">
        <f t="shared" si="14"/>
        <v>503.17477209038344</v>
      </c>
      <c r="N33" s="33">
        <f t="shared" si="0"/>
        <v>49009</v>
      </c>
      <c r="O33" s="33">
        <f t="shared" si="1"/>
        <v>53225.930957128614</v>
      </c>
      <c r="P33" s="40">
        <f t="shared" si="15"/>
        <v>0.38259558821349754</v>
      </c>
      <c r="Q33" s="42">
        <f t="shared" si="2"/>
        <v>16</v>
      </c>
      <c r="R33" s="10">
        <v>67503725</v>
      </c>
      <c r="S33" s="12">
        <v>107350234</v>
      </c>
      <c r="T33" s="12">
        <v>69878098</v>
      </c>
      <c r="U33" s="12">
        <v>46242427</v>
      </c>
      <c r="V33" s="12">
        <v>503942</v>
      </c>
      <c r="W33" s="12">
        <v>9715152</v>
      </c>
      <c r="X33" s="12">
        <v>21555048</v>
      </c>
      <c r="Y33" s="12">
        <v>46788047</v>
      </c>
      <c r="Z33" s="12">
        <v>6836543</v>
      </c>
      <c r="AA33" s="11">
        <v>376373216</v>
      </c>
      <c r="AB33" s="10">
        <v>74601344</v>
      </c>
      <c r="AC33" s="12">
        <v>104681812</v>
      </c>
      <c r="AD33" s="12">
        <v>86742224</v>
      </c>
      <c r="AE33" s="12">
        <v>68906950</v>
      </c>
      <c r="AF33" s="12">
        <v>1206547</v>
      </c>
      <c r="AG33" s="12">
        <v>9992613</v>
      </c>
      <c r="AH33" s="12">
        <v>33704448</v>
      </c>
      <c r="AI33" s="12">
        <v>39614800</v>
      </c>
      <c r="AJ33" s="12">
        <v>6646819</v>
      </c>
      <c r="AK33" s="11">
        <v>426097557</v>
      </c>
      <c r="AL33" s="10">
        <v>86682459</v>
      </c>
      <c r="AM33" s="12">
        <v>89790938</v>
      </c>
      <c r="AN33" s="12">
        <v>55145838</v>
      </c>
      <c r="AO33" s="12">
        <v>26822221</v>
      </c>
      <c r="AP33" s="12">
        <v>426085</v>
      </c>
      <c r="AQ33" s="12">
        <v>9302125</v>
      </c>
      <c r="AR33" s="12">
        <v>14950706</v>
      </c>
      <c r="AS33" s="12">
        <v>13274738</v>
      </c>
      <c r="AT33" s="12">
        <v>6540045</v>
      </c>
      <c r="AU33" s="11">
        <v>302935155</v>
      </c>
      <c r="AV33" s="10">
        <v>60804259</v>
      </c>
      <c r="AW33" s="12">
        <v>90130190</v>
      </c>
      <c r="AX33" s="12">
        <v>55578221</v>
      </c>
      <c r="AY33" s="12">
        <v>29314242</v>
      </c>
      <c r="AZ33" s="12">
        <v>437031</v>
      </c>
      <c r="BA33" s="12">
        <v>8116910</v>
      </c>
      <c r="BB33" s="12">
        <v>15891840</v>
      </c>
      <c r="BC33" s="12">
        <v>14453902</v>
      </c>
      <c r="BD33" s="12">
        <v>6755050</v>
      </c>
      <c r="BE33" s="11">
        <v>281481645</v>
      </c>
      <c r="BF33" s="10">
        <v>54836501</v>
      </c>
      <c r="BG33" s="12">
        <v>81535582</v>
      </c>
      <c r="BH33" s="12">
        <v>49148815</v>
      </c>
      <c r="BI33" s="12">
        <v>30991899</v>
      </c>
      <c r="BJ33" s="12">
        <v>424593</v>
      </c>
      <c r="BK33" s="12">
        <v>7868392</v>
      </c>
      <c r="BL33" s="12">
        <v>24240179</v>
      </c>
      <c r="BM33" s="12">
        <v>18471147</v>
      </c>
      <c r="BN33" s="12">
        <v>6605682</v>
      </c>
      <c r="BO33" s="11">
        <v>274122790</v>
      </c>
      <c r="BP33" s="10">
        <v>55037711</v>
      </c>
      <c r="BQ33" s="12">
        <v>74848205</v>
      </c>
      <c r="BR33" s="12">
        <v>48474272</v>
      </c>
      <c r="BS33" s="12">
        <v>29812672</v>
      </c>
      <c r="BT33" s="12">
        <v>436320</v>
      </c>
      <c r="BU33" s="12">
        <v>7519756</v>
      </c>
      <c r="BV33" s="12">
        <v>19857345</v>
      </c>
      <c r="BW33" s="12">
        <v>31695478</v>
      </c>
      <c r="BX33" s="12">
        <v>6677909</v>
      </c>
      <c r="BY33" s="11">
        <v>274359668</v>
      </c>
      <c r="BZ33" s="10">
        <v>7268000</v>
      </c>
      <c r="CA33" s="12">
        <v>3174000</v>
      </c>
      <c r="CB33" s="12">
        <v>5080000</v>
      </c>
      <c r="CC33" s="11">
        <v>15522000</v>
      </c>
      <c r="CD33" s="10">
        <v>11495000</v>
      </c>
      <c r="CE33" s="12">
        <v>17719000</v>
      </c>
      <c r="CF33" s="12">
        <v>5665000</v>
      </c>
      <c r="CG33" s="11">
        <v>34879000</v>
      </c>
      <c r="CH33" s="10">
        <v>15653000</v>
      </c>
      <c r="CI33" s="12">
        <v>20826000</v>
      </c>
      <c r="CJ33" s="12">
        <v>6215000</v>
      </c>
      <c r="CK33" s="11">
        <v>42694000</v>
      </c>
      <c r="CL33" s="10">
        <v>19706000</v>
      </c>
      <c r="CM33" s="12">
        <v>23818000</v>
      </c>
      <c r="CN33" s="12">
        <v>6735000</v>
      </c>
      <c r="CO33" s="11">
        <v>50259000</v>
      </c>
      <c r="CP33" s="10">
        <v>23594000</v>
      </c>
      <c r="CQ33" s="12">
        <v>26696000</v>
      </c>
      <c r="CR33" s="12">
        <v>7230000</v>
      </c>
      <c r="CS33" s="11">
        <v>57520000</v>
      </c>
      <c r="CT33" s="10">
        <v>26010000</v>
      </c>
      <c r="CU33" s="12">
        <v>37215000</v>
      </c>
      <c r="CV33" s="12">
        <v>7700000</v>
      </c>
      <c r="CW33" s="11">
        <v>70925000</v>
      </c>
      <c r="CX33" s="10">
        <v>85416974</v>
      </c>
      <c r="CY33" s="12">
        <v>40377880.600000001</v>
      </c>
      <c r="CZ33" s="15">
        <v>1604.8</v>
      </c>
      <c r="DA33" s="10">
        <v>281446</v>
      </c>
      <c r="DB33" s="12">
        <v>21531</v>
      </c>
      <c r="DC33" s="15">
        <v>12.01</v>
      </c>
      <c r="DD33" s="17">
        <v>154939</v>
      </c>
      <c r="DE33" s="14">
        <v>151825</v>
      </c>
      <c r="DF33" s="14">
        <v>148962</v>
      </c>
      <c r="DG33" s="14">
        <v>146410</v>
      </c>
      <c r="DH33" s="14">
        <v>143326</v>
      </c>
      <c r="DI33" s="7">
        <v>140955</v>
      </c>
      <c r="DJ33" s="19">
        <v>49009</v>
      </c>
      <c r="DK33" s="58">
        <v>16</v>
      </c>
    </row>
    <row r="34" spans="1:115" x14ac:dyDescent="0.25">
      <c r="A34" s="6" t="s">
        <v>29</v>
      </c>
      <c r="B34" s="10">
        <f t="shared" si="3"/>
        <v>1548.9754690808206</v>
      </c>
      <c r="C34" s="12">
        <f t="shared" si="4"/>
        <v>1400.543898705997</v>
      </c>
      <c r="D34" s="12">
        <f t="shared" si="5"/>
        <v>991.55823946115436</v>
      </c>
      <c r="E34" s="12">
        <f t="shared" si="6"/>
        <v>1102.7413793103449</v>
      </c>
      <c r="F34" s="12">
        <f t="shared" si="7"/>
        <v>1063.8554475798917</v>
      </c>
      <c r="G34" s="30">
        <f t="shared" si="8"/>
        <v>996.31297853794138</v>
      </c>
      <c r="H34" s="31">
        <f t="shared" si="9"/>
        <v>290.76702927648392</v>
      </c>
      <c r="I34" s="12">
        <f t="shared" si="10"/>
        <v>306.83115347154586</v>
      </c>
      <c r="J34" s="12">
        <f t="shared" si="11"/>
        <v>336.28965276971314</v>
      </c>
      <c r="K34" s="12">
        <f t="shared" si="12"/>
        <v>365.78737185461324</v>
      </c>
      <c r="L34" s="12">
        <f t="shared" si="13"/>
        <v>322.93029340310221</v>
      </c>
      <c r="M34" s="30">
        <f t="shared" si="14"/>
        <v>266.15459278629822</v>
      </c>
      <c r="N34" s="33">
        <f t="shared" si="0"/>
        <v>36944</v>
      </c>
      <c r="O34" s="33">
        <f t="shared" si="1"/>
        <v>36263.035573122528</v>
      </c>
      <c r="P34" s="40">
        <f t="shared" si="15"/>
        <v>0.23552867352047954</v>
      </c>
      <c r="Q34" s="42">
        <f t="shared" si="2"/>
        <v>8</v>
      </c>
      <c r="R34" s="10">
        <v>8133910</v>
      </c>
      <c r="S34" s="12">
        <v>17884191</v>
      </c>
      <c r="T34" s="12">
        <v>5012278</v>
      </c>
      <c r="U34" s="12">
        <v>22307959</v>
      </c>
      <c r="V34" s="12">
        <v>5774820</v>
      </c>
      <c r="W34" s="12">
        <v>1612187</v>
      </c>
      <c r="X34" s="12">
        <v>1750471</v>
      </c>
      <c r="Y34" s="12">
        <v>2132332</v>
      </c>
      <c r="Z34" s="12">
        <v>1173135</v>
      </c>
      <c r="AA34" s="11">
        <v>65781283</v>
      </c>
      <c r="AB34" s="10">
        <v>8917082</v>
      </c>
      <c r="AC34" s="12">
        <v>17503975</v>
      </c>
      <c r="AD34" s="12">
        <v>7208364</v>
      </c>
      <c r="AE34" s="12">
        <v>16784942</v>
      </c>
      <c r="AF34" s="12">
        <v>4366784</v>
      </c>
      <c r="AG34" s="12">
        <v>1510405</v>
      </c>
      <c r="AH34" s="12">
        <v>1748869</v>
      </c>
      <c r="AI34" s="12">
        <v>1585356</v>
      </c>
      <c r="AJ34" s="12">
        <v>2353833</v>
      </c>
      <c r="AK34" s="11">
        <v>61979610</v>
      </c>
      <c r="AL34" s="10">
        <v>8584221</v>
      </c>
      <c r="AM34" s="12">
        <v>17371580</v>
      </c>
      <c r="AN34" s="12">
        <v>628412</v>
      </c>
      <c r="AO34" s="12">
        <v>11224759</v>
      </c>
      <c r="AP34" s="12">
        <v>1031072</v>
      </c>
      <c r="AQ34" s="12">
        <v>1732174</v>
      </c>
      <c r="AR34" s="12">
        <v>898309</v>
      </c>
      <c r="AS34" s="12">
        <v>232494</v>
      </c>
      <c r="AT34" s="12">
        <v>1221013</v>
      </c>
      <c r="AU34" s="11">
        <v>42924034</v>
      </c>
      <c r="AV34" s="10">
        <v>8531103</v>
      </c>
      <c r="AW34" s="12">
        <v>16612886</v>
      </c>
      <c r="AX34" s="12">
        <v>517396</v>
      </c>
      <c r="AY34" s="12">
        <v>16673210</v>
      </c>
      <c r="AZ34" s="12">
        <v>1196169</v>
      </c>
      <c r="BA34" s="12">
        <v>1664564</v>
      </c>
      <c r="BB34" s="12">
        <v>865890</v>
      </c>
      <c r="BC34" s="12">
        <v>254350</v>
      </c>
      <c r="BD34" s="12">
        <v>1268442</v>
      </c>
      <c r="BE34" s="11">
        <v>47584010</v>
      </c>
      <c r="BF34" s="10">
        <v>10438964</v>
      </c>
      <c r="BG34" s="12">
        <v>14604337</v>
      </c>
      <c r="BH34" s="12">
        <v>527631</v>
      </c>
      <c r="BI34" s="12">
        <v>15529598</v>
      </c>
      <c r="BJ34" s="12">
        <v>748319</v>
      </c>
      <c r="BK34" s="12">
        <v>1615924</v>
      </c>
      <c r="BL34" s="12">
        <v>888814</v>
      </c>
      <c r="BM34" s="12">
        <v>239587</v>
      </c>
      <c r="BN34" s="12">
        <v>1187937</v>
      </c>
      <c r="BO34" s="11">
        <v>45781111</v>
      </c>
      <c r="BP34" s="10">
        <v>8468081</v>
      </c>
      <c r="BQ34" s="12">
        <v>13016238</v>
      </c>
      <c r="BR34" s="12">
        <v>455563</v>
      </c>
      <c r="BS34" s="12">
        <v>15367391</v>
      </c>
      <c r="BT34" s="12">
        <v>984597</v>
      </c>
      <c r="BU34" s="12">
        <v>1517406</v>
      </c>
      <c r="BV34" s="12">
        <v>1115875</v>
      </c>
      <c r="BW34" s="12">
        <v>338403</v>
      </c>
      <c r="BX34" s="12">
        <v>1365346</v>
      </c>
      <c r="BY34" s="11">
        <v>42628900</v>
      </c>
      <c r="BZ34" s="10">
        <v>2666821</v>
      </c>
      <c r="CA34" s="12">
        <v>3294087</v>
      </c>
      <c r="CB34" s="12">
        <v>5987000</v>
      </c>
      <c r="CC34" s="11">
        <v>11947908</v>
      </c>
      <c r="CD34" s="10">
        <v>2866498</v>
      </c>
      <c r="CE34" s="12">
        <v>3455675</v>
      </c>
      <c r="CF34" s="12">
        <v>6909000</v>
      </c>
      <c r="CG34" s="11">
        <v>13231173</v>
      </c>
      <c r="CH34" s="10">
        <v>3057508</v>
      </c>
      <c r="CI34" s="12">
        <v>3611443</v>
      </c>
      <c r="CJ34" s="12">
        <v>7810000</v>
      </c>
      <c r="CK34" s="11">
        <v>14478951</v>
      </c>
      <c r="CL34" s="10">
        <v>3245650</v>
      </c>
      <c r="CM34" s="12">
        <v>3762944</v>
      </c>
      <c r="CN34" s="12">
        <v>8691000</v>
      </c>
      <c r="CO34" s="11">
        <v>15699594</v>
      </c>
      <c r="CP34" s="10">
        <v>360000</v>
      </c>
      <c r="CQ34" s="12">
        <v>3910000</v>
      </c>
      <c r="CR34" s="12">
        <v>9554000</v>
      </c>
      <c r="CS34" s="11">
        <v>13824000</v>
      </c>
      <c r="CT34" s="10">
        <v>408000</v>
      </c>
      <c r="CU34" s="12">
        <v>4483000</v>
      </c>
      <c r="CV34" s="12">
        <v>6406464</v>
      </c>
      <c r="CW34" s="11">
        <v>11297464</v>
      </c>
      <c r="CX34" s="10">
        <v>9174548</v>
      </c>
      <c r="CY34" s="12">
        <v>5584055</v>
      </c>
      <c r="CZ34" s="15">
        <v>253</v>
      </c>
      <c r="DA34" s="10">
        <v>212000</v>
      </c>
      <c r="DB34" s="12">
        <v>20550</v>
      </c>
      <c r="DC34" s="15">
        <v>57</v>
      </c>
      <c r="DD34" s="17">
        <v>41091</v>
      </c>
      <c r="DE34" s="14">
        <v>43122</v>
      </c>
      <c r="DF34" s="14">
        <v>43055</v>
      </c>
      <c r="DG34" s="14">
        <v>42920</v>
      </c>
      <c r="DH34" s="14">
        <v>42808</v>
      </c>
      <c r="DI34" s="7">
        <v>42447</v>
      </c>
      <c r="DJ34" s="19">
        <v>36944</v>
      </c>
      <c r="DK34" s="58">
        <v>8</v>
      </c>
    </row>
    <row r="35" spans="1:115" x14ac:dyDescent="0.25">
      <c r="A35" s="6" t="s">
        <v>30</v>
      </c>
      <c r="B35" s="10">
        <f t="shared" si="3"/>
        <v>1886.3736111111111</v>
      </c>
      <c r="C35" s="12">
        <f t="shared" si="4"/>
        <v>2140.9913381780812</v>
      </c>
      <c r="D35" s="12">
        <f t="shared" si="5"/>
        <v>1522.0729528169534</v>
      </c>
      <c r="E35" s="12">
        <f t="shared" si="6"/>
        <v>1523.8114450695884</v>
      </c>
      <c r="F35" s="12">
        <f t="shared" si="7"/>
        <v>1358.9520149253731</v>
      </c>
      <c r="G35" s="30">
        <f t="shared" si="8"/>
        <v>1460.559515853568</v>
      </c>
      <c r="H35" s="31">
        <f t="shared" si="9"/>
        <v>804.78377192982452</v>
      </c>
      <c r="I35" s="12">
        <f t="shared" si="10"/>
        <v>881.16993320120389</v>
      </c>
      <c r="J35" s="12">
        <f t="shared" si="11"/>
        <v>508.28051391862954</v>
      </c>
      <c r="K35" s="12">
        <f t="shared" si="12"/>
        <v>553.6359194551377</v>
      </c>
      <c r="L35" s="12">
        <f t="shared" si="13"/>
        <v>565.43813432835816</v>
      </c>
      <c r="M35" s="30">
        <f t="shared" si="14"/>
        <v>592.92403653374913</v>
      </c>
      <c r="N35" s="33">
        <f t="shared" si="0"/>
        <v>47599</v>
      </c>
      <c r="O35" s="33">
        <f t="shared" si="1"/>
        <v>34224.281690140844</v>
      </c>
      <c r="P35" s="40">
        <f t="shared" si="15"/>
        <v>0.16797588553581277</v>
      </c>
      <c r="Q35" s="42">
        <f t="shared" si="2"/>
        <v>8</v>
      </c>
      <c r="R35" s="10">
        <v>3666032</v>
      </c>
      <c r="S35" s="12">
        <v>6982486</v>
      </c>
      <c r="T35" s="12">
        <v>2099216</v>
      </c>
      <c r="U35" s="12">
        <v>8420449</v>
      </c>
      <c r="V35" s="12">
        <v>2377046</v>
      </c>
      <c r="W35" s="12">
        <v>412634</v>
      </c>
      <c r="X35" s="12">
        <v>1375808</v>
      </c>
      <c r="Y35" s="12">
        <v>561466</v>
      </c>
      <c r="Z35" s="12">
        <v>471920</v>
      </c>
      <c r="AA35" s="11">
        <v>26367057</v>
      </c>
      <c r="AB35" s="10">
        <v>3433754</v>
      </c>
      <c r="AC35" s="12">
        <v>7205075</v>
      </c>
      <c r="AD35" s="12">
        <v>2019876</v>
      </c>
      <c r="AE35" s="12">
        <v>11536554</v>
      </c>
      <c r="AF35" s="12">
        <v>1902590</v>
      </c>
      <c r="AG35" s="12">
        <v>412634</v>
      </c>
      <c r="AH35" s="12">
        <v>2256871</v>
      </c>
      <c r="AI35" s="12">
        <v>683983</v>
      </c>
      <c r="AJ35" s="12">
        <v>399371</v>
      </c>
      <c r="AK35" s="11">
        <v>29850708</v>
      </c>
      <c r="AL35" s="10">
        <v>3296686</v>
      </c>
      <c r="AM35" s="12">
        <v>7842024</v>
      </c>
      <c r="AN35" s="12">
        <v>2230180</v>
      </c>
      <c r="AO35" s="12">
        <v>3194460</v>
      </c>
      <c r="AP35" s="12">
        <v>1243850</v>
      </c>
      <c r="AQ35" s="12">
        <v>174134</v>
      </c>
      <c r="AR35" s="12">
        <v>2241807</v>
      </c>
      <c r="AS35" s="12">
        <v>569028</v>
      </c>
      <c r="AT35" s="12">
        <v>390293</v>
      </c>
      <c r="AU35" s="11">
        <v>21182462</v>
      </c>
      <c r="AV35" s="10">
        <v>4125956</v>
      </c>
      <c r="AW35" s="12">
        <v>6747357</v>
      </c>
      <c r="AX35" s="12">
        <v>2248273</v>
      </c>
      <c r="AY35" s="12">
        <v>4452247</v>
      </c>
      <c r="AZ35" s="12">
        <v>1186424</v>
      </c>
      <c r="BA35" s="12">
        <v>345204</v>
      </c>
      <c r="BB35" s="12">
        <v>1012504</v>
      </c>
      <c r="BC35" s="12">
        <v>160078</v>
      </c>
      <c r="BD35" s="12">
        <v>465680</v>
      </c>
      <c r="BE35" s="11">
        <v>20743723</v>
      </c>
      <c r="BF35" s="10">
        <v>4351924</v>
      </c>
      <c r="BG35" s="12">
        <v>7198939</v>
      </c>
      <c r="BH35" s="12">
        <v>1962666</v>
      </c>
      <c r="BI35" s="12">
        <v>2726155</v>
      </c>
      <c r="BJ35" s="12">
        <v>344081</v>
      </c>
      <c r="BK35" s="12">
        <v>332209</v>
      </c>
      <c r="BL35" s="12">
        <v>781483</v>
      </c>
      <c r="BM35" s="12">
        <v>149240</v>
      </c>
      <c r="BN35" s="12">
        <v>512500</v>
      </c>
      <c r="BO35" s="11">
        <v>18359197</v>
      </c>
      <c r="BP35" s="10">
        <v>3753762</v>
      </c>
      <c r="BQ35" s="12">
        <v>6554608</v>
      </c>
      <c r="BR35" s="12">
        <v>1899194</v>
      </c>
      <c r="BS35" s="12">
        <v>5345855</v>
      </c>
      <c r="BT35" s="12">
        <v>461792</v>
      </c>
      <c r="BU35" s="12">
        <v>327836</v>
      </c>
      <c r="BV35" s="12">
        <v>792033</v>
      </c>
      <c r="BW35" s="12">
        <v>135080</v>
      </c>
      <c r="BX35" s="12">
        <v>534275</v>
      </c>
      <c r="BY35" s="11">
        <v>19804435</v>
      </c>
      <c r="BZ35" s="10">
        <v>2133612</v>
      </c>
      <c r="CA35" s="12">
        <v>8875830</v>
      </c>
      <c r="CB35" s="12">
        <v>0</v>
      </c>
      <c r="CC35" s="11">
        <v>11009442</v>
      </c>
      <c r="CD35" s="10">
        <v>2477789</v>
      </c>
      <c r="CE35" s="12">
        <v>9526389</v>
      </c>
      <c r="CF35" s="12">
        <v>0</v>
      </c>
      <c r="CG35" s="11">
        <v>12004178</v>
      </c>
      <c r="CH35" s="10">
        <v>2821966</v>
      </c>
      <c r="CI35" s="12">
        <v>4061677</v>
      </c>
      <c r="CJ35" s="12">
        <v>0</v>
      </c>
      <c r="CK35" s="11">
        <v>6883643</v>
      </c>
      <c r="CL35" s="10">
        <v>3166143</v>
      </c>
      <c r="CM35" s="12">
        <v>4312371</v>
      </c>
      <c r="CN35" s="12">
        <v>0</v>
      </c>
      <c r="CO35" s="11">
        <v>7478514</v>
      </c>
      <c r="CP35" s="10">
        <v>3018157</v>
      </c>
      <c r="CQ35" s="12">
        <v>4558714</v>
      </c>
      <c r="CR35" s="12">
        <v>0</v>
      </c>
      <c r="CS35" s="11">
        <v>7576871</v>
      </c>
      <c r="CT35" s="10">
        <v>3189050</v>
      </c>
      <c r="CU35" s="12">
        <v>4795858</v>
      </c>
      <c r="CV35" s="12">
        <v>0</v>
      </c>
      <c r="CW35" s="11">
        <v>7984908</v>
      </c>
      <c r="CX35" s="10">
        <v>2429924</v>
      </c>
      <c r="CY35" s="12">
        <v>1191953</v>
      </c>
      <c r="CZ35" s="15">
        <v>71</v>
      </c>
      <c r="DA35" s="10">
        <v>632792</v>
      </c>
      <c r="DB35" s="12">
        <v>80048</v>
      </c>
      <c r="DC35" s="15">
        <v>25</v>
      </c>
      <c r="DD35" s="17">
        <v>13680</v>
      </c>
      <c r="DE35" s="14">
        <v>13623</v>
      </c>
      <c r="DF35" s="14">
        <v>13543</v>
      </c>
      <c r="DG35" s="14">
        <v>13508</v>
      </c>
      <c r="DH35" s="14">
        <v>13400</v>
      </c>
      <c r="DI35" s="7">
        <v>13467</v>
      </c>
      <c r="DJ35" s="19">
        <v>47599</v>
      </c>
      <c r="DK35" s="58">
        <v>8</v>
      </c>
    </row>
    <row r="36" spans="1:115" x14ac:dyDescent="0.25">
      <c r="A36" s="6" t="s">
        <v>31</v>
      </c>
      <c r="B36" s="10">
        <f t="shared" si="3"/>
        <v>1883.676587573721</v>
      </c>
      <c r="C36" s="12">
        <f t="shared" si="4"/>
        <v>2268.2070764025939</v>
      </c>
      <c r="D36" s="12">
        <f t="shared" si="5"/>
        <v>1228.3936160903315</v>
      </c>
      <c r="E36" s="12">
        <f t="shared" si="6"/>
        <v>1143.0384285714285</v>
      </c>
      <c r="F36" s="12">
        <f t="shared" si="7"/>
        <v>918.11115861479266</v>
      </c>
      <c r="G36" s="30">
        <f t="shared" si="8"/>
        <v>1071.3798049340219</v>
      </c>
      <c r="H36" s="31">
        <f t="shared" si="9"/>
        <v>102.86654779865587</v>
      </c>
      <c r="I36" s="12">
        <f t="shared" si="10"/>
        <v>115.95968424020299</v>
      </c>
      <c r="J36" s="12">
        <f t="shared" si="11"/>
        <v>159.87833450952718</v>
      </c>
      <c r="K36" s="12">
        <f t="shared" si="12"/>
        <v>198.06657142857142</v>
      </c>
      <c r="L36" s="12">
        <f t="shared" si="13"/>
        <v>159.77882285877155</v>
      </c>
      <c r="M36" s="30">
        <f t="shared" si="14"/>
        <v>178.87421113023524</v>
      </c>
      <c r="N36" s="33">
        <f t="shared" si="0"/>
        <v>41512</v>
      </c>
      <c r="O36" s="33">
        <f t="shared" si="1"/>
        <v>29190.013157894737</v>
      </c>
      <c r="P36" s="40">
        <f t="shared" si="15"/>
        <v>0.24919895213925614</v>
      </c>
      <c r="Q36" s="42">
        <f t="shared" si="2"/>
        <v>4</v>
      </c>
      <c r="R36" s="10">
        <v>4123512</v>
      </c>
      <c r="S36" s="12">
        <v>4291109</v>
      </c>
      <c r="T36" s="12">
        <v>973307</v>
      </c>
      <c r="U36" s="12">
        <v>2855144</v>
      </c>
      <c r="V36" s="12">
        <v>559696</v>
      </c>
      <c r="W36" s="12">
        <v>212175</v>
      </c>
      <c r="X36" s="12">
        <v>598684</v>
      </c>
      <c r="Y36" s="12">
        <v>0</v>
      </c>
      <c r="Z36" s="12">
        <v>120259</v>
      </c>
      <c r="AA36" s="11">
        <v>13733886</v>
      </c>
      <c r="AB36" s="10">
        <v>4033962</v>
      </c>
      <c r="AC36" s="12">
        <v>3898660</v>
      </c>
      <c r="AD36" s="12">
        <v>1189068</v>
      </c>
      <c r="AE36" s="12">
        <v>5134472</v>
      </c>
      <c r="AF36" s="12">
        <v>1103248</v>
      </c>
      <c r="AG36" s="12">
        <v>197281</v>
      </c>
      <c r="AH36" s="12">
        <v>420665</v>
      </c>
      <c r="AI36" s="12">
        <v>0</v>
      </c>
      <c r="AJ36" s="12">
        <v>113305</v>
      </c>
      <c r="AK36" s="11">
        <v>16090661</v>
      </c>
      <c r="AL36" s="10">
        <v>2263986</v>
      </c>
      <c r="AM36" s="12">
        <v>2364097</v>
      </c>
      <c r="AN36" s="12">
        <v>752279</v>
      </c>
      <c r="AO36" s="12">
        <v>2026541</v>
      </c>
      <c r="AP36" s="12">
        <v>609713</v>
      </c>
      <c r="AQ36" s="12">
        <v>149796</v>
      </c>
      <c r="AR36" s="12">
        <v>463630</v>
      </c>
      <c r="AS36" s="12">
        <v>0</v>
      </c>
      <c r="AT36" s="12">
        <v>73126.77</v>
      </c>
      <c r="AU36" s="11">
        <v>8703168.7699999996</v>
      </c>
      <c r="AV36" s="10">
        <v>2110647</v>
      </c>
      <c r="AW36" s="12">
        <v>3088434</v>
      </c>
      <c r="AX36" s="12">
        <v>819007</v>
      </c>
      <c r="AY36" s="12">
        <v>880383</v>
      </c>
      <c r="AZ36" s="12">
        <v>515222</v>
      </c>
      <c r="BA36" s="12">
        <v>142908</v>
      </c>
      <c r="BB36" s="12">
        <v>371128</v>
      </c>
      <c r="BC36" s="12">
        <v>0</v>
      </c>
      <c r="BD36" s="12">
        <v>73540</v>
      </c>
      <c r="BE36" s="11">
        <v>8001269</v>
      </c>
      <c r="BF36" s="10">
        <v>2036913</v>
      </c>
      <c r="BG36" s="12">
        <v>2385348</v>
      </c>
      <c r="BH36" s="12">
        <v>664399</v>
      </c>
      <c r="BI36" s="12">
        <v>881250</v>
      </c>
      <c r="BJ36" s="12">
        <v>22606</v>
      </c>
      <c r="BK36" s="12">
        <v>131931</v>
      </c>
      <c r="BL36" s="12">
        <v>230544</v>
      </c>
      <c r="BM36" s="12">
        <v>0</v>
      </c>
      <c r="BN36" s="12">
        <v>89395</v>
      </c>
      <c r="BO36" s="11">
        <v>6442386</v>
      </c>
      <c r="BP36" s="10">
        <v>2073082</v>
      </c>
      <c r="BQ36" s="12">
        <v>2784871</v>
      </c>
      <c r="BR36" s="12">
        <v>719350</v>
      </c>
      <c r="BS36" s="12">
        <v>902932</v>
      </c>
      <c r="BT36" s="12">
        <v>580904</v>
      </c>
      <c r="BU36" s="12">
        <v>94334</v>
      </c>
      <c r="BV36" s="12">
        <v>235756</v>
      </c>
      <c r="BW36" s="12">
        <v>0</v>
      </c>
      <c r="BX36" s="12">
        <v>78431</v>
      </c>
      <c r="BY36" s="11">
        <v>7469660</v>
      </c>
      <c r="BZ36" s="10">
        <v>750000</v>
      </c>
      <c r="CA36" s="12">
        <v>0</v>
      </c>
      <c r="CB36" s="12">
        <v>0</v>
      </c>
      <c r="CC36" s="11">
        <v>750000</v>
      </c>
      <c r="CD36" s="10">
        <v>822618</v>
      </c>
      <c r="CE36" s="12">
        <v>0</v>
      </c>
      <c r="CF36" s="12">
        <v>0</v>
      </c>
      <c r="CG36" s="11">
        <v>822618</v>
      </c>
      <c r="CH36" s="10">
        <v>1132738</v>
      </c>
      <c r="CI36" s="12">
        <v>0</v>
      </c>
      <c r="CJ36" s="12">
        <v>0</v>
      </c>
      <c r="CK36" s="11">
        <v>1132738</v>
      </c>
      <c r="CL36" s="10">
        <v>1386466</v>
      </c>
      <c r="CM36" s="12">
        <v>0</v>
      </c>
      <c r="CN36" s="12">
        <v>0</v>
      </c>
      <c r="CO36" s="11">
        <v>1386466</v>
      </c>
      <c r="CP36" s="10">
        <v>1121168</v>
      </c>
      <c r="CQ36" s="12">
        <v>0</v>
      </c>
      <c r="CR36" s="12">
        <v>0</v>
      </c>
      <c r="CS36" s="11">
        <v>1121168</v>
      </c>
      <c r="CT36" s="10">
        <v>1247111</v>
      </c>
      <c r="CU36" s="12">
        <v>0</v>
      </c>
      <c r="CV36" s="12">
        <v>0</v>
      </c>
      <c r="CW36" s="11">
        <v>1247111</v>
      </c>
      <c r="CX36" s="10">
        <v>2218441</v>
      </c>
      <c r="CY36" s="12">
        <v>1124762</v>
      </c>
      <c r="CZ36" s="15">
        <v>76</v>
      </c>
      <c r="DA36" s="10">
        <v>63414</v>
      </c>
      <c r="DB36" s="12">
        <v>15853</v>
      </c>
      <c r="DC36" s="15">
        <v>8</v>
      </c>
      <c r="DD36" s="17">
        <v>7291</v>
      </c>
      <c r="DE36" s="14">
        <v>7094</v>
      </c>
      <c r="DF36" s="14">
        <v>7085</v>
      </c>
      <c r="DG36" s="14">
        <v>7000</v>
      </c>
      <c r="DH36" s="14">
        <v>7017</v>
      </c>
      <c r="DI36" s="7">
        <v>6972</v>
      </c>
      <c r="DJ36" s="19">
        <v>41512</v>
      </c>
      <c r="DK36" s="58">
        <v>4</v>
      </c>
    </row>
    <row r="37" spans="1:115" x14ac:dyDescent="0.25">
      <c r="A37" s="6" t="s">
        <v>64</v>
      </c>
      <c r="B37" s="10">
        <f t="shared" si="3"/>
        <v>934.78383144086172</v>
      </c>
      <c r="C37" s="12">
        <f t="shared" si="4"/>
        <v>1010.537599625627</v>
      </c>
      <c r="D37" s="12">
        <f t="shared" si="5"/>
        <v>586.98860728370255</v>
      </c>
      <c r="E37" s="12">
        <f t="shared" si="6"/>
        <v>565.87960629312204</v>
      </c>
      <c r="F37" s="12">
        <f t="shared" si="7"/>
        <v>577.89166076953302</v>
      </c>
      <c r="G37" s="30">
        <f t="shared" si="8"/>
        <v>909.04274524668006</v>
      </c>
      <c r="H37" s="31">
        <f t="shared" si="9"/>
        <v>247.98679200781697</v>
      </c>
      <c r="I37" s="12">
        <f t="shared" si="10"/>
        <v>273.02905777920768</v>
      </c>
      <c r="J37" s="12">
        <f t="shared" si="11"/>
        <v>297.19708700280654</v>
      </c>
      <c r="K37" s="12">
        <f t="shared" si="12"/>
        <v>306.90572692676591</v>
      </c>
      <c r="L37" s="12">
        <f t="shared" si="13"/>
        <v>340.30824436385768</v>
      </c>
      <c r="M37" s="30">
        <f t="shared" si="14"/>
        <v>340.22398673055181</v>
      </c>
      <c r="N37" s="33">
        <f t="shared" si="0"/>
        <v>49734</v>
      </c>
      <c r="O37" s="33">
        <f t="shared" si="1"/>
        <v>48369.780962128963</v>
      </c>
      <c r="P37" s="40">
        <f t="shared" si="15"/>
        <v>0.21302478213836135</v>
      </c>
      <c r="Q37" s="42">
        <f t="shared" si="2"/>
        <v>15</v>
      </c>
      <c r="R37" s="10">
        <v>49146790</v>
      </c>
      <c r="S37" s="12">
        <v>73456813</v>
      </c>
      <c r="T37" s="12">
        <v>20494519</v>
      </c>
      <c r="U37" s="12">
        <v>59246482</v>
      </c>
      <c r="V37" s="12">
        <v>14955954</v>
      </c>
      <c r="W37" s="12">
        <v>11230403</v>
      </c>
      <c r="X37" s="12">
        <v>21366497</v>
      </c>
      <c r="Y37" s="12">
        <v>138435479</v>
      </c>
      <c r="Z37" s="12">
        <v>83023934</v>
      </c>
      <c r="AA37" s="11">
        <v>471356871</v>
      </c>
      <c r="AB37" s="10">
        <v>47928367</v>
      </c>
      <c r="AC37" s="12">
        <v>83209954</v>
      </c>
      <c r="AD37" s="12">
        <v>21252135</v>
      </c>
      <c r="AE37" s="12">
        <v>72099968</v>
      </c>
      <c r="AF37" s="12">
        <v>22985560</v>
      </c>
      <c r="AG37" s="12">
        <v>11331516</v>
      </c>
      <c r="AH37" s="12">
        <v>21859597</v>
      </c>
      <c r="AI37" s="12">
        <v>128189427</v>
      </c>
      <c r="AJ37" s="12">
        <v>64840761</v>
      </c>
      <c r="AK37" s="11">
        <v>473697285</v>
      </c>
      <c r="AL37" s="10">
        <v>34135991.369999997</v>
      </c>
      <c r="AM37" s="12">
        <v>51447365.579999998</v>
      </c>
      <c r="AN37" s="12">
        <v>18409853.640000001</v>
      </c>
      <c r="AO37" s="12">
        <v>34288038.200000003</v>
      </c>
      <c r="AP37" s="12">
        <v>10149235.23</v>
      </c>
      <c r="AQ37" s="12">
        <v>10013047.460000001</v>
      </c>
      <c r="AR37" s="12">
        <v>12462058.939999999</v>
      </c>
      <c r="AS37" s="12">
        <v>113249165.88</v>
      </c>
      <c r="AT37" s="12">
        <v>23185714.510000002</v>
      </c>
      <c r="AU37" s="11">
        <v>307340470.80999994</v>
      </c>
      <c r="AV37" s="10">
        <v>33353332.649999999</v>
      </c>
      <c r="AW37" s="12">
        <v>44899016.729999997</v>
      </c>
      <c r="AX37" s="12">
        <v>17657971.239999998</v>
      </c>
      <c r="AY37" s="12">
        <v>35110918.789999999</v>
      </c>
      <c r="AZ37" s="12">
        <v>8478416.2200000007</v>
      </c>
      <c r="BA37" s="12">
        <v>9944242.1500000004</v>
      </c>
      <c r="BB37" s="12">
        <v>10881372.01</v>
      </c>
      <c r="BC37" s="12">
        <v>106851032.47</v>
      </c>
      <c r="BD37" s="12">
        <v>22572677.759999998</v>
      </c>
      <c r="BE37" s="11">
        <v>289748980.01999998</v>
      </c>
      <c r="BF37" s="10">
        <v>34905905.159999996</v>
      </c>
      <c r="BG37" s="12">
        <v>41358278.939999998</v>
      </c>
      <c r="BH37" s="12">
        <v>21252760.109999999</v>
      </c>
      <c r="BI37" s="12">
        <v>33206616.16</v>
      </c>
      <c r="BJ37" s="12">
        <v>7455680.5300000003</v>
      </c>
      <c r="BK37" s="12">
        <v>9945005.4399999995</v>
      </c>
      <c r="BL37" s="12">
        <v>11287816.91</v>
      </c>
      <c r="BM37" s="12">
        <v>101045846.56</v>
      </c>
      <c r="BN37" s="12">
        <v>22891951.623</v>
      </c>
      <c r="BO37" s="11">
        <v>283349861.43299997</v>
      </c>
      <c r="BP37" s="10">
        <v>129602729.22</v>
      </c>
      <c r="BQ37" s="12">
        <v>40136484.700000003</v>
      </c>
      <c r="BR37" s="12">
        <v>18854223.489999998</v>
      </c>
      <c r="BS37" s="12">
        <v>41632405.289999999</v>
      </c>
      <c r="BT37" s="12">
        <v>9050757.3599999994</v>
      </c>
      <c r="BU37" s="12">
        <v>8616155.2899999991</v>
      </c>
      <c r="BV37" s="12">
        <v>9868774.9399999995</v>
      </c>
      <c r="BW37" s="12">
        <v>99706114.109999999</v>
      </c>
      <c r="BX37" s="12">
        <v>22840875.270000003</v>
      </c>
      <c r="BY37" s="11">
        <v>380308519.66999996</v>
      </c>
      <c r="BZ37" s="10">
        <v>16215000</v>
      </c>
      <c r="CA37" s="12">
        <v>0</v>
      </c>
      <c r="CB37" s="12">
        <v>72105000</v>
      </c>
      <c r="CC37" s="11">
        <v>88320000</v>
      </c>
      <c r="CD37" s="10">
        <v>18330000</v>
      </c>
      <c r="CE37" s="12">
        <v>0</v>
      </c>
      <c r="CF37" s="12">
        <v>75020000</v>
      </c>
      <c r="CG37" s="11">
        <v>93350000</v>
      </c>
      <c r="CH37" s="10">
        <v>20400000</v>
      </c>
      <c r="CI37" s="12">
        <v>0</v>
      </c>
      <c r="CJ37" s="12">
        <v>77870000</v>
      </c>
      <c r="CK37" s="11">
        <v>98270000</v>
      </c>
      <c r="CL37" s="10">
        <v>20695000</v>
      </c>
      <c r="CM37" s="12">
        <v>0</v>
      </c>
      <c r="CN37" s="12">
        <v>78500000</v>
      </c>
      <c r="CO37" s="11">
        <v>99195000</v>
      </c>
      <c r="CP37" s="10">
        <v>24255000</v>
      </c>
      <c r="CQ37" s="12">
        <v>0</v>
      </c>
      <c r="CR37" s="12">
        <v>83100000</v>
      </c>
      <c r="CS37" s="11">
        <v>107355000</v>
      </c>
      <c r="CT37" s="10">
        <v>24220000</v>
      </c>
      <c r="CU37" s="12">
        <v>0</v>
      </c>
      <c r="CV37" s="12">
        <v>80800000</v>
      </c>
      <c r="CW37" s="11">
        <v>105020000</v>
      </c>
      <c r="CX37" s="10">
        <v>47257276</v>
      </c>
      <c r="CY37" s="12">
        <v>22526860</v>
      </c>
      <c r="CZ37" s="15">
        <v>977</v>
      </c>
      <c r="DA37" s="10">
        <v>908155</v>
      </c>
      <c r="DB37" s="12">
        <v>228216</v>
      </c>
      <c r="DC37" s="15">
        <v>65</v>
      </c>
      <c r="DD37" s="17">
        <v>356148</v>
      </c>
      <c r="DE37" s="14">
        <v>341905</v>
      </c>
      <c r="DF37" s="14">
        <v>330656</v>
      </c>
      <c r="DG37" s="14">
        <v>323210</v>
      </c>
      <c r="DH37" s="14">
        <v>315464</v>
      </c>
      <c r="DI37" s="7">
        <v>308679</v>
      </c>
      <c r="DJ37" s="19">
        <v>49734</v>
      </c>
      <c r="DK37" s="58">
        <v>15</v>
      </c>
    </row>
    <row r="38" spans="1:115" x14ac:dyDescent="0.25">
      <c r="A38" s="6" t="s">
        <v>32</v>
      </c>
      <c r="B38" s="10">
        <f t="shared" si="3"/>
        <v>1950.2869817251562</v>
      </c>
      <c r="C38" s="12">
        <f t="shared" si="4"/>
        <v>1840.6602608118069</v>
      </c>
      <c r="D38" s="12">
        <f t="shared" si="5"/>
        <v>1802.3437212200204</v>
      </c>
      <c r="E38" s="12">
        <f t="shared" si="6"/>
        <v>1735.9384716025609</v>
      </c>
      <c r="F38" s="12">
        <f t="shared" si="7"/>
        <v>1653.4577725290808</v>
      </c>
      <c r="G38" s="30">
        <f t="shared" si="8"/>
        <v>1573.3926873325679</v>
      </c>
      <c r="H38" s="31">
        <f t="shared" si="9"/>
        <v>1150.7903182789262</v>
      </c>
      <c r="I38" s="12">
        <f t="shared" si="10"/>
        <v>1245.2134096953832</v>
      </c>
      <c r="J38" s="12">
        <f t="shared" si="11"/>
        <v>1323.6611743305857</v>
      </c>
      <c r="K38" s="12">
        <f t="shared" si="12"/>
        <v>1386.0029988754218</v>
      </c>
      <c r="L38" s="12">
        <f t="shared" si="13"/>
        <v>1219.3222284325127</v>
      </c>
      <c r="M38" s="30">
        <f t="shared" si="14"/>
        <v>1651.4403811710677</v>
      </c>
      <c r="N38" s="33">
        <f t="shared" si="0"/>
        <v>52052</v>
      </c>
      <c r="O38" s="33">
        <f t="shared" si="1"/>
        <v>56992.849121598345</v>
      </c>
      <c r="P38" s="40">
        <f t="shared" si="15"/>
        <v>0.18191189037697914</v>
      </c>
      <c r="Q38" s="42">
        <f t="shared" si="2"/>
        <v>74</v>
      </c>
      <c r="R38" s="10">
        <v>277007502</v>
      </c>
      <c r="S38" s="12">
        <v>279439755</v>
      </c>
      <c r="T38" s="12">
        <v>242186267</v>
      </c>
      <c r="U38" s="12">
        <v>440482069</v>
      </c>
      <c r="V38" s="12">
        <v>34842709</v>
      </c>
      <c r="W38" s="12">
        <v>22206830</v>
      </c>
      <c r="X38" s="12">
        <v>87950371</v>
      </c>
      <c r="Y38" s="12">
        <v>392594120</v>
      </c>
      <c r="Z38" s="12">
        <v>49130897</v>
      </c>
      <c r="AA38" s="11">
        <v>1825840520</v>
      </c>
      <c r="AB38" s="10">
        <v>280803364</v>
      </c>
      <c r="AC38" s="12">
        <v>266883642</v>
      </c>
      <c r="AD38" s="12">
        <v>250466406</v>
      </c>
      <c r="AE38" s="12">
        <v>329877381</v>
      </c>
      <c r="AF38" s="12">
        <v>32106565</v>
      </c>
      <c r="AG38" s="12">
        <v>22151099</v>
      </c>
      <c r="AH38" s="12">
        <v>86728305</v>
      </c>
      <c r="AI38" s="12">
        <v>370861415</v>
      </c>
      <c r="AJ38" s="12">
        <v>44511532</v>
      </c>
      <c r="AK38" s="11">
        <v>1684389709</v>
      </c>
      <c r="AL38" s="10">
        <v>303973740</v>
      </c>
      <c r="AM38" s="12">
        <v>317091120</v>
      </c>
      <c r="AN38" s="12">
        <v>225988342</v>
      </c>
      <c r="AO38" s="12">
        <v>227301264</v>
      </c>
      <c r="AP38" s="12">
        <v>32040887</v>
      </c>
      <c r="AQ38" s="12">
        <v>21769447</v>
      </c>
      <c r="AR38" s="12">
        <v>82349785</v>
      </c>
      <c r="AS38" s="12">
        <v>159070291</v>
      </c>
      <c r="AT38" s="12">
        <v>47854766</v>
      </c>
      <c r="AU38" s="11">
        <v>1417439642</v>
      </c>
      <c r="AV38" s="10">
        <v>261219584</v>
      </c>
      <c r="AW38" s="12">
        <v>274623225</v>
      </c>
      <c r="AX38" s="12">
        <v>245857164</v>
      </c>
      <c r="AY38" s="12">
        <v>233965215</v>
      </c>
      <c r="AZ38" s="12">
        <v>31014737</v>
      </c>
      <c r="BA38" s="12">
        <v>20998137</v>
      </c>
      <c r="BB38" s="12">
        <v>67308406</v>
      </c>
      <c r="BC38" s="12">
        <v>185080897</v>
      </c>
      <c r="BD38" s="12">
        <v>45894357</v>
      </c>
      <c r="BE38" s="11">
        <v>1365961722</v>
      </c>
      <c r="BF38" s="10">
        <v>237298168</v>
      </c>
      <c r="BG38" s="12">
        <v>261504530</v>
      </c>
      <c r="BH38" s="12">
        <v>213830174</v>
      </c>
      <c r="BI38" s="12">
        <v>224926786</v>
      </c>
      <c r="BJ38" s="12">
        <v>27620627</v>
      </c>
      <c r="BK38" s="12">
        <v>20818656</v>
      </c>
      <c r="BL38" s="12">
        <v>65613956</v>
      </c>
      <c r="BM38" s="12">
        <v>234309333</v>
      </c>
      <c r="BN38" s="12">
        <v>48865765</v>
      </c>
      <c r="BO38" s="11">
        <v>1334787995</v>
      </c>
      <c r="BP38" s="10">
        <v>240998691</v>
      </c>
      <c r="BQ38" s="12">
        <v>243289029</v>
      </c>
      <c r="BR38" s="12">
        <v>184678366</v>
      </c>
      <c r="BS38" s="12">
        <v>188278195</v>
      </c>
      <c r="BT38" s="12">
        <v>26788168</v>
      </c>
      <c r="BU38" s="12">
        <v>19888339</v>
      </c>
      <c r="BV38" s="12">
        <v>78471412</v>
      </c>
      <c r="BW38" s="12">
        <v>429612172</v>
      </c>
      <c r="BX38" s="12">
        <v>45426573</v>
      </c>
      <c r="BY38" s="11">
        <v>1457430945</v>
      </c>
      <c r="BZ38" s="10">
        <v>71380000</v>
      </c>
      <c r="CA38" s="12">
        <v>628768362</v>
      </c>
      <c r="CB38" s="12">
        <v>145555935</v>
      </c>
      <c r="CC38" s="11">
        <v>845704297</v>
      </c>
      <c r="CD38" s="10">
        <v>73565000</v>
      </c>
      <c r="CE38" s="12">
        <v>691986389</v>
      </c>
      <c r="CF38" s="12">
        <v>123055314</v>
      </c>
      <c r="CG38" s="11">
        <v>888606703</v>
      </c>
      <c r="CH38" s="10">
        <v>81530000</v>
      </c>
      <c r="CI38" s="12">
        <v>685209424</v>
      </c>
      <c r="CJ38" s="12">
        <v>157420953</v>
      </c>
      <c r="CK38" s="11">
        <v>924160377</v>
      </c>
      <c r="CL38" s="10">
        <v>89565000</v>
      </c>
      <c r="CM38" s="12">
        <v>726463160</v>
      </c>
      <c r="CN38" s="12">
        <v>126807310</v>
      </c>
      <c r="CO38" s="11">
        <v>942835470</v>
      </c>
      <c r="CP38" s="10">
        <v>108015</v>
      </c>
      <c r="CQ38" s="12">
        <v>639441000</v>
      </c>
      <c r="CR38" s="12">
        <v>171985526</v>
      </c>
      <c r="CS38" s="11">
        <v>811534541</v>
      </c>
      <c r="CT38" s="10">
        <v>108015000</v>
      </c>
      <c r="CU38" s="12">
        <v>791222885</v>
      </c>
      <c r="CV38" s="12">
        <v>179565544</v>
      </c>
      <c r="CW38" s="11">
        <v>1078803429</v>
      </c>
      <c r="CX38" s="10">
        <v>165450241</v>
      </c>
      <c r="CY38" s="12">
        <v>91111604</v>
      </c>
      <c r="CZ38" s="15">
        <v>2903</v>
      </c>
      <c r="DA38" s="10">
        <v>4162717</v>
      </c>
      <c r="DB38" s="12">
        <v>0</v>
      </c>
      <c r="DC38" s="15">
        <v>0</v>
      </c>
      <c r="DD38" s="17">
        <v>734890</v>
      </c>
      <c r="DE38" s="14">
        <v>713618</v>
      </c>
      <c r="DF38" s="14">
        <v>698185</v>
      </c>
      <c r="DG38" s="14">
        <v>680255</v>
      </c>
      <c r="DH38" s="14">
        <v>665562</v>
      </c>
      <c r="DI38" s="7">
        <v>653250</v>
      </c>
      <c r="DJ38" s="19">
        <v>52052</v>
      </c>
      <c r="DK38" s="58">
        <v>74</v>
      </c>
    </row>
    <row r="39" spans="1:115" x14ac:dyDescent="0.25">
      <c r="A39" s="6" t="s">
        <v>33</v>
      </c>
      <c r="B39" s="10">
        <f t="shared" si="3"/>
        <v>874.28721722558657</v>
      </c>
      <c r="C39" s="12">
        <f t="shared" si="4"/>
        <v>863.08215027908977</v>
      </c>
      <c r="D39" s="12">
        <f t="shared" si="5"/>
        <v>830.67831290012134</v>
      </c>
      <c r="E39" s="12">
        <f t="shared" si="6"/>
        <v>827.38989465892462</v>
      </c>
      <c r="F39" s="12">
        <f t="shared" si="7"/>
        <v>822.09590550346945</v>
      </c>
      <c r="G39" s="30">
        <f t="shared" si="8"/>
        <v>794.06297358803329</v>
      </c>
      <c r="H39" s="31">
        <f t="shared" si="9"/>
        <v>76.132028528777582</v>
      </c>
      <c r="I39" s="12">
        <f t="shared" si="10"/>
        <v>101.23829969944182</v>
      </c>
      <c r="J39" s="12">
        <f t="shared" si="11"/>
        <v>128.21749515321423</v>
      </c>
      <c r="K39" s="12">
        <f t="shared" si="12"/>
        <v>154.95758075159827</v>
      </c>
      <c r="L39" s="12">
        <f t="shared" si="13"/>
        <v>183.32840722495894</v>
      </c>
      <c r="M39" s="30">
        <f t="shared" si="14"/>
        <v>210.72861016537399</v>
      </c>
      <c r="N39" s="33">
        <f t="shared" si="0"/>
        <v>49941</v>
      </c>
      <c r="O39" s="33">
        <f t="shared" si="1"/>
        <v>47893.892610286923</v>
      </c>
      <c r="P39" s="40">
        <f t="shared" si="15"/>
        <v>0.50081888084194714</v>
      </c>
      <c r="Q39" s="42">
        <f t="shared" si="2"/>
        <v>12</v>
      </c>
      <c r="R39" s="10">
        <v>47325057</v>
      </c>
      <c r="S39" s="12">
        <v>124502981</v>
      </c>
      <c r="T39" s="12">
        <v>24271343</v>
      </c>
      <c r="U39" s="12">
        <v>21960738</v>
      </c>
      <c r="V39" s="12">
        <v>8602811</v>
      </c>
      <c r="W39" s="12">
        <v>11179440</v>
      </c>
      <c r="X39" s="12">
        <v>16996577</v>
      </c>
      <c r="Y39" s="12">
        <v>15919669</v>
      </c>
      <c r="Z39" s="12">
        <v>3443857</v>
      </c>
      <c r="AA39" s="11">
        <v>274202473</v>
      </c>
      <c r="AB39" s="10">
        <v>45955958</v>
      </c>
      <c r="AC39" s="12">
        <v>120300634</v>
      </c>
      <c r="AD39" s="12">
        <v>23356551</v>
      </c>
      <c r="AE39" s="12">
        <v>22691692</v>
      </c>
      <c r="AF39" s="12">
        <v>9761089</v>
      </c>
      <c r="AG39" s="12">
        <v>10812019</v>
      </c>
      <c r="AH39" s="12">
        <v>15532621</v>
      </c>
      <c r="AI39" s="12">
        <v>32865034</v>
      </c>
      <c r="AJ39" s="12">
        <v>2854227</v>
      </c>
      <c r="AK39" s="11">
        <v>284129825</v>
      </c>
      <c r="AL39" s="10">
        <v>43133641</v>
      </c>
      <c r="AM39" s="12">
        <v>110424067</v>
      </c>
      <c r="AN39" s="12">
        <v>26502434</v>
      </c>
      <c r="AO39" s="12">
        <v>21607309</v>
      </c>
      <c r="AP39" s="12">
        <v>9287164</v>
      </c>
      <c r="AQ39" s="12">
        <v>10022119</v>
      </c>
      <c r="AR39" s="12">
        <v>14335570</v>
      </c>
      <c r="AS39" s="12">
        <v>15639025</v>
      </c>
      <c r="AT39" s="12">
        <v>2916268</v>
      </c>
      <c r="AU39" s="11">
        <v>253867597</v>
      </c>
      <c r="AV39" s="10">
        <v>46732223</v>
      </c>
      <c r="AW39" s="12">
        <v>110046650</v>
      </c>
      <c r="AX39" s="12">
        <v>23458835</v>
      </c>
      <c r="AY39" s="12">
        <v>19915340</v>
      </c>
      <c r="AZ39" s="12">
        <v>8455783</v>
      </c>
      <c r="BA39" s="12">
        <v>10069669</v>
      </c>
      <c r="BB39" s="12">
        <v>15581940</v>
      </c>
      <c r="BC39" s="12">
        <v>22270185</v>
      </c>
      <c r="BD39" s="12">
        <v>2706508</v>
      </c>
      <c r="BE39" s="11">
        <v>259237133</v>
      </c>
      <c r="BF39" s="10">
        <v>41836144</v>
      </c>
      <c r="BG39" s="12">
        <v>106940985</v>
      </c>
      <c r="BH39" s="12">
        <v>24009621</v>
      </c>
      <c r="BI39" s="12">
        <v>26113208</v>
      </c>
      <c r="BJ39" s="12">
        <v>6073598</v>
      </c>
      <c r="BK39" s="12">
        <v>9818158</v>
      </c>
      <c r="BL39" s="12">
        <v>15034410</v>
      </c>
      <c r="BM39" s="12">
        <v>14869525</v>
      </c>
      <c r="BN39" s="12">
        <v>2979105</v>
      </c>
      <c r="BO39" s="11">
        <v>247674754</v>
      </c>
      <c r="BP39" s="10">
        <v>39138841</v>
      </c>
      <c r="BQ39" s="12">
        <v>103804606</v>
      </c>
      <c r="BR39" s="12">
        <v>22692953</v>
      </c>
      <c r="BS39" s="12">
        <v>22942290</v>
      </c>
      <c r="BT39" s="12">
        <v>5628976</v>
      </c>
      <c r="BU39" s="12">
        <v>9883155</v>
      </c>
      <c r="BV39" s="12">
        <v>15651996</v>
      </c>
      <c r="BW39" s="12">
        <v>15723118</v>
      </c>
      <c r="BX39" s="12">
        <v>2524144</v>
      </c>
      <c r="BY39" s="11">
        <v>237990079</v>
      </c>
      <c r="BZ39" s="10">
        <v>0</v>
      </c>
      <c r="CA39" s="12">
        <v>0</v>
      </c>
      <c r="CB39" s="12">
        <v>22491000</v>
      </c>
      <c r="CC39" s="11">
        <v>22491000</v>
      </c>
      <c r="CD39" s="10">
        <v>0</v>
      </c>
      <c r="CE39" s="12">
        <v>0</v>
      </c>
      <c r="CF39" s="12">
        <v>29473000</v>
      </c>
      <c r="CG39" s="11">
        <v>29473000</v>
      </c>
      <c r="CH39" s="10">
        <v>0</v>
      </c>
      <c r="CI39" s="12">
        <v>0</v>
      </c>
      <c r="CJ39" s="12">
        <v>36771239</v>
      </c>
      <c r="CK39" s="11">
        <v>36771239</v>
      </c>
      <c r="CL39" s="10">
        <v>0</v>
      </c>
      <c r="CM39" s="12">
        <v>0</v>
      </c>
      <c r="CN39" s="12">
        <v>44380316</v>
      </c>
      <c r="CO39" s="11">
        <v>44380316</v>
      </c>
      <c r="CP39" s="10">
        <v>0</v>
      </c>
      <c r="CQ39" s="12">
        <v>0</v>
      </c>
      <c r="CR39" s="12">
        <v>51915855</v>
      </c>
      <c r="CS39" s="11">
        <v>51915855</v>
      </c>
      <c r="CT39" s="10">
        <v>0</v>
      </c>
      <c r="CU39" s="12">
        <v>0</v>
      </c>
      <c r="CV39" s="12">
        <v>58985256</v>
      </c>
      <c r="CW39" s="11">
        <v>58985256</v>
      </c>
      <c r="CX39" s="10">
        <v>85713304.909999996</v>
      </c>
      <c r="CY39" s="12">
        <v>43639599.93</v>
      </c>
      <c r="CZ39" s="15">
        <v>1789.65</v>
      </c>
      <c r="DA39" s="10">
        <v>0</v>
      </c>
      <c r="DB39" s="12">
        <v>0</v>
      </c>
      <c r="DC39" s="15">
        <v>0</v>
      </c>
      <c r="DD39" s="17">
        <v>295421</v>
      </c>
      <c r="DE39" s="14">
        <v>291125</v>
      </c>
      <c r="DF39" s="14">
        <v>286788</v>
      </c>
      <c r="DG39" s="14">
        <v>286403</v>
      </c>
      <c r="DH39" s="14">
        <v>283185</v>
      </c>
      <c r="DI39" s="7">
        <v>279911</v>
      </c>
      <c r="DJ39" s="19">
        <v>49941</v>
      </c>
      <c r="DK39" s="58">
        <v>12</v>
      </c>
    </row>
    <row r="40" spans="1:115" x14ac:dyDescent="0.25">
      <c r="A40" s="6" t="s">
        <v>34</v>
      </c>
      <c r="B40" s="10">
        <f t="shared" si="3"/>
        <v>1577.3311879990322</v>
      </c>
      <c r="C40" s="12">
        <f t="shared" si="4"/>
        <v>1618.1629073902666</v>
      </c>
      <c r="D40" s="12">
        <f t="shared" si="5"/>
        <v>1149.6372546629282</v>
      </c>
      <c r="E40" s="12">
        <f t="shared" si="6"/>
        <v>1073.99765738663</v>
      </c>
      <c r="F40" s="12">
        <f t="shared" si="7"/>
        <v>1039.4700108781647</v>
      </c>
      <c r="G40" s="30">
        <f t="shared" si="8"/>
        <v>1066.1834309292615</v>
      </c>
      <c r="H40" s="31">
        <f t="shared" si="9"/>
        <v>53.472054197919185</v>
      </c>
      <c r="I40" s="12">
        <f t="shared" si="10"/>
        <v>66.497783407219757</v>
      </c>
      <c r="J40" s="12">
        <f t="shared" si="11"/>
        <v>78.873582835547964</v>
      </c>
      <c r="K40" s="12">
        <f t="shared" si="12"/>
        <v>92.101694079352939</v>
      </c>
      <c r="L40" s="12">
        <f t="shared" si="13"/>
        <v>104.45510284810126</v>
      </c>
      <c r="M40" s="30">
        <f t="shared" si="14"/>
        <v>116.25033973266127</v>
      </c>
      <c r="N40" s="33">
        <f t="shared" si="0"/>
        <v>36554</v>
      </c>
      <c r="O40" s="33">
        <f t="shared" si="1"/>
        <v>40284.550594451786</v>
      </c>
      <c r="P40" s="40">
        <f t="shared" si="15"/>
        <v>0.44903993231304884</v>
      </c>
      <c r="Q40" s="42">
        <f t="shared" si="2"/>
        <v>10</v>
      </c>
      <c r="R40" s="10">
        <v>9542037</v>
      </c>
      <c r="S40" s="12">
        <v>25541981</v>
      </c>
      <c r="T40" s="12">
        <v>4919764</v>
      </c>
      <c r="U40" s="12">
        <v>18513992</v>
      </c>
      <c r="V40" s="12">
        <v>1335489</v>
      </c>
      <c r="W40" s="12">
        <v>2240342</v>
      </c>
      <c r="X40" s="12">
        <v>1746060</v>
      </c>
      <c r="Y40" s="12">
        <v>27271049</v>
      </c>
      <c r="Z40" s="12">
        <v>1351433</v>
      </c>
      <c r="AA40" s="11">
        <v>92462147</v>
      </c>
      <c r="AB40" s="10">
        <v>9376689</v>
      </c>
      <c r="AC40" s="12">
        <v>24764568</v>
      </c>
      <c r="AD40" s="12">
        <v>4857322</v>
      </c>
      <c r="AE40" s="12">
        <v>20510354</v>
      </c>
      <c r="AF40" s="12">
        <v>1484606</v>
      </c>
      <c r="AG40" s="12">
        <v>2334489</v>
      </c>
      <c r="AH40" s="12">
        <v>1689617</v>
      </c>
      <c r="AI40" s="12">
        <v>18577971</v>
      </c>
      <c r="AJ40" s="12">
        <v>1414415</v>
      </c>
      <c r="AK40" s="11">
        <v>85010031</v>
      </c>
      <c r="AL40" s="10">
        <v>9407799</v>
      </c>
      <c r="AM40" s="12">
        <v>21026887</v>
      </c>
      <c r="AN40" s="12">
        <v>3342144</v>
      </c>
      <c r="AO40" s="12">
        <v>8375343</v>
      </c>
      <c r="AP40" s="12">
        <v>779847</v>
      </c>
      <c r="AQ40" s="12">
        <v>1787807</v>
      </c>
      <c r="AR40" s="12">
        <v>935226</v>
      </c>
      <c r="AS40" s="12">
        <v>8881977</v>
      </c>
      <c r="AT40" s="12">
        <v>1497319</v>
      </c>
      <c r="AU40" s="11">
        <v>56034349</v>
      </c>
      <c r="AV40" s="10">
        <v>7651881</v>
      </c>
      <c r="AW40" s="12">
        <v>20182014</v>
      </c>
      <c r="AX40" s="12">
        <v>3077745</v>
      </c>
      <c r="AY40" s="12">
        <v>7643763</v>
      </c>
      <c r="AZ40" s="12">
        <v>724583</v>
      </c>
      <c r="BA40" s="12">
        <v>2010341</v>
      </c>
      <c r="BB40" s="12">
        <v>683969</v>
      </c>
      <c r="BC40" s="12">
        <v>3751503</v>
      </c>
      <c r="BD40" s="12">
        <v>1579531</v>
      </c>
      <c r="BE40" s="11">
        <v>47305330</v>
      </c>
      <c r="BF40" s="10">
        <v>7476283</v>
      </c>
      <c r="BG40" s="12">
        <v>20120519</v>
      </c>
      <c r="BH40" s="12">
        <v>3239806</v>
      </c>
      <c r="BI40" s="12">
        <v>6067381</v>
      </c>
      <c r="BJ40" s="12">
        <v>794944</v>
      </c>
      <c r="BK40" s="12">
        <v>1908954</v>
      </c>
      <c r="BL40" s="12">
        <v>770142</v>
      </c>
      <c r="BM40" s="12">
        <v>2003626</v>
      </c>
      <c r="BN40" s="12">
        <v>1666454</v>
      </c>
      <c r="BO40" s="11">
        <v>44048109</v>
      </c>
      <c r="BP40" s="10">
        <v>7191903</v>
      </c>
      <c r="BQ40" s="12">
        <v>19465579</v>
      </c>
      <c r="BR40" s="12">
        <v>3126658</v>
      </c>
      <c r="BS40" s="12">
        <v>8482303</v>
      </c>
      <c r="BT40" s="12">
        <v>719244</v>
      </c>
      <c r="BU40" s="12">
        <v>1891111</v>
      </c>
      <c r="BV40" s="12">
        <v>714629</v>
      </c>
      <c r="BW40" s="12">
        <v>3426071</v>
      </c>
      <c r="BX40" s="12">
        <v>1560215</v>
      </c>
      <c r="BY40" s="11">
        <v>46577713</v>
      </c>
      <c r="BZ40" s="10">
        <v>0</v>
      </c>
      <c r="CA40" s="12">
        <v>0</v>
      </c>
      <c r="CB40" s="12">
        <v>2210000</v>
      </c>
      <c r="CC40" s="11">
        <v>2210000</v>
      </c>
      <c r="CD40" s="10">
        <v>0</v>
      </c>
      <c r="CE40" s="12">
        <v>0</v>
      </c>
      <c r="CF40" s="12">
        <v>2730000</v>
      </c>
      <c r="CG40" s="11">
        <v>2730000</v>
      </c>
      <c r="CH40" s="10">
        <v>0</v>
      </c>
      <c r="CI40" s="12">
        <v>0</v>
      </c>
      <c r="CJ40" s="12">
        <v>3235000</v>
      </c>
      <c r="CK40" s="11">
        <v>3235000</v>
      </c>
      <c r="CL40" s="10">
        <v>0</v>
      </c>
      <c r="CM40" s="12">
        <v>0</v>
      </c>
      <c r="CN40" s="12">
        <v>3735000</v>
      </c>
      <c r="CO40" s="11">
        <v>3735000</v>
      </c>
      <c r="CP40" s="10">
        <v>0</v>
      </c>
      <c r="CQ40" s="12">
        <v>0</v>
      </c>
      <c r="CR40" s="12">
        <v>4225000</v>
      </c>
      <c r="CS40" s="11">
        <v>4225000</v>
      </c>
      <c r="CT40" s="10">
        <v>0</v>
      </c>
      <c r="CU40" s="12">
        <v>0</v>
      </c>
      <c r="CV40" s="12">
        <v>4705000</v>
      </c>
      <c r="CW40" s="11">
        <v>4705000</v>
      </c>
      <c r="CX40" s="10">
        <v>19059628</v>
      </c>
      <c r="CY40" s="12">
        <v>9909901.6833333336</v>
      </c>
      <c r="CZ40" s="15">
        <v>473.125</v>
      </c>
      <c r="DA40" s="10">
        <v>286546</v>
      </c>
      <c r="DB40" s="12">
        <v>17330.549999999814</v>
      </c>
      <c r="DC40" s="15">
        <v>110</v>
      </c>
      <c r="DD40" s="17">
        <v>41330</v>
      </c>
      <c r="DE40" s="14">
        <v>41054</v>
      </c>
      <c r="DF40" s="14">
        <v>41015</v>
      </c>
      <c r="DG40" s="14">
        <v>40553</v>
      </c>
      <c r="DH40" s="14">
        <v>40448</v>
      </c>
      <c r="DI40" s="7">
        <v>40473</v>
      </c>
      <c r="DJ40" s="19">
        <v>36554</v>
      </c>
      <c r="DK40" s="58">
        <v>10</v>
      </c>
    </row>
    <row r="41" spans="1:115" x14ac:dyDescent="0.25">
      <c r="A41" s="6" t="s">
        <v>35</v>
      </c>
      <c r="B41" s="10">
        <f t="shared" si="3"/>
        <v>3980.4526180990324</v>
      </c>
      <c r="C41" s="12">
        <f t="shared" si="4"/>
        <v>3227.7037400196104</v>
      </c>
      <c r="D41" s="12">
        <f t="shared" si="5"/>
        <v>1736.1094125973107</v>
      </c>
      <c r="E41" s="12">
        <f t="shared" si="6"/>
        <v>1626.1029474583511</v>
      </c>
      <c r="F41" s="12">
        <f t="shared" si="7"/>
        <v>1588.5615706655117</v>
      </c>
      <c r="G41" s="30">
        <f t="shared" si="8"/>
        <v>1599.4455329726568</v>
      </c>
      <c r="H41" s="31">
        <f t="shared" si="9"/>
        <v>113.37733779169039</v>
      </c>
      <c r="I41" s="12">
        <f t="shared" si="10"/>
        <v>118.09258999859924</v>
      </c>
      <c r="J41" s="12">
        <f t="shared" si="11"/>
        <v>123.27147912243454</v>
      </c>
      <c r="K41" s="12">
        <f t="shared" si="12"/>
        <v>93.693863021500789</v>
      </c>
      <c r="L41" s="12">
        <f t="shared" si="13"/>
        <v>97.693518117511189</v>
      </c>
      <c r="M41" s="30">
        <f t="shared" si="14"/>
        <v>101.58254130720866</v>
      </c>
      <c r="N41" s="33">
        <f t="shared" si="0"/>
        <v>36741</v>
      </c>
      <c r="O41" s="33">
        <f t="shared" si="1"/>
        <v>30772.454824165914</v>
      </c>
      <c r="P41" s="40">
        <f t="shared" si="15"/>
        <v>0.18643731545102971</v>
      </c>
      <c r="Q41" s="42">
        <f t="shared" si="2"/>
        <v>3</v>
      </c>
      <c r="R41" s="10">
        <v>4006400</v>
      </c>
      <c r="S41" s="12">
        <v>4083688</v>
      </c>
      <c r="T41" s="12">
        <v>1226906</v>
      </c>
      <c r="U41" s="12">
        <v>15068846</v>
      </c>
      <c r="V41" s="12">
        <v>2372291</v>
      </c>
      <c r="W41" s="12">
        <v>290754</v>
      </c>
      <c r="X41" s="12">
        <v>372854</v>
      </c>
      <c r="Y41" s="12">
        <v>4048315</v>
      </c>
      <c r="Z41" s="12">
        <v>552882</v>
      </c>
      <c r="AA41" s="11">
        <v>32022936</v>
      </c>
      <c r="AB41" s="10">
        <v>3511900</v>
      </c>
      <c r="AC41" s="12">
        <v>4776165</v>
      </c>
      <c r="AD41" s="12">
        <v>2038964</v>
      </c>
      <c r="AE41" s="12">
        <v>10466073</v>
      </c>
      <c r="AF41" s="12">
        <v>727477</v>
      </c>
      <c r="AG41" s="12">
        <v>404272</v>
      </c>
      <c r="AH41" s="12">
        <v>564600</v>
      </c>
      <c r="AI41" s="12">
        <v>4044751</v>
      </c>
      <c r="AJ41" s="12">
        <v>553126</v>
      </c>
      <c r="AK41" s="11">
        <v>27087328</v>
      </c>
      <c r="AL41" s="10">
        <v>2494878</v>
      </c>
      <c r="AM41" s="12">
        <v>3568921</v>
      </c>
      <c r="AN41" s="12">
        <v>1075120</v>
      </c>
      <c r="AO41" s="12">
        <v>3658343</v>
      </c>
      <c r="AP41" s="12">
        <v>521280</v>
      </c>
      <c r="AQ41" s="12">
        <v>293208</v>
      </c>
      <c r="AR41" s="12">
        <v>300080</v>
      </c>
      <c r="AS41" s="12">
        <v>2931350</v>
      </c>
      <c r="AT41" s="12">
        <v>353783</v>
      </c>
      <c r="AU41" s="11">
        <v>15196963</v>
      </c>
      <c r="AV41" s="10">
        <v>2495193</v>
      </c>
      <c r="AW41" s="12">
        <v>3436731</v>
      </c>
      <c r="AX41" s="12">
        <v>1044970</v>
      </c>
      <c r="AY41" s="12">
        <v>3114818</v>
      </c>
      <c r="AZ41" s="12">
        <v>386345</v>
      </c>
      <c r="BA41" s="12">
        <v>280255</v>
      </c>
      <c r="BB41" s="12">
        <v>347869</v>
      </c>
      <c r="BC41" s="12">
        <v>1359156</v>
      </c>
      <c r="BD41" s="12">
        <v>313940</v>
      </c>
      <c r="BE41" s="11">
        <v>12779277</v>
      </c>
      <c r="BF41" s="10">
        <v>2241889</v>
      </c>
      <c r="BG41" s="12">
        <v>3080162</v>
      </c>
      <c r="BH41" s="12">
        <v>1076102</v>
      </c>
      <c r="BI41" s="12">
        <v>3435844</v>
      </c>
      <c r="BJ41" s="12">
        <v>277984</v>
      </c>
      <c r="BK41" s="12">
        <v>267058</v>
      </c>
      <c r="BL41" s="12">
        <v>301579</v>
      </c>
      <c r="BM41" s="12">
        <v>890955</v>
      </c>
      <c r="BN41" s="12">
        <v>323348</v>
      </c>
      <c r="BO41" s="11">
        <v>11894921</v>
      </c>
      <c r="BP41" s="10">
        <v>2313168</v>
      </c>
      <c r="BQ41" s="12">
        <v>3052250</v>
      </c>
      <c r="BR41" s="12">
        <v>1110717</v>
      </c>
      <c r="BS41" s="12">
        <v>3121311</v>
      </c>
      <c r="BT41" s="12">
        <v>293460</v>
      </c>
      <c r="BU41" s="12">
        <v>239733</v>
      </c>
      <c r="BV41" s="12">
        <v>479753</v>
      </c>
      <c r="BW41" s="12">
        <v>3439232</v>
      </c>
      <c r="BX41" s="12">
        <v>328216</v>
      </c>
      <c r="BY41" s="11">
        <v>14377840</v>
      </c>
      <c r="BZ41" s="10">
        <v>97194.17</v>
      </c>
      <c r="CA41" s="12">
        <v>502000</v>
      </c>
      <c r="CB41" s="12">
        <v>197621.76000000001</v>
      </c>
      <c r="CC41" s="11">
        <v>796815.93</v>
      </c>
      <c r="CD41" s="10">
        <v>101669</v>
      </c>
      <c r="CE41" s="12">
        <v>518341</v>
      </c>
      <c r="CF41" s="12">
        <v>223053</v>
      </c>
      <c r="CG41" s="11">
        <v>843063</v>
      </c>
      <c r="CH41" s="10">
        <v>105951</v>
      </c>
      <c r="CI41" s="12">
        <v>534000</v>
      </c>
      <c r="CJ41" s="12">
        <v>230962</v>
      </c>
      <c r="CK41" s="11">
        <v>870913</v>
      </c>
      <c r="CL41" s="10">
        <v>109671</v>
      </c>
      <c r="CM41" s="12">
        <v>548341</v>
      </c>
      <c r="CN41" s="12">
        <v>0</v>
      </c>
      <c r="CO41" s="11">
        <v>658012</v>
      </c>
      <c r="CP41" s="10">
        <v>113723</v>
      </c>
      <c r="CQ41" s="12">
        <v>563000</v>
      </c>
      <c r="CR41" s="12">
        <v>0</v>
      </c>
      <c r="CS41" s="11">
        <v>676723</v>
      </c>
      <c r="CT41" s="10">
        <v>117723</v>
      </c>
      <c r="CU41" s="12">
        <v>577000</v>
      </c>
      <c r="CV41" s="12">
        <v>0</v>
      </c>
      <c r="CW41" s="11">
        <v>694723</v>
      </c>
      <c r="CX41" s="10">
        <v>3412665.24</v>
      </c>
      <c r="CY41" s="12">
        <v>1688806</v>
      </c>
      <c r="CZ41" s="15">
        <v>110.9</v>
      </c>
      <c r="DA41" s="10">
        <v>114042</v>
      </c>
      <c r="DB41" s="12">
        <v>0</v>
      </c>
      <c r="DC41" s="15">
        <v>0</v>
      </c>
      <c r="DD41" s="17">
        <v>7028</v>
      </c>
      <c r="DE41" s="14">
        <v>7139</v>
      </c>
      <c r="DF41" s="14">
        <v>7065</v>
      </c>
      <c r="DG41" s="14">
        <v>7023</v>
      </c>
      <c r="DH41" s="14">
        <v>6927</v>
      </c>
      <c r="DI41" s="7">
        <v>6839</v>
      </c>
      <c r="DJ41" s="19">
        <v>36741</v>
      </c>
      <c r="DK41" s="58">
        <v>3</v>
      </c>
    </row>
    <row r="42" spans="1:115" x14ac:dyDescent="0.25">
      <c r="A42" s="6" t="s">
        <v>36</v>
      </c>
      <c r="B42" s="10">
        <f t="shared" si="3"/>
        <v>1294.6460467706013</v>
      </c>
      <c r="C42" s="12">
        <f t="shared" si="4"/>
        <v>1298.8577924994386</v>
      </c>
      <c r="D42" s="12">
        <f t="shared" si="5"/>
        <v>1177.5375621328512</v>
      </c>
      <c r="E42" s="12">
        <f t="shared" si="6"/>
        <v>1185.4441370744651</v>
      </c>
      <c r="F42" s="12">
        <f t="shared" si="7"/>
        <v>1144.3948339483395</v>
      </c>
      <c r="G42" s="30">
        <f t="shared" si="8"/>
        <v>1064.7932967219613</v>
      </c>
      <c r="H42" s="31">
        <f t="shared" si="9"/>
        <v>312.24593541202671</v>
      </c>
      <c r="I42" s="12">
        <f t="shared" si="10"/>
        <v>167.54132045811812</v>
      </c>
      <c r="J42" s="12">
        <f t="shared" si="11"/>
        <v>203.79151604157252</v>
      </c>
      <c r="K42" s="12">
        <f t="shared" si="12"/>
        <v>254.50849658442951</v>
      </c>
      <c r="L42" s="12">
        <f t="shared" si="13"/>
        <v>281.18086857791656</v>
      </c>
      <c r="M42" s="30">
        <f t="shared" si="14"/>
        <v>192.96336975598709</v>
      </c>
      <c r="N42" s="33">
        <f t="shared" si="0"/>
        <v>31816</v>
      </c>
      <c r="O42" s="33">
        <f t="shared" si="1"/>
        <v>41077.44346820809</v>
      </c>
      <c r="P42" s="40">
        <f t="shared" si="15"/>
        <v>0.3606875532404033</v>
      </c>
      <c r="Q42" s="42">
        <f t="shared" si="2"/>
        <v>5</v>
      </c>
      <c r="R42" s="10">
        <v>3368321</v>
      </c>
      <c r="S42" s="12">
        <v>7697191</v>
      </c>
      <c r="T42" s="12">
        <v>2218405</v>
      </c>
      <c r="U42" s="12">
        <v>5426922</v>
      </c>
      <c r="V42" s="12">
        <v>944705</v>
      </c>
      <c r="W42" s="12">
        <v>2768834</v>
      </c>
      <c r="X42" s="12">
        <v>600110</v>
      </c>
      <c r="Y42" s="12">
        <v>4127779</v>
      </c>
      <c r="Z42" s="12">
        <v>227355</v>
      </c>
      <c r="AA42" s="11">
        <v>27379622</v>
      </c>
      <c r="AB42" s="10">
        <v>3232600</v>
      </c>
      <c r="AC42" s="12">
        <v>7569969</v>
      </c>
      <c r="AD42" s="12">
        <v>2248748</v>
      </c>
      <c r="AE42" s="12">
        <v>5707556</v>
      </c>
      <c r="AF42" s="12">
        <v>879768</v>
      </c>
      <c r="AG42" s="12">
        <v>2702463</v>
      </c>
      <c r="AH42" s="12">
        <v>577373</v>
      </c>
      <c r="AI42" s="12">
        <v>3914754</v>
      </c>
      <c r="AJ42" s="12">
        <v>216778</v>
      </c>
      <c r="AK42" s="11">
        <v>27050009</v>
      </c>
      <c r="AL42" s="10">
        <v>4807634</v>
      </c>
      <c r="AM42" s="12">
        <v>8633666</v>
      </c>
      <c r="AN42" s="12">
        <v>600329</v>
      </c>
      <c r="AO42" s="12">
        <v>3708397</v>
      </c>
      <c r="AP42" s="12">
        <v>599090</v>
      </c>
      <c r="AQ42" s="12">
        <v>1443358</v>
      </c>
      <c r="AR42" s="12">
        <v>819135</v>
      </c>
      <c r="AS42" s="12">
        <v>3764207</v>
      </c>
      <c r="AT42" s="12">
        <v>235516</v>
      </c>
      <c r="AU42" s="11">
        <v>24611332</v>
      </c>
      <c r="AV42" s="10">
        <v>4981852</v>
      </c>
      <c r="AW42" s="12">
        <v>8404984</v>
      </c>
      <c r="AX42" s="12">
        <v>508814</v>
      </c>
      <c r="AY42" s="12">
        <v>3406727</v>
      </c>
      <c r="AZ42" s="12">
        <v>463887</v>
      </c>
      <c r="BA42" s="12">
        <v>2013573</v>
      </c>
      <c r="BB42" s="12">
        <v>867252</v>
      </c>
      <c r="BC42" s="12">
        <v>3858085</v>
      </c>
      <c r="BD42" s="12">
        <v>350683</v>
      </c>
      <c r="BE42" s="11">
        <v>24855857</v>
      </c>
      <c r="BF42" s="10">
        <v>4924401</v>
      </c>
      <c r="BG42" s="12">
        <v>8086499</v>
      </c>
      <c r="BH42" s="12">
        <v>558001</v>
      </c>
      <c r="BI42" s="12">
        <v>3468798</v>
      </c>
      <c r="BJ42" s="12">
        <v>455647</v>
      </c>
      <c r="BK42" s="12">
        <v>1454622</v>
      </c>
      <c r="BL42" s="12">
        <v>825080</v>
      </c>
      <c r="BM42" s="12">
        <v>3759212</v>
      </c>
      <c r="BN42" s="12">
        <v>385467</v>
      </c>
      <c r="BO42" s="11">
        <v>23917727</v>
      </c>
      <c r="BP42" s="10">
        <v>4502147</v>
      </c>
      <c r="BQ42" s="12">
        <v>7132844</v>
      </c>
      <c r="BR42" s="12">
        <v>683438</v>
      </c>
      <c r="BS42" s="12">
        <v>3382213</v>
      </c>
      <c r="BT42" s="12">
        <v>527071</v>
      </c>
      <c r="BU42" s="12">
        <v>1234499</v>
      </c>
      <c r="BV42" s="12">
        <v>1021041</v>
      </c>
      <c r="BW42" s="12">
        <v>3302149</v>
      </c>
      <c r="BX42" s="12">
        <v>324191</v>
      </c>
      <c r="BY42" s="11">
        <v>22109593</v>
      </c>
      <c r="BZ42" s="10">
        <v>5607937</v>
      </c>
      <c r="CA42" s="12">
        <v>0</v>
      </c>
      <c r="CB42" s="12">
        <v>0</v>
      </c>
      <c r="CC42" s="11">
        <v>5607937</v>
      </c>
      <c r="CD42" s="10">
        <v>2984246</v>
      </c>
      <c r="CE42" s="12">
        <v>0</v>
      </c>
      <c r="CF42" s="12">
        <v>0</v>
      </c>
      <c r="CG42" s="11">
        <v>2984246</v>
      </c>
      <c r="CH42" s="10">
        <v>3607925</v>
      </c>
      <c r="CI42" s="12">
        <v>0</v>
      </c>
      <c r="CJ42" s="12">
        <v>0</v>
      </c>
      <c r="CK42" s="11">
        <v>3607925</v>
      </c>
      <c r="CL42" s="10">
        <v>4508109</v>
      </c>
      <c r="CM42" s="12">
        <v>0</v>
      </c>
      <c r="CN42" s="12">
        <v>0</v>
      </c>
      <c r="CO42" s="11">
        <v>4508109</v>
      </c>
      <c r="CP42" s="10">
        <v>4953001</v>
      </c>
      <c r="CQ42" s="12">
        <v>0</v>
      </c>
      <c r="CR42" s="12">
        <v>0</v>
      </c>
      <c r="CS42" s="11">
        <v>4953001</v>
      </c>
      <c r="CT42" s="10">
        <v>3408312</v>
      </c>
      <c r="CU42" s="12">
        <v>0</v>
      </c>
      <c r="CV42" s="12">
        <v>0</v>
      </c>
      <c r="CW42" s="11">
        <v>3408312</v>
      </c>
      <c r="CX42" s="10">
        <v>7106397.7199999997</v>
      </c>
      <c r="CY42" s="12">
        <v>1280252.6399999999</v>
      </c>
      <c r="CZ42" s="15">
        <v>173</v>
      </c>
      <c r="DA42" s="10">
        <v>0</v>
      </c>
      <c r="DB42" s="12">
        <v>0</v>
      </c>
      <c r="DC42" s="15">
        <v>0</v>
      </c>
      <c r="DD42" s="17">
        <v>17960</v>
      </c>
      <c r="DE42" s="14">
        <v>17812</v>
      </c>
      <c r="DF42" s="14">
        <v>17704</v>
      </c>
      <c r="DG42" s="14">
        <v>17713</v>
      </c>
      <c r="DH42" s="14">
        <v>17615</v>
      </c>
      <c r="DI42" s="7">
        <v>17663</v>
      </c>
      <c r="DJ42" s="19">
        <v>31816</v>
      </c>
      <c r="DK42" s="58">
        <v>5</v>
      </c>
    </row>
    <row r="43" spans="1:115" x14ac:dyDescent="0.25">
      <c r="A43" s="6" t="s">
        <v>37</v>
      </c>
      <c r="B43" s="10">
        <f t="shared" si="3"/>
        <v>1738.7275765354875</v>
      </c>
      <c r="C43" s="12">
        <f t="shared" si="4"/>
        <v>1468.0029632336584</v>
      </c>
      <c r="D43" s="12">
        <f t="shared" si="5"/>
        <v>1871.7059950242683</v>
      </c>
      <c r="E43" s="12">
        <f t="shared" si="6"/>
        <v>1924.2240797528848</v>
      </c>
      <c r="F43" s="12">
        <f t="shared" si="7"/>
        <v>1949.6841836939275</v>
      </c>
      <c r="G43" s="30">
        <f t="shared" si="8"/>
        <v>1928.9207769095688</v>
      </c>
      <c r="H43" s="31">
        <f t="shared" si="9"/>
        <v>1021.8166660640589</v>
      </c>
      <c r="I43" s="12">
        <f t="shared" si="10"/>
        <v>1211.0003601427861</v>
      </c>
      <c r="J43" s="12">
        <f t="shared" si="11"/>
        <v>912.44448423582912</v>
      </c>
      <c r="K43" s="12">
        <f t="shared" si="12"/>
        <v>998.03863415070896</v>
      </c>
      <c r="L43" s="12">
        <f t="shared" si="13"/>
        <v>932.90199515388974</v>
      </c>
      <c r="M43" s="30">
        <f t="shared" si="14"/>
        <v>808.45973435161284</v>
      </c>
      <c r="N43" s="33">
        <f t="shared" si="0"/>
        <v>53408</v>
      </c>
      <c r="O43" s="33">
        <f t="shared" si="1"/>
        <v>29006.542677704823</v>
      </c>
      <c r="P43" s="40">
        <f t="shared" si="15"/>
        <v>0.2329642244306778</v>
      </c>
      <c r="Q43" s="42">
        <f t="shared" si="2"/>
        <v>72</v>
      </c>
      <c r="R43" s="10">
        <v>83831149</v>
      </c>
      <c r="S43" s="12">
        <v>195764446</v>
      </c>
      <c r="T43" s="12">
        <v>207639465</v>
      </c>
      <c r="U43" s="12">
        <v>92111239</v>
      </c>
      <c r="V43" s="12">
        <v>21530707</v>
      </c>
      <c r="W43" s="12">
        <v>32922779</v>
      </c>
      <c r="X43" s="12">
        <v>32334202</v>
      </c>
      <c r="Y43" s="12">
        <v>866959663</v>
      </c>
      <c r="Z43" s="12">
        <v>7111763</v>
      </c>
      <c r="AA43" s="11">
        <v>1540205413</v>
      </c>
      <c r="AB43" s="10">
        <v>80564772</v>
      </c>
      <c r="AC43" s="12">
        <v>174533419</v>
      </c>
      <c r="AD43" s="12">
        <v>172622543</v>
      </c>
      <c r="AE43" s="12">
        <v>54123619</v>
      </c>
      <c r="AF43" s="12">
        <v>19019959</v>
      </c>
      <c r="AG43" s="12">
        <v>25754123</v>
      </c>
      <c r="AH43" s="12">
        <v>21550283</v>
      </c>
      <c r="AI43" s="12">
        <v>862663441</v>
      </c>
      <c r="AJ43" s="12">
        <v>6190305</v>
      </c>
      <c r="AK43" s="11">
        <v>1417022464</v>
      </c>
      <c r="AL43" s="10">
        <v>96714312</v>
      </c>
      <c r="AM43" s="12">
        <v>190647412</v>
      </c>
      <c r="AN43" s="12">
        <v>242813236</v>
      </c>
      <c r="AO43" s="12">
        <v>77749392</v>
      </c>
      <c r="AP43" s="12">
        <v>19017128</v>
      </c>
      <c r="AQ43" s="12">
        <v>33986829</v>
      </c>
      <c r="AR43" s="12">
        <v>22785688</v>
      </c>
      <c r="AS43" s="12">
        <v>198067699</v>
      </c>
      <c r="AT43" s="12">
        <v>6176244</v>
      </c>
      <c r="AU43" s="11">
        <v>887957940</v>
      </c>
      <c r="AV43" s="10">
        <v>95972832</v>
      </c>
      <c r="AW43" s="12">
        <v>190880203</v>
      </c>
      <c r="AX43" s="12">
        <v>211715594</v>
      </c>
      <c r="AY43" s="12">
        <v>106139336</v>
      </c>
      <c r="AZ43" s="12">
        <v>19323715</v>
      </c>
      <c r="BA43" s="12">
        <v>30053150</v>
      </c>
      <c r="BB43" s="12">
        <v>28206275</v>
      </c>
      <c r="BC43" s="12">
        <v>162039955</v>
      </c>
      <c r="BD43" s="12">
        <v>5434278</v>
      </c>
      <c r="BE43" s="11">
        <v>849765338</v>
      </c>
      <c r="BF43" s="10">
        <v>96864829</v>
      </c>
      <c r="BG43" s="12">
        <v>175875744</v>
      </c>
      <c r="BH43" s="12">
        <v>208644686</v>
      </c>
      <c r="BI43" s="12">
        <v>120922542</v>
      </c>
      <c r="BJ43" s="12">
        <v>15594003</v>
      </c>
      <c r="BK43" s="12">
        <v>28974578</v>
      </c>
      <c r="BL43" s="12">
        <v>28431471</v>
      </c>
      <c r="BM43" s="12">
        <v>157592253</v>
      </c>
      <c r="BN43" s="12">
        <v>5416581</v>
      </c>
      <c r="BO43" s="11">
        <v>838316687</v>
      </c>
      <c r="BP43" s="10">
        <v>97100328</v>
      </c>
      <c r="BQ43" s="12">
        <v>156750371</v>
      </c>
      <c r="BR43" s="12">
        <v>224425008</v>
      </c>
      <c r="BS43" s="12">
        <v>101221276</v>
      </c>
      <c r="BT43" s="12">
        <v>14896150</v>
      </c>
      <c r="BU43" s="12">
        <v>29303620</v>
      </c>
      <c r="BV43" s="12">
        <v>25590537</v>
      </c>
      <c r="BW43" s="12">
        <v>204048784</v>
      </c>
      <c r="BX43" s="12">
        <v>5380706</v>
      </c>
      <c r="BY43" s="11">
        <v>858716780</v>
      </c>
      <c r="BZ43" s="10">
        <v>0</v>
      </c>
      <c r="CA43" s="12">
        <v>324490467</v>
      </c>
      <c r="CB43" s="12">
        <v>71163077</v>
      </c>
      <c r="CC43" s="11">
        <v>395653544</v>
      </c>
      <c r="CD43" s="10">
        <v>0</v>
      </c>
      <c r="CE43" s="12">
        <v>334762838</v>
      </c>
      <c r="CF43" s="12">
        <v>122544806</v>
      </c>
      <c r="CG43" s="11">
        <v>457307644</v>
      </c>
      <c r="CH43" s="10">
        <v>635000</v>
      </c>
      <c r="CI43" s="12">
        <v>217832000</v>
      </c>
      <c r="CJ43" s="12">
        <v>117850000</v>
      </c>
      <c r="CK43" s="11">
        <v>336317000</v>
      </c>
      <c r="CL43" s="10">
        <v>1235000</v>
      </c>
      <c r="CM43" s="12">
        <v>221482000</v>
      </c>
      <c r="CN43" s="12">
        <v>133986000</v>
      </c>
      <c r="CO43" s="11">
        <v>356703000</v>
      </c>
      <c r="CP43" s="10">
        <v>1825000</v>
      </c>
      <c r="CQ43" s="12">
        <v>230582000</v>
      </c>
      <c r="CR43" s="12">
        <v>93312000</v>
      </c>
      <c r="CS43" s="11">
        <v>325719000</v>
      </c>
      <c r="CT43" s="10">
        <v>4605000</v>
      </c>
      <c r="CU43" s="12">
        <v>166172000</v>
      </c>
      <c r="CV43" s="12">
        <v>103611000</v>
      </c>
      <c r="CW43" s="11">
        <v>274388000</v>
      </c>
      <c r="CX43" s="10">
        <v>101609919</v>
      </c>
      <c r="CY43" s="12">
        <v>52744058</v>
      </c>
      <c r="CZ43" s="15">
        <v>3503</v>
      </c>
      <c r="DA43" s="10">
        <v>1637959</v>
      </c>
      <c r="DB43" s="12">
        <v>850238</v>
      </c>
      <c r="DC43" s="15">
        <v>0</v>
      </c>
      <c r="DD43" s="17">
        <v>387206</v>
      </c>
      <c r="DE43" s="14">
        <v>377628</v>
      </c>
      <c r="DF43" s="14">
        <v>368589</v>
      </c>
      <c r="DG43" s="14">
        <v>357404</v>
      </c>
      <c r="DH43" s="14">
        <v>349146</v>
      </c>
      <c r="DI43" s="7">
        <v>339396</v>
      </c>
      <c r="DJ43" s="19">
        <v>53408</v>
      </c>
      <c r="DK43" s="58">
        <v>72</v>
      </c>
    </row>
    <row r="44" spans="1:115" x14ac:dyDescent="0.25">
      <c r="A44" s="6" t="s">
        <v>65</v>
      </c>
      <c r="B44" s="10">
        <f t="shared" si="3"/>
        <v>1921.647633650613</v>
      </c>
      <c r="C44" s="12">
        <f t="shared" si="4"/>
        <v>1803.6658018224869</v>
      </c>
      <c r="D44" s="12">
        <f t="shared" si="5"/>
        <v>1170.0347543442931</v>
      </c>
      <c r="E44" s="12">
        <f t="shared" si="6"/>
        <v>1045.622181610911</v>
      </c>
      <c r="F44" s="12">
        <f t="shared" si="7"/>
        <v>983.84977926688589</v>
      </c>
      <c r="G44" s="30">
        <f t="shared" si="8"/>
        <v>980.6965248498401</v>
      </c>
      <c r="H44" s="31">
        <f t="shared" si="9"/>
        <v>342.91199508437455</v>
      </c>
      <c r="I44" s="12">
        <f t="shared" si="10"/>
        <v>377.97852048503984</v>
      </c>
      <c r="J44" s="12">
        <f t="shared" si="11"/>
        <v>416.17837404094115</v>
      </c>
      <c r="K44" s="12">
        <f t="shared" si="12"/>
        <v>416.84972704889617</v>
      </c>
      <c r="L44" s="12">
        <f t="shared" si="13"/>
        <v>450.00482900263211</v>
      </c>
      <c r="M44" s="30">
        <f t="shared" si="14"/>
        <v>493.81009484257697</v>
      </c>
      <c r="N44" s="33">
        <f t="shared" si="0"/>
        <v>41964</v>
      </c>
      <c r="O44" s="33">
        <f t="shared" si="1"/>
        <v>51753.298318231624</v>
      </c>
      <c r="P44" s="40">
        <f t="shared" si="15"/>
        <v>0.32297536069489047</v>
      </c>
      <c r="Q44" s="42">
        <f t="shared" si="2"/>
        <v>20</v>
      </c>
      <c r="R44" s="10">
        <v>108496842</v>
      </c>
      <c r="S44" s="12">
        <v>224933261</v>
      </c>
      <c r="T44" s="12">
        <v>119236762</v>
      </c>
      <c r="U44" s="12">
        <v>151363748</v>
      </c>
      <c r="V44" s="12">
        <v>12592268</v>
      </c>
      <c r="W44" s="12">
        <v>24452314</v>
      </c>
      <c r="X44" s="12">
        <v>22587836</v>
      </c>
      <c r="Y44" s="12">
        <v>5996935</v>
      </c>
      <c r="Z44" s="12">
        <v>18112568</v>
      </c>
      <c r="AA44" s="11">
        <v>687772534</v>
      </c>
      <c r="AB44" s="10">
        <v>99044172</v>
      </c>
      <c r="AC44" s="12">
        <v>205193567</v>
      </c>
      <c r="AD44" s="12">
        <v>99418601</v>
      </c>
      <c r="AE44" s="12">
        <v>155413252</v>
      </c>
      <c r="AF44" s="12">
        <v>11101215</v>
      </c>
      <c r="AG44" s="12">
        <v>25216388</v>
      </c>
      <c r="AH44" s="12">
        <v>17548617</v>
      </c>
      <c r="AI44" s="12">
        <v>6220733</v>
      </c>
      <c r="AJ44" s="12">
        <v>15506445</v>
      </c>
      <c r="AK44" s="11">
        <v>634662990</v>
      </c>
      <c r="AL44" s="10">
        <v>84497079</v>
      </c>
      <c r="AM44" s="12">
        <v>170702310</v>
      </c>
      <c r="AN44" s="12">
        <v>69122909</v>
      </c>
      <c r="AO44" s="12">
        <v>32302354</v>
      </c>
      <c r="AP44" s="12">
        <v>6377664</v>
      </c>
      <c r="AQ44" s="12">
        <v>15387593</v>
      </c>
      <c r="AR44" s="12">
        <v>12650569</v>
      </c>
      <c r="AS44" s="12">
        <v>55881648</v>
      </c>
      <c r="AT44" s="12">
        <v>11401166</v>
      </c>
      <c r="AU44" s="11">
        <v>458323292</v>
      </c>
      <c r="AV44" s="10">
        <v>76214727</v>
      </c>
      <c r="AW44" s="12">
        <v>155690241</v>
      </c>
      <c r="AX44" s="12">
        <v>47412169</v>
      </c>
      <c r="AY44" s="12">
        <v>35210448</v>
      </c>
      <c r="AZ44" s="12">
        <v>3785834</v>
      </c>
      <c r="BA44" s="12">
        <v>15470976</v>
      </c>
      <c r="BB44" s="12">
        <v>12413242</v>
      </c>
      <c r="BC44" s="12">
        <v>50933347</v>
      </c>
      <c r="BD44" s="12">
        <v>9684055</v>
      </c>
      <c r="BE44" s="11">
        <v>406815039</v>
      </c>
      <c r="BF44" s="10">
        <v>73434982</v>
      </c>
      <c r="BG44" s="12">
        <v>139749510</v>
      </c>
      <c r="BH44" s="12">
        <v>32927043</v>
      </c>
      <c r="BI44" s="12">
        <v>44159221</v>
      </c>
      <c r="BJ44" s="12">
        <v>3564799</v>
      </c>
      <c r="BK44" s="12">
        <v>14436257</v>
      </c>
      <c r="BL44" s="12">
        <v>12146137</v>
      </c>
      <c r="BM44" s="12">
        <v>83714598</v>
      </c>
      <c r="BN44" s="12">
        <v>9637088</v>
      </c>
      <c r="BO44" s="11">
        <v>413769635</v>
      </c>
      <c r="BP44" s="10">
        <v>76150671</v>
      </c>
      <c r="BQ44" s="12">
        <v>136048147</v>
      </c>
      <c r="BR44" s="12">
        <v>37918064</v>
      </c>
      <c r="BS44" s="12">
        <v>34636177</v>
      </c>
      <c r="BT44" s="12">
        <v>3896727</v>
      </c>
      <c r="BU44" s="12">
        <v>14892391</v>
      </c>
      <c r="BV44" s="12">
        <v>11165656</v>
      </c>
      <c r="BW44" s="12">
        <v>46819683</v>
      </c>
      <c r="BX44" s="12">
        <v>10700023</v>
      </c>
      <c r="BY44" s="11">
        <v>372227539</v>
      </c>
      <c r="BZ44" s="10">
        <v>0</v>
      </c>
      <c r="CA44" s="12">
        <v>71820205</v>
      </c>
      <c r="CB44" s="12">
        <v>49840513</v>
      </c>
      <c r="CC44" s="11">
        <v>121660718</v>
      </c>
      <c r="CD44" s="10">
        <v>0</v>
      </c>
      <c r="CE44" s="12">
        <v>76842261</v>
      </c>
      <c r="CF44" s="12">
        <v>54854905</v>
      </c>
      <c r="CG44" s="11">
        <v>131697166</v>
      </c>
      <c r="CH44" s="10">
        <v>740000</v>
      </c>
      <c r="CI44" s="12">
        <v>81749761</v>
      </c>
      <c r="CJ44" s="12">
        <v>60657704</v>
      </c>
      <c r="CK44" s="11">
        <v>143147465</v>
      </c>
      <c r="CL44" s="10">
        <v>1450000</v>
      </c>
      <c r="CM44" s="12">
        <v>84983723</v>
      </c>
      <c r="CN44" s="12">
        <v>55442749</v>
      </c>
      <c r="CO44" s="11">
        <v>141876472</v>
      </c>
      <c r="CP44" s="10">
        <v>2130000</v>
      </c>
      <c r="CQ44" s="12">
        <v>91520144</v>
      </c>
      <c r="CR44" s="12">
        <v>57314326</v>
      </c>
      <c r="CS44" s="11">
        <v>150964470</v>
      </c>
      <c r="CT44" s="10">
        <v>2780000</v>
      </c>
      <c r="CU44" s="12">
        <v>95824983</v>
      </c>
      <c r="CV44" s="12">
        <v>65247626</v>
      </c>
      <c r="CW44" s="11">
        <v>163852609</v>
      </c>
      <c r="CX44" s="10">
        <v>148788145</v>
      </c>
      <c r="CY44" s="12">
        <v>70447529</v>
      </c>
      <c r="CZ44" s="15">
        <v>2874.95</v>
      </c>
      <c r="DA44" s="10">
        <v>926004</v>
      </c>
      <c r="DB44" s="12">
        <v>35042</v>
      </c>
      <c r="DC44" s="15">
        <v>0</v>
      </c>
      <c r="DD44" s="17">
        <v>354787</v>
      </c>
      <c r="DE44" s="14">
        <v>348425</v>
      </c>
      <c r="DF44" s="14">
        <v>343957</v>
      </c>
      <c r="DG44" s="14">
        <v>340354</v>
      </c>
      <c r="DH44" s="14">
        <v>335473</v>
      </c>
      <c r="DI44" s="7">
        <v>331813</v>
      </c>
      <c r="DJ44" s="19">
        <v>41964</v>
      </c>
      <c r="DK44" s="58">
        <v>20</v>
      </c>
    </row>
    <row r="45" spans="1:115" x14ac:dyDescent="0.25">
      <c r="A45" s="6" t="s">
        <v>38</v>
      </c>
      <c r="B45" s="10">
        <f t="shared" si="3"/>
        <v>2352.7040693812905</v>
      </c>
      <c r="C45" s="12">
        <f t="shared" si="4"/>
        <v>3550.8701964884845</v>
      </c>
      <c r="D45" s="12">
        <f t="shared" si="5"/>
        <v>2618.4502688172042</v>
      </c>
      <c r="E45" s="12">
        <f t="shared" si="6"/>
        <v>2455.2406391957638</v>
      </c>
      <c r="F45" s="12">
        <f t="shared" si="7"/>
        <v>2368.5025148018876</v>
      </c>
      <c r="G45" s="30">
        <f t="shared" si="8"/>
        <v>2153.9859844013345</v>
      </c>
      <c r="H45" s="31">
        <f t="shared" si="9"/>
        <v>1048.5160999846728</v>
      </c>
      <c r="I45" s="12">
        <f t="shared" si="10"/>
        <v>889.41381803967556</v>
      </c>
      <c r="J45" s="12">
        <f t="shared" si="11"/>
        <v>791.11502860320991</v>
      </c>
      <c r="K45" s="12">
        <f t="shared" si="12"/>
        <v>809.19380829502995</v>
      </c>
      <c r="L45" s="12">
        <f t="shared" si="13"/>
        <v>878.74890462656037</v>
      </c>
      <c r="M45" s="30">
        <f t="shared" si="14"/>
        <v>965.18102230622787</v>
      </c>
      <c r="N45" s="33">
        <f t="shared" si="0"/>
        <v>55588</v>
      </c>
      <c r="O45" s="33">
        <f t="shared" si="1"/>
        <v>62243.166826462126</v>
      </c>
      <c r="P45" s="40">
        <f t="shared" si="15"/>
        <v>0.25356027525329045</v>
      </c>
      <c r="Q45" s="42">
        <f t="shared" si="2"/>
        <v>13</v>
      </c>
      <c r="R45" s="10">
        <v>89632878</v>
      </c>
      <c r="S45" s="12">
        <v>65346873</v>
      </c>
      <c r="T45" s="12">
        <v>148458847</v>
      </c>
      <c r="U45" s="12">
        <v>26778390</v>
      </c>
      <c r="V45" s="12">
        <v>5123171</v>
      </c>
      <c r="W45" s="12">
        <v>7386033</v>
      </c>
      <c r="X45" s="12">
        <v>23506653</v>
      </c>
      <c r="Y45" s="12">
        <v>129850157</v>
      </c>
      <c r="Z45" s="12">
        <v>2162969</v>
      </c>
      <c r="AA45" s="11">
        <v>498245971</v>
      </c>
      <c r="AB45" s="10">
        <v>138901318.75999999</v>
      </c>
      <c r="AC45" s="12">
        <v>83731006.079999998</v>
      </c>
      <c r="AD45" s="12">
        <v>181563055.96000001</v>
      </c>
      <c r="AE45" s="12">
        <v>70688756.439999998</v>
      </c>
      <c r="AF45" s="12">
        <v>23485363.370000001</v>
      </c>
      <c r="AG45" s="12">
        <v>8434296.8499999996</v>
      </c>
      <c r="AH45" s="12">
        <v>34713808.100000001</v>
      </c>
      <c r="AI45" s="12">
        <v>156311077.62</v>
      </c>
      <c r="AJ45" s="12">
        <v>3523215.25</v>
      </c>
      <c r="AK45" s="11">
        <v>701351898.42999995</v>
      </c>
      <c r="AL45" s="10">
        <v>113529873</v>
      </c>
      <c r="AM45" s="12">
        <v>132276267</v>
      </c>
      <c r="AN45" s="12">
        <v>69448528</v>
      </c>
      <c r="AO45" s="12">
        <v>38178876</v>
      </c>
      <c r="AP45" s="12">
        <v>3829867</v>
      </c>
      <c r="AQ45" s="12">
        <v>8048351</v>
      </c>
      <c r="AR45" s="12">
        <v>21528363</v>
      </c>
      <c r="AS45" s="12">
        <v>8722216</v>
      </c>
      <c r="AT45" s="12">
        <v>8629656</v>
      </c>
      <c r="AU45" s="11">
        <v>404191997</v>
      </c>
      <c r="AV45" s="10">
        <v>109360241</v>
      </c>
      <c r="AW45" s="12">
        <v>117061480</v>
      </c>
      <c r="AX45" s="12">
        <v>69985618</v>
      </c>
      <c r="AY45" s="12">
        <v>30594131</v>
      </c>
      <c r="AZ45" s="12">
        <v>4693625</v>
      </c>
      <c r="BA45" s="12">
        <v>6764985</v>
      </c>
      <c r="BB45" s="12">
        <v>18487560</v>
      </c>
      <c r="BC45" s="12">
        <v>13108716</v>
      </c>
      <c r="BD45" s="12">
        <v>8421630</v>
      </c>
      <c r="BE45" s="11">
        <v>378477986</v>
      </c>
      <c r="BF45" s="10">
        <v>97959546</v>
      </c>
      <c r="BG45" s="12">
        <v>113974213</v>
      </c>
      <c r="BH45" s="12">
        <v>71029727</v>
      </c>
      <c r="BI45" s="12">
        <v>31816348</v>
      </c>
      <c r="BJ45" s="12">
        <v>3132537</v>
      </c>
      <c r="BK45" s="12">
        <v>6974048</v>
      </c>
      <c r="BL45" s="12">
        <v>17524851</v>
      </c>
      <c r="BM45" s="12">
        <v>14770390</v>
      </c>
      <c r="BN45" s="12">
        <v>8418428</v>
      </c>
      <c r="BO45" s="11">
        <v>365600088</v>
      </c>
      <c r="BP45" s="10">
        <v>87383429</v>
      </c>
      <c r="BQ45" s="12">
        <v>113912327</v>
      </c>
      <c r="BR45" s="12">
        <v>61151780</v>
      </c>
      <c r="BS45" s="12">
        <v>17208623</v>
      </c>
      <c r="BT45" s="12">
        <v>2859842</v>
      </c>
      <c r="BU45" s="12">
        <v>6075428</v>
      </c>
      <c r="BV45" s="12">
        <v>19044771</v>
      </c>
      <c r="BW45" s="12">
        <v>36968875</v>
      </c>
      <c r="BX45" s="12">
        <v>8032600</v>
      </c>
      <c r="BY45" s="11">
        <v>352637675</v>
      </c>
      <c r="BZ45" s="10">
        <v>0</v>
      </c>
      <c r="CA45" s="12">
        <v>67950437</v>
      </c>
      <c r="CB45" s="12">
        <v>96230408</v>
      </c>
      <c r="CC45" s="11">
        <v>164180845</v>
      </c>
      <c r="CD45" s="10">
        <v>0</v>
      </c>
      <c r="CE45" s="12">
        <v>73080781</v>
      </c>
      <c r="CF45" s="12">
        <v>63439793</v>
      </c>
      <c r="CG45" s="11">
        <v>136520574</v>
      </c>
      <c r="CH45" s="10">
        <v>0</v>
      </c>
      <c r="CI45" s="12">
        <v>77887465</v>
      </c>
      <c r="CJ45" s="12">
        <v>41596220</v>
      </c>
      <c r="CK45" s="11">
        <v>119483685</v>
      </c>
      <c r="CL45" s="10">
        <v>0</v>
      </c>
      <c r="CM45" s="12">
        <v>79795384</v>
      </c>
      <c r="CN45" s="12">
        <v>40622365</v>
      </c>
      <c r="CO45" s="11">
        <v>120417749</v>
      </c>
      <c r="CP45" s="10">
        <v>590000</v>
      </c>
      <c r="CQ45" s="12">
        <v>84373747</v>
      </c>
      <c r="CR45" s="12">
        <v>45199177</v>
      </c>
      <c r="CS45" s="11">
        <v>130162924</v>
      </c>
      <c r="CT45" s="10">
        <v>1160000</v>
      </c>
      <c r="CU45" s="12">
        <v>88788831</v>
      </c>
      <c r="CV45" s="12">
        <v>51499413</v>
      </c>
      <c r="CW45" s="11">
        <v>141448244</v>
      </c>
      <c r="CX45" s="10">
        <v>64919623</v>
      </c>
      <c r="CY45" s="12">
        <v>27706626</v>
      </c>
      <c r="CZ45" s="15">
        <v>1043</v>
      </c>
      <c r="DA45" s="10">
        <v>728560</v>
      </c>
      <c r="DB45" s="12">
        <v>55735</v>
      </c>
      <c r="DC45" s="15">
        <v>0</v>
      </c>
      <c r="DD45" s="17">
        <v>156584</v>
      </c>
      <c r="DE45" s="14">
        <v>153495</v>
      </c>
      <c r="DF45" s="14">
        <v>151032</v>
      </c>
      <c r="DG45" s="14">
        <v>148812</v>
      </c>
      <c r="DH45" s="14">
        <v>148123</v>
      </c>
      <c r="DI45" s="7">
        <v>146551</v>
      </c>
      <c r="DJ45" s="19">
        <v>55588</v>
      </c>
      <c r="DK45" s="58">
        <v>13</v>
      </c>
    </row>
    <row r="46" spans="1:115" x14ac:dyDescent="0.25">
      <c r="A46" s="6" t="s">
        <v>66</v>
      </c>
      <c r="B46" s="10">
        <f t="shared" si="3"/>
        <v>4401.1356588898334</v>
      </c>
      <c r="C46" s="12">
        <f t="shared" si="4"/>
        <v>4619.1971801363688</v>
      </c>
      <c r="D46" s="12">
        <f t="shared" si="5"/>
        <v>3290.2924015549966</v>
      </c>
      <c r="E46" s="12">
        <f t="shared" si="6"/>
        <v>3134.8115718991207</v>
      </c>
      <c r="F46" s="12">
        <f t="shared" si="7"/>
        <v>3457.3517928648403</v>
      </c>
      <c r="G46" s="30">
        <f t="shared" si="8"/>
        <v>3177.4956312049658</v>
      </c>
      <c r="H46" s="31">
        <f t="shared" si="9"/>
        <v>5633.7268042046426</v>
      </c>
      <c r="I46" s="12">
        <f t="shared" si="10"/>
        <v>5580.1390419436693</v>
      </c>
      <c r="J46" s="12">
        <f t="shared" si="11"/>
        <v>5490.6833752572602</v>
      </c>
      <c r="K46" s="12">
        <f t="shared" si="12"/>
        <v>5533.28239389589</v>
      </c>
      <c r="L46" s="12">
        <f t="shared" si="13"/>
        <v>5601.7348231334963</v>
      </c>
      <c r="M46" s="30">
        <f t="shared" si="14"/>
        <v>5737.3704288926047</v>
      </c>
      <c r="N46" s="33">
        <f t="shared" si="0"/>
        <v>46338</v>
      </c>
      <c r="O46" s="33">
        <f t="shared" si="1"/>
        <v>79792.285493066796</v>
      </c>
      <c r="P46" s="40">
        <f t="shared" si="15"/>
        <v>0.26301739999093554</v>
      </c>
      <c r="Q46" s="42">
        <f t="shared" si="2"/>
        <v>73</v>
      </c>
      <c r="R46" s="10">
        <v>1157180000</v>
      </c>
      <c r="S46" s="12">
        <v>1960498000</v>
      </c>
      <c r="T46" s="12">
        <v>1983471000</v>
      </c>
      <c r="U46" s="12">
        <v>1449498000</v>
      </c>
      <c r="V46" s="12">
        <v>1837323000</v>
      </c>
      <c r="W46" s="12">
        <v>3392873000</v>
      </c>
      <c r="X46" s="12">
        <v>553014000</v>
      </c>
      <c r="Y46" s="12">
        <v>1380709052</v>
      </c>
      <c r="Z46" s="12">
        <v>0</v>
      </c>
      <c r="AA46" s="11">
        <v>13714566052</v>
      </c>
      <c r="AB46" s="10">
        <v>2244335675.04</v>
      </c>
      <c r="AC46" s="12">
        <v>2020185941.0900002</v>
      </c>
      <c r="AD46" s="12">
        <v>1615962263.77</v>
      </c>
      <c r="AE46" s="12">
        <v>2382179536.1999998</v>
      </c>
      <c r="AF46" s="12">
        <v>719398142.41999996</v>
      </c>
      <c r="AG46" s="12">
        <v>3317674341.2200003</v>
      </c>
      <c r="AH46" s="12">
        <v>382157620.31999999</v>
      </c>
      <c r="AI46" s="12">
        <v>907522600</v>
      </c>
      <c r="AJ46" s="12">
        <v>111083931.06</v>
      </c>
      <c r="AK46" s="11">
        <v>13700500051.119997</v>
      </c>
      <c r="AL46" s="10">
        <v>1424314125</v>
      </c>
      <c r="AM46" s="12">
        <v>1643292387</v>
      </c>
      <c r="AN46" s="12">
        <v>994111496</v>
      </c>
      <c r="AO46" s="12">
        <v>1690858775</v>
      </c>
      <c r="AP46" s="12">
        <v>462423596</v>
      </c>
      <c r="AQ46" s="12">
        <v>2292233573</v>
      </c>
      <c r="AR46" s="12">
        <v>378288380</v>
      </c>
      <c r="AS46" s="12">
        <v>1732164412</v>
      </c>
      <c r="AT46" s="12">
        <v>107258088</v>
      </c>
      <c r="AU46" s="11">
        <v>10724944832</v>
      </c>
      <c r="AV46" s="10">
        <v>1210009050</v>
      </c>
      <c r="AW46" s="12">
        <v>1561588636</v>
      </c>
      <c r="AX46" s="12">
        <v>949623608</v>
      </c>
      <c r="AY46" s="12">
        <v>1620768180</v>
      </c>
      <c r="AZ46" s="12">
        <v>452769910</v>
      </c>
      <c r="BA46" s="12">
        <v>2165809389</v>
      </c>
      <c r="BB46" s="12">
        <v>364675577</v>
      </c>
      <c r="BC46" s="12">
        <v>1531371440</v>
      </c>
      <c r="BD46" s="12">
        <v>109834527</v>
      </c>
      <c r="BE46" s="11">
        <v>9966450317</v>
      </c>
      <c r="BF46" s="10">
        <v>2214837330</v>
      </c>
      <c r="BG46" s="12">
        <v>1429644061</v>
      </c>
      <c r="BH46" s="12">
        <v>917889316</v>
      </c>
      <c r="BI46" s="12">
        <v>1578735558</v>
      </c>
      <c r="BJ46" s="12">
        <v>437881774</v>
      </c>
      <c r="BK46" s="12">
        <v>2056986048</v>
      </c>
      <c r="BL46" s="12">
        <v>400955946</v>
      </c>
      <c r="BM46" s="12">
        <v>1552668674</v>
      </c>
      <c r="BN46" s="12">
        <v>106555386</v>
      </c>
      <c r="BO46" s="11">
        <v>10696154093</v>
      </c>
      <c r="BP46" s="10">
        <v>1613367669</v>
      </c>
      <c r="BQ46" s="12">
        <v>1387473950</v>
      </c>
      <c r="BR46" s="12">
        <v>900204386</v>
      </c>
      <c r="BS46" s="12">
        <v>1552139765</v>
      </c>
      <c r="BT46" s="12">
        <v>408822760</v>
      </c>
      <c r="BU46" s="12">
        <v>1910725632</v>
      </c>
      <c r="BV46" s="12">
        <v>384013708</v>
      </c>
      <c r="BW46" s="12">
        <v>1573357629</v>
      </c>
      <c r="BX46" s="12">
        <v>118292790</v>
      </c>
      <c r="BY46" s="11">
        <v>9848398289</v>
      </c>
      <c r="BZ46" s="10">
        <v>2649967000</v>
      </c>
      <c r="CA46" s="12">
        <v>11080275000</v>
      </c>
      <c r="CB46" s="12">
        <v>2057860473</v>
      </c>
      <c r="CC46" s="11">
        <v>15788102473</v>
      </c>
      <c r="CD46" s="10">
        <v>2013167000</v>
      </c>
      <c r="CE46" s="12">
        <v>10977034000</v>
      </c>
      <c r="CF46" s="12">
        <v>2464128000</v>
      </c>
      <c r="CG46" s="11">
        <v>15454329000</v>
      </c>
      <c r="CH46" s="10">
        <v>1891157000</v>
      </c>
      <c r="CI46" s="12">
        <v>10609264000</v>
      </c>
      <c r="CJ46" s="12">
        <v>2506303000</v>
      </c>
      <c r="CK46" s="11">
        <v>15006724000</v>
      </c>
      <c r="CL46" s="10">
        <v>1814987000</v>
      </c>
      <c r="CM46" s="12">
        <v>10524928000</v>
      </c>
      <c r="CN46" s="12">
        <v>2548914000</v>
      </c>
      <c r="CO46" s="11">
        <v>14888829000</v>
      </c>
      <c r="CP46" s="10">
        <v>1638836000</v>
      </c>
      <c r="CQ46" s="12">
        <v>10651790000</v>
      </c>
      <c r="CR46" s="12">
        <v>2524002000</v>
      </c>
      <c r="CS46" s="11">
        <v>14814628000</v>
      </c>
      <c r="CT46" s="10">
        <v>1428248000</v>
      </c>
      <c r="CU46" s="12">
        <v>10949583000</v>
      </c>
      <c r="CV46" s="12">
        <v>2563802000</v>
      </c>
      <c r="CW46" s="11">
        <v>14941633000</v>
      </c>
      <c r="CX46" s="10">
        <v>2267218000</v>
      </c>
      <c r="CY46" s="12">
        <v>976801000</v>
      </c>
      <c r="CZ46" s="15">
        <v>28414</v>
      </c>
      <c r="DA46" s="10">
        <v>0</v>
      </c>
      <c r="DB46" s="12">
        <v>0</v>
      </c>
      <c r="DC46" s="15">
        <v>0</v>
      </c>
      <c r="DD46" s="17">
        <v>2802426</v>
      </c>
      <c r="DE46" s="14">
        <v>2769524</v>
      </c>
      <c r="DF46" s="14">
        <v>2733125</v>
      </c>
      <c r="DG46" s="14">
        <v>2690777</v>
      </c>
      <c r="DH46" s="14">
        <v>2644650</v>
      </c>
      <c r="DI46" s="7">
        <v>2604265</v>
      </c>
      <c r="DJ46" s="19">
        <v>46338</v>
      </c>
      <c r="DK46" s="58">
        <v>73</v>
      </c>
    </row>
    <row r="47" spans="1:115" x14ac:dyDescent="0.25">
      <c r="A47" s="6" t="s">
        <v>39</v>
      </c>
      <c r="B47" s="10">
        <f t="shared" si="3"/>
        <v>5636.6934865900384</v>
      </c>
      <c r="C47" s="12">
        <f t="shared" si="4"/>
        <v>7216.7869196645925</v>
      </c>
      <c r="D47" s="12">
        <f t="shared" si="5"/>
        <v>4210.7828993690227</v>
      </c>
      <c r="E47" s="12">
        <f t="shared" si="6"/>
        <v>3928.7410891480008</v>
      </c>
      <c r="F47" s="12">
        <f t="shared" si="7"/>
        <v>4193.5174088610156</v>
      </c>
      <c r="G47" s="30">
        <f t="shared" si="8"/>
        <v>4054.3828642489289</v>
      </c>
      <c r="H47" s="31">
        <f t="shared" si="9"/>
        <v>2652.1230646092481</v>
      </c>
      <c r="I47" s="12">
        <f t="shared" si="10"/>
        <v>2817.2466188801732</v>
      </c>
      <c r="J47" s="12">
        <f t="shared" si="11"/>
        <v>2362.0926819748911</v>
      </c>
      <c r="K47" s="12">
        <f t="shared" si="12"/>
        <v>2131.1064669807597</v>
      </c>
      <c r="L47" s="12">
        <f t="shared" si="13"/>
        <v>1788.7553307707869</v>
      </c>
      <c r="M47" s="30">
        <f t="shared" si="14"/>
        <v>836.39464186750649</v>
      </c>
      <c r="N47" s="33">
        <f t="shared" si="0"/>
        <v>63030</v>
      </c>
      <c r="O47" s="33">
        <f t="shared" si="1"/>
        <v>59767.85404256593</v>
      </c>
      <c r="P47" s="40">
        <f t="shared" si="15"/>
        <v>0.22379607881010677</v>
      </c>
      <c r="Q47" s="42">
        <f t="shared" si="2"/>
        <v>11</v>
      </c>
      <c r="R47" s="10">
        <v>105801103</v>
      </c>
      <c r="S47" s="12">
        <v>127256575</v>
      </c>
      <c r="T47" s="12">
        <v>34535613</v>
      </c>
      <c r="U47" s="12">
        <v>33560875</v>
      </c>
      <c r="V47" s="12">
        <v>61306983</v>
      </c>
      <c r="W47" s="12">
        <v>42854492</v>
      </c>
      <c r="X47" s="12">
        <v>18274741</v>
      </c>
      <c r="Y47" s="12">
        <v>43112722</v>
      </c>
      <c r="Z47" s="12">
        <v>5993302</v>
      </c>
      <c r="AA47" s="11">
        <v>472696406</v>
      </c>
      <c r="AB47" s="10">
        <v>111173808.09</v>
      </c>
      <c r="AC47" s="12">
        <v>131907695.63</v>
      </c>
      <c r="AD47" s="12">
        <v>94212265.459999993</v>
      </c>
      <c r="AE47" s="12">
        <v>72787337.969999999</v>
      </c>
      <c r="AF47" s="12">
        <v>56986233.590000004</v>
      </c>
      <c r="AG47" s="12">
        <v>40005456.450000003</v>
      </c>
      <c r="AH47" s="12">
        <v>18142342.280000001</v>
      </c>
      <c r="AI47" s="12">
        <v>69876000.420000002</v>
      </c>
      <c r="AJ47" s="12">
        <v>8394085.370000001</v>
      </c>
      <c r="AK47" s="11">
        <v>603485225.25999999</v>
      </c>
      <c r="AL47" s="10">
        <v>45173445.590000004</v>
      </c>
      <c r="AM47" s="12">
        <v>110686016.56</v>
      </c>
      <c r="AN47" s="12">
        <v>60039930.25</v>
      </c>
      <c r="AO47" s="12">
        <v>28763418.84</v>
      </c>
      <c r="AP47" s="12">
        <v>35938916.520000003</v>
      </c>
      <c r="AQ47" s="12">
        <v>30465074.379999999</v>
      </c>
      <c r="AR47" s="12">
        <v>6183323.8300000001</v>
      </c>
      <c r="AS47" s="12">
        <v>40738371.450000003</v>
      </c>
      <c r="AT47" s="12">
        <v>6411701.5899999999</v>
      </c>
      <c r="AU47" s="11">
        <v>364400199.00999993</v>
      </c>
      <c r="AV47" s="10">
        <v>43624924.759999998</v>
      </c>
      <c r="AW47" s="12">
        <v>95374602.480000004</v>
      </c>
      <c r="AX47" s="12">
        <v>44412865.729999997</v>
      </c>
      <c r="AY47" s="12">
        <v>26855329.57</v>
      </c>
      <c r="AZ47" s="12">
        <v>35694839.729999997</v>
      </c>
      <c r="BA47" s="12">
        <v>30586203.789999999</v>
      </c>
      <c r="BB47" s="12">
        <v>15949803.890000001</v>
      </c>
      <c r="BC47" s="12">
        <v>43093637.049999997</v>
      </c>
      <c r="BD47" s="12">
        <v>6030750.4499999993</v>
      </c>
      <c r="BE47" s="11">
        <v>341622957.44999999</v>
      </c>
      <c r="BF47" s="10">
        <v>54155492.060000002</v>
      </c>
      <c r="BG47" s="12">
        <v>84444508.760000005</v>
      </c>
      <c r="BH47" s="12">
        <v>68239881.069999993</v>
      </c>
      <c r="BI47" s="12">
        <v>27118311.309999999</v>
      </c>
      <c r="BJ47" s="12">
        <v>35532044.210000001</v>
      </c>
      <c r="BK47" s="12">
        <v>30184509.93</v>
      </c>
      <c r="BL47" s="12">
        <v>5714000.3899999997</v>
      </c>
      <c r="BM47" s="12">
        <v>31092659.48</v>
      </c>
      <c r="BN47" s="12">
        <v>5539600.5499999998</v>
      </c>
      <c r="BO47" s="11">
        <v>342021007.75999999</v>
      </c>
      <c r="BP47" s="10">
        <v>41416535.020000003</v>
      </c>
      <c r="BQ47" s="12">
        <v>77587278.290000007</v>
      </c>
      <c r="BR47" s="12">
        <v>80018915.719999999</v>
      </c>
      <c r="BS47" s="12">
        <v>29811232.91</v>
      </c>
      <c r="BT47" s="12">
        <v>31302743.32</v>
      </c>
      <c r="BU47" s="12">
        <v>28555495.989999998</v>
      </c>
      <c r="BV47" s="12">
        <v>5921695.0499999998</v>
      </c>
      <c r="BW47" s="12">
        <v>29479877.649999999</v>
      </c>
      <c r="BX47" s="12">
        <v>5333402.38</v>
      </c>
      <c r="BY47" s="11">
        <v>329427176.32999998</v>
      </c>
      <c r="BZ47" s="10">
        <v>0</v>
      </c>
      <c r="CA47" s="12">
        <v>0</v>
      </c>
      <c r="CB47" s="12">
        <v>202123603</v>
      </c>
      <c r="CC47" s="11">
        <v>202123603</v>
      </c>
      <c r="CD47" s="10">
        <v>0</v>
      </c>
      <c r="CE47" s="12">
        <v>0</v>
      </c>
      <c r="CF47" s="12">
        <v>208307215</v>
      </c>
      <c r="CG47" s="11">
        <v>208307215</v>
      </c>
      <c r="CH47" s="10">
        <v>0</v>
      </c>
      <c r="CI47" s="12">
        <v>0</v>
      </c>
      <c r="CJ47" s="12">
        <v>181562254</v>
      </c>
      <c r="CK47" s="11">
        <v>181562254</v>
      </c>
      <c r="CL47" s="10">
        <v>0</v>
      </c>
      <c r="CM47" s="12">
        <v>0</v>
      </c>
      <c r="CN47" s="12">
        <v>161934256</v>
      </c>
      <c r="CO47" s="11">
        <v>161934256</v>
      </c>
      <c r="CP47" s="10">
        <v>0</v>
      </c>
      <c r="CQ47" s="12">
        <v>0</v>
      </c>
      <c r="CR47" s="12">
        <v>132627264</v>
      </c>
      <c r="CS47" s="11">
        <v>132627264</v>
      </c>
      <c r="CT47" s="10">
        <v>0</v>
      </c>
      <c r="CU47" s="12">
        <v>0</v>
      </c>
      <c r="CV47" s="12">
        <v>61877312</v>
      </c>
      <c r="CW47" s="11">
        <v>61877312</v>
      </c>
      <c r="CX47" s="10">
        <v>79866588</v>
      </c>
      <c r="CY47" s="12">
        <v>16272556</v>
      </c>
      <c r="CZ47" s="15">
        <v>1336.28</v>
      </c>
      <c r="DA47" s="10">
        <v>0</v>
      </c>
      <c r="DB47" s="12">
        <v>0</v>
      </c>
      <c r="DC47" s="15">
        <v>0</v>
      </c>
      <c r="DD47" s="17">
        <v>76212</v>
      </c>
      <c r="DE47" s="14">
        <v>73940</v>
      </c>
      <c r="DF47" s="14">
        <v>76865</v>
      </c>
      <c r="DG47" s="14">
        <v>75986</v>
      </c>
      <c r="DH47" s="14">
        <v>74145</v>
      </c>
      <c r="DI47" s="7">
        <v>73981</v>
      </c>
      <c r="DJ47" s="19">
        <v>63030</v>
      </c>
      <c r="DK47" s="58">
        <v>11</v>
      </c>
    </row>
    <row r="48" spans="1:115" x14ac:dyDescent="0.25">
      <c r="A48" s="6" t="s">
        <v>40</v>
      </c>
      <c r="B48" s="10">
        <f t="shared" si="3"/>
        <v>1844.9218452198875</v>
      </c>
      <c r="C48" s="12">
        <f t="shared" si="4"/>
        <v>1660.3256204944603</v>
      </c>
      <c r="D48" s="12">
        <f t="shared" si="5"/>
        <v>897.49003309116256</v>
      </c>
      <c r="E48" s="12">
        <f t="shared" si="6"/>
        <v>857.17494818186481</v>
      </c>
      <c r="F48" s="12">
        <f t="shared" si="7"/>
        <v>802.46002354048949</v>
      </c>
      <c r="G48" s="30">
        <f t="shared" si="8"/>
        <v>927.88230973674786</v>
      </c>
      <c r="H48" s="31">
        <f t="shared" si="9"/>
        <v>376.49948410550837</v>
      </c>
      <c r="I48" s="12">
        <f t="shared" si="10"/>
        <v>435.45993468479367</v>
      </c>
      <c r="J48" s="12">
        <f t="shared" si="11"/>
        <v>516.44348390226912</v>
      </c>
      <c r="K48" s="12">
        <f t="shared" si="12"/>
        <v>603.80613729877075</v>
      </c>
      <c r="L48" s="12">
        <f t="shared" si="13"/>
        <v>654.84984711759785</v>
      </c>
      <c r="M48" s="30">
        <f t="shared" si="14"/>
        <v>732.65724349178083</v>
      </c>
      <c r="N48" s="33">
        <f t="shared" si="0"/>
        <v>64294</v>
      </c>
      <c r="O48" s="33">
        <f t="shared" si="1"/>
        <v>60291.671132764917</v>
      </c>
      <c r="P48" s="40">
        <f t="shared" si="15"/>
        <v>0.24160363137460861</v>
      </c>
      <c r="Q48" s="42">
        <f t="shared" si="2"/>
        <v>15</v>
      </c>
      <c r="R48" s="10">
        <v>28152997</v>
      </c>
      <c r="S48" s="12">
        <v>39598838</v>
      </c>
      <c r="T48" s="12">
        <v>15094015</v>
      </c>
      <c r="U48" s="12">
        <v>48503540</v>
      </c>
      <c r="V48" s="12">
        <v>8366914</v>
      </c>
      <c r="W48" s="12">
        <v>5041687</v>
      </c>
      <c r="X48" s="12">
        <v>8903689</v>
      </c>
      <c r="Y48" s="12">
        <v>84448342</v>
      </c>
      <c r="Z48" s="12">
        <v>3152987</v>
      </c>
      <c r="AA48" s="11">
        <v>241263009</v>
      </c>
      <c r="AB48" s="10">
        <v>21490549</v>
      </c>
      <c r="AC48" s="12">
        <v>35475544</v>
      </c>
      <c r="AD48" s="12">
        <v>13103545</v>
      </c>
      <c r="AE48" s="12">
        <v>46398583</v>
      </c>
      <c r="AF48" s="12">
        <v>7872529</v>
      </c>
      <c r="AG48" s="12">
        <v>4618010</v>
      </c>
      <c r="AH48" s="12">
        <v>5392375</v>
      </c>
      <c r="AI48" s="12">
        <v>84406690</v>
      </c>
      <c r="AJ48" s="12">
        <v>2917946</v>
      </c>
      <c r="AK48" s="11">
        <v>221675771</v>
      </c>
      <c r="AL48" s="10">
        <v>15315609.91</v>
      </c>
      <c r="AM48" s="12">
        <v>26420572.620000001</v>
      </c>
      <c r="AN48" s="12">
        <v>4952181.66</v>
      </c>
      <c r="AO48" s="12">
        <v>12142040.470000001</v>
      </c>
      <c r="AP48" s="12">
        <v>5635455.25</v>
      </c>
      <c r="AQ48" s="12">
        <v>3898285.59</v>
      </c>
      <c r="AR48" s="12">
        <v>2298280.64</v>
      </c>
      <c r="AS48" s="12">
        <v>30530181.120000001</v>
      </c>
      <c r="AT48" s="12">
        <v>1481412.68</v>
      </c>
      <c r="AU48" s="11">
        <v>102674019.94000001</v>
      </c>
      <c r="AV48" s="10">
        <v>14235403.050000001</v>
      </c>
      <c r="AW48" s="12">
        <v>23214813.690000001</v>
      </c>
      <c r="AX48" s="12">
        <v>6309816.6799999997</v>
      </c>
      <c r="AY48" s="12">
        <v>9562064.5899999999</v>
      </c>
      <c r="AZ48" s="12">
        <v>5497069.54</v>
      </c>
      <c r="BA48" s="12">
        <v>3751881.44</v>
      </c>
      <c r="BB48" s="12">
        <v>2503106.12</v>
      </c>
      <c r="BC48" s="12">
        <v>27677338.59</v>
      </c>
      <c r="BD48" s="12">
        <v>1590054.96</v>
      </c>
      <c r="BE48" s="11">
        <v>94341548.659999996</v>
      </c>
      <c r="BF48" s="10">
        <v>13203490.800000001</v>
      </c>
      <c r="BG48" s="12">
        <v>24818674.34</v>
      </c>
      <c r="BH48" s="12">
        <v>3203723.16</v>
      </c>
      <c r="BI48" s="12">
        <v>8217714.7599999998</v>
      </c>
      <c r="BJ48" s="12">
        <v>4477420.08</v>
      </c>
      <c r="BK48" s="12">
        <v>3712833.36</v>
      </c>
      <c r="BL48" s="12">
        <v>2740353.79</v>
      </c>
      <c r="BM48" s="12">
        <v>26450796.289999999</v>
      </c>
      <c r="BN48" s="12">
        <v>985092.95</v>
      </c>
      <c r="BO48" s="11">
        <v>87810099.529999986</v>
      </c>
      <c r="BP48" s="10">
        <v>12141920.08</v>
      </c>
      <c r="BQ48" s="12">
        <v>25812840.719999999</v>
      </c>
      <c r="BR48" s="12">
        <v>7599332.1699999999</v>
      </c>
      <c r="BS48" s="12">
        <v>12533336.779999999</v>
      </c>
      <c r="BT48" s="12">
        <v>4733623.88</v>
      </c>
      <c r="BU48" s="12">
        <v>3630390.06</v>
      </c>
      <c r="BV48" s="12">
        <v>2181937.61</v>
      </c>
      <c r="BW48" s="12">
        <v>25153425.219999999</v>
      </c>
      <c r="BX48" s="12">
        <v>1190690.3899999999</v>
      </c>
      <c r="BY48" s="11">
        <v>94977496.910000011</v>
      </c>
      <c r="BZ48" s="10">
        <v>22226703.149999999</v>
      </c>
      <c r="CA48" s="12">
        <v>9775000</v>
      </c>
      <c r="CB48" s="12">
        <v>0</v>
      </c>
      <c r="CC48" s="11">
        <v>32001703.149999999</v>
      </c>
      <c r="CD48" s="10">
        <v>24342096.029999997</v>
      </c>
      <c r="CE48" s="12">
        <v>10750000</v>
      </c>
      <c r="CF48" s="12">
        <v>909989.53</v>
      </c>
      <c r="CG48" s="11">
        <v>36002085.560000002</v>
      </c>
      <c r="CH48" s="10">
        <v>27541212.620000001</v>
      </c>
      <c r="CI48" s="12">
        <v>11705000</v>
      </c>
      <c r="CJ48" s="12">
        <v>2267580.39</v>
      </c>
      <c r="CK48" s="11">
        <v>41513793.010000005</v>
      </c>
      <c r="CL48" s="10">
        <v>30624050.939999998</v>
      </c>
      <c r="CM48" s="12">
        <v>12709988.720000001</v>
      </c>
      <c r="CN48" s="12">
        <v>3625171.25</v>
      </c>
      <c r="CO48" s="11">
        <v>46959210.909999996</v>
      </c>
      <c r="CP48" s="10">
        <v>31506676.600000001</v>
      </c>
      <c r="CQ48" s="12">
        <v>13550000</v>
      </c>
      <c r="CR48" s="12">
        <v>5015762.1100000003</v>
      </c>
      <c r="CS48" s="11">
        <v>50072438.710000001</v>
      </c>
      <c r="CT48" s="10">
        <v>34018235.899999999</v>
      </c>
      <c r="CU48" s="12">
        <v>14445000</v>
      </c>
      <c r="CV48" s="12">
        <v>6669954.3300000001</v>
      </c>
      <c r="CW48" s="11">
        <v>55133190.229999997</v>
      </c>
      <c r="CX48" s="10">
        <v>24749731</v>
      </c>
      <c r="CY48" s="12">
        <v>13118862</v>
      </c>
      <c r="CZ48" s="15">
        <v>410.5</v>
      </c>
      <c r="DA48" s="10">
        <v>18400</v>
      </c>
      <c r="DB48" s="12">
        <v>0</v>
      </c>
      <c r="DC48" s="15">
        <v>8</v>
      </c>
      <c r="DD48" s="17">
        <v>84998</v>
      </c>
      <c r="DE48" s="14">
        <v>82676</v>
      </c>
      <c r="DF48" s="14">
        <v>80384</v>
      </c>
      <c r="DG48" s="14">
        <v>77772</v>
      </c>
      <c r="DH48" s="14">
        <v>76464</v>
      </c>
      <c r="DI48" s="7">
        <v>75251</v>
      </c>
      <c r="DJ48" s="19">
        <v>64294</v>
      </c>
      <c r="DK48" s="58">
        <v>15</v>
      </c>
    </row>
    <row r="49" spans="1:115" x14ac:dyDescent="0.25">
      <c r="A49" s="6" t="s">
        <v>41</v>
      </c>
      <c r="B49" s="10">
        <f t="shared" si="3"/>
        <v>1495.0755504044043</v>
      </c>
      <c r="C49" s="12">
        <f t="shared" si="4"/>
        <v>1901.965036208868</v>
      </c>
      <c r="D49" s="12">
        <f t="shared" si="5"/>
        <v>1412.1248512449063</v>
      </c>
      <c r="E49" s="12">
        <f t="shared" si="6"/>
        <v>1288.0149022350743</v>
      </c>
      <c r="F49" s="12">
        <f t="shared" si="7"/>
        <v>1223.8546785620572</v>
      </c>
      <c r="G49" s="30">
        <f t="shared" si="8"/>
        <v>1205.974829245617</v>
      </c>
      <c r="H49" s="31">
        <f t="shared" si="9"/>
        <v>794.80886841750305</v>
      </c>
      <c r="I49" s="12">
        <f t="shared" si="10"/>
        <v>784.76269851353072</v>
      </c>
      <c r="J49" s="12">
        <f t="shared" si="11"/>
        <v>834.96428332242897</v>
      </c>
      <c r="K49" s="12">
        <f t="shared" si="12"/>
        <v>873.86206428578885</v>
      </c>
      <c r="L49" s="12">
        <f t="shared" si="13"/>
        <v>839.47220152191028</v>
      </c>
      <c r="M49" s="30">
        <f t="shared" si="14"/>
        <v>756.26422160828702</v>
      </c>
      <c r="N49" s="33">
        <f t="shared" si="0"/>
        <v>59955</v>
      </c>
      <c r="O49" s="33">
        <f t="shared" si="1"/>
        <v>47227.183625730991</v>
      </c>
      <c r="P49" s="40">
        <f t="shared" si="15"/>
        <v>0.21023211996435281</v>
      </c>
      <c r="Q49" s="42">
        <f t="shared" si="2"/>
        <v>23</v>
      </c>
      <c r="R49" s="10">
        <v>48156805</v>
      </c>
      <c r="S49" s="12">
        <v>36821310</v>
      </c>
      <c r="T49" s="12">
        <v>50441406</v>
      </c>
      <c r="U49" s="12">
        <v>68338062</v>
      </c>
      <c r="V49" s="12">
        <v>19786658</v>
      </c>
      <c r="W49" s="12">
        <v>4745083</v>
      </c>
      <c r="X49" s="12">
        <v>68452976</v>
      </c>
      <c r="Y49" s="12">
        <v>137090274</v>
      </c>
      <c r="Z49" s="12">
        <v>2528468</v>
      </c>
      <c r="AA49" s="11">
        <v>436361042</v>
      </c>
      <c r="AB49" s="10">
        <v>48383729</v>
      </c>
      <c r="AC49" s="12">
        <v>39534751</v>
      </c>
      <c r="AD49" s="12">
        <v>74950154</v>
      </c>
      <c r="AE49" s="12">
        <v>115165719</v>
      </c>
      <c r="AF49" s="12">
        <v>19235425</v>
      </c>
      <c r="AG49" s="12">
        <v>4977993</v>
      </c>
      <c r="AH49" s="12">
        <v>69245181</v>
      </c>
      <c r="AI49" s="12">
        <v>115051471</v>
      </c>
      <c r="AJ49" s="12">
        <v>2766218</v>
      </c>
      <c r="AK49" s="11">
        <v>489310641</v>
      </c>
      <c r="AL49" s="10">
        <v>77791789</v>
      </c>
      <c r="AM49" s="12">
        <v>79489362</v>
      </c>
      <c r="AN49" s="12">
        <v>41538119</v>
      </c>
      <c r="AO49" s="12">
        <v>37872541</v>
      </c>
      <c r="AP49" s="12">
        <v>11698493</v>
      </c>
      <c r="AQ49" s="12">
        <v>4674586</v>
      </c>
      <c r="AR49" s="12">
        <v>12630781</v>
      </c>
      <c r="AS49" s="12">
        <v>52664366</v>
      </c>
      <c r="AT49" s="12">
        <v>8413296</v>
      </c>
      <c r="AU49" s="11">
        <v>326773333</v>
      </c>
      <c r="AV49" s="10">
        <v>69783670</v>
      </c>
      <c r="AW49" s="12">
        <v>72917862</v>
      </c>
      <c r="AX49" s="12">
        <v>37584027</v>
      </c>
      <c r="AY49" s="12">
        <v>31543112</v>
      </c>
      <c r="AZ49" s="12">
        <v>11074681</v>
      </c>
      <c r="BA49" s="12">
        <v>5021109</v>
      </c>
      <c r="BB49" s="12">
        <v>10610865</v>
      </c>
      <c r="BC49" s="12">
        <v>49895305</v>
      </c>
      <c r="BD49" s="12">
        <v>8225145</v>
      </c>
      <c r="BE49" s="11">
        <v>296655776</v>
      </c>
      <c r="BF49" s="10">
        <v>65141102</v>
      </c>
      <c r="BG49" s="12">
        <v>67782200</v>
      </c>
      <c r="BH49" s="12">
        <v>35607045</v>
      </c>
      <c r="BI49" s="12">
        <v>32614628</v>
      </c>
      <c r="BJ49" s="12">
        <v>10041452</v>
      </c>
      <c r="BK49" s="12">
        <v>4783440</v>
      </c>
      <c r="BL49" s="12">
        <v>9281124</v>
      </c>
      <c r="BM49" s="12">
        <v>48240232</v>
      </c>
      <c r="BN49" s="12">
        <v>7954518</v>
      </c>
      <c r="BO49" s="11">
        <v>281445741</v>
      </c>
      <c r="BP49" s="10">
        <v>74597505</v>
      </c>
      <c r="BQ49" s="12">
        <v>63062000</v>
      </c>
      <c r="BR49" s="12">
        <v>34085667</v>
      </c>
      <c r="BS49" s="12">
        <v>27966551</v>
      </c>
      <c r="BT49" s="12">
        <v>7160304</v>
      </c>
      <c r="BU49" s="12">
        <v>4288952</v>
      </c>
      <c r="BV49" s="12">
        <v>8533107</v>
      </c>
      <c r="BW49" s="12">
        <v>46927898</v>
      </c>
      <c r="BX49" s="12">
        <v>8605391</v>
      </c>
      <c r="BY49" s="11">
        <v>275227375</v>
      </c>
      <c r="BZ49" s="10">
        <v>78141591</v>
      </c>
      <c r="CA49" s="12">
        <v>80956095</v>
      </c>
      <c r="CB49" s="12">
        <v>0</v>
      </c>
      <c r="CC49" s="11">
        <v>159097686</v>
      </c>
      <c r="CD49" s="10">
        <v>64792551</v>
      </c>
      <c r="CE49" s="12">
        <v>89629129</v>
      </c>
      <c r="CF49" s="12">
        <v>0</v>
      </c>
      <c r="CG49" s="11">
        <v>154421680</v>
      </c>
      <c r="CH49" s="10">
        <v>67917439</v>
      </c>
      <c r="CI49" s="12">
        <v>94158313</v>
      </c>
      <c r="CJ49" s="12">
        <v>0</v>
      </c>
      <c r="CK49" s="11">
        <v>162075752</v>
      </c>
      <c r="CL49" s="10">
        <v>68806785</v>
      </c>
      <c r="CM49" s="12">
        <v>98609457</v>
      </c>
      <c r="CN49" s="12">
        <v>0</v>
      </c>
      <c r="CO49" s="11">
        <v>167416242</v>
      </c>
      <c r="CP49" s="10">
        <v>58742081</v>
      </c>
      <c r="CQ49" s="12">
        <v>101219347</v>
      </c>
      <c r="CR49" s="12">
        <v>0</v>
      </c>
      <c r="CS49" s="11">
        <v>159961428</v>
      </c>
      <c r="CT49" s="10">
        <v>34349659</v>
      </c>
      <c r="CU49" s="12">
        <v>108816452</v>
      </c>
      <c r="CV49" s="12">
        <v>0</v>
      </c>
      <c r="CW49" s="11">
        <v>143166111</v>
      </c>
      <c r="CX49" s="10">
        <v>40379242</v>
      </c>
      <c r="CY49" s="12">
        <v>21127966</v>
      </c>
      <c r="CZ49" s="15">
        <v>855</v>
      </c>
      <c r="DA49" s="10">
        <v>1043960</v>
      </c>
      <c r="DB49" s="12">
        <v>365160</v>
      </c>
      <c r="DC49" s="15">
        <v>88</v>
      </c>
      <c r="DD49" s="17">
        <v>200171</v>
      </c>
      <c r="DE49" s="14">
        <v>196775</v>
      </c>
      <c r="DF49" s="14">
        <v>194111</v>
      </c>
      <c r="DG49" s="14">
        <v>191582</v>
      </c>
      <c r="DH49" s="14">
        <v>190550</v>
      </c>
      <c r="DI49" s="7">
        <v>189307</v>
      </c>
      <c r="DJ49" s="19">
        <v>59955</v>
      </c>
      <c r="DK49" s="58">
        <v>23</v>
      </c>
    </row>
    <row r="50" spans="1:115" x14ac:dyDescent="0.25">
      <c r="A50" s="6" t="s">
        <v>42</v>
      </c>
      <c r="B50" s="10">
        <f t="shared" si="3"/>
        <v>1502.9673300502614</v>
      </c>
      <c r="C50" s="12">
        <f t="shared" si="4"/>
        <v>1895.8170580645162</v>
      </c>
      <c r="D50" s="12">
        <f t="shared" si="5"/>
        <v>1332.6649878609433</v>
      </c>
      <c r="E50" s="12">
        <f t="shared" si="6"/>
        <v>1217.7181092950134</v>
      </c>
      <c r="F50" s="12">
        <f t="shared" si="7"/>
        <v>1169.3695417860617</v>
      </c>
      <c r="G50" s="30">
        <f t="shared" si="8"/>
        <v>1051.4988893590014</v>
      </c>
      <c r="H50" s="31">
        <f t="shared" si="9"/>
        <v>3.497461542366858</v>
      </c>
      <c r="I50" s="12">
        <f t="shared" si="10"/>
        <v>3.4136258064516127</v>
      </c>
      <c r="J50" s="12">
        <f t="shared" si="11"/>
        <v>3.2800506224495067</v>
      </c>
      <c r="K50" s="12">
        <f t="shared" si="12"/>
        <v>4.7052724579684533</v>
      </c>
      <c r="L50" s="12">
        <f t="shared" si="13"/>
        <v>16.326717316438391</v>
      </c>
      <c r="M50" s="30">
        <f t="shared" si="14"/>
        <v>17.256663845991113</v>
      </c>
      <c r="N50" s="33">
        <f t="shared" si="0"/>
        <v>39059</v>
      </c>
      <c r="O50" s="33">
        <f t="shared" si="1"/>
        <v>41576.0625</v>
      </c>
      <c r="P50" s="40">
        <f t="shared" si="15"/>
        <v>0.19413343440093589</v>
      </c>
      <c r="Q50" s="42">
        <f t="shared" si="2"/>
        <v>8</v>
      </c>
      <c r="R50" s="10">
        <v>11519484</v>
      </c>
      <c r="S50" s="12">
        <v>28193761</v>
      </c>
      <c r="T50" s="12">
        <v>4275847</v>
      </c>
      <c r="U50" s="12">
        <v>6757642</v>
      </c>
      <c r="V50" s="12">
        <v>2026918</v>
      </c>
      <c r="W50" s="12">
        <v>3595032</v>
      </c>
      <c r="X50" s="12">
        <v>2467565</v>
      </c>
      <c r="Y50" s="12">
        <v>1029291</v>
      </c>
      <c r="Z50" s="12">
        <v>371646</v>
      </c>
      <c r="AA50" s="11">
        <v>60237186</v>
      </c>
      <c r="AB50" s="10">
        <v>14913147</v>
      </c>
      <c r="AC50" s="12">
        <v>28000640</v>
      </c>
      <c r="AD50" s="12">
        <v>5135410</v>
      </c>
      <c r="AE50" s="12">
        <v>16643230</v>
      </c>
      <c r="AF50" s="12">
        <v>2099687</v>
      </c>
      <c r="AG50" s="12">
        <v>3639437</v>
      </c>
      <c r="AH50" s="12">
        <v>2657463</v>
      </c>
      <c r="AI50" s="12">
        <v>4129432</v>
      </c>
      <c r="AJ50" s="12">
        <v>373897</v>
      </c>
      <c r="AK50" s="11">
        <v>77592343</v>
      </c>
      <c r="AL50" s="10">
        <v>8829759</v>
      </c>
      <c r="AM50" s="12">
        <v>25111247</v>
      </c>
      <c r="AN50" s="12">
        <v>3242560</v>
      </c>
      <c r="AO50" s="12">
        <v>8611072</v>
      </c>
      <c r="AP50" s="12">
        <v>510166</v>
      </c>
      <c r="AQ50" s="12">
        <v>2727458</v>
      </c>
      <c r="AR50" s="12">
        <v>2240603</v>
      </c>
      <c r="AS50" s="12">
        <v>25484</v>
      </c>
      <c r="AT50" s="12">
        <v>325258</v>
      </c>
      <c r="AU50" s="11">
        <v>51623607</v>
      </c>
      <c r="AV50" s="10">
        <v>7870282</v>
      </c>
      <c r="AW50" s="12">
        <v>24343502</v>
      </c>
      <c r="AX50" s="12">
        <v>3305296</v>
      </c>
      <c r="AY50" s="12">
        <v>6113345</v>
      </c>
      <c r="AZ50" s="12">
        <v>668993</v>
      </c>
      <c r="BA50" s="12">
        <v>2425221</v>
      </c>
      <c r="BB50" s="12">
        <v>1858023</v>
      </c>
      <c r="BC50" s="12">
        <v>28761</v>
      </c>
      <c r="BD50" s="12">
        <v>276784</v>
      </c>
      <c r="BE50" s="11">
        <v>46890207</v>
      </c>
      <c r="BF50" s="10">
        <v>8363257</v>
      </c>
      <c r="BG50" s="12">
        <v>22159075</v>
      </c>
      <c r="BH50" s="12">
        <v>3089820</v>
      </c>
      <c r="BI50" s="12">
        <v>5548176</v>
      </c>
      <c r="BJ50" s="12">
        <v>569170</v>
      </c>
      <c r="BK50" s="12">
        <v>2317892</v>
      </c>
      <c r="BL50" s="12">
        <v>2085605</v>
      </c>
      <c r="BM50" s="12">
        <v>52093</v>
      </c>
      <c r="BN50" s="12">
        <v>348653</v>
      </c>
      <c r="BO50" s="11">
        <v>44533741</v>
      </c>
      <c r="BP50" s="10">
        <v>7279563</v>
      </c>
      <c r="BQ50" s="12">
        <v>20797187</v>
      </c>
      <c r="BR50" s="12">
        <v>2976411</v>
      </c>
      <c r="BS50" s="12">
        <v>4092169</v>
      </c>
      <c r="BT50" s="12">
        <v>591861</v>
      </c>
      <c r="BU50" s="12">
        <v>2059522</v>
      </c>
      <c r="BV50" s="12">
        <v>1710327</v>
      </c>
      <c r="BW50" s="12">
        <v>32085</v>
      </c>
      <c r="BX50" s="12">
        <v>256442</v>
      </c>
      <c r="BY50" s="11">
        <v>39795567</v>
      </c>
      <c r="BZ50" s="10">
        <v>0</v>
      </c>
      <c r="CA50" s="12">
        <v>0</v>
      </c>
      <c r="CB50" s="12">
        <v>137779</v>
      </c>
      <c r="CC50" s="11">
        <v>137779</v>
      </c>
      <c r="CD50" s="10">
        <v>0</v>
      </c>
      <c r="CE50" s="12">
        <v>0</v>
      </c>
      <c r="CF50" s="12">
        <v>132278</v>
      </c>
      <c r="CG50" s="11">
        <v>132278</v>
      </c>
      <c r="CH50" s="10">
        <v>0</v>
      </c>
      <c r="CI50" s="12">
        <v>0</v>
      </c>
      <c r="CJ50" s="12">
        <v>126997</v>
      </c>
      <c r="CK50" s="11">
        <v>126997</v>
      </c>
      <c r="CL50" s="10">
        <v>0</v>
      </c>
      <c r="CM50" s="12">
        <v>0</v>
      </c>
      <c r="CN50" s="12">
        <v>181073</v>
      </c>
      <c r="CO50" s="11">
        <v>181073</v>
      </c>
      <c r="CP50" s="10">
        <v>0</v>
      </c>
      <c r="CQ50" s="12">
        <v>0</v>
      </c>
      <c r="CR50" s="12">
        <v>621052</v>
      </c>
      <c r="CS50" s="11">
        <v>621052</v>
      </c>
      <c r="CT50" s="10">
        <v>0</v>
      </c>
      <c r="CU50" s="12">
        <v>0</v>
      </c>
      <c r="CV50" s="12">
        <v>652578</v>
      </c>
      <c r="CW50" s="11">
        <v>652578</v>
      </c>
      <c r="CX50" s="10">
        <v>7317387</v>
      </c>
      <c r="CY50" s="12">
        <v>4006575</v>
      </c>
      <c r="CZ50" s="15">
        <v>176</v>
      </c>
      <c r="DA50" s="10">
        <v>170270</v>
      </c>
      <c r="DB50" s="12">
        <v>0</v>
      </c>
      <c r="DC50" s="15">
        <v>39</v>
      </c>
      <c r="DD50" s="17">
        <v>39394</v>
      </c>
      <c r="DE50" s="14">
        <v>38750</v>
      </c>
      <c r="DF50" s="14">
        <v>38718</v>
      </c>
      <c r="DG50" s="14">
        <v>38483</v>
      </c>
      <c r="DH50" s="14">
        <v>38039</v>
      </c>
      <c r="DI50" s="7">
        <v>37816</v>
      </c>
      <c r="DJ50" s="19">
        <v>39059</v>
      </c>
      <c r="DK50" s="58">
        <v>8</v>
      </c>
    </row>
    <row r="51" spans="1:115" x14ac:dyDescent="0.25">
      <c r="A51" s="6" t="s">
        <v>43</v>
      </c>
      <c r="B51" s="10">
        <f t="shared" si="3"/>
        <v>1906.4520197105635</v>
      </c>
      <c r="C51" s="12">
        <f t="shared" si="4"/>
        <v>2028.6657678957545</v>
      </c>
      <c r="D51" s="12">
        <f t="shared" si="5"/>
        <v>1606.6945790969612</v>
      </c>
      <c r="E51" s="12">
        <f t="shared" si="6"/>
        <v>1623.079638771334</v>
      </c>
      <c r="F51" s="12">
        <f t="shared" si="7"/>
        <v>1554.4346808732059</v>
      </c>
      <c r="G51" s="30">
        <f t="shared" si="8"/>
        <v>1470.8962647640649</v>
      </c>
      <c r="H51" s="31">
        <f t="shared" si="9"/>
        <v>873.24521868350746</v>
      </c>
      <c r="I51" s="12">
        <f t="shared" si="10"/>
        <v>944.2953019536011</v>
      </c>
      <c r="J51" s="12">
        <f t="shared" si="11"/>
        <v>983.31920950727738</v>
      </c>
      <c r="K51" s="12">
        <f t="shared" si="12"/>
        <v>856.59055532331627</v>
      </c>
      <c r="L51" s="12">
        <f t="shared" si="13"/>
        <v>840.29841737445861</v>
      </c>
      <c r="M51" s="30">
        <f t="shared" si="14"/>
        <v>908.25245234310512</v>
      </c>
      <c r="N51" s="33">
        <f t="shared" si="0"/>
        <v>51586</v>
      </c>
      <c r="O51" s="33">
        <f t="shared" si="1"/>
        <v>40787.57149366627</v>
      </c>
      <c r="P51" s="40">
        <f t="shared" si="15"/>
        <v>0.26879910256708339</v>
      </c>
      <c r="Q51" s="42">
        <f t="shared" si="2"/>
        <v>30</v>
      </c>
      <c r="R51" s="10">
        <v>275826462</v>
      </c>
      <c r="S51" s="12">
        <v>750429945</v>
      </c>
      <c r="T51" s="12">
        <v>502791709</v>
      </c>
      <c r="U51" s="12">
        <v>330060794</v>
      </c>
      <c r="V51" s="12">
        <v>387018269</v>
      </c>
      <c r="W51" s="12">
        <v>276439885</v>
      </c>
      <c r="X51" s="12">
        <v>77969762</v>
      </c>
      <c r="Y51" s="12">
        <v>851730586</v>
      </c>
      <c r="Z51" s="12">
        <v>34566875</v>
      </c>
      <c r="AA51" s="11">
        <v>3486834287</v>
      </c>
      <c r="AB51" s="10">
        <v>275698587</v>
      </c>
      <c r="AC51" s="12">
        <v>792524729</v>
      </c>
      <c r="AD51" s="12">
        <v>505979605</v>
      </c>
      <c r="AE51" s="12">
        <v>360147666</v>
      </c>
      <c r="AF51" s="12">
        <v>367301407</v>
      </c>
      <c r="AG51" s="12">
        <v>288507980</v>
      </c>
      <c r="AH51" s="12">
        <v>103259889</v>
      </c>
      <c r="AI51" s="12">
        <v>837411118</v>
      </c>
      <c r="AJ51" s="12">
        <v>37738373</v>
      </c>
      <c r="AK51" s="11">
        <v>3568569354</v>
      </c>
      <c r="AL51" s="10">
        <v>288577041</v>
      </c>
      <c r="AM51" s="12">
        <v>673950645</v>
      </c>
      <c r="AN51" s="12">
        <v>321433394</v>
      </c>
      <c r="AO51" s="12">
        <v>215720160</v>
      </c>
      <c r="AP51" s="12">
        <v>302524406</v>
      </c>
      <c r="AQ51" s="12">
        <v>197187144</v>
      </c>
      <c r="AR51" s="12">
        <v>50068851</v>
      </c>
      <c r="AS51" s="12">
        <v>705942641</v>
      </c>
      <c r="AT51" s="12">
        <v>56232107</v>
      </c>
      <c r="AU51" s="11">
        <v>2811636389</v>
      </c>
      <c r="AV51" s="10">
        <v>279151483</v>
      </c>
      <c r="AW51" s="12">
        <v>597098391</v>
      </c>
      <c r="AX51" s="12">
        <v>316047356</v>
      </c>
      <c r="AY51" s="12">
        <v>207831696</v>
      </c>
      <c r="AZ51" s="12">
        <v>364104778</v>
      </c>
      <c r="BA51" s="12">
        <v>199702908</v>
      </c>
      <c r="BB51" s="12">
        <v>53960994</v>
      </c>
      <c r="BC51" s="12">
        <v>958982871</v>
      </c>
      <c r="BD51" s="12">
        <v>55453540</v>
      </c>
      <c r="BE51" s="11">
        <v>3032334017</v>
      </c>
      <c r="BF51" s="10">
        <v>286618976</v>
      </c>
      <c r="BG51" s="12">
        <v>569874413</v>
      </c>
      <c r="BH51" s="12">
        <v>323734304</v>
      </c>
      <c r="BI51" s="12">
        <v>205491373</v>
      </c>
      <c r="BJ51" s="12">
        <v>283309652</v>
      </c>
      <c r="BK51" s="12">
        <v>170148046</v>
      </c>
      <c r="BL51" s="12">
        <v>45553055</v>
      </c>
      <c r="BM51" s="12">
        <v>672601918</v>
      </c>
      <c r="BN51" s="12">
        <v>57054440</v>
      </c>
      <c r="BO51" s="11">
        <v>2614386177</v>
      </c>
      <c r="BP51" s="10">
        <v>241378041</v>
      </c>
      <c r="BQ51" s="12">
        <v>535217271</v>
      </c>
      <c r="BR51" s="12">
        <v>294876275</v>
      </c>
      <c r="BS51" s="12">
        <v>197006041</v>
      </c>
      <c r="BT51" s="12">
        <v>266685437</v>
      </c>
      <c r="BU51" s="12">
        <v>168770807</v>
      </c>
      <c r="BV51" s="12">
        <v>39566086</v>
      </c>
      <c r="BW51" s="12">
        <v>598048054</v>
      </c>
      <c r="BX51" s="12">
        <v>58125861</v>
      </c>
      <c r="BY51" s="11">
        <v>2399673873</v>
      </c>
      <c r="BZ51" s="10">
        <v>0</v>
      </c>
      <c r="CA51" s="12">
        <v>986381605</v>
      </c>
      <c r="CB51" s="12">
        <v>220620556</v>
      </c>
      <c r="CC51" s="11">
        <v>1207002161</v>
      </c>
      <c r="CD51" s="10">
        <v>0</v>
      </c>
      <c r="CE51" s="12">
        <v>1027460419</v>
      </c>
      <c r="CF51" s="12">
        <v>243828293</v>
      </c>
      <c r="CG51" s="11">
        <v>1271288712</v>
      </c>
      <c r="CH51" s="10">
        <v>0</v>
      </c>
      <c r="CI51" s="12">
        <v>1024856573</v>
      </c>
      <c r="CJ51" s="12">
        <v>263857000</v>
      </c>
      <c r="CK51" s="11">
        <v>1288713573</v>
      </c>
      <c r="CL51" s="10">
        <v>0</v>
      </c>
      <c r="CM51" s="12">
        <v>809637143</v>
      </c>
      <c r="CN51" s="12">
        <v>284587051</v>
      </c>
      <c r="CO51" s="11">
        <v>1094224194</v>
      </c>
      <c r="CP51" s="10">
        <v>0</v>
      </c>
      <c r="CQ51" s="12">
        <v>745840816</v>
      </c>
      <c r="CR51" s="12">
        <v>303851564</v>
      </c>
      <c r="CS51" s="11">
        <v>1049692380</v>
      </c>
      <c r="CT51" s="10">
        <v>0</v>
      </c>
      <c r="CU51" s="12">
        <v>796595151</v>
      </c>
      <c r="CV51" s="12">
        <v>315876957</v>
      </c>
      <c r="CW51" s="11">
        <v>1112472108</v>
      </c>
      <c r="CX51" s="10">
        <v>447562022</v>
      </c>
      <c r="CY51" s="12">
        <v>249397329</v>
      </c>
      <c r="CZ51" s="15">
        <v>10973</v>
      </c>
      <c r="DA51" s="10">
        <v>11354159</v>
      </c>
      <c r="DB51" s="12">
        <v>0</v>
      </c>
      <c r="DC51" s="15">
        <v>0</v>
      </c>
      <c r="DD51" s="17">
        <v>1382203</v>
      </c>
      <c r="DE51" s="14">
        <v>1346283</v>
      </c>
      <c r="DF51" s="14">
        <v>1310575</v>
      </c>
      <c r="DG51" s="14">
        <v>1277418</v>
      </c>
      <c r="DH51" s="14">
        <v>1249190</v>
      </c>
      <c r="DI51" s="7">
        <v>1224849</v>
      </c>
      <c r="DJ51" s="19">
        <v>51586</v>
      </c>
      <c r="DK51" s="58">
        <v>30</v>
      </c>
    </row>
    <row r="52" spans="1:115" x14ac:dyDescent="0.25">
      <c r="A52" s="8" t="s">
        <v>44</v>
      </c>
      <c r="B52" s="10">
        <f t="shared" si="3"/>
        <v>2365.5117272228781</v>
      </c>
      <c r="C52" s="12">
        <f t="shared" si="4"/>
        <v>2310.9835749011768</v>
      </c>
      <c r="D52" s="12">
        <f t="shared" si="5"/>
        <v>1682.2498347104988</v>
      </c>
      <c r="E52" s="12">
        <f t="shared" si="6"/>
        <v>1722.3557133334366</v>
      </c>
      <c r="F52" s="12">
        <f t="shared" si="7"/>
        <v>1586.5285344172667</v>
      </c>
      <c r="G52" s="30">
        <f t="shared" si="8"/>
        <v>1470.238962182668</v>
      </c>
      <c r="H52" s="31">
        <f t="shared" si="9"/>
        <v>486.61694673520492</v>
      </c>
      <c r="I52" s="12">
        <f t="shared" si="10"/>
        <v>547.52885183334092</v>
      </c>
      <c r="J52" s="12">
        <f t="shared" si="11"/>
        <v>528.58248316715435</v>
      </c>
      <c r="K52" s="12">
        <f t="shared" si="12"/>
        <v>587.35951137085897</v>
      </c>
      <c r="L52" s="12">
        <f t="shared" si="13"/>
        <v>578.83407897043639</v>
      </c>
      <c r="M52" s="30">
        <f t="shared" si="14"/>
        <v>622.67007637983306</v>
      </c>
      <c r="N52" s="33">
        <f t="shared" si="0"/>
        <v>47343</v>
      </c>
      <c r="O52" s="33">
        <f t="shared" si="1"/>
        <v>58500.959153366362</v>
      </c>
      <c r="P52" s="40">
        <f t="shared" si="15"/>
        <v>0.25868446801822254</v>
      </c>
      <c r="Q52" s="42">
        <f t="shared" si="2"/>
        <v>53</v>
      </c>
      <c r="R52" s="10">
        <v>255914000</v>
      </c>
      <c r="S52" s="12">
        <v>228962000</v>
      </c>
      <c r="T52" s="12">
        <v>37343000</v>
      </c>
      <c r="U52" s="12">
        <v>198349000</v>
      </c>
      <c r="V52" s="12">
        <v>68661000</v>
      </c>
      <c r="W52" s="12">
        <v>21805000</v>
      </c>
      <c r="X52" s="12">
        <v>46043000</v>
      </c>
      <c r="Y52" s="12">
        <v>109045000</v>
      </c>
      <c r="Z52" s="12">
        <v>18652000</v>
      </c>
      <c r="AA52" s="11">
        <v>984774000</v>
      </c>
      <c r="AB52" s="10">
        <v>171097000</v>
      </c>
      <c r="AC52" s="12">
        <v>212000000</v>
      </c>
      <c r="AD52" s="12">
        <v>30666000</v>
      </c>
      <c r="AE52" s="12">
        <v>229598000</v>
      </c>
      <c r="AF52" s="12">
        <v>66928000</v>
      </c>
      <c r="AG52" s="12">
        <v>21787000</v>
      </c>
      <c r="AH52" s="12">
        <v>64745000</v>
      </c>
      <c r="AI52" s="12">
        <v>116898000</v>
      </c>
      <c r="AJ52" s="12">
        <v>16978000</v>
      </c>
      <c r="AK52" s="11">
        <v>930697000</v>
      </c>
      <c r="AL52" s="10">
        <v>118933000</v>
      </c>
      <c r="AM52" s="12">
        <v>208124000</v>
      </c>
      <c r="AN52" s="12">
        <v>23967000</v>
      </c>
      <c r="AO52" s="12">
        <v>73933000</v>
      </c>
      <c r="AP52" s="12">
        <v>53092000</v>
      </c>
      <c r="AQ52" s="12">
        <v>16555000</v>
      </c>
      <c r="AR52" s="12">
        <v>51296000</v>
      </c>
      <c r="AS52" s="12">
        <v>159265000</v>
      </c>
      <c r="AT52" s="12">
        <v>21501000</v>
      </c>
      <c r="AU52" s="11">
        <v>726666000</v>
      </c>
      <c r="AV52" s="10">
        <v>113363000</v>
      </c>
      <c r="AW52" s="12">
        <v>174102000</v>
      </c>
      <c r="AX52" s="12">
        <v>20446000</v>
      </c>
      <c r="AY52" s="12">
        <v>74064000</v>
      </c>
      <c r="AZ52" s="12">
        <v>104778000</v>
      </c>
      <c r="BA52" s="12">
        <v>14029000</v>
      </c>
      <c r="BB52" s="12">
        <v>34413000</v>
      </c>
      <c r="BC52" s="12">
        <v>186609000</v>
      </c>
      <c r="BD52" s="12">
        <v>20325000</v>
      </c>
      <c r="BE52" s="11">
        <v>742129000</v>
      </c>
      <c r="BF52" s="10">
        <v>135063000</v>
      </c>
      <c r="BG52" s="12">
        <v>172240000</v>
      </c>
      <c r="BH52" s="12">
        <v>19060000</v>
      </c>
      <c r="BI52" s="12">
        <v>52795000</v>
      </c>
      <c r="BJ52" s="12">
        <v>43574000</v>
      </c>
      <c r="BK52" s="12">
        <v>12654000</v>
      </c>
      <c r="BL52" s="12">
        <v>31894000</v>
      </c>
      <c r="BM52" s="12">
        <v>165734000</v>
      </c>
      <c r="BN52" s="12">
        <v>21393000</v>
      </c>
      <c r="BO52" s="11">
        <v>654407000</v>
      </c>
      <c r="BP52" s="10">
        <v>93744000</v>
      </c>
      <c r="BQ52" s="12">
        <v>148789000</v>
      </c>
      <c r="BR52" s="12">
        <v>20493000</v>
      </c>
      <c r="BS52" s="12">
        <v>78487000</v>
      </c>
      <c r="BT52" s="12">
        <v>34984000</v>
      </c>
      <c r="BU52" s="12">
        <v>11572000</v>
      </c>
      <c r="BV52" s="12">
        <v>26689000</v>
      </c>
      <c r="BW52" s="12">
        <v>149016000</v>
      </c>
      <c r="BX52" s="12">
        <v>19308000</v>
      </c>
      <c r="BY52" s="11">
        <v>583082000</v>
      </c>
      <c r="BZ52" s="10">
        <v>64930000</v>
      </c>
      <c r="CA52" s="12">
        <v>113839000</v>
      </c>
      <c r="CB52" s="12">
        <v>1380000</v>
      </c>
      <c r="CC52" s="11">
        <v>180149000</v>
      </c>
      <c r="CD52" s="10">
        <v>69310000</v>
      </c>
      <c r="CE52" s="12">
        <v>121904000</v>
      </c>
      <c r="CF52" s="12">
        <v>1595000</v>
      </c>
      <c r="CG52" s="11">
        <v>192809000</v>
      </c>
      <c r="CH52" s="10">
        <v>46710000</v>
      </c>
      <c r="CI52" s="12">
        <v>129639000</v>
      </c>
      <c r="CJ52" s="12">
        <v>1935000</v>
      </c>
      <c r="CK52" s="11">
        <v>178284000</v>
      </c>
      <c r="CL52" s="10">
        <v>49100000</v>
      </c>
      <c r="CM52" s="12">
        <v>138189000</v>
      </c>
      <c r="CN52" s="12">
        <v>2155000</v>
      </c>
      <c r="CO52" s="11">
        <v>189444000</v>
      </c>
      <c r="CP52" s="10">
        <v>29795000</v>
      </c>
      <c r="CQ52" s="12">
        <v>146099000</v>
      </c>
      <c r="CR52" s="12">
        <v>2395000</v>
      </c>
      <c r="CS52" s="11">
        <v>178289000</v>
      </c>
      <c r="CT52" s="10">
        <v>31350000</v>
      </c>
      <c r="CU52" s="12">
        <v>149809000</v>
      </c>
      <c r="CV52" s="12">
        <v>2675000</v>
      </c>
      <c r="CW52" s="11">
        <v>183834000</v>
      </c>
      <c r="CX52" s="10">
        <v>149694594.31999999</v>
      </c>
      <c r="CY52" s="12">
        <v>75939255.579999998</v>
      </c>
      <c r="CZ52" s="15">
        <v>2558.84</v>
      </c>
      <c r="DA52" s="10">
        <v>868628.55</v>
      </c>
      <c r="DB52" s="12">
        <v>35012.043129999991</v>
      </c>
      <c r="DC52" s="15">
        <v>10.394</v>
      </c>
      <c r="DD52" s="17">
        <v>370207</v>
      </c>
      <c r="DE52" s="14">
        <v>352144</v>
      </c>
      <c r="DF52" s="14">
        <v>337287</v>
      </c>
      <c r="DG52" s="14">
        <v>322535</v>
      </c>
      <c r="DH52" s="14">
        <v>308014</v>
      </c>
      <c r="DI52" s="7">
        <v>295235</v>
      </c>
      <c r="DJ52" s="19">
        <v>47343</v>
      </c>
      <c r="DK52" s="58">
        <v>53</v>
      </c>
    </row>
    <row r="53" spans="1:115" x14ac:dyDescent="0.25">
      <c r="A53" s="6" t="s">
        <v>45</v>
      </c>
      <c r="B53" s="10">
        <f t="shared" si="3"/>
        <v>2369.578327485623</v>
      </c>
      <c r="C53" s="12">
        <f t="shared" si="4"/>
        <v>2291.9476811447307</v>
      </c>
      <c r="D53" s="12">
        <f t="shared" si="5"/>
        <v>1567.9796130511618</v>
      </c>
      <c r="E53" s="12">
        <f t="shared" si="6"/>
        <v>1602.7407571946887</v>
      </c>
      <c r="F53" s="12">
        <f t="shared" si="7"/>
        <v>1588.0680780527525</v>
      </c>
      <c r="G53" s="30">
        <f t="shared" si="8"/>
        <v>1510.6136615303005</v>
      </c>
      <c r="H53" s="31">
        <f t="shared" si="9"/>
        <v>633.98132538875166</v>
      </c>
      <c r="I53" s="12">
        <f t="shared" si="10"/>
        <v>697.76279975254363</v>
      </c>
      <c r="J53" s="12">
        <f t="shared" si="11"/>
        <v>769.33411325877978</v>
      </c>
      <c r="K53" s="12">
        <f t="shared" si="12"/>
        <v>844.06033753421025</v>
      </c>
      <c r="L53" s="12">
        <f t="shared" si="13"/>
        <v>828.58753744147498</v>
      </c>
      <c r="M53" s="30">
        <f t="shared" si="14"/>
        <v>881.60602881423983</v>
      </c>
      <c r="N53" s="33">
        <f t="shared" si="0"/>
        <v>57256</v>
      </c>
      <c r="O53" s="33">
        <f t="shared" si="1"/>
        <v>78564.118978423605</v>
      </c>
      <c r="P53" s="40">
        <f t="shared" si="15"/>
        <v>0.38323834769229376</v>
      </c>
      <c r="Q53" s="42">
        <f t="shared" si="2"/>
        <v>50</v>
      </c>
      <c r="R53" s="10">
        <v>592693863</v>
      </c>
      <c r="S53" s="12">
        <v>1209696312</v>
      </c>
      <c r="T53" s="12">
        <v>479226251</v>
      </c>
      <c r="U53" s="12">
        <v>601493668</v>
      </c>
      <c r="V53" s="12">
        <v>159154413</v>
      </c>
      <c r="W53" s="12">
        <v>110587449</v>
      </c>
      <c r="X53" s="12">
        <v>226327722</v>
      </c>
      <c r="Y53" s="12">
        <v>1763677149</v>
      </c>
      <c r="Z53" s="12">
        <v>44884701</v>
      </c>
      <c r="AA53" s="11">
        <v>5187741528</v>
      </c>
      <c r="AB53" s="10">
        <v>574382510</v>
      </c>
      <c r="AC53" s="12">
        <v>1081872382</v>
      </c>
      <c r="AD53" s="12">
        <v>467947679</v>
      </c>
      <c r="AE53" s="12">
        <v>627246273</v>
      </c>
      <c r="AF53" s="12">
        <v>164062548</v>
      </c>
      <c r="AG53" s="12">
        <v>116397947</v>
      </c>
      <c r="AH53" s="12">
        <v>203429897</v>
      </c>
      <c r="AI53" s="12">
        <v>1659207579</v>
      </c>
      <c r="AJ53" s="12">
        <v>43417979</v>
      </c>
      <c r="AK53" s="11">
        <v>4937964794</v>
      </c>
      <c r="AL53" s="10">
        <v>382499389</v>
      </c>
      <c r="AM53" s="12">
        <v>951775978</v>
      </c>
      <c r="AN53" s="12">
        <v>205231246</v>
      </c>
      <c r="AO53" s="12">
        <v>285199809</v>
      </c>
      <c r="AP53" s="12">
        <v>97339528</v>
      </c>
      <c r="AQ53" s="12">
        <v>92100029</v>
      </c>
      <c r="AR53" s="12">
        <v>122711247</v>
      </c>
      <c r="AS53" s="12">
        <v>638046270</v>
      </c>
      <c r="AT53" s="12">
        <v>75947731</v>
      </c>
      <c r="AU53" s="11">
        <v>2850851227</v>
      </c>
      <c r="AV53" s="10">
        <v>450518727</v>
      </c>
      <c r="AW53" s="12">
        <v>918984933</v>
      </c>
      <c r="AX53" s="12">
        <v>228871951</v>
      </c>
      <c r="AY53" s="12">
        <v>255563543</v>
      </c>
      <c r="AZ53" s="12">
        <v>88227411</v>
      </c>
      <c r="BA53" s="12">
        <v>86090375</v>
      </c>
      <c r="BB53" s="12">
        <v>123034185</v>
      </c>
      <c r="BC53" s="12">
        <v>612620353</v>
      </c>
      <c r="BD53" s="12">
        <v>74654540</v>
      </c>
      <c r="BE53" s="11">
        <v>2838566018</v>
      </c>
      <c r="BF53" s="10">
        <v>506839455</v>
      </c>
      <c r="BG53" s="12">
        <v>851707309</v>
      </c>
      <c r="BH53" s="12">
        <v>206330946</v>
      </c>
      <c r="BI53" s="12">
        <v>265641871</v>
      </c>
      <c r="BJ53" s="12">
        <v>80378729</v>
      </c>
      <c r="BK53" s="12">
        <v>82454148</v>
      </c>
      <c r="BL53" s="12">
        <v>117560267</v>
      </c>
      <c r="BM53" s="12">
        <v>740578886</v>
      </c>
      <c r="BN53" s="12">
        <v>73443155</v>
      </c>
      <c r="BO53" s="11">
        <v>2924934766</v>
      </c>
      <c r="BP53" s="10">
        <v>423636211</v>
      </c>
      <c r="BQ53" s="12">
        <v>810109709</v>
      </c>
      <c r="BR53" s="12">
        <v>203615242</v>
      </c>
      <c r="BS53" s="12">
        <v>270167927</v>
      </c>
      <c r="BT53" s="12">
        <v>74001891</v>
      </c>
      <c r="BU53" s="12">
        <v>83201524</v>
      </c>
      <c r="BV53" s="12">
        <v>111693040</v>
      </c>
      <c r="BW53" s="12">
        <v>720682462</v>
      </c>
      <c r="BX53" s="12">
        <v>73953038</v>
      </c>
      <c r="BY53" s="11">
        <v>2771061044</v>
      </c>
      <c r="BZ53" s="10">
        <v>61115000</v>
      </c>
      <c r="CA53" s="12">
        <v>214100702</v>
      </c>
      <c r="CB53" s="12">
        <v>640893653</v>
      </c>
      <c r="CC53" s="11">
        <v>916109355</v>
      </c>
      <c r="CD53" s="10">
        <v>82850000</v>
      </c>
      <c r="CE53" s="12">
        <v>223336154</v>
      </c>
      <c r="CF53" s="12">
        <v>692001908</v>
      </c>
      <c r="CG53" s="11">
        <v>998188062</v>
      </c>
      <c r="CH53" s="10">
        <v>103305000</v>
      </c>
      <c r="CI53" s="12">
        <v>235704252</v>
      </c>
      <c r="CJ53" s="12">
        <v>746710438</v>
      </c>
      <c r="CK53" s="11">
        <v>1085719690</v>
      </c>
      <c r="CL53" s="10">
        <v>122760000</v>
      </c>
      <c r="CM53" s="12">
        <v>249402199</v>
      </c>
      <c r="CN53" s="12">
        <v>800100028</v>
      </c>
      <c r="CO53" s="11">
        <v>1172262227</v>
      </c>
      <c r="CP53" s="10">
        <v>141605000</v>
      </c>
      <c r="CQ53" s="12">
        <v>269747048</v>
      </c>
      <c r="CR53" s="12">
        <v>728353538</v>
      </c>
      <c r="CS53" s="11">
        <v>1139705586</v>
      </c>
      <c r="CT53" s="10">
        <v>163630000</v>
      </c>
      <c r="CU53" s="12">
        <v>288635959</v>
      </c>
      <c r="CV53" s="12">
        <v>744351128</v>
      </c>
      <c r="CW53" s="11">
        <v>1196617087</v>
      </c>
      <c r="CX53" s="10">
        <v>892095571</v>
      </c>
      <c r="CY53" s="12">
        <v>420137204</v>
      </c>
      <c r="CZ53" s="15">
        <v>11355</v>
      </c>
      <c r="DA53" s="10">
        <v>0</v>
      </c>
      <c r="DB53" s="12">
        <v>0</v>
      </c>
      <c r="DC53" s="15">
        <v>0</v>
      </c>
      <c r="DD53" s="17">
        <v>1445010</v>
      </c>
      <c r="DE53" s="14">
        <v>1430555</v>
      </c>
      <c r="DF53" s="14">
        <v>1411246</v>
      </c>
      <c r="DG53" s="14">
        <v>1388837</v>
      </c>
      <c r="DH53" s="14">
        <v>1375480</v>
      </c>
      <c r="DI53" s="7">
        <v>1357315</v>
      </c>
      <c r="DJ53" s="19">
        <v>57256</v>
      </c>
      <c r="DK53" s="58">
        <v>50</v>
      </c>
    </row>
    <row r="54" spans="1:115" x14ac:dyDescent="0.25">
      <c r="A54" s="6" t="s">
        <v>46</v>
      </c>
      <c r="B54" s="10">
        <f t="shared" si="3"/>
        <v>1757.0497824971981</v>
      </c>
      <c r="C54" s="12">
        <f t="shared" si="4"/>
        <v>2491.3743894666645</v>
      </c>
      <c r="D54" s="12">
        <f t="shared" si="5"/>
        <v>1488.2571707533475</v>
      </c>
      <c r="E54" s="12">
        <f t="shared" si="6"/>
        <v>1355.1530865743509</v>
      </c>
      <c r="F54" s="12">
        <f t="shared" si="7"/>
        <v>1331.4269538046883</v>
      </c>
      <c r="G54" s="30">
        <f t="shared" si="8"/>
        <v>1293.7789732798667</v>
      </c>
      <c r="H54" s="31">
        <f t="shared" si="9"/>
        <v>782.18354007180437</v>
      </c>
      <c r="I54" s="12">
        <f t="shared" si="10"/>
        <v>714.77500393716866</v>
      </c>
      <c r="J54" s="12">
        <f t="shared" si="11"/>
        <v>758.26752262181321</v>
      </c>
      <c r="K54" s="12">
        <f t="shared" si="12"/>
        <v>761.5825005251337</v>
      </c>
      <c r="L54" s="12">
        <f t="shared" si="13"/>
        <v>772.14317115910444</v>
      </c>
      <c r="M54" s="30">
        <f t="shared" si="14"/>
        <v>703.01034368189107</v>
      </c>
      <c r="N54" s="33">
        <f t="shared" si="0"/>
        <v>48289</v>
      </c>
      <c r="O54" s="33">
        <f t="shared" si="1"/>
        <v>51288.302892738924</v>
      </c>
      <c r="P54" s="40">
        <f t="shared" si="15"/>
        <v>0.34200003330736051</v>
      </c>
      <c r="Q54" s="42">
        <f t="shared" si="2"/>
        <v>72</v>
      </c>
      <c r="R54" s="10">
        <v>254895760</v>
      </c>
      <c r="S54" s="12">
        <v>259054911</v>
      </c>
      <c r="T54" s="12">
        <v>205195029</v>
      </c>
      <c r="U54" s="12">
        <v>133047016</v>
      </c>
      <c r="V54" s="12">
        <v>25815213</v>
      </c>
      <c r="W54" s="12">
        <v>18817353</v>
      </c>
      <c r="X54" s="12">
        <v>24573148</v>
      </c>
      <c r="Y54" s="12">
        <v>53179418</v>
      </c>
      <c r="Z54" s="12">
        <v>3565287</v>
      </c>
      <c r="AA54" s="11">
        <v>978143135</v>
      </c>
      <c r="AB54" s="10">
        <v>234043081.15000001</v>
      </c>
      <c r="AC54" s="12">
        <v>290093302.54000002</v>
      </c>
      <c r="AD54" s="12">
        <v>345814901.88999999</v>
      </c>
      <c r="AE54" s="12">
        <v>272372201.80000001</v>
      </c>
      <c r="AF54" s="12">
        <v>33643868.880000003</v>
      </c>
      <c r="AG54" s="12">
        <v>18511639.620000001</v>
      </c>
      <c r="AH54" s="12">
        <v>82863068.390000001</v>
      </c>
      <c r="AI54" s="12">
        <v>53161676</v>
      </c>
      <c r="AJ54" s="12">
        <v>4044034.09</v>
      </c>
      <c r="AK54" s="11">
        <v>1334547774.3600001</v>
      </c>
      <c r="AL54" s="10">
        <v>277323145</v>
      </c>
      <c r="AM54" s="12">
        <v>182457781</v>
      </c>
      <c r="AN54" s="12">
        <v>139474997</v>
      </c>
      <c r="AO54" s="12">
        <v>84726511</v>
      </c>
      <c r="AP54" s="12">
        <v>20404714</v>
      </c>
      <c r="AQ54" s="12">
        <v>16359299</v>
      </c>
      <c r="AR54" s="12">
        <v>27042904</v>
      </c>
      <c r="AS54" s="12">
        <v>342331693</v>
      </c>
      <c r="AT54" s="12">
        <v>3680807</v>
      </c>
      <c r="AU54" s="11">
        <v>1093801851</v>
      </c>
      <c r="AV54" s="10">
        <v>217006138</v>
      </c>
      <c r="AW54" s="12">
        <v>212818179</v>
      </c>
      <c r="AX54" s="12">
        <v>128183783</v>
      </c>
      <c r="AY54" s="12">
        <v>44628709</v>
      </c>
      <c r="AZ54" s="12">
        <v>14640689</v>
      </c>
      <c r="BA54" s="12">
        <v>20393545</v>
      </c>
      <c r="BB54" s="12">
        <v>16232080</v>
      </c>
      <c r="BC54" s="12">
        <v>147167069</v>
      </c>
      <c r="BD54" s="12">
        <v>17049432</v>
      </c>
      <c r="BE54" s="11">
        <v>818119624</v>
      </c>
      <c r="BF54" s="10">
        <v>154065550</v>
      </c>
      <c r="BG54" s="12">
        <v>199884489</v>
      </c>
      <c r="BH54" s="12">
        <v>175563784</v>
      </c>
      <c r="BI54" s="12">
        <v>51832011</v>
      </c>
      <c r="BJ54" s="12">
        <v>12900034</v>
      </c>
      <c r="BK54" s="12">
        <v>14984457</v>
      </c>
      <c r="BL54" s="12">
        <v>18492783</v>
      </c>
      <c r="BM54" s="12">
        <v>48476637</v>
      </c>
      <c r="BN54" s="12">
        <v>20390236</v>
      </c>
      <c r="BO54" s="11">
        <v>696589981</v>
      </c>
      <c r="BP54" s="10">
        <v>148124465</v>
      </c>
      <c r="BQ54" s="12">
        <v>182155079</v>
      </c>
      <c r="BR54" s="12">
        <v>149622495</v>
      </c>
      <c r="BS54" s="12">
        <v>80477290</v>
      </c>
      <c r="BT54" s="12">
        <v>10423336</v>
      </c>
      <c r="BU54" s="12">
        <v>15402030</v>
      </c>
      <c r="BV54" s="12">
        <v>18412935</v>
      </c>
      <c r="BW54" s="12">
        <v>18710209</v>
      </c>
      <c r="BX54" s="12">
        <v>14524179</v>
      </c>
      <c r="BY54" s="11">
        <v>637852018</v>
      </c>
      <c r="BZ54" s="10">
        <v>61036623</v>
      </c>
      <c r="CA54" s="12">
        <v>265904258</v>
      </c>
      <c r="CB54" s="12">
        <v>84824000</v>
      </c>
      <c r="CC54" s="11">
        <v>411764881</v>
      </c>
      <c r="CD54" s="10">
        <v>0</v>
      </c>
      <c r="CE54" s="12">
        <v>277275513</v>
      </c>
      <c r="CF54" s="12">
        <v>90354000</v>
      </c>
      <c r="CG54" s="11">
        <v>367629513</v>
      </c>
      <c r="CH54" s="10">
        <v>0</v>
      </c>
      <c r="CI54" s="12">
        <v>288700295</v>
      </c>
      <c r="CJ54" s="12">
        <v>94174000</v>
      </c>
      <c r="CK54" s="11">
        <v>382874295</v>
      </c>
      <c r="CL54" s="10">
        <v>0</v>
      </c>
      <c r="CM54" s="12">
        <v>299472635</v>
      </c>
      <c r="CN54" s="12">
        <v>77596000</v>
      </c>
      <c r="CO54" s="11">
        <v>377068635</v>
      </c>
      <c r="CP54" s="10">
        <v>0</v>
      </c>
      <c r="CQ54" s="12">
        <v>309915625</v>
      </c>
      <c r="CR54" s="12">
        <v>65949000</v>
      </c>
      <c r="CS54" s="11">
        <v>375864625</v>
      </c>
      <c r="CT54" s="10">
        <v>0</v>
      </c>
      <c r="CU54" s="12">
        <v>267912709</v>
      </c>
      <c r="CV54" s="12">
        <v>68515000</v>
      </c>
      <c r="CW54" s="11">
        <v>336427709</v>
      </c>
      <c r="CX54" s="10">
        <v>222795362</v>
      </c>
      <c r="CY54" s="12">
        <v>91768939.022100002</v>
      </c>
      <c r="CZ54" s="15">
        <v>4343.9799999999996</v>
      </c>
      <c r="DA54" s="10">
        <v>1647302</v>
      </c>
      <c r="DB54" s="12">
        <v>126019</v>
      </c>
      <c r="DC54" s="15">
        <v>1155</v>
      </c>
      <c r="DD54" s="17">
        <v>526430</v>
      </c>
      <c r="DE54" s="14">
        <v>514329</v>
      </c>
      <c r="DF54" s="14">
        <v>504933</v>
      </c>
      <c r="DG54" s="14">
        <v>495112</v>
      </c>
      <c r="DH54" s="14">
        <v>486781</v>
      </c>
      <c r="DI54" s="7">
        <v>478553</v>
      </c>
      <c r="DJ54" s="19">
        <v>48289</v>
      </c>
      <c r="DK54" s="58">
        <v>72</v>
      </c>
    </row>
    <row r="55" spans="1:115" x14ac:dyDescent="0.25">
      <c r="A55" s="6" t="s">
        <v>47</v>
      </c>
      <c r="B55" s="10">
        <f t="shared" si="3"/>
        <v>1799.5698012404562</v>
      </c>
      <c r="C55" s="12">
        <f t="shared" si="4"/>
        <v>1829.8447669441264</v>
      </c>
      <c r="D55" s="12">
        <f t="shared" si="5"/>
        <v>1541.7085079437097</v>
      </c>
      <c r="E55" s="12">
        <f t="shared" si="6"/>
        <v>1522.7072927209133</v>
      </c>
      <c r="F55" s="12">
        <f t="shared" si="7"/>
        <v>1394.8910096552133</v>
      </c>
      <c r="G55" s="30">
        <f t="shared" si="8"/>
        <v>1394.4989067837341</v>
      </c>
      <c r="H55" s="31">
        <f t="shared" si="9"/>
        <v>126.2563199803492</v>
      </c>
      <c r="I55" s="12">
        <f t="shared" si="10"/>
        <v>136.62571814628009</v>
      </c>
      <c r="J55" s="12">
        <f t="shared" si="11"/>
        <v>146.95993231690755</v>
      </c>
      <c r="K55" s="12">
        <f t="shared" si="12"/>
        <v>158.31712087762261</v>
      </c>
      <c r="L55" s="12">
        <f t="shared" si="13"/>
        <v>172.09670892190866</v>
      </c>
      <c r="M55" s="30">
        <f t="shared" si="14"/>
        <v>182.37615222205056</v>
      </c>
      <c r="N55" s="33">
        <f t="shared" si="0"/>
        <v>48968</v>
      </c>
      <c r="O55" s="33">
        <f t="shared" si="1"/>
        <v>65363.294220828167</v>
      </c>
      <c r="P55" s="40">
        <f t="shared" si="15"/>
        <v>0.30431969200605841</v>
      </c>
      <c r="Q55" s="42">
        <f t="shared" si="2"/>
        <v>23</v>
      </c>
      <c r="R55" s="10">
        <v>350770300</v>
      </c>
      <c r="S55" s="12">
        <v>537157630</v>
      </c>
      <c r="T55" s="12">
        <v>394543090</v>
      </c>
      <c r="U55" s="12">
        <v>147514040</v>
      </c>
      <c r="V55" s="12">
        <v>151528930</v>
      </c>
      <c r="W55" s="12">
        <v>76191500</v>
      </c>
      <c r="X55" s="12">
        <v>49582100</v>
      </c>
      <c r="Y55" s="12">
        <v>5271090</v>
      </c>
      <c r="Z55" s="12">
        <v>51000080</v>
      </c>
      <c r="AA55" s="11">
        <v>1763558760</v>
      </c>
      <c r="AB55" s="10">
        <v>345857010</v>
      </c>
      <c r="AC55" s="12">
        <v>541593830</v>
      </c>
      <c r="AD55" s="12">
        <v>398836560</v>
      </c>
      <c r="AE55" s="12">
        <v>176425390</v>
      </c>
      <c r="AF55" s="12">
        <v>139559910</v>
      </c>
      <c r="AG55" s="12">
        <v>76605750</v>
      </c>
      <c r="AH55" s="12">
        <v>50581320</v>
      </c>
      <c r="AI55" s="12">
        <v>5974450</v>
      </c>
      <c r="AJ55" s="12">
        <v>44593030</v>
      </c>
      <c r="AK55" s="11">
        <v>1780027250</v>
      </c>
      <c r="AL55" s="10">
        <v>270372085</v>
      </c>
      <c r="AM55" s="12">
        <v>547758861</v>
      </c>
      <c r="AN55" s="12">
        <v>294007109</v>
      </c>
      <c r="AO55" s="12">
        <v>105858497</v>
      </c>
      <c r="AP55" s="12">
        <v>96480618</v>
      </c>
      <c r="AQ55" s="12">
        <v>65960888</v>
      </c>
      <c r="AR55" s="12">
        <v>31320300</v>
      </c>
      <c r="AS55" s="12">
        <v>29509163</v>
      </c>
      <c r="AT55" s="12">
        <v>69744891</v>
      </c>
      <c r="AU55" s="11">
        <v>1511012412</v>
      </c>
      <c r="AV55" s="10">
        <v>279724937</v>
      </c>
      <c r="AW55" s="12">
        <v>565261500</v>
      </c>
      <c r="AX55" s="12">
        <v>263981063</v>
      </c>
      <c r="AY55" s="12">
        <v>110099663</v>
      </c>
      <c r="AZ55" s="12">
        <v>70234701</v>
      </c>
      <c r="BA55" s="12">
        <v>67698532</v>
      </c>
      <c r="BB55" s="12">
        <v>30469160</v>
      </c>
      <c r="BC55" s="12">
        <v>25665699</v>
      </c>
      <c r="BD55" s="12">
        <v>64409007</v>
      </c>
      <c r="BE55" s="11">
        <v>1477544262</v>
      </c>
      <c r="BF55" s="10">
        <v>265132708</v>
      </c>
      <c r="BG55" s="12">
        <v>494525171</v>
      </c>
      <c r="BH55" s="12">
        <v>251208727</v>
      </c>
      <c r="BI55" s="12">
        <v>75511550</v>
      </c>
      <c r="BJ55" s="12">
        <v>70349705</v>
      </c>
      <c r="BK55" s="12">
        <v>67091115</v>
      </c>
      <c r="BL55" s="12">
        <v>31572029</v>
      </c>
      <c r="BM55" s="12">
        <v>20466451</v>
      </c>
      <c r="BN55" s="12">
        <v>61310784</v>
      </c>
      <c r="BO55" s="11">
        <v>1337168240</v>
      </c>
      <c r="BP55" s="10">
        <v>269478772</v>
      </c>
      <c r="BQ55" s="12">
        <v>494938872</v>
      </c>
      <c r="BR55" s="12">
        <v>272304087</v>
      </c>
      <c r="BS55" s="12">
        <v>69065462</v>
      </c>
      <c r="BT55" s="12">
        <v>60483652</v>
      </c>
      <c r="BU55" s="12">
        <v>60777448</v>
      </c>
      <c r="BV55" s="12">
        <v>29373786</v>
      </c>
      <c r="BW55" s="12">
        <v>21638556</v>
      </c>
      <c r="BX55" s="12">
        <v>43407086</v>
      </c>
      <c r="BY55" s="11">
        <v>1321467721</v>
      </c>
      <c r="BZ55" s="10">
        <v>0</v>
      </c>
      <c r="CA55" s="12">
        <v>123360000</v>
      </c>
      <c r="CB55" s="12">
        <v>0</v>
      </c>
      <c r="CC55" s="11">
        <v>123360000</v>
      </c>
      <c r="CD55" s="10">
        <v>0</v>
      </c>
      <c r="CE55" s="12">
        <v>132460000</v>
      </c>
      <c r="CF55" s="12">
        <v>0</v>
      </c>
      <c r="CG55" s="11">
        <v>132460000</v>
      </c>
      <c r="CH55" s="10">
        <v>0</v>
      </c>
      <c r="CI55" s="12">
        <v>141221000</v>
      </c>
      <c r="CJ55" s="12">
        <v>0</v>
      </c>
      <c r="CK55" s="11">
        <v>141221000</v>
      </c>
      <c r="CL55" s="10">
        <v>0</v>
      </c>
      <c r="CM55" s="12">
        <v>150953000</v>
      </c>
      <c r="CN55" s="12">
        <v>0</v>
      </c>
      <c r="CO55" s="11">
        <v>150953000</v>
      </c>
      <c r="CP55" s="10">
        <v>0</v>
      </c>
      <c r="CQ55" s="12">
        <v>162450000</v>
      </c>
      <c r="CR55" s="12">
        <v>0</v>
      </c>
      <c r="CS55" s="11">
        <v>162450000</v>
      </c>
      <c r="CT55" s="10">
        <v>0</v>
      </c>
      <c r="CU55" s="12">
        <v>169995000</v>
      </c>
      <c r="CV55" s="12">
        <v>0</v>
      </c>
      <c r="CW55" s="11">
        <v>169995000</v>
      </c>
      <c r="CX55" s="10">
        <v>346177078.85235012</v>
      </c>
      <c r="CY55" s="12">
        <v>182734557.60025987</v>
      </c>
      <c r="CZ55" s="15">
        <v>5296.2</v>
      </c>
      <c r="DA55" s="10">
        <v>4595408.9998399997</v>
      </c>
      <c r="DB55" s="12">
        <v>1574516.74</v>
      </c>
      <c r="DC55" s="15">
        <v>58</v>
      </c>
      <c r="DD55" s="17">
        <v>977060</v>
      </c>
      <c r="DE55" s="14">
        <v>969510</v>
      </c>
      <c r="DF55" s="14">
        <v>960949</v>
      </c>
      <c r="DG55" s="14">
        <v>953485</v>
      </c>
      <c r="DH55" s="14">
        <v>943946</v>
      </c>
      <c r="DI55" s="7">
        <v>932112</v>
      </c>
      <c r="DJ55" s="19">
        <v>48968</v>
      </c>
      <c r="DK55" s="58">
        <v>23</v>
      </c>
    </row>
    <row r="56" spans="1:115" x14ac:dyDescent="0.25">
      <c r="A56" s="6" t="s">
        <v>48</v>
      </c>
      <c r="B56" s="10">
        <f t="shared" si="3"/>
        <v>2454.3479834667701</v>
      </c>
      <c r="C56" s="12">
        <f t="shared" si="4"/>
        <v>2319.4002310885794</v>
      </c>
      <c r="D56" s="12">
        <f t="shared" si="5"/>
        <v>1222.6182041010331</v>
      </c>
      <c r="E56" s="12">
        <f t="shared" si="6"/>
        <v>1133.5756821788727</v>
      </c>
      <c r="F56" s="12">
        <f t="shared" si="7"/>
        <v>1153.2772469084264</v>
      </c>
      <c r="G56" s="30">
        <f t="shared" si="8"/>
        <v>1159.3145882134675</v>
      </c>
      <c r="H56" s="31">
        <f t="shared" si="9"/>
        <v>496.57357098275531</v>
      </c>
      <c r="I56" s="12">
        <f t="shared" si="10"/>
        <v>531.53783030514739</v>
      </c>
      <c r="J56" s="12">
        <f t="shared" si="11"/>
        <v>561.52254080000966</v>
      </c>
      <c r="K56" s="12">
        <f t="shared" si="12"/>
        <v>571.46478230217122</v>
      </c>
      <c r="L56" s="12">
        <f t="shared" si="13"/>
        <v>585.03023877057672</v>
      </c>
      <c r="M56" s="30">
        <f t="shared" si="14"/>
        <v>606.83721646823471</v>
      </c>
      <c r="N56" s="33">
        <f t="shared" si="0"/>
        <v>45988</v>
      </c>
      <c r="O56" s="33">
        <f t="shared" si="1"/>
        <v>51461.777979568673</v>
      </c>
      <c r="P56" s="40">
        <f t="shared" si="15"/>
        <v>0.19798615015995938</v>
      </c>
      <c r="Q56" s="42">
        <f t="shared" si="2"/>
        <v>27</v>
      </c>
      <c r="R56" s="10">
        <v>322705415</v>
      </c>
      <c r="S56" s="12">
        <v>406255974</v>
      </c>
      <c r="T56" s="12">
        <v>497004425</v>
      </c>
      <c r="U56" s="12">
        <v>256558429</v>
      </c>
      <c r="V56" s="12">
        <v>44850258</v>
      </c>
      <c r="W56" s="12">
        <v>112569432</v>
      </c>
      <c r="X56" s="12">
        <v>34097875</v>
      </c>
      <c r="Y56" s="12">
        <v>0</v>
      </c>
      <c r="Z56" s="12">
        <v>12937098</v>
      </c>
      <c r="AA56" s="11">
        <v>1686978906</v>
      </c>
      <c r="AB56" s="10">
        <v>262652429</v>
      </c>
      <c r="AC56" s="12">
        <v>377266304</v>
      </c>
      <c r="AD56" s="12">
        <v>513792726</v>
      </c>
      <c r="AE56" s="12">
        <v>204286068</v>
      </c>
      <c r="AF56" s="12">
        <v>39892749</v>
      </c>
      <c r="AG56" s="12">
        <v>116136116</v>
      </c>
      <c r="AH56" s="12">
        <v>27367593</v>
      </c>
      <c r="AI56" s="12">
        <v>0</v>
      </c>
      <c r="AJ56" s="12">
        <v>12309606</v>
      </c>
      <c r="AK56" s="11">
        <v>1553703591</v>
      </c>
      <c r="AL56" s="10">
        <v>185749462.21000001</v>
      </c>
      <c r="AM56" s="12">
        <v>266856787.81999999</v>
      </c>
      <c r="AN56" s="12">
        <v>170349873.96000001</v>
      </c>
      <c r="AO56" s="12">
        <v>74062506.930000007</v>
      </c>
      <c r="AP56" s="12">
        <v>18453936.050000001</v>
      </c>
      <c r="AQ56" s="12">
        <v>63997491.32</v>
      </c>
      <c r="AR56" s="12">
        <v>15214691.550000001</v>
      </c>
      <c r="AS56" s="12">
        <v>0</v>
      </c>
      <c r="AT56" s="12">
        <v>10430122.069999998</v>
      </c>
      <c r="AU56" s="11">
        <v>805114871.91000009</v>
      </c>
      <c r="AV56" s="10">
        <v>178842343.69999999</v>
      </c>
      <c r="AW56" s="12">
        <v>257739057.77000001</v>
      </c>
      <c r="AX56" s="12">
        <v>104621134.09</v>
      </c>
      <c r="AY56" s="12">
        <v>72417248.790000007</v>
      </c>
      <c r="AZ56" s="12">
        <v>20440781.699999999</v>
      </c>
      <c r="BA56" s="12">
        <v>66153117.990000002</v>
      </c>
      <c r="BB56" s="12">
        <v>19321500.309999999</v>
      </c>
      <c r="BC56" s="12">
        <v>0</v>
      </c>
      <c r="BD56" s="12">
        <v>10449013.4</v>
      </c>
      <c r="BE56" s="11">
        <v>729984197.75</v>
      </c>
      <c r="BF56" s="10">
        <v>171854908.53999999</v>
      </c>
      <c r="BG56" s="12">
        <v>233493419.84999999</v>
      </c>
      <c r="BH56" s="12">
        <v>118404329.44</v>
      </c>
      <c r="BI56" s="12">
        <v>92692525.569999993</v>
      </c>
      <c r="BJ56" s="12">
        <v>17695098.93</v>
      </c>
      <c r="BK56" s="12">
        <v>65503846.560000002</v>
      </c>
      <c r="BL56" s="12">
        <v>16205830.189999999</v>
      </c>
      <c r="BM56" s="12">
        <v>0</v>
      </c>
      <c r="BN56" s="12">
        <v>10736618.74</v>
      </c>
      <c r="BO56" s="11">
        <v>726586577.81999993</v>
      </c>
      <c r="BP56" s="10">
        <v>153682158.46000001</v>
      </c>
      <c r="BQ56" s="12">
        <v>218448705.55000001</v>
      </c>
      <c r="BR56" s="12">
        <v>111773237.89</v>
      </c>
      <c r="BS56" s="12">
        <v>93066319.150000006</v>
      </c>
      <c r="BT56" s="12">
        <v>17000218.449999999</v>
      </c>
      <c r="BU56" s="12">
        <v>95826509.040000007</v>
      </c>
      <c r="BV56" s="12">
        <v>18472682.739999998</v>
      </c>
      <c r="BW56" s="12">
        <v>0</v>
      </c>
      <c r="BX56" s="12">
        <v>10342909.370000001</v>
      </c>
      <c r="BY56" s="11">
        <v>718612740.64999998</v>
      </c>
      <c r="BZ56" s="10">
        <v>168486463</v>
      </c>
      <c r="CA56" s="12">
        <v>172829905</v>
      </c>
      <c r="CB56" s="12">
        <v>0</v>
      </c>
      <c r="CC56" s="11">
        <v>341316368</v>
      </c>
      <c r="CD56" s="10">
        <v>179241719</v>
      </c>
      <c r="CE56" s="12">
        <v>176821122</v>
      </c>
      <c r="CF56" s="12">
        <v>0</v>
      </c>
      <c r="CG56" s="11">
        <v>356062841</v>
      </c>
      <c r="CH56" s="10">
        <v>189119800</v>
      </c>
      <c r="CI56" s="12">
        <v>180652339</v>
      </c>
      <c r="CJ56" s="12">
        <v>0</v>
      </c>
      <c r="CK56" s="11">
        <v>369772139</v>
      </c>
      <c r="CL56" s="10">
        <v>183615334</v>
      </c>
      <c r="CM56" s="12">
        <v>184388556</v>
      </c>
      <c r="CN56" s="12">
        <v>0</v>
      </c>
      <c r="CO56" s="11">
        <v>368003890</v>
      </c>
      <c r="CP56" s="10">
        <v>180475393</v>
      </c>
      <c r="CQ56" s="12">
        <v>188104773</v>
      </c>
      <c r="CR56" s="12">
        <v>0</v>
      </c>
      <c r="CS56" s="11">
        <v>368580166</v>
      </c>
      <c r="CT56" s="10">
        <v>184673127</v>
      </c>
      <c r="CU56" s="12">
        <v>191480990</v>
      </c>
      <c r="CV56" s="12">
        <v>0</v>
      </c>
      <c r="CW56" s="11">
        <v>376154117</v>
      </c>
      <c r="CX56" s="10">
        <v>226689132</v>
      </c>
      <c r="CY56" s="12">
        <v>103588600</v>
      </c>
      <c r="CZ56" s="15">
        <v>4405</v>
      </c>
      <c r="DA56" s="10">
        <v>3707075</v>
      </c>
      <c r="DB56" s="12">
        <v>13652</v>
      </c>
      <c r="DC56" s="15">
        <v>1685.4</v>
      </c>
      <c r="DD56" s="17">
        <v>687343</v>
      </c>
      <c r="DE56" s="14">
        <v>669873</v>
      </c>
      <c r="DF56" s="14">
        <v>658517</v>
      </c>
      <c r="DG56" s="14">
        <v>643966</v>
      </c>
      <c r="DH56" s="14">
        <v>630019</v>
      </c>
      <c r="DI56" s="7">
        <v>619860</v>
      </c>
      <c r="DJ56" s="19">
        <v>45988</v>
      </c>
      <c r="DK56" s="58">
        <v>27</v>
      </c>
    </row>
    <row r="57" spans="1:115" x14ac:dyDescent="0.25">
      <c r="A57" s="6" t="s">
        <v>49</v>
      </c>
      <c r="B57" s="10">
        <f t="shared" si="3"/>
        <v>1456.8867014699822</v>
      </c>
      <c r="C57" s="12">
        <f t="shared" si="4"/>
        <v>1661.486951724138</v>
      </c>
      <c r="D57" s="12">
        <f t="shared" si="5"/>
        <v>1314.6053622989139</v>
      </c>
      <c r="E57" s="12">
        <f t="shared" si="6"/>
        <v>1351.7056934105321</v>
      </c>
      <c r="F57" s="12">
        <f t="shared" si="7"/>
        <v>1472.8188346639731</v>
      </c>
      <c r="G57" s="30">
        <f t="shared" si="8"/>
        <v>1467.947543031649</v>
      </c>
      <c r="H57" s="31">
        <f t="shared" si="9"/>
        <v>447.4295232861657</v>
      </c>
      <c r="I57" s="12">
        <f t="shared" si="10"/>
        <v>463.76278620689658</v>
      </c>
      <c r="J57" s="12">
        <f t="shared" si="11"/>
        <v>493.79638388560431</v>
      </c>
      <c r="K57" s="12">
        <f t="shared" si="12"/>
        <v>537.84560242624764</v>
      </c>
      <c r="L57" s="12">
        <f t="shared" si="13"/>
        <v>327.53439138797029</v>
      </c>
      <c r="M57" s="30">
        <f t="shared" si="14"/>
        <v>310.81971127151581</v>
      </c>
      <c r="N57" s="33">
        <f t="shared" si="0"/>
        <v>33619</v>
      </c>
      <c r="O57" s="33">
        <f t="shared" si="1"/>
        <v>43084.319282511213</v>
      </c>
      <c r="P57" s="40">
        <f t="shared" si="15"/>
        <v>0.40916077576818149</v>
      </c>
      <c r="Q57" s="42">
        <f t="shared" si="2"/>
        <v>9</v>
      </c>
      <c r="R57" s="10">
        <v>23012228</v>
      </c>
      <c r="S57" s="12">
        <v>36912370</v>
      </c>
      <c r="T57" s="12">
        <v>16278168</v>
      </c>
      <c r="U57" s="12">
        <v>16603728</v>
      </c>
      <c r="V57" s="12">
        <v>3153198</v>
      </c>
      <c r="W57" s="12">
        <v>3002247</v>
      </c>
      <c r="X57" s="12">
        <v>2330872</v>
      </c>
      <c r="Y57" s="12">
        <v>29262595</v>
      </c>
      <c r="Z57" s="12">
        <v>4753972</v>
      </c>
      <c r="AA57" s="11">
        <v>135309378</v>
      </c>
      <c r="AB57" s="10">
        <v>23406482</v>
      </c>
      <c r="AC57" s="12">
        <v>40760271</v>
      </c>
      <c r="AD57" s="12">
        <v>19130784</v>
      </c>
      <c r="AE57" s="12">
        <v>24207244</v>
      </c>
      <c r="AF57" s="12">
        <v>2258694</v>
      </c>
      <c r="AG57" s="12">
        <v>2820063</v>
      </c>
      <c r="AH57" s="12">
        <v>4401442</v>
      </c>
      <c r="AI57" s="12">
        <v>17553922</v>
      </c>
      <c r="AJ57" s="12">
        <v>3472824</v>
      </c>
      <c r="AK57" s="11">
        <v>138011726</v>
      </c>
      <c r="AL57" s="10">
        <v>23911797</v>
      </c>
      <c r="AM57" s="12">
        <v>32284994</v>
      </c>
      <c r="AN57" s="12">
        <v>14612535</v>
      </c>
      <c r="AO57" s="12">
        <v>16013860</v>
      </c>
      <c r="AP57" s="12">
        <v>974113</v>
      </c>
      <c r="AQ57" s="12">
        <v>2550850</v>
      </c>
      <c r="AR57" s="12">
        <v>1761167</v>
      </c>
      <c r="AS57" s="12">
        <v>4137515</v>
      </c>
      <c r="AT57" s="12">
        <v>3501932</v>
      </c>
      <c r="AU57" s="11">
        <v>99748763</v>
      </c>
      <c r="AV57" s="10">
        <v>23399984</v>
      </c>
      <c r="AW57" s="12">
        <v>31905821</v>
      </c>
      <c r="AX57" s="12">
        <v>17899975</v>
      </c>
      <c r="AY57" s="12">
        <v>15944273</v>
      </c>
      <c r="AZ57" s="12">
        <v>1469276</v>
      </c>
      <c r="BA57" s="12">
        <v>2621923</v>
      </c>
      <c r="BB57" s="12">
        <v>1730716</v>
      </c>
      <c r="BC57" s="12">
        <v>5091512</v>
      </c>
      <c r="BD57" s="12">
        <v>3080763</v>
      </c>
      <c r="BE57" s="11">
        <v>103144243</v>
      </c>
      <c r="BF57" s="10">
        <v>41063394</v>
      </c>
      <c r="BG57" s="12">
        <v>31714158</v>
      </c>
      <c r="BH57" s="12">
        <v>11788868</v>
      </c>
      <c r="BI57" s="12">
        <v>12849865</v>
      </c>
      <c r="BJ57" s="12">
        <v>986521</v>
      </c>
      <c r="BK57" s="12">
        <v>2571177</v>
      </c>
      <c r="BL57" s="12">
        <v>2119738</v>
      </c>
      <c r="BM57" s="12">
        <v>6156139</v>
      </c>
      <c r="BN57" s="12">
        <v>3348369</v>
      </c>
      <c r="BO57" s="11">
        <v>112598229</v>
      </c>
      <c r="BP57" s="10">
        <v>24419679</v>
      </c>
      <c r="BQ57" s="12">
        <v>47212272</v>
      </c>
      <c r="BR57" s="12">
        <v>11841826</v>
      </c>
      <c r="BS57" s="12">
        <v>13119586</v>
      </c>
      <c r="BT57" s="12">
        <v>911495</v>
      </c>
      <c r="BU57" s="12">
        <v>2367008</v>
      </c>
      <c r="BV57" s="12">
        <v>2190319</v>
      </c>
      <c r="BW57" s="12">
        <v>3584636</v>
      </c>
      <c r="BX57" s="12">
        <v>3688756</v>
      </c>
      <c r="BY57" s="11">
        <v>109335577</v>
      </c>
      <c r="BZ57" s="10">
        <v>17337208</v>
      </c>
      <c r="CA57" s="12">
        <v>15231187</v>
      </c>
      <c r="CB57" s="12">
        <v>0</v>
      </c>
      <c r="CC57" s="11">
        <v>32568395</v>
      </c>
      <c r="CD57" s="10">
        <v>17697744</v>
      </c>
      <c r="CE57" s="12">
        <v>15925058</v>
      </c>
      <c r="CF57" s="12">
        <v>0</v>
      </c>
      <c r="CG57" s="11">
        <v>33622802</v>
      </c>
      <c r="CH57" s="10">
        <v>18046422</v>
      </c>
      <c r="CI57" s="12">
        <v>16744053</v>
      </c>
      <c r="CJ57" s="12">
        <v>1123336</v>
      </c>
      <c r="CK57" s="11">
        <v>35913811</v>
      </c>
      <c r="CL57" s="10">
        <v>18383517</v>
      </c>
      <c r="CM57" s="12">
        <v>17825330</v>
      </c>
      <c r="CN57" s="12">
        <v>2806473</v>
      </c>
      <c r="CO57" s="11">
        <v>39015320</v>
      </c>
      <c r="CP57" s="10">
        <v>519595</v>
      </c>
      <c r="CQ57" s="12">
        <v>18723985</v>
      </c>
      <c r="CR57" s="12">
        <v>4427658</v>
      </c>
      <c r="CS57" s="11">
        <v>23671238</v>
      </c>
      <c r="CT57" s="10">
        <v>617017</v>
      </c>
      <c r="CU57" s="12">
        <v>15797271</v>
      </c>
      <c r="CV57" s="12">
        <v>5977164</v>
      </c>
      <c r="CW57" s="11">
        <v>22391452</v>
      </c>
      <c r="CX57" s="10">
        <v>30024385</v>
      </c>
      <c r="CY57" s="12">
        <v>12980326</v>
      </c>
      <c r="CZ57" s="15">
        <v>696.875</v>
      </c>
      <c r="DA57" s="10">
        <v>357355</v>
      </c>
      <c r="DB57" s="12">
        <v>28118</v>
      </c>
      <c r="DC57" s="15">
        <v>17.59</v>
      </c>
      <c r="DD57" s="17">
        <v>72790</v>
      </c>
      <c r="DE57" s="14">
        <v>72500</v>
      </c>
      <c r="DF57" s="14">
        <v>72730</v>
      </c>
      <c r="DG57" s="14">
        <v>72540</v>
      </c>
      <c r="DH57" s="14">
        <v>72271</v>
      </c>
      <c r="DI57" s="7">
        <v>72040</v>
      </c>
      <c r="DJ57" s="19">
        <v>33619</v>
      </c>
      <c r="DK57" s="58">
        <v>9</v>
      </c>
    </row>
    <row r="58" spans="1:115" x14ac:dyDescent="0.25">
      <c r="A58" s="6" t="s">
        <v>50</v>
      </c>
      <c r="B58" s="10">
        <f t="shared" si="3"/>
        <v>2296.3081485210428</v>
      </c>
      <c r="C58" s="12">
        <f t="shared" si="4"/>
        <v>2263.7963375889617</v>
      </c>
      <c r="D58" s="12">
        <f t="shared" si="5"/>
        <v>1720.9379147187863</v>
      </c>
      <c r="E58" s="12">
        <f t="shared" si="6"/>
        <v>1816.9048062593145</v>
      </c>
      <c r="F58" s="12">
        <f t="shared" si="7"/>
        <v>1617.5169036394141</v>
      </c>
      <c r="G58" s="30">
        <f t="shared" si="8"/>
        <v>2032.7231907204307</v>
      </c>
      <c r="H58" s="31">
        <f t="shared" si="9"/>
        <v>1279.1118863242182</v>
      </c>
      <c r="I58" s="12">
        <f t="shared" si="10"/>
        <v>1409.3161082377005</v>
      </c>
      <c r="J58" s="12">
        <f t="shared" si="11"/>
        <v>1477.2785472479882</v>
      </c>
      <c r="K58" s="12">
        <f t="shared" si="12"/>
        <v>1603.6163761768021</v>
      </c>
      <c r="L58" s="12">
        <f t="shared" si="13"/>
        <v>1707.5248329318699</v>
      </c>
      <c r="M58" s="30">
        <f t="shared" si="14"/>
        <v>1797.3424060680045</v>
      </c>
      <c r="N58" s="33">
        <f t="shared" si="0"/>
        <v>73640</v>
      </c>
      <c r="O58" s="33">
        <f t="shared" si="1"/>
        <v>52254.000480483744</v>
      </c>
      <c r="P58" s="40">
        <f t="shared" si="15"/>
        <v>0.31171084787503217</v>
      </c>
      <c r="Q58" s="42">
        <f t="shared" si="2"/>
        <v>48</v>
      </c>
      <c r="R58" s="10">
        <v>65955334</v>
      </c>
      <c r="S58" s="12">
        <v>200007752</v>
      </c>
      <c r="T58" s="12">
        <v>117238448</v>
      </c>
      <c r="U58" s="12">
        <v>95543367</v>
      </c>
      <c r="V58" s="12">
        <v>33495221</v>
      </c>
      <c r="W58" s="12">
        <v>15289294</v>
      </c>
      <c r="X58" s="12">
        <v>48835352</v>
      </c>
      <c r="Y58" s="12">
        <v>52603761</v>
      </c>
      <c r="Z58" s="12">
        <v>7510616</v>
      </c>
      <c r="AA58" s="11">
        <v>636479145</v>
      </c>
      <c r="AB58" s="10">
        <v>96089516</v>
      </c>
      <c r="AC58" s="12">
        <v>200175921</v>
      </c>
      <c r="AD58" s="12">
        <v>70905611</v>
      </c>
      <c r="AE58" s="12">
        <v>71834868</v>
      </c>
      <c r="AF58" s="12">
        <v>31831124</v>
      </c>
      <c r="AG58" s="12">
        <v>15340669</v>
      </c>
      <c r="AH58" s="12">
        <v>41395224</v>
      </c>
      <c r="AI58" s="12">
        <v>108334438</v>
      </c>
      <c r="AJ58" s="12">
        <v>12537180</v>
      </c>
      <c r="AK58" s="11">
        <v>648444551</v>
      </c>
      <c r="AL58" s="10">
        <v>59965711</v>
      </c>
      <c r="AM58" s="12">
        <v>147334957</v>
      </c>
      <c r="AN58" s="12">
        <v>79562148</v>
      </c>
      <c r="AO58" s="12">
        <v>43148958</v>
      </c>
      <c r="AP58" s="12">
        <v>5637273</v>
      </c>
      <c r="AQ58" s="12">
        <v>13858388</v>
      </c>
      <c r="AR58" s="12">
        <v>37305705</v>
      </c>
      <c r="AS58" s="12">
        <v>75125660</v>
      </c>
      <c r="AT58" s="12">
        <v>8181693</v>
      </c>
      <c r="AU58" s="11">
        <v>470120493</v>
      </c>
      <c r="AV58" s="10">
        <v>62834261</v>
      </c>
      <c r="AW58" s="12">
        <v>150001942</v>
      </c>
      <c r="AX58" s="12">
        <v>69796618</v>
      </c>
      <c r="AY58" s="12">
        <v>54473381</v>
      </c>
      <c r="AZ58" s="12">
        <v>4499504</v>
      </c>
      <c r="BA58" s="12">
        <v>12869552</v>
      </c>
      <c r="BB58" s="12">
        <v>35503439</v>
      </c>
      <c r="BC58" s="12">
        <v>46707592</v>
      </c>
      <c r="BD58" s="12">
        <v>9900248</v>
      </c>
      <c r="BE58" s="11">
        <v>446586537</v>
      </c>
      <c r="BF58" s="10">
        <v>59969337</v>
      </c>
      <c r="BG58" s="12">
        <v>121599099</v>
      </c>
      <c r="BH58" s="12">
        <v>65716125</v>
      </c>
      <c r="BI58" s="12">
        <v>38776542</v>
      </c>
      <c r="BJ58" s="12">
        <v>5463321</v>
      </c>
      <c r="BK58" s="12">
        <v>12336688</v>
      </c>
      <c r="BL58" s="12">
        <v>31521923</v>
      </c>
      <c r="BM58" s="12">
        <v>44716131</v>
      </c>
      <c r="BN58" s="12">
        <v>9772427</v>
      </c>
      <c r="BO58" s="11">
        <v>389871593</v>
      </c>
      <c r="BP58" s="10">
        <v>145534854</v>
      </c>
      <c r="BQ58" s="12">
        <v>112945558</v>
      </c>
      <c r="BR58" s="12">
        <v>62302482</v>
      </c>
      <c r="BS58" s="12">
        <v>40105962</v>
      </c>
      <c r="BT58" s="12">
        <v>5418683</v>
      </c>
      <c r="BU58" s="12">
        <v>17276488</v>
      </c>
      <c r="BV58" s="12">
        <v>28271116</v>
      </c>
      <c r="BW58" s="12">
        <v>43571938</v>
      </c>
      <c r="BX58" s="12">
        <v>9428771</v>
      </c>
      <c r="BY58" s="11">
        <v>464855852</v>
      </c>
      <c r="BZ58" s="10">
        <v>0</v>
      </c>
      <c r="CA58" s="12">
        <v>180024858</v>
      </c>
      <c r="CB58" s="12">
        <v>145211084</v>
      </c>
      <c r="CC58" s="11">
        <v>325235942</v>
      </c>
      <c r="CD58" s="10">
        <v>0</v>
      </c>
      <c r="CE58" s="12">
        <v>169710931</v>
      </c>
      <c r="CF58" s="12">
        <v>166532162</v>
      </c>
      <c r="CG58" s="11">
        <v>336243093</v>
      </c>
      <c r="CH58" s="10">
        <v>0</v>
      </c>
      <c r="CI58" s="12">
        <v>165121276</v>
      </c>
      <c r="CJ58" s="12">
        <v>173948128</v>
      </c>
      <c r="CK58" s="11">
        <v>339069404</v>
      </c>
      <c r="CL58" s="10">
        <v>0</v>
      </c>
      <c r="CM58" s="12">
        <v>171857504</v>
      </c>
      <c r="CN58" s="12">
        <v>181079217</v>
      </c>
      <c r="CO58" s="11">
        <v>352936721</v>
      </c>
      <c r="CP58" s="10">
        <v>0</v>
      </c>
      <c r="CQ58" s="12">
        <v>176391239</v>
      </c>
      <c r="CR58" s="12">
        <v>187970655</v>
      </c>
      <c r="CS58" s="11">
        <v>364361894</v>
      </c>
      <c r="CT58" s="10">
        <v>0</v>
      </c>
      <c r="CU58" s="12">
        <v>191350348</v>
      </c>
      <c r="CV58" s="12">
        <v>181150663</v>
      </c>
      <c r="CW58" s="11">
        <v>372501011</v>
      </c>
      <c r="CX58" s="10">
        <v>115278073</v>
      </c>
      <c r="CY58" s="12">
        <v>64937832</v>
      </c>
      <c r="CZ58" s="15">
        <v>2206.11</v>
      </c>
      <c r="DA58" s="10">
        <v>1627104</v>
      </c>
      <c r="DB58" s="12">
        <v>157282</v>
      </c>
      <c r="DC58" s="15">
        <v>0</v>
      </c>
      <c r="DD58" s="17">
        <v>254267</v>
      </c>
      <c r="DE58" s="14">
        <v>238586</v>
      </c>
      <c r="DF58" s="14">
        <v>229523</v>
      </c>
      <c r="DG58" s="14">
        <v>220088</v>
      </c>
      <c r="DH58" s="14">
        <v>213386</v>
      </c>
      <c r="DI58" s="7">
        <v>207251</v>
      </c>
      <c r="DJ58" s="19">
        <v>73640</v>
      </c>
      <c r="DK58" s="58">
        <v>48</v>
      </c>
    </row>
    <row r="59" spans="1:115" x14ac:dyDescent="0.25">
      <c r="A59" s="8" t="s">
        <v>51</v>
      </c>
      <c r="B59" s="10">
        <f t="shared" si="3"/>
        <v>1068.4405652750379</v>
      </c>
      <c r="C59" s="12">
        <f t="shared" si="4"/>
        <v>1112.5805176417659</v>
      </c>
      <c r="D59" s="12">
        <f t="shared" si="5"/>
        <v>1222.5004352809494</v>
      </c>
      <c r="E59" s="12">
        <f t="shared" si="6"/>
        <v>1165.8997229235495</v>
      </c>
      <c r="F59" s="12">
        <f t="shared" si="7"/>
        <v>982.12457235835677</v>
      </c>
      <c r="G59" s="30">
        <f t="shared" si="8"/>
        <v>1016.5375222409701</v>
      </c>
      <c r="H59" s="31">
        <f t="shared" si="9"/>
        <v>232.26911360476021</v>
      </c>
      <c r="I59" s="12">
        <f t="shared" si="10"/>
        <v>253.0920990823503</v>
      </c>
      <c r="J59" s="12">
        <f t="shared" si="11"/>
        <v>272.85592704758511</v>
      </c>
      <c r="K59" s="12">
        <f t="shared" si="12"/>
        <v>319.02416475628547</v>
      </c>
      <c r="L59" s="12">
        <f t="shared" si="13"/>
        <v>340.8084513114344</v>
      </c>
      <c r="M59" s="30">
        <f t="shared" si="14"/>
        <v>397.43684979430418</v>
      </c>
      <c r="N59" s="33">
        <f t="shared" si="0"/>
        <v>47132</v>
      </c>
      <c r="O59" s="33">
        <f t="shared" si="1"/>
        <v>56540.962628013796</v>
      </c>
      <c r="P59" s="40">
        <f t="shared" si="15"/>
        <v>0.45368156581691604</v>
      </c>
      <c r="Q59" s="42">
        <f t="shared" si="2"/>
        <v>30</v>
      </c>
      <c r="R59" s="10">
        <v>56753614</v>
      </c>
      <c r="S59" s="12">
        <v>26425961</v>
      </c>
      <c r="T59" s="12">
        <v>65355593</v>
      </c>
      <c r="U59" s="12">
        <v>75634151</v>
      </c>
      <c r="V59" s="12">
        <v>12870018</v>
      </c>
      <c r="W59" s="12">
        <v>14766546</v>
      </c>
      <c r="X59" s="12">
        <v>71044583</v>
      </c>
      <c r="Y59" s="12">
        <v>257145864</v>
      </c>
      <c r="Z59" s="12">
        <v>7543410</v>
      </c>
      <c r="AA59" s="11">
        <v>587539740</v>
      </c>
      <c r="AB59" s="10">
        <v>58205930</v>
      </c>
      <c r="AC59" s="12">
        <v>28078701</v>
      </c>
      <c r="AD59" s="12">
        <v>59401007</v>
      </c>
      <c r="AE59" s="12">
        <v>81005115</v>
      </c>
      <c r="AF59" s="12">
        <v>11544684</v>
      </c>
      <c r="AG59" s="12">
        <v>13839214</v>
      </c>
      <c r="AH59" s="12">
        <v>76962446</v>
      </c>
      <c r="AI59" s="12">
        <v>261490640</v>
      </c>
      <c r="AJ59" s="12">
        <v>7289318</v>
      </c>
      <c r="AK59" s="11">
        <v>597817055</v>
      </c>
      <c r="AL59" s="10">
        <v>81001851</v>
      </c>
      <c r="AM59" s="12">
        <v>107014402</v>
      </c>
      <c r="AN59" s="12">
        <v>39407339</v>
      </c>
      <c r="AO59" s="12">
        <v>64901519</v>
      </c>
      <c r="AP59" s="12">
        <v>7261575</v>
      </c>
      <c r="AQ59" s="12">
        <v>15522116</v>
      </c>
      <c r="AR59" s="12">
        <v>30616258</v>
      </c>
      <c r="AS59" s="12">
        <v>82852320</v>
      </c>
      <c r="AT59" s="12">
        <v>17979822</v>
      </c>
      <c r="AU59" s="11">
        <v>446557202</v>
      </c>
      <c r="AV59" s="10">
        <v>84131028</v>
      </c>
      <c r="AW59" s="12">
        <v>104137980</v>
      </c>
      <c r="AX59" s="12">
        <v>41299256</v>
      </c>
      <c r="AY59" s="12">
        <v>43008120</v>
      </c>
      <c r="AZ59" s="12">
        <v>7076234</v>
      </c>
      <c r="BA59" s="12">
        <v>13880343</v>
      </c>
      <c r="BB59" s="12">
        <v>30849915</v>
      </c>
      <c r="BC59" s="12">
        <v>90551675</v>
      </c>
      <c r="BD59" s="12">
        <v>16874807</v>
      </c>
      <c r="BE59" s="11">
        <v>431809358</v>
      </c>
      <c r="BF59" s="10">
        <v>74054343</v>
      </c>
      <c r="BG59" s="12">
        <v>89423710</v>
      </c>
      <c r="BH59" s="12">
        <v>34784984</v>
      </c>
      <c r="BI59" s="12">
        <v>28223479</v>
      </c>
      <c r="BJ59" s="12">
        <v>6837468</v>
      </c>
      <c r="BK59" s="12">
        <v>11042067</v>
      </c>
      <c r="BL59" s="12">
        <v>20649010</v>
      </c>
      <c r="BM59" s="12">
        <v>66207984</v>
      </c>
      <c r="BN59" s="12">
        <v>17467537</v>
      </c>
      <c r="BO59" s="11">
        <v>348690582</v>
      </c>
      <c r="BP59" s="10">
        <v>76550481</v>
      </c>
      <c r="BQ59" s="12">
        <v>87531179</v>
      </c>
      <c r="BR59" s="12">
        <v>38075529</v>
      </c>
      <c r="BS59" s="12">
        <v>33033715</v>
      </c>
      <c r="BT59" s="12">
        <v>5670734</v>
      </c>
      <c r="BU59" s="12">
        <v>10817256</v>
      </c>
      <c r="BV59" s="12">
        <v>18341153</v>
      </c>
      <c r="BW59" s="12">
        <v>80423367</v>
      </c>
      <c r="BX59" s="12">
        <v>17354094</v>
      </c>
      <c r="BY59" s="11">
        <v>367797508</v>
      </c>
      <c r="BZ59" s="10">
        <v>0</v>
      </c>
      <c r="CA59" s="12">
        <v>18015000</v>
      </c>
      <c r="CB59" s="12">
        <v>53809578</v>
      </c>
      <c r="CC59" s="11">
        <v>71824578</v>
      </c>
      <c r="CD59" s="10">
        <v>0</v>
      </c>
      <c r="CE59" s="12">
        <v>18810000</v>
      </c>
      <c r="CF59" s="12">
        <v>57698223</v>
      </c>
      <c r="CG59" s="11">
        <v>76508223</v>
      </c>
      <c r="CH59" s="10">
        <v>0</v>
      </c>
      <c r="CI59" s="12">
        <v>19410000</v>
      </c>
      <c r="CJ59" s="12">
        <v>61767094</v>
      </c>
      <c r="CK59" s="11">
        <v>81177094</v>
      </c>
      <c r="CL59" s="10">
        <v>20000</v>
      </c>
      <c r="CM59" s="12">
        <v>19925000</v>
      </c>
      <c r="CN59" s="12">
        <v>73433054</v>
      </c>
      <c r="CO59" s="11">
        <v>93378054</v>
      </c>
      <c r="CP59" s="10">
        <v>290000</v>
      </c>
      <c r="CQ59" s="12">
        <v>20295000</v>
      </c>
      <c r="CR59" s="12">
        <v>77439690</v>
      </c>
      <c r="CS59" s="11">
        <v>98024690</v>
      </c>
      <c r="CT59" s="10">
        <v>545000</v>
      </c>
      <c r="CU59" s="12">
        <v>20655000</v>
      </c>
      <c r="CV59" s="12">
        <v>91155000</v>
      </c>
      <c r="CW59" s="11">
        <v>112355000</v>
      </c>
      <c r="CX59" s="10">
        <v>94905702</v>
      </c>
      <c r="CY59" s="12">
        <v>54478918</v>
      </c>
      <c r="CZ59" s="15">
        <v>1678.53</v>
      </c>
      <c r="DA59" s="10">
        <v>485084</v>
      </c>
      <c r="DB59" s="12">
        <v>23907</v>
      </c>
      <c r="DC59" s="15">
        <v>12</v>
      </c>
      <c r="DD59" s="17">
        <v>309230</v>
      </c>
      <c r="DE59" s="14">
        <v>302294</v>
      </c>
      <c r="DF59" s="14">
        <v>297509</v>
      </c>
      <c r="DG59" s="14">
        <v>292699</v>
      </c>
      <c r="DH59" s="14">
        <v>287624</v>
      </c>
      <c r="DI59" s="7">
        <v>282699</v>
      </c>
      <c r="DJ59" s="19">
        <v>47132</v>
      </c>
      <c r="DK59" s="58">
        <v>30</v>
      </c>
    </row>
    <row r="60" spans="1:115" x14ac:dyDescent="0.25">
      <c r="A60" s="6" t="s">
        <v>52</v>
      </c>
      <c r="B60" s="10">
        <f t="shared" si="3"/>
        <v>870.46664598913276</v>
      </c>
      <c r="C60" s="12">
        <f t="shared" si="4"/>
        <v>1245.8062147224834</v>
      </c>
      <c r="D60" s="12">
        <f t="shared" si="5"/>
        <v>1105.330280536007</v>
      </c>
      <c r="E60" s="12">
        <f t="shared" si="6"/>
        <v>899.25479074140515</v>
      </c>
      <c r="F60" s="12">
        <f t="shared" si="7"/>
        <v>814.30851786700873</v>
      </c>
      <c r="G60" s="30">
        <f t="shared" si="8"/>
        <v>783.9737826263879</v>
      </c>
      <c r="H60" s="31">
        <f t="shared" si="9"/>
        <v>31.921689584266694</v>
      </c>
      <c r="I60" s="12">
        <f t="shared" si="10"/>
        <v>40.558301975540921</v>
      </c>
      <c r="J60" s="12">
        <f t="shared" si="11"/>
        <v>46.752072688711074</v>
      </c>
      <c r="K60" s="12">
        <f t="shared" si="12"/>
        <v>59.790654806823945</v>
      </c>
      <c r="L60" s="12">
        <f t="shared" si="13"/>
        <v>43.882281591932383</v>
      </c>
      <c r="M60" s="30">
        <f t="shared" si="14"/>
        <v>57.041887082501731</v>
      </c>
      <c r="N60" s="33">
        <f t="shared" si="0"/>
        <v>62731</v>
      </c>
      <c r="O60" s="33">
        <f t="shared" si="1"/>
        <v>43309.721962616823</v>
      </c>
      <c r="P60" s="40">
        <f t="shared" si="15"/>
        <v>0.21535898677495077</v>
      </c>
      <c r="Q60" s="42">
        <f t="shared" si="2"/>
        <v>18</v>
      </c>
      <c r="R60" s="10">
        <v>35340038</v>
      </c>
      <c r="S60" s="12">
        <v>63796268</v>
      </c>
      <c r="T60" s="12">
        <v>17669693</v>
      </c>
      <c r="U60" s="12">
        <v>19523198</v>
      </c>
      <c r="V60" s="12">
        <v>3975251</v>
      </c>
      <c r="W60" s="12">
        <v>5787163</v>
      </c>
      <c r="X60" s="12">
        <v>4294558</v>
      </c>
      <c r="Y60" s="12">
        <v>26576869</v>
      </c>
      <c r="Z60" s="12">
        <v>1163815</v>
      </c>
      <c r="AA60" s="11">
        <v>178126853</v>
      </c>
      <c r="AB60" s="10">
        <v>57869143</v>
      </c>
      <c r="AC60" s="12">
        <v>59772350</v>
      </c>
      <c r="AD60" s="12">
        <v>42945159</v>
      </c>
      <c r="AE60" s="12">
        <v>25424927</v>
      </c>
      <c r="AF60" s="12">
        <v>9718359</v>
      </c>
      <c r="AG60" s="12">
        <v>5457298</v>
      </c>
      <c r="AH60" s="12">
        <v>10590895</v>
      </c>
      <c r="AI60" s="12">
        <v>7482782</v>
      </c>
      <c r="AJ60" s="12">
        <v>108590</v>
      </c>
      <c r="AK60" s="11">
        <v>219369503</v>
      </c>
      <c r="AL60" s="10">
        <v>41123237</v>
      </c>
      <c r="AM60" s="12">
        <v>54157038</v>
      </c>
      <c r="AN60" s="12">
        <v>39451182</v>
      </c>
      <c r="AO60" s="12">
        <v>24696513</v>
      </c>
      <c r="AP60" s="12">
        <v>10190315</v>
      </c>
      <c r="AQ60" s="12">
        <v>5167250</v>
      </c>
      <c r="AR60" s="12">
        <v>8497276</v>
      </c>
      <c r="AS60" s="12">
        <v>18372316</v>
      </c>
      <c r="AT60" s="12">
        <v>166645</v>
      </c>
      <c r="AU60" s="11">
        <v>201821772</v>
      </c>
      <c r="AV60" s="10">
        <v>31034543</v>
      </c>
      <c r="AW60" s="12">
        <v>50071299</v>
      </c>
      <c r="AX60" s="12">
        <v>19165572</v>
      </c>
      <c r="AY60" s="12">
        <v>23148573</v>
      </c>
      <c r="AZ60" s="12">
        <v>9367411</v>
      </c>
      <c r="BA60" s="12">
        <v>5283376</v>
      </c>
      <c r="BB60" s="12">
        <v>7232203</v>
      </c>
      <c r="BC60" s="12">
        <v>13580315</v>
      </c>
      <c r="BD60" s="12">
        <v>75948</v>
      </c>
      <c r="BE60" s="11">
        <v>158959240</v>
      </c>
      <c r="BF60" s="10">
        <v>23481441</v>
      </c>
      <c r="BG60" s="12">
        <v>49126392</v>
      </c>
      <c r="BH60" s="12">
        <v>17667661</v>
      </c>
      <c r="BI60" s="12">
        <v>19289400</v>
      </c>
      <c r="BJ60" s="12">
        <v>5555995</v>
      </c>
      <c r="BK60" s="12">
        <v>5299576</v>
      </c>
      <c r="BL60" s="12">
        <v>7731370</v>
      </c>
      <c r="BM60" s="12">
        <v>18012149</v>
      </c>
      <c r="BN60" s="12">
        <v>76513</v>
      </c>
      <c r="BO60" s="11">
        <v>146240497</v>
      </c>
      <c r="BP60" s="10">
        <v>23217860</v>
      </c>
      <c r="BQ60" s="12">
        <v>46519895</v>
      </c>
      <c r="BR60" s="12">
        <v>11730192</v>
      </c>
      <c r="BS60" s="12">
        <v>20546509</v>
      </c>
      <c r="BT60" s="12">
        <v>6486891</v>
      </c>
      <c r="BU60" s="12">
        <v>6063643</v>
      </c>
      <c r="BV60" s="12">
        <v>6798522</v>
      </c>
      <c r="BW60" s="12">
        <v>13969526</v>
      </c>
      <c r="BX60" s="12">
        <v>12093</v>
      </c>
      <c r="BY60" s="11">
        <v>135345131</v>
      </c>
      <c r="BZ60" s="10">
        <v>2342849</v>
      </c>
      <c r="CA60" s="12">
        <v>1090588</v>
      </c>
      <c r="CB60" s="12">
        <v>2124193</v>
      </c>
      <c r="CC60" s="11">
        <v>5557630</v>
      </c>
      <c r="CD60" s="10">
        <v>3096555</v>
      </c>
      <c r="CE60" s="12">
        <v>1606036</v>
      </c>
      <c r="CF60" s="12">
        <v>2195565</v>
      </c>
      <c r="CG60" s="11">
        <v>6898156</v>
      </c>
      <c r="CH60" s="10">
        <v>3837034</v>
      </c>
      <c r="CI60" s="12">
        <v>2102521</v>
      </c>
      <c r="CJ60" s="12">
        <v>1819793</v>
      </c>
      <c r="CK60" s="11">
        <v>7759348</v>
      </c>
      <c r="CL60" s="10">
        <v>4564519</v>
      </c>
      <c r="CM60" s="12">
        <v>2580741</v>
      </c>
      <c r="CN60" s="12">
        <v>2520856</v>
      </c>
      <c r="CO60" s="11">
        <v>9666116</v>
      </c>
      <c r="CP60" s="10">
        <v>0</v>
      </c>
      <c r="CQ60" s="12">
        <v>3330356</v>
      </c>
      <c r="CR60" s="12">
        <v>3579743</v>
      </c>
      <c r="CS60" s="11">
        <v>6910099</v>
      </c>
      <c r="CT60" s="10">
        <v>0</v>
      </c>
      <c r="CU60" s="12">
        <v>4058392</v>
      </c>
      <c r="CV60" s="12">
        <v>4772890</v>
      </c>
      <c r="CW60" s="11">
        <v>8831282</v>
      </c>
      <c r="CX60" s="10">
        <v>18536561</v>
      </c>
      <c r="CY60" s="12">
        <v>13763262</v>
      </c>
      <c r="CZ60" s="15">
        <v>428</v>
      </c>
      <c r="DA60" s="10">
        <v>230216</v>
      </c>
      <c r="DB60" s="12">
        <v>107612</v>
      </c>
      <c r="DC60" s="15">
        <v>0</v>
      </c>
      <c r="DD60" s="17">
        <v>174102</v>
      </c>
      <c r="DE60" s="14">
        <v>170080</v>
      </c>
      <c r="DF60" s="14">
        <v>165968</v>
      </c>
      <c r="DG60" s="14">
        <v>161666</v>
      </c>
      <c r="DH60" s="14">
        <v>157469</v>
      </c>
      <c r="DI60" s="7">
        <v>154821</v>
      </c>
      <c r="DJ60" s="19">
        <v>62731</v>
      </c>
      <c r="DK60" s="58">
        <v>18</v>
      </c>
    </row>
    <row r="61" spans="1:115" x14ac:dyDescent="0.25">
      <c r="A61" s="6" t="s">
        <v>53</v>
      </c>
      <c r="B61" s="10">
        <f t="shared" si="3"/>
        <v>2348.5015870260327</v>
      </c>
      <c r="C61" s="12">
        <f t="shared" si="4"/>
        <v>2692.8000675552657</v>
      </c>
      <c r="D61" s="12">
        <f t="shared" si="5"/>
        <v>1990.470617378835</v>
      </c>
      <c r="E61" s="12">
        <f t="shared" si="6"/>
        <v>1774.3766431725119</v>
      </c>
      <c r="F61" s="12">
        <f t="shared" si="7"/>
        <v>1843.3745447404128</v>
      </c>
      <c r="G61" s="30">
        <f t="shared" si="8"/>
        <v>1806.5809837420634</v>
      </c>
      <c r="H61" s="31">
        <f t="shared" si="9"/>
        <v>1273.35423875534</v>
      </c>
      <c r="I61" s="12">
        <f t="shared" si="10"/>
        <v>1311.5917937120901</v>
      </c>
      <c r="J61" s="12">
        <f t="shared" si="11"/>
        <v>1242.7219916808674</v>
      </c>
      <c r="K61" s="12">
        <f t="shared" si="12"/>
        <v>1344.5574121722416</v>
      </c>
      <c r="L61" s="12">
        <f t="shared" si="13"/>
        <v>1409.9963630242498</v>
      </c>
      <c r="M61" s="30">
        <f t="shared" si="14"/>
        <v>1521.5040838572691</v>
      </c>
      <c r="N61" s="33">
        <f t="shared" si="0"/>
        <v>55236</v>
      </c>
      <c r="O61" s="33">
        <f t="shared" si="1"/>
        <v>61460.875518261506</v>
      </c>
      <c r="P61" s="40">
        <f t="shared" si="15"/>
        <v>0.30961429960368442</v>
      </c>
      <c r="Q61" s="42">
        <f t="shared" si="2"/>
        <v>24</v>
      </c>
      <c r="R61" s="10">
        <v>224461269</v>
      </c>
      <c r="S61" s="12">
        <v>259426183</v>
      </c>
      <c r="T61" s="12">
        <v>267546529</v>
      </c>
      <c r="U61" s="12">
        <v>95899386</v>
      </c>
      <c r="V61" s="12">
        <v>18768856</v>
      </c>
      <c r="W61" s="12">
        <v>23638978</v>
      </c>
      <c r="X61" s="12">
        <v>93166785</v>
      </c>
      <c r="Y61" s="12">
        <v>319835945</v>
      </c>
      <c r="Z61" s="12">
        <v>18185437</v>
      </c>
      <c r="AA61" s="11">
        <v>1320929368</v>
      </c>
      <c r="AB61" s="10">
        <v>321561298</v>
      </c>
      <c r="AC61" s="12">
        <v>259707151</v>
      </c>
      <c r="AD61" s="12">
        <v>269907673</v>
      </c>
      <c r="AE61" s="12">
        <v>107318570</v>
      </c>
      <c r="AF61" s="12">
        <v>21467567</v>
      </c>
      <c r="AG61" s="12">
        <v>23240823</v>
      </c>
      <c r="AH61" s="12">
        <v>103144255</v>
      </c>
      <c r="AI61" s="12">
        <v>369056874</v>
      </c>
      <c r="AJ61" s="12">
        <v>17724352</v>
      </c>
      <c r="AK61" s="11">
        <v>1493128563</v>
      </c>
      <c r="AL61" s="10">
        <v>197901835.71000001</v>
      </c>
      <c r="AM61" s="12">
        <v>231330818</v>
      </c>
      <c r="AN61" s="12">
        <v>168803348.09999999</v>
      </c>
      <c r="AO61" s="12">
        <v>73666330</v>
      </c>
      <c r="AP61" s="12">
        <v>11750428</v>
      </c>
      <c r="AQ61" s="12">
        <v>21505833</v>
      </c>
      <c r="AR61" s="12">
        <v>87627648</v>
      </c>
      <c r="AS61" s="12">
        <v>260923787</v>
      </c>
      <c r="AT61" s="12">
        <v>18040880</v>
      </c>
      <c r="AU61" s="11">
        <v>1071550907.8100001</v>
      </c>
      <c r="AV61" s="10">
        <v>139638896</v>
      </c>
      <c r="AW61" s="12">
        <v>213607358</v>
      </c>
      <c r="AX61" s="12">
        <v>165511299</v>
      </c>
      <c r="AY61" s="12">
        <v>74767338</v>
      </c>
      <c r="AZ61" s="12">
        <v>12147678</v>
      </c>
      <c r="BA61" s="12">
        <v>21697820</v>
      </c>
      <c r="BB61" s="12">
        <v>57444920</v>
      </c>
      <c r="BC61" s="12">
        <v>240677022</v>
      </c>
      <c r="BD61" s="12">
        <v>24104940</v>
      </c>
      <c r="BE61" s="11">
        <v>949597271</v>
      </c>
      <c r="BF61" s="10">
        <v>134103243</v>
      </c>
      <c r="BG61" s="12">
        <v>218013985</v>
      </c>
      <c r="BH61" s="12">
        <v>181485744</v>
      </c>
      <c r="BI61" s="12">
        <v>84250593</v>
      </c>
      <c r="BJ61" s="12">
        <v>11045988</v>
      </c>
      <c r="BK61" s="12">
        <v>20529020</v>
      </c>
      <c r="BL61" s="12">
        <v>51255420</v>
      </c>
      <c r="BM61" s="12">
        <v>221315706</v>
      </c>
      <c r="BN61" s="12">
        <v>22073672</v>
      </c>
      <c r="BO61" s="11">
        <v>944073371</v>
      </c>
      <c r="BP61" s="10">
        <v>129575758</v>
      </c>
      <c r="BQ61" s="12">
        <v>214931381.44999999</v>
      </c>
      <c r="BR61" s="12">
        <v>152200724.11000001</v>
      </c>
      <c r="BS61" s="12">
        <v>90424459</v>
      </c>
      <c r="BT61" s="12">
        <v>10279171</v>
      </c>
      <c r="BU61" s="12">
        <v>22315734</v>
      </c>
      <c r="BV61" s="12">
        <v>57453513</v>
      </c>
      <c r="BW61" s="12">
        <v>378145140</v>
      </c>
      <c r="BX61" s="12">
        <v>22208182</v>
      </c>
      <c r="BY61" s="11">
        <v>1077534062.5599999</v>
      </c>
      <c r="BZ61" s="10">
        <v>32455000</v>
      </c>
      <c r="CA61" s="12">
        <v>231909320</v>
      </c>
      <c r="CB61" s="12">
        <v>278427118</v>
      </c>
      <c r="CC61" s="11">
        <v>542791438</v>
      </c>
      <c r="CD61" s="10">
        <v>0</v>
      </c>
      <c r="CE61" s="12">
        <v>256591001</v>
      </c>
      <c r="CF61" s="12">
        <v>290914631</v>
      </c>
      <c r="CG61" s="11">
        <v>547505632</v>
      </c>
      <c r="CH61" s="10">
        <v>0</v>
      </c>
      <c r="CI61" s="12">
        <v>271936120</v>
      </c>
      <c r="CJ61" s="12">
        <v>234167382</v>
      </c>
      <c r="CK61" s="11">
        <v>506103502</v>
      </c>
      <c r="CL61" s="10">
        <v>0</v>
      </c>
      <c r="CM61" s="12">
        <v>282841074</v>
      </c>
      <c r="CN61" s="12">
        <v>254352638</v>
      </c>
      <c r="CO61" s="11">
        <v>537193712</v>
      </c>
      <c r="CP61" s="10">
        <v>0</v>
      </c>
      <c r="CQ61" s="12">
        <v>279011367</v>
      </c>
      <c r="CR61" s="12">
        <v>273825647</v>
      </c>
      <c r="CS61" s="11">
        <v>552837014</v>
      </c>
      <c r="CT61" s="10">
        <v>0</v>
      </c>
      <c r="CU61" s="12">
        <v>302663309</v>
      </c>
      <c r="CV61" s="12">
        <v>286362653</v>
      </c>
      <c r="CW61" s="11">
        <v>589025962</v>
      </c>
      <c r="CX61" s="10">
        <v>223543038</v>
      </c>
      <c r="CY61" s="12">
        <v>83715292</v>
      </c>
      <c r="CZ61" s="15">
        <v>3637.16</v>
      </c>
      <c r="DA61" s="10">
        <v>2694509</v>
      </c>
      <c r="DB61" s="12">
        <v>0</v>
      </c>
      <c r="DC61" s="15">
        <v>0</v>
      </c>
      <c r="DD61" s="17">
        <v>426269</v>
      </c>
      <c r="DE61" s="14">
        <v>417436</v>
      </c>
      <c r="DF61" s="14">
        <v>407254</v>
      </c>
      <c r="DG61" s="14">
        <v>399532</v>
      </c>
      <c r="DH61" s="14">
        <v>392084</v>
      </c>
      <c r="DI61" s="7">
        <v>387134</v>
      </c>
      <c r="DJ61" s="19">
        <v>55236</v>
      </c>
      <c r="DK61" s="58">
        <v>24</v>
      </c>
    </row>
    <row r="62" spans="1:115" x14ac:dyDescent="0.25">
      <c r="A62" s="6" t="s">
        <v>54</v>
      </c>
      <c r="B62" s="10">
        <f t="shared" si="3"/>
        <v>1203.6687389731519</v>
      </c>
      <c r="C62" s="12">
        <f t="shared" si="4"/>
        <v>1629.4292633280215</v>
      </c>
      <c r="D62" s="12">
        <f t="shared" si="5"/>
        <v>1224.5731608873052</v>
      </c>
      <c r="E62" s="12">
        <f t="shared" si="6"/>
        <v>1166.5697665095811</v>
      </c>
      <c r="F62" s="12">
        <f t="shared" si="7"/>
        <v>1130.045678217766</v>
      </c>
      <c r="G62" s="30">
        <f t="shared" si="8"/>
        <v>1062.3977790289432</v>
      </c>
      <c r="H62" s="31">
        <f t="shared" si="9"/>
        <v>710.60656182672574</v>
      </c>
      <c r="I62" s="12">
        <f t="shared" si="10"/>
        <v>748.75815131780541</v>
      </c>
      <c r="J62" s="12">
        <f t="shared" si="11"/>
        <v>788.33129873414941</v>
      </c>
      <c r="K62" s="12">
        <f t="shared" si="12"/>
        <v>822.6105315670851</v>
      </c>
      <c r="L62" s="12">
        <f t="shared" si="13"/>
        <v>858.30651626525753</v>
      </c>
      <c r="M62" s="30">
        <f t="shared" si="14"/>
        <v>909.26381126323452</v>
      </c>
      <c r="N62" s="33">
        <f t="shared" si="0"/>
        <v>60739</v>
      </c>
      <c r="O62" s="33">
        <f t="shared" si="1"/>
        <v>54107.796082209374</v>
      </c>
      <c r="P62" s="40">
        <f t="shared" si="15"/>
        <v>0.46760582456430222</v>
      </c>
      <c r="Q62" s="42">
        <f t="shared" si="2"/>
        <v>12</v>
      </c>
      <c r="R62" s="10">
        <v>82054703.559999734</v>
      </c>
      <c r="S62" s="12">
        <v>227799090.99000359</v>
      </c>
      <c r="T62" s="12">
        <v>118923158.29999948</v>
      </c>
      <c r="U62" s="12">
        <v>85887735.000000179</v>
      </c>
      <c r="V62" s="12">
        <v>7966604.8199999956</v>
      </c>
      <c r="W62" s="12">
        <v>15259778.97999998</v>
      </c>
      <c r="X62" s="12">
        <v>21627243.52000007</v>
      </c>
      <c r="Y62" s="12">
        <v>18647039</v>
      </c>
      <c r="Z62" s="12">
        <v>8102974.0800000019</v>
      </c>
      <c r="AA62" s="11">
        <v>586268328.2500031</v>
      </c>
      <c r="AB62" s="10">
        <v>76695213.309999913</v>
      </c>
      <c r="AC62" s="12">
        <v>253267049.26999894</v>
      </c>
      <c r="AD62" s="12">
        <v>171242861.23999923</v>
      </c>
      <c r="AE62" s="12">
        <v>182289953.97000021</v>
      </c>
      <c r="AF62" s="12">
        <v>12020890.25</v>
      </c>
      <c r="AG62" s="12">
        <v>25938255.100000024</v>
      </c>
      <c r="AH62" s="12">
        <v>25190468.170000061</v>
      </c>
      <c r="AI62" s="12">
        <v>18889937</v>
      </c>
      <c r="AJ62" s="12">
        <v>8468676.7599999998</v>
      </c>
      <c r="AK62" s="11">
        <v>774003305.06999838</v>
      </c>
      <c r="AL62" s="10">
        <v>112396390</v>
      </c>
      <c r="AM62" s="12">
        <v>210072226</v>
      </c>
      <c r="AN62" s="12">
        <v>97562788</v>
      </c>
      <c r="AO62" s="12">
        <v>64167991</v>
      </c>
      <c r="AP62" s="12">
        <v>12119316</v>
      </c>
      <c r="AQ62" s="12">
        <v>20488373</v>
      </c>
      <c r="AR62" s="12">
        <v>20228828</v>
      </c>
      <c r="AS62" s="12">
        <v>27116324</v>
      </c>
      <c r="AT62" s="12">
        <v>19697907</v>
      </c>
      <c r="AU62" s="11">
        <v>583850143</v>
      </c>
      <c r="AV62" s="10">
        <v>101794272</v>
      </c>
      <c r="AW62" s="12">
        <v>199836983</v>
      </c>
      <c r="AX62" s="12">
        <v>81316682</v>
      </c>
      <c r="AY62" s="12">
        <v>73135292</v>
      </c>
      <c r="AZ62" s="12">
        <v>13468209</v>
      </c>
      <c r="BA62" s="12">
        <v>18380218</v>
      </c>
      <c r="BB62" s="12">
        <v>17885637</v>
      </c>
      <c r="BC62" s="12">
        <v>17921189</v>
      </c>
      <c r="BD62" s="12">
        <v>17986531</v>
      </c>
      <c r="BE62" s="11">
        <v>541725013</v>
      </c>
      <c r="BF62" s="10">
        <v>83832621</v>
      </c>
      <c r="BG62" s="12">
        <v>186767020</v>
      </c>
      <c r="BH62" s="12">
        <v>71067839</v>
      </c>
      <c r="BI62" s="12">
        <v>76668202</v>
      </c>
      <c r="BJ62" s="12">
        <v>12480991</v>
      </c>
      <c r="BK62" s="12">
        <v>18920353</v>
      </c>
      <c r="BL62" s="12">
        <v>33060812</v>
      </c>
      <c r="BM62" s="12">
        <v>16230095</v>
      </c>
      <c r="BN62" s="12">
        <v>17603339</v>
      </c>
      <c r="BO62" s="11">
        <v>516631272</v>
      </c>
      <c r="BP62" s="10">
        <v>107642245</v>
      </c>
      <c r="BQ62" s="12">
        <v>175679717</v>
      </c>
      <c r="BR62" s="12">
        <v>70681802</v>
      </c>
      <c r="BS62" s="12">
        <v>49472398</v>
      </c>
      <c r="BT62" s="12">
        <v>8241621</v>
      </c>
      <c r="BU62" s="12">
        <v>19906466</v>
      </c>
      <c r="BV62" s="12">
        <v>14153595</v>
      </c>
      <c r="BW62" s="12">
        <v>69858894</v>
      </c>
      <c r="BX62" s="12">
        <v>18411368</v>
      </c>
      <c r="BY62" s="11">
        <v>534048106</v>
      </c>
      <c r="BZ62" s="10">
        <v>0</v>
      </c>
      <c r="CA62" s="12">
        <v>234175000</v>
      </c>
      <c r="CB62" s="12">
        <v>100930000</v>
      </c>
      <c r="CC62" s="11">
        <v>335105000</v>
      </c>
      <c r="CD62" s="10">
        <v>0</v>
      </c>
      <c r="CE62" s="12">
        <v>239995000</v>
      </c>
      <c r="CF62" s="12">
        <v>106996000</v>
      </c>
      <c r="CG62" s="11">
        <v>346991000</v>
      </c>
      <c r="CH62" s="10">
        <v>0</v>
      </c>
      <c r="CI62" s="12">
        <v>245545000</v>
      </c>
      <c r="CJ62" s="12">
        <v>112858000</v>
      </c>
      <c r="CK62" s="11">
        <v>358403000</v>
      </c>
      <c r="CL62" s="10">
        <v>0</v>
      </c>
      <c r="CM62" s="12">
        <v>250830000</v>
      </c>
      <c r="CN62" s="12">
        <v>118532000</v>
      </c>
      <c r="CO62" s="11">
        <v>369362000</v>
      </c>
      <c r="CP62" s="10">
        <v>0</v>
      </c>
      <c r="CQ62" s="12">
        <v>256020000</v>
      </c>
      <c r="CR62" s="12">
        <v>124051000</v>
      </c>
      <c r="CS62" s="11">
        <v>380071000</v>
      </c>
      <c r="CT62" s="10">
        <v>0</v>
      </c>
      <c r="CU62" s="12">
        <v>268865000</v>
      </c>
      <c r="CV62" s="12">
        <v>128416000</v>
      </c>
      <c r="CW62" s="11">
        <v>397281000</v>
      </c>
      <c r="CX62" s="10">
        <v>168491677</v>
      </c>
      <c r="CY62" s="12">
        <v>96744257</v>
      </c>
      <c r="CZ62" s="15">
        <v>3114</v>
      </c>
      <c r="DA62" s="10">
        <v>173229</v>
      </c>
      <c r="DB62" s="12">
        <v>13858</v>
      </c>
      <c r="DC62" s="15">
        <v>6</v>
      </c>
      <c r="DD62" s="17">
        <v>471576</v>
      </c>
      <c r="DE62" s="14">
        <v>463422</v>
      </c>
      <c r="DF62" s="14">
        <v>454635</v>
      </c>
      <c r="DG62" s="14">
        <v>449012</v>
      </c>
      <c r="DH62" s="14">
        <v>442815</v>
      </c>
      <c r="DI62" s="7">
        <v>436926</v>
      </c>
      <c r="DJ62" s="19">
        <v>60739</v>
      </c>
      <c r="DK62" s="58">
        <v>12</v>
      </c>
    </row>
    <row r="63" spans="1:115" x14ac:dyDescent="0.25">
      <c r="A63" s="6" t="s">
        <v>55</v>
      </c>
      <c r="B63" s="10">
        <f t="shared" si="3"/>
        <v>1448.4058242096251</v>
      </c>
      <c r="C63" s="12">
        <f t="shared" si="4"/>
        <v>1277.2265503111767</v>
      </c>
      <c r="D63" s="12">
        <f t="shared" si="5"/>
        <v>1072.513734092342</v>
      </c>
      <c r="E63" s="12">
        <f t="shared" si="6"/>
        <v>978.51949076466906</v>
      </c>
      <c r="F63" s="12">
        <f t="shared" si="7"/>
        <v>942.46122898561543</v>
      </c>
      <c r="G63" s="30">
        <f t="shared" si="8"/>
        <v>890.60074568747325</v>
      </c>
      <c r="H63" s="31">
        <f t="shared" si="9"/>
        <v>654.07772817584021</v>
      </c>
      <c r="I63" s="12">
        <f t="shared" si="10"/>
        <v>744.42504329041435</v>
      </c>
      <c r="J63" s="12">
        <f t="shared" si="11"/>
        <v>523.18522597088884</v>
      </c>
      <c r="K63" s="12">
        <f t="shared" si="12"/>
        <v>570.54417271927673</v>
      </c>
      <c r="L63" s="12">
        <f t="shared" si="13"/>
        <v>623.47431601153744</v>
      </c>
      <c r="M63" s="30">
        <f t="shared" si="14"/>
        <v>481.90604921926717</v>
      </c>
      <c r="N63" s="33">
        <f t="shared" si="0"/>
        <v>54771</v>
      </c>
      <c r="O63" s="33">
        <f t="shared" si="1"/>
        <v>52507.817523533675</v>
      </c>
      <c r="P63" s="40">
        <f t="shared" si="15"/>
        <v>0.29059663226552851</v>
      </c>
      <c r="Q63" s="42">
        <f t="shared" si="2"/>
        <v>15</v>
      </c>
      <c r="R63" s="10">
        <v>28394672</v>
      </c>
      <c r="S63" s="12">
        <v>82673390</v>
      </c>
      <c r="T63" s="12">
        <v>2608221</v>
      </c>
      <c r="U63" s="12">
        <v>45274716</v>
      </c>
      <c r="V63" s="12">
        <v>3371693</v>
      </c>
      <c r="W63" s="12">
        <v>5466349</v>
      </c>
      <c r="X63" s="12">
        <v>4412662</v>
      </c>
      <c r="Y63" s="12">
        <v>31282139</v>
      </c>
      <c r="Z63" s="12">
        <v>2028482</v>
      </c>
      <c r="AA63" s="11">
        <v>205512324</v>
      </c>
      <c r="AB63" s="10">
        <v>22576777</v>
      </c>
      <c r="AC63" s="12">
        <v>71555280</v>
      </c>
      <c r="AD63" s="12">
        <v>3213469</v>
      </c>
      <c r="AE63" s="12">
        <v>34807704</v>
      </c>
      <c r="AF63" s="12">
        <v>4585053</v>
      </c>
      <c r="AG63" s="12">
        <v>5254194</v>
      </c>
      <c r="AH63" s="12">
        <v>4494050</v>
      </c>
      <c r="AI63" s="12">
        <v>21997016</v>
      </c>
      <c r="AJ63" s="12">
        <v>2507059</v>
      </c>
      <c r="AK63" s="11">
        <v>170990602</v>
      </c>
      <c r="AL63" s="10">
        <v>21093733</v>
      </c>
      <c r="AM63" s="12">
        <v>67599325</v>
      </c>
      <c r="AN63" s="12">
        <v>1585756</v>
      </c>
      <c r="AO63" s="12">
        <v>14967178</v>
      </c>
      <c r="AP63" s="12">
        <v>2102215</v>
      </c>
      <c r="AQ63" s="12">
        <v>4119384</v>
      </c>
      <c r="AR63" s="12">
        <v>4305828</v>
      </c>
      <c r="AS63" s="12">
        <v>2039604</v>
      </c>
      <c r="AT63" s="12">
        <v>4994845</v>
      </c>
      <c r="AU63" s="11">
        <v>122807868</v>
      </c>
      <c r="AV63" s="10">
        <v>20481163</v>
      </c>
      <c r="AW63" s="12">
        <v>57067373</v>
      </c>
      <c r="AX63" s="12">
        <v>1808479</v>
      </c>
      <c r="AY63" s="12">
        <v>12949049</v>
      </c>
      <c r="AZ63" s="12">
        <v>1372422</v>
      </c>
      <c r="BA63" s="12">
        <v>4746828</v>
      </c>
      <c r="BB63" s="12">
        <v>4538031</v>
      </c>
      <c r="BC63" s="12">
        <v>1909869</v>
      </c>
      <c r="BD63" s="12">
        <v>4950720</v>
      </c>
      <c r="BE63" s="11">
        <v>109823934</v>
      </c>
      <c r="BF63" s="10">
        <v>21898869</v>
      </c>
      <c r="BG63" s="12">
        <v>52033435</v>
      </c>
      <c r="BH63" s="12">
        <v>1916751</v>
      </c>
      <c r="BI63" s="12">
        <v>12366806</v>
      </c>
      <c r="BJ63" s="12">
        <v>1487806</v>
      </c>
      <c r="BK63" s="12">
        <v>3556905</v>
      </c>
      <c r="BL63" s="12">
        <v>3979189</v>
      </c>
      <c r="BM63" s="12">
        <v>1996178</v>
      </c>
      <c r="BN63" s="12">
        <v>3725168</v>
      </c>
      <c r="BO63" s="11">
        <v>102961107</v>
      </c>
      <c r="BP63" s="10">
        <v>25415087</v>
      </c>
      <c r="BQ63" s="12">
        <v>45970780</v>
      </c>
      <c r="BR63" s="12">
        <v>1954255</v>
      </c>
      <c r="BS63" s="12">
        <v>9517344</v>
      </c>
      <c r="BT63" s="12">
        <v>1326342</v>
      </c>
      <c r="BU63" s="12">
        <v>2947720</v>
      </c>
      <c r="BV63" s="12">
        <v>3914533</v>
      </c>
      <c r="BW63" s="12">
        <v>2181959</v>
      </c>
      <c r="BX63" s="12">
        <v>440010</v>
      </c>
      <c r="BY63" s="11">
        <v>93668030</v>
      </c>
      <c r="BZ63" s="10">
        <v>0</v>
      </c>
      <c r="CA63" s="12">
        <v>0</v>
      </c>
      <c r="CB63" s="12">
        <v>78679664</v>
      </c>
      <c r="CC63" s="11">
        <v>78679664</v>
      </c>
      <c r="CD63" s="10">
        <v>0</v>
      </c>
      <c r="CE63" s="12">
        <v>0</v>
      </c>
      <c r="CF63" s="12">
        <v>86840159</v>
      </c>
      <c r="CG63" s="11">
        <v>86840159</v>
      </c>
      <c r="CH63" s="10">
        <v>0</v>
      </c>
      <c r="CI63" s="12">
        <v>0</v>
      </c>
      <c r="CJ63" s="12">
        <v>58912226</v>
      </c>
      <c r="CK63" s="11">
        <v>58912226</v>
      </c>
      <c r="CL63" s="10">
        <v>0</v>
      </c>
      <c r="CM63" s="12">
        <v>0</v>
      </c>
      <c r="CN63" s="12">
        <v>62921323</v>
      </c>
      <c r="CO63" s="11">
        <v>62921323</v>
      </c>
      <c r="CP63" s="10">
        <v>0</v>
      </c>
      <c r="CQ63" s="12">
        <v>0</v>
      </c>
      <c r="CR63" s="12">
        <v>66792180</v>
      </c>
      <c r="CS63" s="11">
        <v>66792180</v>
      </c>
      <c r="CT63" s="10">
        <v>0</v>
      </c>
      <c r="CU63" s="12">
        <v>0</v>
      </c>
      <c r="CV63" s="12">
        <v>49503317</v>
      </c>
      <c r="CW63" s="11">
        <v>49503317</v>
      </c>
      <c r="CX63" s="10">
        <v>36256648</v>
      </c>
      <c r="CY63" s="12">
        <v>14298702</v>
      </c>
      <c r="CZ63" s="15">
        <v>690.5</v>
      </c>
      <c r="DA63" s="10">
        <v>70000</v>
      </c>
      <c r="DB63" s="12">
        <v>5355</v>
      </c>
      <c r="DC63" s="15">
        <v>7</v>
      </c>
      <c r="DD63" s="17">
        <v>120291</v>
      </c>
      <c r="DE63" s="14">
        <v>116654</v>
      </c>
      <c r="DF63" s="14">
        <v>112603</v>
      </c>
      <c r="DG63" s="14">
        <v>110283</v>
      </c>
      <c r="DH63" s="14">
        <v>107129</v>
      </c>
      <c r="DI63" s="7">
        <v>102724</v>
      </c>
      <c r="DJ63" s="19">
        <v>54771</v>
      </c>
      <c r="DK63" s="58">
        <v>15</v>
      </c>
    </row>
    <row r="64" spans="1:115" x14ac:dyDescent="0.25">
      <c r="A64" s="6" t="s">
        <v>56</v>
      </c>
      <c r="B64" s="10">
        <f t="shared" si="3"/>
        <v>1197.3852655336004</v>
      </c>
      <c r="C64" s="12">
        <f t="shared" si="4"/>
        <v>1212.2707335871266</v>
      </c>
      <c r="D64" s="12">
        <f t="shared" si="5"/>
        <v>1241.4520749697128</v>
      </c>
      <c r="E64" s="12">
        <f t="shared" si="6"/>
        <v>1144.5667082893094</v>
      </c>
      <c r="F64" s="12">
        <f t="shared" si="7"/>
        <v>1060.1977511316575</v>
      </c>
      <c r="G64" s="30">
        <f t="shared" si="8"/>
        <v>1015.7950459739441</v>
      </c>
      <c r="H64" s="31">
        <f t="shared" si="9"/>
        <v>15.838906545069319</v>
      </c>
      <c r="I64" s="12">
        <f t="shared" si="10"/>
        <v>13.309409813858981</v>
      </c>
      <c r="J64" s="12">
        <f t="shared" si="11"/>
        <v>13.681331211250209</v>
      </c>
      <c r="K64" s="12">
        <f t="shared" si="12"/>
        <v>13.464004418403611</v>
      </c>
      <c r="L64" s="12">
        <f t="shared" si="13"/>
        <v>7.2410189733217756</v>
      </c>
      <c r="M64" s="30">
        <f t="shared" si="14"/>
        <v>4.1280962662849658</v>
      </c>
      <c r="N64" s="33">
        <f t="shared" si="0"/>
        <v>40600</v>
      </c>
      <c r="O64" s="33">
        <f t="shared" si="1"/>
        <v>41077.309919517102</v>
      </c>
      <c r="P64" s="40">
        <f t="shared" si="15"/>
        <v>0.52595417567214953</v>
      </c>
      <c r="Q64" s="42">
        <f t="shared" si="2"/>
        <v>6</v>
      </c>
      <c r="R64" s="10">
        <v>10349469</v>
      </c>
      <c r="S64" s="12">
        <v>18085152</v>
      </c>
      <c r="T64" s="12">
        <v>3746691</v>
      </c>
      <c r="U64" s="12">
        <v>8371161</v>
      </c>
      <c r="V64" s="12">
        <v>1105513</v>
      </c>
      <c r="W64" s="12">
        <v>2532826</v>
      </c>
      <c r="X64" s="12">
        <v>5607342</v>
      </c>
      <c r="Y64" s="12">
        <v>0</v>
      </c>
      <c r="Z64" s="12">
        <v>2194709</v>
      </c>
      <c r="AA64" s="11">
        <v>51992863</v>
      </c>
      <c r="AB64" s="10">
        <v>11741346</v>
      </c>
      <c r="AC64" s="12">
        <v>18050228</v>
      </c>
      <c r="AD64" s="12">
        <v>4480734</v>
      </c>
      <c r="AE64" s="12">
        <v>8005635</v>
      </c>
      <c r="AF64" s="12">
        <v>507032</v>
      </c>
      <c r="AG64" s="12">
        <v>1874079</v>
      </c>
      <c r="AH64" s="12">
        <v>5186837</v>
      </c>
      <c r="AI64" s="12">
        <v>0</v>
      </c>
      <c r="AJ64" s="12">
        <v>2059905</v>
      </c>
      <c r="AK64" s="11">
        <v>51905796</v>
      </c>
      <c r="AL64" s="10">
        <v>8771443</v>
      </c>
      <c r="AM64" s="12">
        <v>19040352</v>
      </c>
      <c r="AN64" s="12">
        <v>4470118</v>
      </c>
      <c r="AO64" s="12">
        <v>9784980</v>
      </c>
      <c r="AP64" s="12">
        <v>1939566</v>
      </c>
      <c r="AQ64" s="12">
        <v>1451364</v>
      </c>
      <c r="AR64" s="12">
        <v>4925850</v>
      </c>
      <c r="AS64" s="12">
        <v>0</v>
      </c>
      <c r="AT64" s="12">
        <v>1877735</v>
      </c>
      <c r="AU64" s="11">
        <v>52261408</v>
      </c>
      <c r="AV64" s="10">
        <v>8522749</v>
      </c>
      <c r="AW64" s="12">
        <v>17007071</v>
      </c>
      <c r="AX64" s="12">
        <v>3854991</v>
      </c>
      <c r="AY64" s="12">
        <v>9350215</v>
      </c>
      <c r="AZ64" s="12">
        <v>930495</v>
      </c>
      <c r="BA64" s="12">
        <v>1256532</v>
      </c>
      <c r="BB64" s="12">
        <v>4878156</v>
      </c>
      <c r="BC64" s="12">
        <v>0</v>
      </c>
      <c r="BD64" s="12">
        <v>1864127</v>
      </c>
      <c r="BE64" s="11">
        <v>47664336</v>
      </c>
      <c r="BF64" s="10">
        <v>7958519</v>
      </c>
      <c r="BG64" s="12">
        <v>15504107</v>
      </c>
      <c r="BH64" s="12">
        <v>3557054</v>
      </c>
      <c r="BI64" s="12">
        <v>9151133</v>
      </c>
      <c r="BJ64" s="12">
        <v>552414</v>
      </c>
      <c r="BK64" s="12">
        <v>1104824</v>
      </c>
      <c r="BL64" s="12">
        <v>4447605</v>
      </c>
      <c r="BM64" s="12">
        <v>0</v>
      </c>
      <c r="BN64" s="12">
        <v>1756477</v>
      </c>
      <c r="BO64" s="11">
        <v>44032133</v>
      </c>
      <c r="BP64" s="10">
        <v>7550991</v>
      </c>
      <c r="BQ64" s="12">
        <v>13771975</v>
      </c>
      <c r="BR64" s="12">
        <v>3530286</v>
      </c>
      <c r="BS64" s="12">
        <v>8766148</v>
      </c>
      <c r="BT64" s="12">
        <v>837608</v>
      </c>
      <c r="BU64" s="12">
        <v>1335161</v>
      </c>
      <c r="BV64" s="12">
        <v>4273611</v>
      </c>
      <c r="BW64" s="12">
        <v>0</v>
      </c>
      <c r="BX64" s="12">
        <v>1804276</v>
      </c>
      <c r="BY64" s="11">
        <v>41870056</v>
      </c>
      <c r="BZ64" s="10">
        <v>0</v>
      </c>
      <c r="CA64" s="12">
        <v>0</v>
      </c>
      <c r="CB64" s="12">
        <v>687757</v>
      </c>
      <c r="CC64" s="11">
        <v>687757</v>
      </c>
      <c r="CD64" s="10">
        <v>0</v>
      </c>
      <c r="CE64" s="12">
        <v>0</v>
      </c>
      <c r="CF64" s="12">
        <v>569869</v>
      </c>
      <c r="CG64" s="11">
        <v>569869</v>
      </c>
      <c r="CH64" s="10">
        <v>0</v>
      </c>
      <c r="CI64" s="12">
        <v>0</v>
      </c>
      <c r="CJ64" s="12">
        <v>575943</v>
      </c>
      <c r="CK64" s="11">
        <v>575943</v>
      </c>
      <c r="CL64" s="10">
        <v>0</v>
      </c>
      <c r="CM64" s="12">
        <v>0</v>
      </c>
      <c r="CN64" s="12">
        <v>560695</v>
      </c>
      <c r="CO64" s="11">
        <v>560695</v>
      </c>
      <c r="CP64" s="10">
        <v>0</v>
      </c>
      <c r="CQ64" s="12">
        <v>0</v>
      </c>
      <c r="CR64" s="12">
        <v>300734</v>
      </c>
      <c r="CS64" s="11">
        <v>300734</v>
      </c>
      <c r="CT64" s="10">
        <v>0</v>
      </c>
      <c r="CU64" s="12">
        <v>0</v>
      </c>
      <c r="CV64" s="12">
        <v>170156</v>
      </c>
      <c r="CW64" s="11">
        <v>170156</v>
      </c>
      <c r="CX64" s="10">
        <v>20415423.030000001</v>
      </c>
      <c r="CY64" s="12">
        <v>6930440.3700000001</v>
      </c>
      <c r="CZ64" s="15">
        <v>497</v>
      </c>
      <c r="DA64" s="10">
        <v>0</v>
      </c>
      <c r="DB64" s="12">
        <v>0</v>
      </c>
      <c r="DC64" s="15">
        <v>0</v>
      </c>
      <c r="DD64" s="17">
        <v>43422</v>
      </c>
      <c r="DE64" s="14">
        <v>42817</v>
      </c>
      <c r="DF64" s="14">
        <v>42097</v>
      </c>
      <c r="DG64" s="14">
        <v>41644</v>
      </c>
      <c r="DH64" s="14">
        <v>41532</v>
      </c>
      <c r="DI64" s="7">
        <v>41219</v>
      </c>
      <c r="DJ64" s="19">
        <v>40600</v>
      </c>
      <c r="DK64" s="58">
        <v>6</v>
      </c>
    </row>
    <row r="65" spans="1:115" x14ac:dyDescent="0.25">
      <c r="A65" s="6" t="s">
        <v>57</v>
      </c>
      <c r="B65" s="10">
        <f t="shared" si="3"/>
        <v>1242.1944554259735</v>
      </c>
      <c r="C65" s="12">
        <f t="shared" si="4"/>
        <v>1402.6831273669522</v>
      </c>
      <c r="D65" s="12">
        <f t="shared" si="5"/>
        <v>829.60467633142048</v>
      </c>
      <c r="E65" s="12">
        <f t="shared" si="6"/>
        <v>723.89217179409081</v>
      </c>
      <c r="F65" s="12">
        <f t="shared" si="7"/>
        <v>849.87640392593346</v>
      </c>
      <c r="G65" s="30">
        <f t="shared" si="8"/>
        <v>668.77978542510118</v>
      </c>
      <c r="H65" s="31">
        <f t="shared" si="9"/>
        <v>0</v>
      </c>
      <c r="I65" s="12">
        <f t="shared" si="10"/>
        <v>129.75882001195933</v>
      </c>
      <c r="J65" s="12">
        <f t="shared" si="11"/>
        <v>150.10570824524314</v>
      </c>
      <c r="K65" s="12">
        <f t="shared" si="12"/>
        <v>0</v>
      </c>
      <c r="L65" s="12">
        <f t="shared" si="13"/>
        <v>597.23768086613381</v>
      </c>
      <c r="M65" s="30">
        <f t="shared" si="14"/>
        <v>25.050607287449392</v>
      </c>
      <c r="N65" s="33">
        <f t="shared" si="0"/>
        <v>37188</v>
      </c>
      <c r="O65" s="33">
        <f t="shared" si="1"/>
        <v>36994.558823529413</v>
      </c>
      <c r="P65" s="40">
        <f t="shared" si="15"/>
        <v>0.48395786625214965</v>
      </c>
      <c r="Q65" s="42">
        <f t="shared" si="2"/>
        <v>9</v>
      </c>
      <c r="R65" s="10">
        <v>2497899</v>
      </c>
      <c r="S65" s="12">
        <v>4893028</v>
      </c>
      <c r="T65" s="12">
        <v>2115758</v>
      </c>
      <c r="U65" s="12">
        <v>11682094</v>
      </c>
      <c r="V65" s="12">
        <v>312270</v>
      </c>
      <c r="W65" s="12">
        <v>1410686</v>
      </c>
      <c r="X65" s="12">
        <v>1711232</v>
      </c>
      <c r="Y65" s="12">
        <v>11372397</v>
      </c>
      <c r="Z65" s="12">
        <v>514080</v>
      </c>
      <c r="AA65" s="11">
        <v>36509444</v>
      </c>
      <c r="AB65" s="10">
        <v>2733559</v>
      </c>
      <c r="AC65" s="12">
        <v>5499735</v>
      </c>
      <c r="AD65" s="12">
        <v>2300936</v>
      </c>
      <c r="AE65" s="12">
        <v>12850207</v>
      </c>
      <c r="AF65" s="12">
        <v>329125</v>
      </c>
      <c r="AG65" s="12">
        <v>2351278</v>
      </c>
      <c r="AH65" s="12">
        <v>1594193</v>
      </c>
      <c r="AI65" s="12">
        <v>11680148</v>
      </c>
      <c r="AJ65" s="12">
        <v>490012</v>
      </c>
      <c r="AK65" s="11">
        <v>39829193</v>
      </c>
      <c r="AL65" s="10">
        <v>2343101.5299999998</v>
      </c>
      <c r="AM65" s="12">
        <v>3735749.29</v>
      </c>
      <c r="AN65" s="12">
        <v>1944349.91</v>
      </c>
      <c r="AO65" s="12">
        <v>5662845.7699999996</v>
      </c>
      <c r="AP65" s="12">
        <v>306915</v>
      </c>
      <c r="AQ65" s="12">
        <v>1110138</v>
      </c>
      <c r="AR65" s="12">
        <v>1228474</v>
      </c>
      <c r="AS65" s="12">
        <v>11002438</v>
      </c>
      <c r="AT65" s="12">
        <v>149353</v>
      </c>
      <c r="AU65" s="11">
        <v>27483364.5</v>
      </c>
      <c r="AV65" s="10">
        <v>2658784</v>
      </c>
      <c r="AW65" s="12">
        <v>3367695</v>
      </c>
      <c r="AX65" s="12">
        <v>1897639</v>
      </c>
      <c r="AY65" s="12">
        <v>3200787</v>
      </c>
      <c r="AZ65" s="12">
        <v>331862</v>
      </c>
      <c r="BA65" s="12">
        <v>1354807</v>
      </c>
      <c r="BB65" s="12">
        <v>1288608</v>
      </c>
      <c r="BC65" s="12">
        <v>12200041</v>
      </c>
      <c r="BD65" s="12">
        <v>159046</v>
      </c>
      <c r="BE65" s="11">
        <v>26459269</v>
      </c>
      <c r="BF65" s="10">
        <v>1964722</v>
      </c>
      <c r="BG65" s="12">
        <v>3261352</v>
      </c>
      <c r="BH65" s="12">
        <v>1907810</v>
      </c>
      <c r="BI65" s="12">
        <v>5531438</v>
      </c>
      <c r="BJ65" s="12">
        <v>311706</v>
      </c>
      <c r="BK65" s="12">
        <v>2537176</v>
      </c>
      <c r="BL65" s="12">
        <v>1180374</v>
      </c>
      <c r="BM65" s="12">
        <v>9812438</v>
      </c>
      <c r="BN65" s="12">
        <v>104079</v>
      </c>
      <c r="BO65" s="11">
        <v>26611095</v>
      </c>
      <c r="BP65" s="10">
        <v>1930969</v>
      </c>
      <c r="BQ65" s="12">
        <v>2601045</v>
      </c>
      <c r="BR65" s="12">
        <v>1902507</v>
      </c>
      <c r="BS65" s="12">
        <v>2953667</v>
      </c>
      <c r="BT65" s="12">
        <v>425367</v>
      </c>
      <c r="BU65" s="12">
        <v>1764641</v>
      </c>
      <c r="BV65" s="12">
        <v>1534393</v>
      </c>
      <c r="BW65" s="12">
        <v>14354610</v>
      </c>
      <c r="BX65" s="12">
        <v>102499.56</v>
      </c>
      <c r="BY65" s="11">
        <v>27569698.559999999</v>
      </c>
      <c r="BZ65" s="10">
        <v>0</v>
      </c>
      <c r="CA65" s="12">
        <v>0</v>
      </c>
      <c r="CB65" s="12">
        <v>0</v>
      </c>
      <c r="CC65" s="11">
        <v>0</v>
      </c>
      <c r="CD65" s="10">
        <v>2604000</v>
      </c>
      <c r="CE65" s="12">
        <v>0</v>
      </c>
      <c r="CF65" s="12">
        <v>0</v>
      </c>
      <c r="CG65" s="11">
        <v>2604000</v>
      </c>
      <c r="CH65" s="10">
        <v>2982000</v>
      </c>
      <c r="CI65" s="12">
        <v>0</v>
      </c>
      <c r="CJ65" s="12">
        <v>0</v>
      </c>
      <c r="CK65" s="11">
        <v>2982000</v>
      </c>
      <c r="CL65" s="10">
        <v>0</v>
      </c>
      <c r="CM65" s="12">
        <v>0</v>
      </c>
      <c r="CN65" s="12">
        <v>0</v>
      </c>
      <c r="CO65" s="11">
        <v>0</v>
      </c>
      <c r="CP65" s="10">
        <v>11805000</v>
      </c>
      <c r="CQ65" s="12">
        <v>0</v>
      </c>
      <c r="CR65" s="12">
        <v>0</v>
      </c>
      <c r="CS65" s="11">
        <v>11805000</v>
      </c>
      <c r="CT65" s="10">
        <v>495000</v>
      </c>
      <c r="CU65" s="12">
        <v>0</v>
      </c>
      <c r="CV65" s="12">
        <v>0</v>
      </c>
      <c r="CW65" s="11">
        <v>495000</v>
      </c>
      <c r="CX65" s="10">
        <v>7546890</v>
      </c>
      <c r="CY65" s="12">
        <v>4085196.63</v>
      </c>
      <c r="CZ65" s="15">
        <v>204</v>
      </c>
      <c r="DA65" s="10">
        <v>476424</v>
      </c>
      <c r="DB65" s="12">
        <v>56761</v>
      </c>
      <c r="DC65" s="15">
        <v>57</v>
      </c>
      <c r="DD65" s="17">
        <v>20236</v>
      </c>
      <c r="DE65" s="14">
        <v>20068</v>
      </c>
      <c r="DF65" s="14">
        <v>19866</v>
      </c>
      <c r="DG65" s="14">
        <v>19698</v>
      </c>
      <c r="DH65" s="14">
        <v>19766</v>
      </c>
      <c r="DI65" s="7">
        <v>19760</v>
      </c>
      <c r="DJ65" s="19">
        <v>37188</v>
      </c>
      <c r="DK65" s="58">
        <v>9</v>
      </c>
    </row>
    <row r="66" spans="1:115" x14ac:dyDescent="0.25">
      <c r="A66" s="6" t="s">
        <v>58</v>
      </c>
      <c r="B66" s="10">
        <f t="shared" si="3"/>
        <v>1260.1089472198701</v>
      </c>
      <c r="C66" s="12">
        <f t="shared" si="4"/>
        <v>1283.0823813504226</v>
      </c>
      <c r="D66" s="12">
        <f t="shared" si="5"/>
        <v>1072.8180717279924</v>
      </c>
      <c r="E66" s="12">
        <f t="shared" si="6"/>
        <v>1059.5322995044962</v>
      </c>
      <c r="F66" s="12">
        <f t="shared" si="7"/>
        <v>1030.4798910576487</v>
      </c>
      <c r="G66" s="30">
        <f t="shared" si="8"/>
        <v>930.62106627175115</v>
      </c>
      <c r="H66" s="31">
        <f t="shared" si="9"/>
        <v>3.9031893875246966</v>
      </c>
      <c r="I66" s="12">
        <f t="shared" si="10"/>
        <v>1.190675211293768</v>
      </c>
      <c r="J66" s="12">
        <f t="shared" si="11"/>
        <v>1.9486725663716815</v>
      </c>
      <c r="K66" s="12">
        <f t="shared" si="12"/>
        <v>5.9821985685446872</v>
      </c>
      <c r="L66" s="12">
        <f t="shared" si="13"/>
        <v>5.0586472991375393</v>
      </c>
      <c r="M66" s="30">
        <f t="shared" si="14"/>
        <v>19.254442798963346</v>
      </c>
      <c r="N66" s="33">
        <f t="shared" si="0"/>
        <v>37460</v>
      </c>
      <c r="O66" s="33">
        <f t="shared" si="1"/>
        <v>63787.247542448611</v>
      </c>
      <c r="P66" s="40">
        <f t="shared" si="15"/>
        <v>0.68702191134965118</v>
      </c>
      <c r="Q66" s="42">
        <f t="shared" si="2"/>
        <v>7</v>
      </c>
      <c r="R66" s="10">
        <v>2518112</v>
      </c>
      <c r="S66" s="12">
        <v>5554362</v>
      </c>
      <c r="T66" s="12">
        <v>1310911</v>
      </c>
      <c r="U66" s="12">
        <v>2256085</v>
      </c>
      <c r="V66" s="12">
        <v>345109</v>
      </c>
      <c r="W66" s="12">
        <v>307142</v>
      </c>
      <c r="X66" s="12">
        <v>296323</v>
      </c>
      <c r="Y66" s="12">
        <v>8594</v>
      </c>
      <c r="Z66" s="12">
        <v>805654</v>
      </c>
      <c r="AA66" s="11">
        <v>13402292</v>
      </c>
      <c r="AB66" s="10">
        <v>2448819</v>
      </c>
      <c r="AC66" s="12">
        <v>5355042</v>
      </c>
      <c r="AD66" s="12">
        <v>1611619</v>
      </c>
      <c r="AE66" s="12">
        <v>2665038</v>
      </c>
      <c r="AF66" s="12">
        <v>345121</v>
      </c>
      <c r="AG66" s="12">
        <v>350584</v>
      </c>
      <c r="AH66" s="12">
        <v>335076</v>
      </c>
      <c r="AI66" s="12">
        <v>9289</v>
      </c>
      <c r="AJ66" s="12">
        <v>703649</v>
      </c>
      <c r="AK66" s="11">
        <v>13824237</v>
      </c>
      <c r="AL66" s="10">
        <v>2179188</v>
      </c>
      <c r="AM66" s="12">
        <v>4718629</v>
      </c>
      <c r="AN66" s="12">
        <v>1165620</v>
      </c>
      <c r="AO66" s="12">
        <v>1648087</v>
      </c>
      <c r="AP66" s="12">
        <v>369525</v>
      </c>
      <c r="AQ66" s="12">
        <v>302214</v>
      </c>
      <c r="AR66" s="12">
        <v>394546</v>
      </c>
      <c r="AS66" s="12">
        <v>16974</v>
      </c>
      <c r="AT66" s="12">
        <v>738893</v>
      </c>
      <c r="AU66" s="11">
        <v>11533676</v>
      </c>
      <c r="AV66" s="10">
        <v>2198511</v>
      </c>
      <c r="AW66" s="12">
        <v>4586676</v>
      </c>
      <c r="AX66" s="12">
        <v>959704</v>
      </c>
      <c r="AY66" s="12">
        <v>1953191</v>
      </c>
      <c r="AZ66" s="12">
        <v>370045</v>
      </c>
      <c r="BA66" s="12">
        <v>293125</v>
      </c>
      <c r="BB66" s="12">
        <v>322055</v>
      </c>
      <c r="BC66" s="12">
        <v>18681</v>
      </c>
      <c r="BD66" s="12">
        <v>863476</v>
      </c>
      <c r="BE66" s="11">
        <v>11565464</v>
      </c>
      <c r="BF66" s="10">
        <v>1948580</v>
      </c>
      <c r="BG66" s="12">
        <v>4610490</v>
      </c>
      <c r="BH66" s="12">
        <v>1036532</v>
      </c>
      <c r="BI66" s="12">
        <v>2145320</v>
      </c>
      <c r="BJ66" s="12">
        <v>583080</v>
      </c>
      <c r="BK66" s="12">
        <v>283899</v>
      </c>
      <c r="BL66" s="12">
        <v>32574</v>
      </c>
      <c r="BM66" s="12">
        <v>17187</v>
      </c>
      <c r="BN66" s="12">
        <v>710261</v>
      </c>
      <c r="BO66" s="11">
        <v>11367923</v>
      </c>
      <c r="BP66" s="10">
        <v>1918931</v>
      </c>
      <c r="BQ66" s="12">
        <v>4056674</v>
      </c>
      <c r="BR66" s="12">
        <v>1009917</v>
      </c>
      <c r="BS66" s="12">
        <v>1063759</v>
      </c>
      <c r="BT66" s="12">
        <v>614340</v>
      </c>
      <c r="BU66" s="12">
        <v>285797</v>
      </c>
      <c r="BV66" s="12">
        <v>353129</v>
      </c>
      <c r="BW66" s="12">
        <v>17620</v>
      </c>
      <c r="BX66" s="12">
        <v>751883</v>
      </c>
      <c r="BY66" s="11">
        <v>10072050</v>
      </c>
      <c r="BZ66" s="10">
        <v>41487</v>
      </c>
      <c r="CA66" s="12">
        <v>0</v>
      </c>
      <c r="CB66" s="12">
        <v>0</v>
      </c>
      <c r="CC66" s="11">
        <v>41487</v>
      </c>
      <c r="CD66" s="10">
        <v>12820</v>
      </c>
      <c r="CE66" s="12">
        <v>0</v>
      </c>
      <c r="CF66" s="12">
        <v>0</v>
      </c>
      <c r="CG66" s="11">
        <v>12820</v>
      </c>
      <c r="CH66" s="10">
        <v>20919</v>
      </c>
      <c r="CI66" s="12">
        <v>0</v>
      </c>
      <c r="CJ66" s="12">
        <v>0</v>
      </c>
      <c r="CK66" s="11">
        <v>20919</v>
      </c>
      <c r="CL66" s="10">
        <v>65194</v>
      </c>
      <c r="CM66" s="12">
        <v>0</v>
      </c>
      <c r="CN66" s="12">
        <v>0</v>
      </c>
      <c r="CO66" s="11">
        <v>65194</v>
      </c>
      <c r="CP66" s="10">
        <v>55721</v>
      </c>
      <c r="CQ66" s="12">
        <v>0</v>
      </c>
      <c r="CR66" s="12">
        <v>0</v>
      </c>
      <c r="CS66" s="11">
        <v>55721</v>
      </c>
      <c r="CT66" s="10">
        <v>208025</v>
      </c>
      <c r="CU66" s="12">
        <v>0</v>
      </c>
      <c r="CV66" s="12">
        <v>0</v>
      </c>
      <c r="CW66" s="11">
        <v>208025</v>
      </c>
      <c r="CX66" s="10">
        <v>7137793</v>
      </c>
      <c r="CY66" s="12">
        <v>1873539</v>
      </c>
      <c r="CZ66" s="15">
        <v>111.9</v>
      </c>
      <c r="DA66" s="10">
        <v>151774</v>
      </c>
      <c r="DB66" s="12">
        <v>38658</v>
      </c>
      <c r="DC66" s="15">
        <v>2.7</v>
      </c>
      <c r="DD66" s="17">
        <v>10629</v>
      </c>
      <c r="DE66" s="14">
        <v>10767</v>
      </c>
      <c r="DF66" s="14">
        <v>10735</v>
      </c>
      <c r="DG66" s="14">
        <v>10898</v>
      </c>
      <c r="DH66" s="14">
        <v>11015</v>
      </c>
      <c r="DI66" s="7">
        <v>10804</v>
      </c>
      <c r="DJ66" s="19">
        <v>37460</v>
      </c>
      <c r="DK66" s="58">
        <v>7</v>
      </c>
    </row>
    <row r="67" spans="1:115" x14ac:dyDescent="0.25">
      <c r="A67" s="6" t="s">
        <v>59</v>
      </c>
      <c r="B67" s="10">
        <f t="shared" si="3"/>
        <v>1159.4180064668017</v>
      </c>
      <c r="C67" s="12">
        <f t="shared" si="4"/>
        <v>1479.031461183763</v>
      </c>
      <c r="D67" s="12">
        <f t="shared" si="5"/>
        <v>1232.4580053474399</v>
      </c>
      <c r="E67" s="12">
        <f t="shared" si="6"/>
        <v>1196.892363946733</v>
      </c>
      <c r="F67" s="12">
        <f t="shared" si="7"/>
        <v>1140.9595762168624</v>
      </c>
      <c r="G67" s="30">
        <f t="shared" si="8"/>
        <v>1133.1916752506968</v>
      </c>
      <c r="H67" s="31">
        <f t="shared" si="9"/>
        <v>256.39386212599834</v>
      </c>
      <c r="I67" s="12">
        <f t="shared" si="10"/>
        <v>293.6374555899917</v>
      </c>
      <c r="J67" s="12">
        <f t="shared" si="11"/>
        <v>350.98039080393681</v>
      </c>
      <c r="K67" s="12">
        <f t="shared" si="12"/>
        <v>400.32312347846329</v>
      </c>
      <c r="L67" s="12">
        <f t="shared" si="13"/>
        <v>403.46091528663175</v>
      </c>
      <c r="M67" s="30">
        <f t="shared" si="14"/>
        <v>449.78351706810707</v>
      </c>
      <c r="N67" s="33">
        <f t="shared" si="0"/>
        <v>43838</v>
      </c>
      <c r="O67" s="33">
        <f t="shared" si="1"/>
        <v>52041.593100679027</v>
      </c>
      <c r="P67" s="40">
        <f t="shared" si="15"/>
        <v>0.40873613418589427</v>
      </c>
      <c r="Q67" s="42">
        <f t="shared" si="2"/>
        <v>16</v>
      </c>
      <c r="R67" s="10">
        <v>77313026</v>
      </c>
      <c r="S67" s="12">
        <v>229656005</v>
      </c>
      <c r="T67" s="12">
        <v>75144985</v>
      </c>
      <c r="U67" s="12">
        <v>111713807</v>
      </c>
      <c r="V67" s="12">
        <v>39778169</v>
      </c>
      <c r="W67" s="12">
        <v>15520311</v>
      </c>
      <c r="X67" s="12">
        <v>64046926</v>
      </c>
      <c r="Y67" s="12">
        <v>72030612</v>
      </c>
      <c r="Z67" s="12">
        <v>9313661</v>
      </c>
      <c r="AA67" s="11">
        <v>694517502</v>
      </c>
      <c r="AB67" s="10">
        <v>121263009</v>
      </c>
      <c r="AC67" s="12">
        <v>226291940</v>
      </c>
      <c r="AD67" s="12">
        <v>83589816</v>
      </c>
      <c r="AE67" s="12">
        <v>172591087</v>
      </c>
      <c r="AF67" s="12">
        <v>77066819</v>
      </c>
      <c r="AG67" s="12">
        <v>15299975</v>
      </c>
      <c r="AH67" s="12">
        <v>77890042</v>
      </c>
      <c r="AI67" s="12">
        <v>83265438</v>
      </c>
      <c r="AJ67" s="12">
        <v>8651600</v>
      </c>
      <c r="AK67" s="11">
        <v>865909726</v>
      </c>
      <c r="AL67" s="10">
        <v>137886330</v>
      </c>
      <c r="AM67" s="12">
        <v>180982888</v>
      </c>
      <c r="AN67" s="12">
        <v>46913740</v>
      </c>
      <c r="AO67" s="12">
        <v>101162319</v>
      </c>
      <c r="AP67" s="12">
        <v>42114314</v>
      </c>
      <c r="AQ67" s="12">
        <v>20763455</v>
      </c>
      <c r="AR67" s="12">
        <v>73022767</v>
      </c>
      <c r="AS67" s="12">
        <v>106069177</v>
      </c>
      <c r="AT67" s="12">
        <v>40182989</v>
      </c>
      <c r="AU67" s="11">
        <v>749097979</v>
      </c>
      <c r="AV67" s="10">
        <v>138507443</v>
      </c>
      <c r="AW67" s="12">
        <v>166373318</v>
      </c>
      <c r="AX67" s="12">
        <v>44677596</v>
      </c>
      <c r="AY67" s="12">
        <v>93622500</v>
      </c>
      <c r="AZ67" s="12">
        <v>53679287</v>
      </c>
      <c r="BA67" s="12">
        <v>20817132</v>
      </c>
      <c r="BB67" s="12">
        <v>60943464</v>
      </c>
      <c r="BC67" s="12">
        <v>90554459</v>
      </c>
      <c r="BD67" s="12">
        <v>38395227</v>
      </c>
      <c r="BE67" s="11">
        <v>707570426</v>
      </c>
      <c r="BF67" s="10">
        <v>139221577</v>
      </c>
      <c r="BG67" s="12">
        <v>174314459</v>
      </c>
      <c r="BH67" s="12">
        <v>41452073</v>
      </c>
      <c r="BI67" s="12">
        <v>93123774</v>
      </c>
      <c r="BJ67" s="12">
        <v>35234116</v>
      </c>
      <c r="BK67" s="12">
        <v>20539278</v>
      </c>
      <c r="BL67" s="12">
        <v>50646868</v>
      </c>
      <c r="BM67" s="12">
        <v>102533498</v>
      </c>
      <c r="BN67" s="12">
        <v>25716539</v>
      </c>
      <c r="BO67" s="11">
        <v>682782182</v>
      </c>
      <c r="BP67" s="10">
        <v>156380364</v>
      </c>
      <c r="BQ67" s="12">
        <v>163106354</v>
      </c>
      <c r="BR67" s="12">
        <v>40093466</v>
      </c>
      <c r="BS67" s="12">
        <v>81403319</v>
      </c>
      <c r="BT67" s="12">
        <v>18591696</v>
      </c>
      <c r="BU67" s="12">
        <v>24819418</v>
      </c>
      <c r="BV67" s="12">
        <v>58111981</v>
      </c>
      <c r="BW67" s="12">
        <v>56584091</v>
      </c>
      <c r="BX67" s="12">
        <v>26243437</v>
      </c>
      <c r="BY67" s="11">
        <v>625334126</v>
      </c>
      <c r="BZ67" s="10">
        <v>9480000</v>
      </c>
      <c r="CA67" s="12">
        <v>32727635</v>
      </c>
      <c r="CB67" s="12">
        <v>95449204</v>
      </c>
      <c r="CC67" s="11">
        <v>137656839</v>
      </c>
      <c r="CD67" s="10">
        <v>12525000</v>
      </c>
      <c r="CE67" s="12">
        <v>26318781</v>
      </c>
      <c r="CF67" s="12">
        <v>116537415</v>
      </c>
      <c r="CG67" s="11">
        <v>155381196</v>
      </c>
      <c r="CH67" s="10">
        <v>15510000</v>
      </c>
      <c r="CI67" s="12">
        <v>31685424</v>
      </c>
      <c r="CJ67" s="12">
        <v>135926840</v>
      </c>
      <c r="CK67" s="11">
        <v>183122264</v>
      </c>
      <c r="CL67" s="10">
        <v>18435000</v>
      </c>
      <c r="CM67" s="12">
        <v>37203886</v>
      </c>
      <c r="CN67" s="12">
        <v>150733689</v>
      </c>
      <c r="CO67" s="11">
        <v>206372575</v>
      </c>
      <c r="CP67" s="10">
        <v>21295000</v>
      </c>
      <c r="CQ67" s="12">
        <v>42503510</v>
      </c>
      <c r="CR67" s="12">
        <v>141386380</v>
      </c>
      <c r="CS67" s="11">
        <v>205184890</v>
      </c>
      <c r="CT67" s="10">
        <v>23025000</v>
      </c>
      <c r="CU67" s="12">
        <v>46889361</v>
      </c>
      <c r="CV67" s="12">
        <v>155832436</v>
      </c>
      <c r="CW67" s="11">
        <v>225746797</v>
      </c>
      <c r="CX67" s="10">
        <v>173670082</v>
      </c>
      <c r="CY67" s="12">
        <v>78789165</v>
      </c>
      <c r="CZ67" s="15">
        <v>3337.14</v>
      </c>
      <c r="DA67" s="10">
        <v>1821034</v>
      </c>
      <c r="DB67" s="12">
        <v>152604</v>
      </c>
      <c r="DC67" s="15">
        <v>74.86</v>
      </c>
      <c r="DD67" s="17">
        <v>536896</v>
      </c>
      <c r="DE67" s="14">
        <v>529160</v>
      </c>
      <c r="DF67" s="14">
        <v>521745</v>
      </c>
      <c r="DG67" s="14">
        <v>515515</v>
      </c>
      <c r="DH67" s="14">
        <v>508562</v>
      </c>
      <c r="DI67" s="7">
        <v>501901</v>
      </c>
      <c r="DJ67" s="19">
        <v>43838</v>
      </c>
      <c r="DK67" s="58">
        <v>16</v>
      </c>
    </row>
    <row r="68" spans="1:115" x14ac:dyDescent="0.25">
      <c r="A68" s="6" t="s">
        <v>60</v>
      </c>
      <c r="B68" s="10">
        <f t="shared" si="3"/>
        <v>1848.6669009370817</v>
      </c>
      <c r="C68" s="12">
        <f t="shared" si="4"/>
        <v>1253.2289201559586</v>
      </c>
      <c r="D68" s="12">
        <f t="shared" si="5"/>
        <v>832.78685248831448</v>
      </c>
      <c r="E68" s="12">
        <f t="shared" si="6"/>
        <v>786.67251335770516</v>
      </c>
      <c r="F68" s="12">
        <f t="shared" si="7"/>
        <v>667.77728084908699</v>
      </c>
      <c r="G68" s="30">
        <f t="shared" si="8"/>
        <v>817.3763877573092</v>
      </c>
      <c r="H68" s="31">
        <f t="shared" si="9"/>
        <v>306.76916231593037</v>
      </c>
      <c r="I68" s="12">
        <f t="shared" si="10"/>
        <v>311.73147991184948</v>
      </c>
      <c r="J68" s="12">
        <f t="shared" si="11"/>
        <v>285.13218311795436</v>
      </c>
      <c r="K68" s="12">
        <f t="shared" si="12"/>
        <v>87.654773622047244</v>
      </c>
      <c r="L68" s="12">
        <f t="shared" si="13"/>
        <v>161.56223421362969</v>
      </c>
      <c r="M68" s="30">
        <f t="shared" si="14"/>
        <v>172.01377122462958</v>
      </c>
      <c r="N68" s="33">
        <f t="shared" si="0"/>
        <v>57866</v>
      </c>
      <c r="O68" s="33">
        <f t="shared" si="1"/>
        <v>37045.083815028898</v>
      </c>
      <c r="P68" s="40">
        <f t="shared" si="15"/>
        <v>0.35506766544226565</v>
      </c>
      <c r="Q68" s="42">
        <f t="shared" si="2"/>
        <v>7</v>
      </c>
      <c r="R68" s="10">
        <v>4757108</v>
      </c>
      <c r="S68" s="12">
        <v>10659168</v>
      </c>
      <c r="T68" s="12">
        <v>27303933</v>
      </c>
      <c r="U68" s="12">
        <v>7554290</v>
      </c>
      <c r="V68" s="12">
        <v>1186613</v>
      </c>
      <c r="W68" s="12">
        <v>1037922</v>
      </c>
      <c r="X68" s="12">
        <v>2521059</v>
      </c>
      <c r="Y68" s="12">
        <v>38246426</v>
      </c>
      <c r="Z68" s="12">
        <v>218074</v>
      </c>
      <c r="AA68" s="11">
        <v>93484593</v>
      </c>
      <c r="AB68" s="10">
        <v>4043819</v>
      </c>
      <c r="AC68" s="12">
        <v>5513965</v>
      </c>
      <c r="AD68" s="12">
        <v>16475244</v>
      </c>
      <c r="AE68" s="12">
        <v>6765146</v>
      </c>
      <c r="AF68" s="12">
        <v>739062</v>
      </c>
      <c r="AG68" s="12">
        <v>892637</v>
      </c>
      <c r="AH68" s="12">
        <v>2310069</v>
      </c>
      <c r="AI68" s="12">
        <v>40339830</v>
      </c>
      <c r="AJ68" s="12">
        <v>224045</v>
      </c>
      <c r="AK68" s="11">
        <v>77303817</v>
      </c>
      <c r="AL68" s="10">
        <v>3616110.82</v>
      </c>
      <c r="AM68" s="12">
        <v>6256622.3799999999</v>
      </c>
      <c r="AN68" s="12">
        <v>4386433.75</v>
      </c>
      <c r="AO68" s="12">
        <v>6389713.3899999997</v>
      </c>
      <c r="AP68" s="12">
        <v>719665.25</v>
      </c>
      <c r="AQ68" s="12">
        <v>851418.29</v>
      </c>
      <c r="AR68" s="12">
        <v>1850448.38</v>
      </c>
      <c r="AS68" s="12">
        <v>42787218.310000002</v>
      </c>
      <c r="AT68" s="12">
        <v>160354</v>
      </c>
      <c r="AU68" s="11">
        <v>67017984.57</v>
      </c>
      <c r="AV68" s="10">
        <v>3438704.86</v>
      </c>
      <c r="AW68" s="12">
        <v>5034697.2699999996</v>
      </c>
      <c r="AX68" s="12">
        <v>4323223.66</v>
      </c>
      <c r="AY68" s="12">
        <v>6425684.0599999996</v>
      </c>
      <c r="AZ68" s="12">
        <v>614316.73</v>
      </c>
      <c r="BA68" s="12">
        <v>911566.69</v>
      </c>
      <c r="BB68" s="12">
        <v>1449385.35</v>
      </c>
      <c r="BC68" s="12">
        <v>27727012.039999999</v>
      </c>
      <c r="BD68" s="12">
        <v>181681.04</v>
      </c>
      <c r="BE68" s="11">
        <v>50106271.699999996</v>
      </c>
      <c r="BF68" s="10">
        <v>3093354.03</v>
      </c>
      <c r="BG68" s="12">
        <v>4536448.38</v>
      </c>
      <c r="BH68" s="12">
        <v>4510206.3</v>
      </c>
      <c r="BI68" s="12">
        <v>3078811.43</v>
      </c>
      <c r="BJ68" s="12">
        <v>452966.99</v>
      </c>
      <c r="BK68" s="12">
        <v>850098.29</v>
      </c>
      <c r="BL68" s="12">
        <v>1981049.58</v>
      </c>
      <c r="BM68" s="12">
        <v>18012433.760000002</v>
      </c>
      <c r="BN68" s="12">
        <v>183476.65</v>
      </c>
      <c r="BO68" s="11">
        <v>36698845.410000004</v>
      </c>
      <c r="BP68" s="10">
        <v>3050690.17</v>
      </c>
      <c r="BQ68" s="12">
        <v>3761357.23</v>
      </c>
      <c r="BR68" s="12">
        <v>7190778.3899999997</v>
      </c>
      <c r="BS68" s="12">
        <v>4245309.1399999997</v>
      </c>
      <c r="BT68" s="12">
        <v>1360647.92</v>
      </c>
      <c r="BU68" s="12">
        <v>770075.97</v>
      </c>
      <c r="BV68" s="12">
        <v>2118980.25</v>
      </c>
      <c r="BW68" s="12">
        <v>17804859.489999998</v>
      </c>
      <c r="BX68" s="12">
        <v>175364.55</v>
      </c>
      <c r="BY68" s="11">
        <v>40478063.109999999</v>
      </c>
      <c r="BZ68" s="10">
        <v>0</v>
      </c>
      <c r="CA68" s="12">
        <v>7295788.71</v>
      </c>
      <c r="CB68" s="12">
        <v>1870473.86</v>
      </c>
      <c r="CC68" s="11">
        <v>9166262.5700000003</v>
      </c>
      <c r="CD68" s="10">
        <v>0</v>
      </c>
      <c r="CE68" s="12">
        <v>7555855</v>
      </c>
      <c r="CF68" s="12">
        <v>1638665</v>
      </c>
      <c r="CG68" s="11">
        <v>9194520</v>
      </c>
      <c r="CH68" s="10">
        <v>0</v>
      </c>
      <c r="CI68" s="12">
        <v>7617522</v>
      </c>
      <c r="CJ68" s="12">
        <v>678684</v>
      </c>
      <c r="CK68" s="11">
        <v>8296206</v>
      </c>
      <c r="CL68" s="10">
        <v>0</v>
      </c>
      <c r="CM68" s="12">
        <v>1373373</v>
      </c>
      <c r="CN68" s="12">
        <v>1120230</v>
      </c>
      <c r="CO68" s="11">
        <v>2493603</v>
      </c>
      <c r="CP68" s="10">
        <v>0</v>
      </c>
      <c r="CQ68" s="12">
        <v>2714295</v>
      </c>
      <c r="CR68" s="12">
        <v>1806701</v>
      </c>
      <c r="CS68" s="11">
        <v>4520996</v>
      </c>
      <c r="CT68" s="10">
        <v>0</v>
      </c>
      <c r="CU68" s="12">
        <v>2290916</v>
      </c>
      <c r="CV68" s="12">
        <v>2480574</v>
      </c>
      <c r="CW68" s="11">
        <v>4771490</v>
      </c>
      <c r="CX68" s="10">
        <v>12817599</v>
      </c>
      <c r="CY68" s="12">
        <v>6777688</v>
      </c>
      <c r="CZ68" s="15">
        <v>346</v>
      </c>
      <c r="DA68" s="10">
        <v>18000</v>
      </c>
      <c r="DB68" s="12">
        <v>0</v>
      </c>
      <c r="DC68" s="15">
        <v>3</v>
      </c>
      <c r="DD68" s="17">
        <v>29880</v>
      </c>
      <c r="DE68" s="14">
        <v>29495</v>
      </c>
      <c r="DF68" s="14">
        <v>29096</v>
      </c>
      <c r="DG68" s="14">
        <v>28448</v>
      </c>
      <c r="DH68" s="14">
        <v>27983</v>
      </c>
      <c r="DI68" s="7">
        <v>27739</v>
      </c>
      <c r="DJ68" s="19">
        <v>57866</v>
      </c>
      <c r="DK68" s="58">
        <v>7</v>
      </c>
    </row>
    <row r="69" spans="1:115" x14ac:dyDescent="0.25">
      <c r="A69" s="6" t="s">
        <v>61</v>
      </c>
      <c r="B69" s="10">
        <f t="shared" si="3"/>
        <v>2644.2549820558456</v>
      </c>
      <c r="C69" s="12">
        <f t="shared" si="4"/>
        <v>3851.8359428182439</v>
      </c>
      <c r="D69" s="12">
        <f t="shared" si="5"/>
        <v>2244.098698651615</v>
      </c>
      <c r="E69" s="12">
        <f t="shared" si="6"/>
        <v>2233.346382895636</v>
      </c>
      <c r="F69" s="12">
        <f t="shared" si="7"/>
        <v>2092.2889511717431</v>
      </c>
      <c r="G69" s="30">
        <f t="shared" si="8"/>
        <v>1954.7439652508326</v>
      </c>
      <c r="H69" s="31">
        <f t="shared" si="9"/>
        <v>293.64292591836141</v>
      </c>
      <c r="I69" s="12">
        <f t="shared" si="10"/>
        <v>342.04312835640269</v>
      </c>
      <c r="J69" s="12">
        <f t="shared" si="11"/>
        <v>378.1363123236124</v>
      </c>
      <c r="K69" s="12">
        <f t="shared" si="12"/>
        <v>409.50203390933643</v>
      </c>
      <c r="L69" s="12">
        <f t="shared" si="13"/>
        <v>443.61045451475655</v>
      </c>
      <c r="M69" s="30">
        <f t="shared" si="14"/>
        <v>648.62414586409363</v>
      </c>
      <c r="N69" s="33">
        <f t="shared" si="0"/>
        <v>50619</v>
      </c>
      <c r="O69" s="33">
        <f t="shared" si="1"/>
        <v>48075.933165484093</v>
      </c>
      <c r="P69" s="40">
        <f t="shared" si="15"/>
        <v>0.44628054972543313</v>
      </c>
      <c r="Q69" s="42">
        <f t="shared" si="2"/>
        <v>14</v>
      </c>
      <c r="R69" s="10">
        <v>35237373</v>
      </c>
      <c r="S69" s="12">
        <v>62323055</v>
      </c>
      <c r="T69" s="12">
        <v>17882369</v>
      </c>
      <c r="U69" s="12">
        <v>19541177</v>
      </c>
      <c r="V69" s="12">
        <v>38774919</v>
      </c>
      <c r="W69" s="12">
        <v>2979939</v>
      </c>
      <c r="X69" s="12">
        <v>3962322</v>
      </c>
      <c r="Y69" s="12">
        <v>2345000</v>
      </c>
      <c r="Z69" s="12">
        <v>551948</v>
      </c>
      <c r="AA69" s="11">
        <v>183598102</v>
      </c>
      <c r="AB69" s="10">
        <v>50730655</v>
      </c>
      <c r="AC69" s="12">
        <v>59064553</v>
      </c>
      <c r="AD69" s="12">
        <v>37915925</v>
      </c>
      <c r="AE69" s="12">
        <v>49387079</v>
      </c>
      <c r="AF69" s="12">
        <v>44540599</v>
      </c>
      <c r="AG69" s="12">
        <v>3159348</v>
      </c>
      <c r="AH69" s="12">
        <v>9263645</v>
      </c>
      <c r="AI69" s="12">
        <v>827730</v>
      </c>
      <c r="AJ69" s="12">
        <v>563811</v>
      </c>
      <c r="AK69" s="11">
        <v>255453345</v>
      </c>
      <c r="AL69" s="10">
        <v>26561556</v>
      </c>
      <c r="AM69" s="12">
        <v>55294616</v>
      </c>
      <c r="AN69" s="12">
        <v>11458965</v>
      </c>
      <c r="AO69" s="12">
        <v>26914820</v>
      </c>
      <c r="AP69" s="12">
        <v>17862455</v>
      </c>
      <c r="AQ69" s="12">
        <v>2408915</v>
      </c>
      <c r="AR69" s="12">
        <v>2107503</v>
      </c>
      <c r="AS69" s="12">
        <v>825119</v>
      </c>
      <c r="AT69" s="12">
        <v>519785</v>
      </c>
      <c r="AU69" s="11">
        <v>143953734</v>
      </c>
      <c r="AV69" s="10">
        <v>32883898</v>
      </c>
      <c r="AW69" s="12">
        <v>51584165</v>
      </c>
      <c r="AX69" s="12">
        <v>12379377</v>
      </c>
      <c r="AY69" s="12">
        <v>21438931</v>
      </c>
      <c r="AZ69" s="12">
        <v>12781381</v>
      </c>
      <c r="BA69" s="12">
        <v>2088995</v>
      </c>
      <c r="BB69" s="12">
        <v>3618864</v>
      </c>
      <c r="BC69" s="12">
        <v>1189812</v>
      </c>
      <c r="BD69" s="12">
        <v>481391</v>
      </c>
      <c r="BE69" s="11">
        <v>138446814</v>
      </c>
      <c r="BF69" s="10">
        <v>25229001</v>
      </c>
      <c r="BG69" s="12">
        <v>46892084</v>
      </c>
      <c r="BH69" s="12">
        <v>9916761</v>
      </c>
      <c r="BI69" s="12">
        <v>21217707</v>
      </c>
      <c r="BJ69" s="12">
        <v>17123638</v>
      </c>
      <c r="BK69" s="12">
        <v>2283853</v>
      </c>
      <c r="BL69" s="12">
        <v>795753</v>
      </c>
      <c r="BM69" s="12">
        <v>1578053</v>
      </c>
      <c r="BN69" s="12">
        <v>463293</v>
      </c>
      <c r="BO69" s="11">
        <v>125500143</v>
      </c>
      <c r="BP69" s="10">
        <v>24996228</v>
      </c>
      <c r="BQ69" s="12">
        <v>39889287</v>
      </c>
      <c r="BR69" s="12">
        <v>11190946</v>
      </c>
      <c r="BS69" s="12">
        <v>15552252</v>
      </c>
      <c r="BT69" s="12">
        <v>15889294</v>
      </c>
      <c r="BU69" s="12">
        <v>1874924</v>
      </c>
      <c r="BV69" s="12">
        <v>4029171</v>
      </c>
      <c r="BW69" s="12">
        <v>1071059</v>
      </c>
      <c r="BX69" s="12">
        <v>433915</v>
      </c>
      <c r="BY69" s="11">
        <v>114927076</v>
      </c>
      <c r="BZ69" s="10">
        <v>20128048</v>
      </c>
      <c r="CA69" s="12">
        <v>0</v>
      </c>
      <c r="CB69" s="12">
        <v>0</v>
      </c>
      <c r="CC69" s="11">
        <v>20128048</v>
      </c>
      <c r="CD69" s="10">
        <v>22610761</v>
      </c>
      <c r="CE69" s="12">
        <v>0</v>
      </c>
      <c r="CF69" s="12">
        <v>0</v>
      </c>
      <c r="CG69" s="11">
        <v>22610761</v>
      </c>
      <c r="CH69" s="10">
        <v>24117534</v>
      </c>
      <c r="CI69" s="12">
        <v>0</v>
      </c>
      <c r="CJ69" s="12">
        <v>0</v>
      </c>
      <c r="CK69" s="11">
        <v>24117534</v>
      </c>
      <c r="CL69" s="10">
        <v>25167176</v>
      </c>
      <c r="CM69" s="12">
        <v>0</v>
      </c>
      <c r="CN69" s="12">
        <v>0</v>
      </c>
      <c r="CO69" s="11">
        <v>25167176</v>
      </c>
      <c r="CP69" s="10">
        <v>26063634</v>
      </c>
      <c r="CQ69" s="12">
        <v>0</v>
      </c>
      <c r="CR69" s="12">
        <v>210526</v>
      </c>
      <c r="CS69" s="11">
        <v>26274160</v>
      </c>
      <c r="CT69" s="10">
        <v>36727131</v>
      </c>
      <c r="CU69" s="12">
        <v>0</v>
      </c>
      <c r="CV69" s="12">
        <v>1052631</v>
      </c>
      <c r="CW69" s="11">
        <v>37779762</v>
      </c>
      <c r="CX69" s="10">
        <v>52510938</v>
      </c>
      <c r="CY69" s="12">
        <v>27966561</v>
      </c>
      <c r="CZ69" s="15">
        <v>1092.25</v>
      </c>
      <c r="DA69" s="10">
        <v>382940</v>
      </c>
      <c r="DB69" s="12">
        <v>29295</v>
      </c>
      <c r="DC69" s="15">
        <v>0</v>
      </c>
      <c r="DD69" s="17">
        <v>68546</v>
      </c>
      <c r="DE69" s="14">
        <v>66105</v>
      </c>
      <c r="DF69" s="14">
        <v>63780</v>
      </c>
      <c r="DG69" s="14">
        <v>61458</v>
      </c>
      <c r="DH69" s="14">
        <v>59228</v>
      </c>
      <c r="DI69" s="7">
        <v>58246</v>
      </c>
      <c r="DJ69" s="19">
        <v>50619</v>
      </c>
      <c r="DK69" s="58">
        <v>14</v>
      </c>
    </row>
    <row r="70" spans="1:115" x14ac:dyDescent="0.25">
      <c r="A70" s="6" t="s">
        <v>62</v>
      </c>
      <c r="B70" s="10">
        <f t="shared" si="3"/>
        <v>1332.1776676232716</v>
      </c>
      <c r="C70" s="12">
        <f t="shared" si="4"/>
        <v>1005.3243868377411</v>
      </c>
      <c r="D70" s="12">
        <f t="shared" si="5"/>
        <v>1146.0710429150513</v>
      </c>
      <c r="E70" s="12">
        <f t="shared" si="6"/>
        <v>1179.7992480836544</v>
      </c>
      <c r="F70" s="12">
        <f t="shared" si="7"/>
        <v>1453.3215542979367</v>
      </c>
      <c r="G70" s="30">
        <f t="shared" si="8"/>
        <v>1255.2420303368281</v>
      </c>
      <c r="H70" s="31">
        <f t="shared" si="9"/>
        <v>167.62419775632662</v>
      </c>
      <c r="I70" s="12">
        <f t="shared" si="10"/>
        <v>183.03748799860347</v>
      </c>
      <c r="J70" s="12">
        <f t="shared" si="11"/>
        <v>201.10204441311245</v>
      </c>
      <c r="K70" s="12">
        <f t="shared" si="12"/>
        <v>231.0868890956622</v>
      </c>
      <c r="L70" s="12">
        <f t="shared" si="13"/>
        <v>245.08711732988726</v>
      </c>
      <c r="M70" s="30">
        <f t="shared" si="14"/>
        <v>271.70979254963197</v>
      </c>
      <c r="N70" s="33">
        <f t="shared" ref="N70" si="16">DJ70</f>
        <v>36989</v>
      </c>
      <c r="O70" s="33">
        <f t="shared" ref="O70:O71" si="17">CX70/CZ70</f>
        <v>32897.061855670101</v>
      </c>
      <c r="P70" s="40">
        <f t="shared" si="15"/>
        <v>0.12411344531534017</v>
      </c>
      <c r="Q70" s="42">
        <f t="shared" ref="Q70:Q71" si="18">DK70</f>
        <v>6</v>
      </c>
      <c r="R70" s="10">
        <v>6263144</v>
      </c>
      <c r="S70" s="12">
        <v>6701276</v>
      </c>
      <c r="T70" s="12">
        <v>361652</v>
      </c>
      <c r="U70" s="12">
        <v>10691923</v>
      </c>
      <c r="V70" s="12">
        <v>5039969</v>
      </c>
      <c r="W70" s="12">
        <v>847029</v>
      </c>
      <c r="X70" s="12">
        <v>732429</v>
      </c>
      <c r="Y70" s="12">
        <v>1907127</v>
      </c>
      <c r="Z70" s="12">
        <v>0</v>
      </c>
      <c r="AA70" s="11">
        <v>32544549</v>
      </c>
      <c r="AB70" s="10">
        <v>5667130</v>
      </c>
      <c r="AC70" s="12">
        <v>6936855</v>
      </c>
      <c r="AD70" s="12">
        <v>384915</v>
      </c>
      <c r="AE70" s="12">
        <v>4338037</v>
      </c>
      <c r="AF70" s="12">
        <v>4213378</v>
      </c>
      <c r="AG70" s="12">
        <v>810948</v>
      </c>
      <c r="AH70" s="12">
        <v>684740</v>
      </c>
      <c r="AI70" s="12">
        <v>4516170</v>
      </c>
      <c r="AJ70" s="12">
        <v>0</v>
      </c>
      <c r="AK70" s="11">
        <v>27552173</v>
      </c>
      <c r="AL70" s="10">
        <v>8926578.3300000001</v>
      </c>
      <c r="AM70" s="12">
        <v>6428219.5099999998</v>
      </c>
      <c r="AN70" s="12">
        <v>354771.71</v>
      </c>
      <c r="AO70" s="12">
        <v>7464045.8399999999</v>
      </c>
      <c r="AP70" s="12">
        <v>1463575.89</v>
      </c>
      <c r="AQ70" s="12">
        <v>643407.18999999994</v>
      </c>
      <c r="AR70" s="12">
        <v>730629.92</v>
      </c>
      <c r="AS70" s="12">
        <v>0</v>
      </c>
      <c r="AT70" s="12">
        <v>0</v>
      </c>
      <c r="AU70" s="11">
        <v>26011228.390000004</v>
      </c>
      <c r="AV70" s="10">
        <v>9531422.2599999998</v>
      </c>
      <c r="AW70" s="12">
        <v>5600103.0199999996</v>
      </c>
      <c r="AX70" s="12">
        <v>324196.95</v>
      </c>
      <c r="AY70" s="12">
        <v>8420205</v>
      </c>
      <c r="AZ70" s="12">
        <v>1338616</v>
      </c>
      <c r="BA70" s="12">
        <v>617128</v>
      </c>
      <c r="BB70" s="12">
        <v>795218</v>
      </c>
      <c r="BC70" s="12">
        <v>0</v>
      </c>
      <c r="BD70" s="12">
        <v>0</v>
      </c>
      <c r="BE70" s="11">
        <v>26626889.229999997</v>
      </c>
      <c r="BF70" s="10">
        <v>13781081</v>
      </c>
      <c r="BG70" s="12">
        <v>6281338</v>
      </c>
      <c r="BH70" s="12">
        <v>452778</v>
      </c>
      <c r="BI70" s="12">
        <v>9161401</v>
      </c>
      <c r="BJ70" s="12">
        <v>1479636</v>
      </c>
      <c r="BK70" s="12">
        <v>635504</v>
      </c>
      <c r="BL70" s="12">
        <v>822251</v>
      </c>
      <c r="BM70" s="12">
        <v>0</v>
      </c>
      <c r="BN70" s="12">
        <v>0</v>
      </c>
      <c r="BO70" s="11">
        <v>32613989</v>
      </c>
      <c r="BP70" s="10">
        <v>8940134.1099999994</v>
      </c>
      <c r="BQ70" s="12">
        <v>7196534</v>
      </c>
      <c r="BR70" s="12">
        <v>393602</v>
      </c>
      <c r="BS70" s="12">
        <v>8495021</v>
      </c>
      <c r="BT70" s="12">
        <v>1603893</v>
      </c>
      <c r="BU70" s="12">
        <v>561914</v>
      </c>
      <c r="BV70" s="12">
        <v>945152</v>
      </c>
      <c r="BW70" s="12">
        <v>0</v>
      </c>
      <c r="BX70" s="12">
        <v>0</v>
      </c>
      <c r="BY70" s="11">
        <v>28136250.109999999</v>
      </c>
      <c r="BZ70" s="10">
        <v>3855021.3</v>
      </c>
      <c r="CA70" s="12">
        <v>0</v>
      </c>
      <c r="CB70" s="12">
        <v>0</v>
      </c>
      <c r="CC70" s="11">
        <v>3855021.3</v>
      </c>
      <c r="CD70" s="10">
        <v>4194121</v>
      </c>
      <c r="CE70" s="12">
        <v>0</v>
      </c>
      <c r="CF70" s="12">
        <v>0</v>
      </c>
      <c r="CG70" s="11">
        <v>4194121</v>
      </c>
      <c r="CH70" s="10">
        <v>4564212</v>
      </c>
      <c r="CI70" s="12">
        <v>0</v>
      </c>
      <c r="CJ70" s="12">
        <v>0</v>
      </c>
      <c r="CK70" s="11">
        <v>4564212</v>
      </c>
      <c r="CL70" s="10">
        <v>5215400</v>
      </c>
      <c r="CM70" s="12">
        <v>0</v>
      </c>
      <c r="CN70" s="12">
        <v>0</v>
      </c>
      <c r="CO70" s="11">
        <v>5215400</v>
      </c>
      <c r="CP70" s="10">
        <v>5500000</v>
      </c>
      <c r="CQ70" s="12">
        <v>0</v>
      </c>
      <c r="CR70" s="12">
        <v>0</v>
      </c>
      <c r="CS70" s="11">
        <v>5500000</v>
      </c>
      <c r="CT70" s="10">
        <v>6090375</v>
      </c>
      <c r="CU70" s="12">
        <v>0</v>
      </c>
      <c r="CV70" s="12">
        <v>0</v>
      </c>
      <c r="CW70" s="11">
        <v>6090375</v>
      </c>
      <c r="CX70" s="10">
        <v>3191015</v>
      </c>
      <c r="CY70" s="12">
        <v>611501</v>
      </c>
      <c r="CZ70" s="15">
        <v>97</v>
      </c>
      <c r="DA70" s="10">
        <v>0</v>
      </c>
      <c r="DB70" s="12">
        <v>0</v>
      </c>
      <c r="DC70" s="15">
        <v>0</v>
      </c>
      <c r="DD70" s="17">
        <v>22998</v>
      </c>
      <c r="DE70" s="14">
        <v>22914</v>
      </c>
      <c r="DF70" s="14">
        <v>22696</v>
      </c>
      <c r="DG70" s="14">
        <v>22569</v>
      </c>
      <c r="DH70" s="14">
        <v>22441</v>
      </c>
      <c r="DI70" s="7">
        <v>22415</v>
      </c>
      <c r="DJ70" s="28">
        <v>36989</v>
      </c>
      <c r="DK70" s="58">
        <v>6</v>
      </c>
    </row>
    <row r="71" spans="1:115" ht="15.75" thickBot="1" x14ac:dyDescent="0.3">
      <c r="A71" s="20" t="s">
        <v>81</v>
      </c>
      <c r="B71" s="43">
        <f>(AA71-Y71)/DD71</f>
        <v>2218.0693239093521</v>
      </c>
      <c r="C71" s="44">
        <f>(AK71-AI71)/DE71</f>
        <v>2469.7030348006292</v>
      </c>
      <c r="D71" s="44">
        <f>(AU71-AS71)/DF71</f>
        <v>1750.8327462162633</v>
      </c>
      <c r="E71" s="44">
        <f>(BE71-BC71)/DG71</f>
        <v>1681.6947040760076</v>
      </c>
      <c r="F71" s="44">
        <f>(BO71-BM71)/DH71</f>
        <v>1695.7573040893283</v>
      </c>
      <c r="G71" s="45">
        <f>(BY71-BW71)/DI71</f>
        <v>1635.7842024870042</v>
      </c>
      <c r="H71" s="46">
        <f>(CC71/DD71)</f>
        <v>1444.551286670285</v>
      </c>
      <c r="I71" s="44">
        <f>(CG71/DE71)</f>
        <v>1443.3608371943344</v>
      </c>
      <c r="J71" s="44">
        <f>(CK71/DF71)</f>
        <v>1440.2815367063511</v>
      </c>
      <c r="K71" s="44">
        <f>(CO71/DG71)</f>
        <v>1468.5029571649195</v>
      </c>
      <c r="L71" s="44">
        <f>(CS71/DH71)</f>
        <v>1456.8918575780151</v>
      </c>
      <c r="M71" s="45">
        <f>(CW71/DI71)</f>
        <v>1513.2321269922379</v>
      </c>
      <c r="N71" s="80">
        <v>50883</v>
      </c>
      <c r="O71" s="47">
        <f t="shared" si="17"/>
        <v>59367.073899993353</v>
      </c>
      <c r="P71" s="48">
        <f t="shared" ref="P71" si="19">SUM(CX71,CY71,DA71,DB71)/(AA71-Y71)</f>
        <v>0.27557111075137364</v>
      </c>
      <c r="Q71" s="49">
        <f t="shared" si="18"/>
        <v>1386</v>
      </c>
      <c r="R71" s="21">
        <f t="shared" ref="R71:AW71" si="20">SUM(R5:R70)</f>
        <v>6974663551.5599995</v>
      </c>
      <c r="S71" s="22">
        <f t="shared" si="20"/>
        <v>10757532889.990004</v>
      </c>
      <c r="T71" s="22">
        <f t="shared" si="20"/>
        <v>7965744218.2999992</v>
      </c>
      <c r="U71" s="22">
        <f t="shared" si="20"/>
        <v>7517112968</v>
      </c>
      <c r="V71" s="22">
        <f t="shared" si="20"/>
        <v>3474449536.8200002</v>
      </c>
      <c r="W71" s="22">
        <f t="shared" si="20"/>
        <v>4996463838.9799995</v>
      </c>
      <c r="X71" s="22">
        <f t="shared" si="20"/>
        <v>2343305150.52</v>
      </c>
      <c r="Y71" s="22">
        <f t="shared" si="20"/>
        <v>14375319937</v>
      </c>
      <c r="Z71" s="22">
        <f t="shared" si="20"/>
        <v>601616401.08000004</v>
      </c>
      <c r="AA71" s="23">
        <f t="shared" si="20"/>
        <v>59006208492.25</v>
      </c>
      <c r="AB71" s="21">
        <f t="shared" si="20"/>
        <v>8609127315.539999</v>
      </c>
      <c r="AC71" s="22">
        <f t="shared" si="20"/>
        <v>10922740640.32</v>
      </c>
      <c r="AD71" s="22">
        <f t="shared" si="20"/>
        <v>8888472299.5200005</v>
      </c>
      <c r="AE71" s="22">
        <f t="shared" si="20"/>
        <v>9869748081.8399982</v>
      </c>
      <c r="AF71" s="22">
        <f t="shared" si="20"/>
        <v>2455560554.5599999</v>
      </c>
      <c r="AG71" s="22">
        <f t="shared" si="20"/>
        <v>4861758103.0700006</v>
      </c>
      <c r="AH71" s="22">
        <f t="shared" si="20"/>
        <v>2529902699.3699999</v>
      </c>
      <c r="AI71" s="22">
        <f t="shared" si="20"/>
        <v>13274499580.780001</v>
      </c>
      <c r="AJ71" s="22">
        <f t="shared" si="20"/>
        <v>686913950.87</v>
      </c>
      <c r="AK71" s="23">
        <f t="shared" si="20"/>
        <v>62098723225.869995</v>
      </c>
      <c r="AL71" s="21">
        <f t="shared" si="20"/>
        <v>6738268594.7199993</v>
      </c>
      <c r="AM71" s="22">
        <f t="shared" si="20"/>
        <v>9980939570.9799995</v>
      </c>
      <c r="AN71" s="22">
        <f t="shared" si="20"/>
        <v>4741758151.9200001</v>
      </c>
      <c r="AO71" s="22">
        <f t="shared" si="20"/>
        <v>4971249162.0300016</v>
      </c>
      <c r="AP71" s="22">
        <f t="shared" si="20"/>
        <v>1511636414.25</v>
      </c>
      <c r="AQ71" s="22">
        <f t="shared" si="20"/>
        <v>3546034067.9900007</v>
      </c>
      <c r="AR71" s="22">
        <f t="shared" si="20"/>
        <v>1700925933.9700003</v>
      </c>
      <c r="AS71" s="22">
        <f t="shared" si="20"/>
        <v>7059308502.7600002</v>
      </c>
      <c r="AT71" s="22">
        <f t="shared" si="20"/>
        <v>823818686.98000002</v>
      </c>
      <c r="AU71" s="23">
        <f t="shared" si="20"/>
        <v>41073939085.599998</v>
      </c>
      <c r="AV71" s="21">
        <f t="shared" si="20"/>
        <v>6167763879.4700003</v>
      </c>
      <c r="AW71" s="22">
        <f t="shared" si="20"/>
        <v>9474033849.1500015</v>
      </c>
      <c r="AX71" s="22">
        <f t="shared" ref="AX71:CC71" si="21">SUM(AX5:AX70)</f>
        <v>4356333230.54</v>
      </c>
      <c r="AY71" s="22">
        <f t="shared" si="21"/>
        <v>4750025639.170001</v>
      </c>
      <c r="AZ71" s="22">
        <f t="shared" si="21"/>
        <v>1571226812.1500001</v>
      </c>
      <c r="BA71" s="22">
        <f t="shared" si="21"/>
        <v>3416806818.9299998</v>
      </c>
      <c r="BB71" s="22">
        <f t="shared" si="21"/>
        <v>1548845170.6199999</v>
      </c>
      <c r="BC71" s="22">
        <f t="shared" si="21"/>
        <v>6711563964.1500006</v>
      </c>
      <c r="BD71" s="22">
        <f t="shared" si="21"/>
        <v>841338779.6099999</v>
      </c>
      <c r="BE71" s="23">
        <f t="shared" si="21"/>
        <v>38837938143.790001</v>
      </c>
      <c r="BF71" s="21">
        <f t="shared" si="21"/>
        <v>7212578095.3800001</v>
      </c>
      <c r="BG71" s="22">
        <f t="shared" si="21"/>
        <v>8870033262.6900005</v>
      </c>
      <c r="BH71" s="22">
        <f t="shared" si="21"/>
        <v>4296873769.0500002</v>
      </c>
      <c r="BI71" s="22">
        <f t="shared" si="21"/>
        <v>4584244787.1600008</v>
      </c>
      <c r="BJ71" s="22">
        <f t="shared" si="21"/>
        <v>1349214366.4300003</v>
      </c>
      <c r="BK71" s="22">
        <f t="shared" si="21"/>
        <v>3208648894</v>
      </c>
      <c r="BL71" s="22">
        <f t="shared" si="21"/>
        <v>1499961932.0799999</v>
      </c>
      <c r="BM71" s="22">
        <f t="shared" si="21"/>
        <v>6233091426.0900002</v>
      </c>
      <c r="BN71" s="22">
        <f t="shared" si="21"/>
        <v>835972628.273</v>
      </c>
      <c r="BO71" s="23">
        <f t="shared" si="21"/>
        <v>38090619161.153008</v>
      </c>
      <c r="BP71" s="21">
        <f t="shared" si="21"/>
        <v>6570575671.3400002</v>
      </c>
      <c r="BQ71" s="22">
        <f t="shared" si="21"/>
        <v>8497293659.3799992</v>
      </c>
      <c r="BR71" s="22">
        <f t="shared" si="21"/>
        <v>4121658383.8499994</v>
      </c>
      <c r="BS71" s="22">
        <f t="shared" si="21"/>
        <v>4435025226.8000002</v>
      </c>
      <c r="BT71" s="22">
        <f t="shared" si="21"/>
        <v>1241140325.7600002</v>
      </c>
      <c r="BU71" s="22">
        <f t="shared" si="21"/>
        <v>3077396961.8899994</v>
      </c>
      <c r="BV71" s="22">
        <f t="shared" si="21"/>
        <v>1447783838.5699999</v>
      </c>
      <c r="BW71" s="22">
        <f t="shared" si="21"/>
        <v>6831877924.4700003</v>
      </c>
      <c r="BX71" s="22">
        <f t="shared" si="21"/>
        <v>860231176.70999992</v>
      </c>
      <c r="BY71" s="23">
        <f t="shared" si="21"/>
        <v>37082983168.770004</v>
      </c>
      <c r="BZ71" s="21">
        <f t="shared" si="21"/>
        <v>3709535166.6700006</v>
      </c>
      <c r="CA71" s="22">
        <f t="shared" si="21"/>
        <v>18951910196.099998</v>
      </c>
      <c r="CB71" s="22">
        <f t="shared" si="21"/>
        <v>6405097685.6199999</v>
      </c>
      <c r="CC71" s="23">
        <f t="shared" si="21"/>
        <v>29066543048.389999</v>
      </c>
      <c r="CD71" s="21">
        <f t="shared" ref="CD71:DD71" si="22">SUM(CD5:CD70)</f>
        <v>3009082321.0300002</v>
      </c>
      <c r="CE71" s="22">
        <f t="shared" si="22"/>
        <v>18723766189</v>
      </c>
      <c r="CF71" s="22">
        <f t="shared" si="22"/>
        <v>6801340144.5299997</v>
      </c>
      <c r="CG71" s="23">
        <f t="shared" si="22"/>
        <v>28534188654.560001</v>
      </c>
      <c r="CH71" s="21">
        <f t="shared" si="22"/>
        <v>2977405536.6199999</v>
      </c>
      <c r="CI71" s="22">
        <f t="shared" si="22"/>
        <v>18080226866</v>
      </c>
      <c r="CJ71" s="22">
        <f t="shared" si="22"/>
        <v>6923706484.3900003</v>
      </c>
      <c r="CK71" s="23">
        <f t="shared" si="22"/>
        <v>27981338887.009998</v>
      </c>
      <c r="CL71" s="21">
        <f t="shared" si="22"/>
        <v>2984248936.9400001</v>
      </c>
      <c r="CM71" s="22">
        <f t="shared" si="22"/>
        <v>18017447800.720001</v>
      </c>
      <c r="CN71" s="22">
        <f t="shared" si="22"/>
        <v>7051953768.25</v>
      </c>
      <c r="CO71" s="23">
        <f t="shared" si="22"/>
        <v>28053650505.91</v>
      </c>
      <c r="CP71" s="21">
        <f t="shared" si="22"/>
        <v>2744848204.5999999</v>
      </c>
      <c r="CQ71" s="22">
        <f t="shared" si="22"/>
        <v>17543413733</v>
      </c>
      <c r="CR71" s="22">
        <f t="shared" si="22"/>
        <v>7081794289.1099997</v>
      </c>
      <c r="CS71" s="23">
        <f t="shared" si="22"/>
        <v>27370056226.709999</v>
      </c>
      <c r="CT71" s="21">
        <f t="shared" si="22"/>
        <v>2682942555.9000001</v>
      </c>
      <c r="CU71" s="22">
        <f t="shared" si="22"/>
        <v>18146558935</v>
      </c>
      <c r="CV71" s="22">
        <f t="shared" si="22"/>
        <v>7155207166.3299999</v>
      </c>
      <c r="CW71" s="23">
        <f t="shared" si="22"/>
        <v>27984708657.23</v>
      </c>
      <c r="CX71" s="21">
        <f t="shared" si="22"/>
        <v>8329407956.0923491</v>
      </c>
      <c r="CY71" s="22">
        <f t="shared" si="22"/>
        <v>3894916029.7756934</v>
      </c>
      <c r="CZ71" s="29">
        <f t="shared" si="22"/>
        <v>140303.49500000002</v>
      </c>
      <c r="DA71" s="21">
        <f t="shared" si="22"/>
        <v>64537851.699839994</v>
      </c>
      <c r="DB71" s="22">
        <f t="shared" si="22"/>
        <v>10121695.42313</v>
      </c>
      <c r="DC71" s="29">
        <f t="shared" si="22"/>
        <v>4563.378999999999</v>
      </c>
      <c r="DD71" s="24">
        <f t="shared" si="22"/>
        <v>20121503</v>
      </c>
      <c r="DE71" s="25">
        <f t="shared" ref="DE71:DI71" si="23">SUM(DE5:DE70)</f>
        <v>19769269</v>
      </c>
      <c r="DF71" s="25">
        <f t="shared" si="23"/>
        <v>19427687</v>
      </c>
      <c r="DG71" s="25">
        <f t="shared" si="23"/>
        <v>19103571</v>
      </c>
      <c r="DH71" s="25">
        <f t="shared" si="23"/>
        <v>18786608</v>
      </c>
      <c r="DI71" s="26">
        <f t="shared" si="23"/>
        <v>18493335</v>
      </c>
      <c r="DJ71" s="81">
        <v>50883</v>
      </c>
      <c r="DK71" s="59">
        <f>SUM(DK5:DK70)</f>
        <v>1386</v>
      </c>
    </row>
    <row r="72" spans="1:115" x14ac:dyDescent="0.25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1"/>
      <c r="O72" s="72"/>
      <c r="P72" s="73"/>
      <c r="Q72" s="74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6"/>
      <c r="DA72" s="75"/>
      <c r="DB72" s="75"/>
      <c r="DC72" s="76"/>
      <c r="DD72" s="77"/>
      <c r="DE72" s="77"/>
      <c r="DF72" s="77"/>
      <c r="DG72" s="77"/>
      <c r="DH72" s="77"/>
      <c r="DI72" s="77"/>
      <c r="DJ72" s="78"/>
      <c r="DK72" s="79"/>
    </row>
  </sheetData>
  <mergeCells count="22">
    <mergeCell ref="B1:G1"/>
    <mergeCell ref="H1:M1"/>
    <mergeCell ref="B2:G2"/>
    <mergeCell ref="H2:M2"/>
    <mergeCell ref="CX2:CZ2"/>
    <mergeCell ref="BP1:BY1"/>
    <mergeCell ref="R1:AA1"/>
    <mergeCell ref="AB1:AK1"/>
    <mergeCell ref="AL1:AU1"/>
    <mergeCell ref="AV1:BE1"/>
    <mergeCell ref="BF1:BO1"/>
    <mergeCell ref="DA2:DC2"/>
    <mergeCell ref="DD1:DI1"/>
    <mergeCell ref="BZ2:CC2"/>
    <mergeCell ref="CD2:CG2"/>
    <mergeCell ref="CH2:CK2"/>
    <mergeCell ref="CL2:CO2"/>
    <mergeCell ref="CP2:CS2"/>
    <mergeCell ref="CT2:CW2"/>
    <mergeCell ref="CX1:DC1"/>
    <mergeCell ref="BZ1:CK1"/>
    <mergeCell ref="CL1:CW1"/>
  </mergeCells>
  <conditionalFormatting sqref="DI14 DI68:DI70">
    <cfRule type="expression" dxfId="188" priority="192" stopIfTrue="1">
      <formula>NOT(ISERROR(SEARCH("County",DI14)))</formula>
    </cfRule>
  </conditionalFormatting>
  <conditionalFormatting sqref="DI67">
    <cfRule type="expression" dxfId="187" priority="191" stopIfTrue="1">
      <formula>NOT(ISERROR(SEARCH("County",DI67)))</formula>
    </cfRule>
  </conditionalFormatting>
  <conditionalFormatting sqref="DI66">
    <cfRule type="expression" dxfId="186" priority="190" stopIfTrue="1">
      <formula>NOT(ISERROR(SEARCH("County",DI66)))</formula>
    </cfRule>
  </conditionalFormatting>
  <conditionalFormatting sqref="DI65">
    <cfRule type="expression" dxfId="185" priority="189" stopIfTrue="1">
      <formula>NOT(ISERROR(SEARCH("County",DI65)))</formula>
    </cfRule>
  </conditionalFormatting>
  <conditionalFormatting sqref="DI64">
    <cfRule type="expression" dxfId="184" priority="188" stopIfTrue="1">
      <formula>NOT(ISERROR(SEARCH("County",DI64)))</formula>
    </cfRule>
  </conditionalFormatting>
  <conditionalFormatting sqref="DI63">
    <cfRule type="expression" dxfId="183" priority="187" stopIfTrue="1">
      <formula>NOT(ISERROR(SEARCH("County",DI63)))</formula>
    </cfRule>
  </conditionalFormatting>
  <conditionalFormatting sqref="DI62">
    <cfRule type="expression" dxfId="182" priority="186" stopIfTrue="1">
      <formula>NOT(ISERROR(SEARCH("County",DI62)))</formula>
    </cfRule>
  </conditionalFormatting>
  <conditionalFormatting sqref="DI61">
    <cfRule type="expression" dxfId="181" priority="185" stopIfTrue="1">
      <formula>NOT(ISERROR(SEARCH("County",DI61)))</formula>
    </cfRule>
  </conditionalFormatting>
  <conditionalFormatting sqref="DI60">
    <cfRule type="expression" dxfId="180" priority="184" stopIfTrue="1">
      <formula>NOT(ISERROR(SEARCH("County",DI60)))</formula>
    </cfRule>
  </conditionalFormatting>
  <conditionalFormatting sqref="DI59">
    <cfRule type="expression" dxfId="179" priority="183" stopIfTrue="1">
      <formula>NOT(ISERROR(SEARCH("County",DI59)))</formula>
    </cfRule>
  </conditionalFormatting>
  <conditionalFormatting sqref="DI58">
    <cfRule type="expression" dxfId="178" priority="182" stopIfTrue="1">
      <formula>NOT(ISERROR(SEARCH("County",DI58)))</formula>
    </cfRule>
  </conditionalFormatting>
  <conditionalFormatting sqref="DI57">
    <cfRule type="expression" dxfId="177" priority="181" stopIfTrue="1">
      <formula>NOT(ISERROR(SEARCH("County",DI57)))</formula>
    </cfRule>
  </conditionalFormatting>
  <conditionalFormatting sqref="DI56">
    <cfRule type="expression" dxfId="176" priority="180" stopIfTrue="1">
      <formula>NOT(ISERROR(SEARCH("County",DI56)))</formula>
    </cfRule>
  </conditionalFormatting>
  <conditionalFormatting sqref="DI55">
    <cfRule type="expression" dxfId="175" priority="179" stopIfTrue="1">
      <formula>NOT(ISERROR(SEARCH("County",DI55)))</formula>
    </cfRule>
  </conditionalFormatting>
  <conditionalFormatting sqref="DI54">
    <cfRule type="expression" dxfId="174" priority="178" stopIfTrue="1">
      <formula>NOT(ISERROR(SEARCH("County",DI54)))</formula>
    </cfRule>
  </conditionalFormatting>
  <conditionalFormatting sqref="DI53">
    <cfRule type="expression" dxfId="173" priority="177" stopIfTrue="1">
      <formula>NOT(ISERROR(SEARCH("County",DI53)))</formula>
    </cfRule>
  </conditionalFormatting>
  <conditionalFormatting sqref="DI52">
    <cfRule type="expression" dxfId="172" priority="176" stopIfTrue="1">
      <formula>NOT(ISERROR(SEARCH("County",DI52)))</formula>
    </cfRule>
  </conditionalFormatting>
  <conditionalFormatting sqref="DI51">
    <cfRule type="expression" dxfId="171" priority="175" stopIfTrue="1">
      <formula>NOT(ISERROR(SEARCH("County",DI51)))</formula>
    </cfRule>
  </conditionalFormatting>
  <conditionalFormatting sqref="DI50">
    <cfRule type="expression" dxfId="170" priority="174" stopIfTrue="1">
      <formula>NOT(ISERROR(SEARCH("County",DI50)))</formula>
    </cfRule>
  </conditionalFormatting>
  <conditionalFormatting sqref="DI49">
    <cfRule type="expression" dxfId="169" priority="173" stopIfTrue="1">
      <formula>NOT(ISERROR(SEARCH("County",DI49)))</formula>
    </cfRule>
  </conditionalFormatting>
  <conditionalFormatting sqref="DI48">
    <cfRule type="expression" dxfId="168" priority="172" stopIfTrue="1">
      <formula>NOT(ISERROR(SEARCH("County",DI48)))</formula>
    </cfRule>
  </conditionalFormatting>
  <conditionalFormatting sqref="DI47">
    <cfRule type="expression" dxfId="167" priority="171" stopIfTrue="1">
      <formula>NOT(ISERROR(SEARCH("County",DI47)))</formula>
    </cfRule>
  </conditionalFormatting>
  <conditionalFormatting sqref="DI46">
    <cfRule type="expression" dxfId="166" priority="170" stopIfTrue="1">
      <formula>NOT(ISERROR(SEARCH("County",DI46)))</formula>
    </cfRule>
  </conditionalFormatting>
  <conditionalFormatting sqref="DI45">
    <cfRule type="expression" dxfId="165" priority="169" stopIfTrue="1">
      <formula>NOT(ISERROR(SEARCH("County",DI45)))</formula>
    </cfRule>
  </conditionalFormatting>
  <conditionalFormatting sqref="DI44">
    <cfRule type="expression" dxfId="164" priority="168" stopIfTrue="1">
      <formula>NOT(ISERROR(SEARCH("County",DI44)))</formula>
    </cfRule>
  </conditionalFormatting>
  <conditionalFormatting sqref="DI43">
    <cfRule type="expression" dxfId="163" priority="167" stopIfTrue="1">
      <formula>NOT(ISERROR(SEARCH("County",DI43)))</formula>
    </cfRule>
  </conditionalFormatting>
  <conditionalFormatting sqref="DI42">
    <cfRule type="expression" dxfId="162" priority="166" stopIfTrue="1">
      <formula>NOT(ISERROR(SEARCH("County",DI42)))</formula>
    </cfRule>
  </conditionalFormatting>
  <conditionalFormatting sqref="DI41">
    <cfRule type="expression" dxfId="161" priority="165" stopIfTrue="1">
      <formula>NOT(ISERROR(SEARCH("County",DI41)))</formula>
    </cfRule>
  </conditionalFormatting>
  <conditionalFormatting sqref="DI40">
    <cfRule type="expression" dxfId="160" priority="164" stopIfTrue="1">
      <formula>NOT(ISERROR(SEARCH("County",DI40)))</formula>
    </cfRule>
  </conditionalFormatting>
  <conditionalFormatting sqref="DI39">
    <cfRule type="expression" dxfId="159" priority="163" stopIfTrue="1">
      <formula>NOT(ISERROR(SEARCH("County",DI39)))</formula>
    </cfRule>
  </conditionalFormatting>
  <conditionalFormatting sqref="DI38">
    <cfRule type="expression" dxfId="158" priority="162" stopIfTrue="1">
      <formula>NOT(ISERROR(SEARCH("County",DI38)))</formula>
    </cfRule>
  </conditionalFormatting>
  <conditionalFormatting sqref="DI37">
    <cfRule type="expression" dxfId="157" priority="161" stopIfTrue="1">
      <formula>NOT(ISERROR(SEARCH("County",DI37)))</formula>
    </cfRule>
  </conditionalFormatting>
  <conditionalFormatting sqref="DI36">
    <cfRule type="expression" dxfId="156" priority="160" stopIfTrue="1">
      <formula>NOT(ISERROR(SEARCH("County",DI36)))</formula>
    </cfRule>
  </conditionalFormatting>
  <conditionalFormatting sqref="DI34">
    <cfRule type="expression" dxfId="155" priority="159" stopIfTrue="1">
      <formula>NOT(ISERROR(SEARCH("County",DI34)))</formula>
    </cfRule>
  </conditionalFormatting>
  <conditionalFormatting sqref="DI35">
    <cfRule type="expression" dxfId="154" priority="158" stopIfTrue="1">
      <formula>NOT(ISERROR(SEARCH("County",DI35)))</formula>
    </cfRule>
  </conditionalFormatting>
  <conditionalFormatting sqref="DI33">
    <cfRule type="expression" dxfId="153" priority="157" stopIfTrue="1">
      <formula>NOT(ISERROR(SEARCH("County",DI33)))</formula>
    </cfRule>
  </conditionalFormatting>
  <conditionalFormatting sqref="DI32">
    <cfRule type="expression" dxfId="152" priority="156" stopIfTrue="1">
      <formula>NOT(ISERROR(SEARCH("County",DI32)))</formula>
    </cfRule>
  </conditionalFormatting>
  <conditionalFormatting sqref="DI31">
    <cfRule type="expression" dxfId="151" priority="155" stopIfTrue="1">
      <formula>NOT(ISERROR(SEARCH("County",DI31)))</formula>
    </cfRule>
  </conditionalFormatting>
  <conditionalFormatting sqref="DI30">
    <cfRule type="expression" dxfId="150" priority="154" stopIfTrue="1">
      <formula>NOT(ISERROR(SEARCH("County",DI30)))</formula>
    </cfRule>
  </conditionalFormatting>
  <conditionalFormatting sqref="DI28">
    <cfRule type="expression" dxfId="149" priority="153" stopIfTrue="1">
      <formula>NOT(ISERROR(SEARCH("County",DI28)))</formula>
    </cfRule>
  </conditionalFormatting>
  <conditionalFormatting sqref="DI29">
    <cfRule type="expression" dxfId="148" priority="152" stopIfTrue="1">
      <formula>NOT(ISERROR(SEARCH("County",DI29)))</formula>
    </cfRule>
  </conditionalFormatting>
  <conditionalFormatting sqref="DI27">
    <cfRule type="expression" dxfId="147" priority="151" stopIfTrue="1">
      <formula>NOT(ISERROR(SEARCH("County",DI27)))</formula>
    </cfRule>
  </conditionalFormatting>
  <conditionalFormatting sqref="DI26">
    <cfRule type="expression" dxfId="146" priority="150" stopIfTrue="1">
      <formula>NOT(ISERROR(SEARCH("County",DI26)))</formula>
    </cfRule>
  </conditionalFormatting>
  <conditionalFormatting sqref="DI25">
    <cfRule type="expression" dxfId="145" priority="149" stopIfTrue="1">
      <formula>NOT(ISERROR(SEARCH("County",DI25)))</formula>
    </cfRule>
  </conditionalFormatting>
  <conditionalFormatting sqref="DI24">
    <cfRule type="expression" dxfId="144" priority="148" stopIfTrue="1">
      <formula>NOT(ISERROR(SEARCH("County",DI24)))</formula>
    </cfRule>
  </conditionalFormatting>
  <conditionalFormatting sqref="DI23">
    <cfRule type="expression" dxfId="143" priority="147" stopIfTrue="1">
      <formula>NOT(ISERROR(SEARCH("County",DI23)))</formula>
    </cfRule>
  </conditionalFormatting>
  <conditionalFormatting sqref="DI22">
    <cfRule type="expression" dxfId="142" priority="146" stopIfTrue="1">
      <formula>NOT(ISERROR(SEARCH("County",DI22)))</formula>
    </cfRule>
  </conditionalFormatting>
  <conditionalFormatting sqref="DI21">
    <cfRule type="expression" dxfId="141" priority="145" stopIfTrue="1">
      <formula>NOT(ISERROR(SEARCH("County",DI21)))</formula>
    </cfRule>
  </conditionalFormatting>
  <conditionalFormatting sqref="DI20">
    <cfRule type="expression" dxfId="140" priority="144" stopIfTrue="1">
      <formula>NOT(ISERROR(SEARCH("County",DI20)))</formula>
    </cfRule>
  </conditionalFormatting>
  <conditionalFormatting sqref="DI19">
    <cfRule type="expression" dxfId="139" priority="143" stopIfTrue="1">
      <formula>NOT(ISERROR(SEARCH("County",DI19)))</formula>
    </cfRule>
  </conditionalFormatting>
  <conditionalFormatting sqref="DI18">
    <cfRule type="expression" dxfId="138" priority="141" stopIfTrue="1">
      <formula>NOT(ISERROR(SEARCH("County",DI18)))</formula>
    </cfRule>
  </conditionalFormatting>
  <conditionalFormatting sqref="DI17">
    <cfRule type="expression" dxfId="137" priority="140" stopIfTrue="1">
      <formula>NOT(ISERROR(SEARCH("County",DI17)))</formula>
    </cfRule>
  </conditionalFormatting>
  <conditionalFormatting sqref="DI16">
    <cfRule type="expression" dxfId="136" priority="139" stopIfTrue="1">
      <formula>NOT(ISERROR(SEARCH("County",DI16)))</formula>
    </cfRule>
  </conditionalFormatting>
  <conditionalFormatting sqref="DI15">
    <cfRule type="expression" dxfId="135" priority="138" stopIfTrue="1">
      <formula>NOT(ISERROR(SEARCH("County",DI15)))</formula>
    </cfRule>
  </conditionalFormatting>
  <conditionalFormatting sqref="DI13">
    <cfRule type="expression" dxfId="134" priority="137" stopIfTrue="1">
      <formula>NOT(ISERROR(SEARCH("County",DI13)))</formula>
    </cfRule>
  </conditionalFormatting>
  <conditionalFormatting sqref="DI12">
    <cfRule type="expression" dxfId="133" priority="136" stopIfTrue="1">
      <formula>NOT(ISERROR(SEARCH("County",DI12)))</formula>
    </cfRule>
  </conditionalFormatting>
  <conditionalFormatting sqref="DI11">
    <cfRule type="expression" dxfId="132" priority="135" stopIfTrue="1">
      <formula>NOT(ISERROR(SEARCH("County",DI11)))</formula>
    </cfRule>
  </conditionalFormatting>
  <conditionalFormatting sqref="DI10">
    <cfRule type="expression" dxfId="131" priority="134" stopIfTrue="1">
      <formula>NOT(ISERROR(SEARCH("County",DI10)))</formula>
    </cfRule>
  </conditionalFormatting>
  <conditionalFormatting sqref="DI9">
    <cfRule type="expression" dxfId="130" priority="133" stopIfTrue="1">
      <formula>NOT(ISERROR(SEARCH("County",DI9)))</formula>
    </cfRule>
  </conditionalFormatting>
  <conditionalFormatting sqref="DI8">
    <cfRule type="expression" dxfId="129" priority="132" stopIfTrue="1">
      <formula>NOT(ISERROR(SEARCH("County",DI8)))</formula>
    </cfRule>
  </conditionalFormatting>
  <conditionalFormatting sqref="DI7">
    <cfRule type="expression" dxfId="128" priority="131" stopIfTrue="1">
      <formula>NOT(ISERROR(SEARCH("County",DI7)))</formula>
    </cfRule>
  </conditionalFormatting>
  <conditionalFormatting sqref="DI6">
    <cfRule type="expression" dxfId="127" priority="130" stopIfTrue="1">
      <formula>NOT(ISERROR(SEARCH("County",DI6)))</formula>
    </cfRule>
  </conditionalFormatting>
  <conditionalFormatting sqref="DI5">
    <cfRule type="expression" dxfId="126" priority="129" stopIfTrue="1">
      <formula>NOT(ISERROR(SEARCH("County",DI5)))</formula>
    </cfRule>
  </conditionalFormatting>
  <conditionalFormatting sqref="DJ14 DJ68:DJ70">
    <cfRule type="expression" dxfId="125" priority="128" stopIfTrue="1">
      <formula>NOT(ISERROR(SEARCH("County",DJ14)))</formula>
    </cfRule>
  </conditionalFormatting>
  <conditionalFormatting sqref="DJ67">
    <cfRule type="expression" dxfId="124" priority="127" stopIfTrue="1">
      <formula>NOT(ISERROR(SEARCH("County",DJ67)))</formula>
    </cfRule>
  </conditionalFormatting>
  <conditionalFormatting sqref="DJ66">
    <cfRule type="expression" dxfId="123" priority="126" stopIfTrue="1">
      <formula>NOT(ISERROR(SEARCH("County",DJ66)))</formula>
    </cfRule>
  </conditionalFormatting>
  <conditionalFormatting sqref="DJ65">
    <cfRule type="expression" dxfId="122" priority="125" stopIfTrue="1">
      <formula>NOT(ISERROR(SEARCH("County",DJ65)))</formula>
    </cfRule>
  </conditionalFormatting>
  <conditionalFormatting sqref="DJ64">
    <cfRule type="expression" dxfId="121" priority="124" stopIfTrue="1">
      <formula>NOT(ISERROR(SEARCH("County",DJ64)))</formula>
    </cfRule>
  </conditionalFormatting>
  <conditionalFormatting sqref="DJ63">
    <cfRule type="expression" dxfId="120" priority="123" stopIfTrue="1">
      <formula>NOT(ISERROR(SEARCH("County",DJ63)))</formula>
    </cfRule>
  </conditionalFormatting>
  <conditionalFormatting sqref="DJ62">
    <cfRule type="expression" dxfId="119" priority="122" stopIfTrue="1">
      <formula>NOT(ISERROR(SEARCH("County",DJ62)))</formula>
    </cfRule>
  </conditionalFormatting>
  <conditionalFormatting sqref="DJ61">
    <cfRule type="expression" dxfId="118" priority="121" stopIfTrue="1">
      <formula>NOT(ISERROR(SEARCH("County",DJ61)))</formula>
    </cfRule>
  </conditionalFormatting>
  <conditionalFormatting sqref="DJ60">
    <cfRule type="expression" dxfId="117" priority="120" stopIfTrue="1">
      <formula>NOT(ISERROR(SEARCH("County",DJ60)))</formula>
    </cfRule>
  </conditionalFormatting>
  <conditionalFormatting sqref="DJ59">
    <cfRule type="expression" dxfId="116" priority="119" stopIfTrue="1">
      <formula>NOT(ISERROR(SEARCH("County",DJ59)))</formula>
    </cfRule>
  </conditionalFormatting>
  <conditionalFormatting sqref="DJ58">
    <cfRule type="expression" dxfId="115" priority="118" stopIfTrue="1">
      <formula>NOT(ISERROR(SEARCH("County",DJ58)))</formula>
    </cfRule>
  </conditionalFormatting>
  <conditionalFormatting sqref="DJ57">
    <cfRule type="expression" dxfId="114" priority="117" stopIfTrue="1">
      <formula>NOT(ISERROR(SEARCH("County",DJ57)))</formula>
    </cfRule>
  </conditionalFormatting>
  <conditionalFormatting sqref="DJ56">
    <cfRule type="expression" dxfId="113" priority="116" stopIfTrue="1">
      <formula>NOT(ISERROR(SEARCH("County",DJ56)))</formula>
    </cfRule>
  </conditionalFormatting>
  <conditionalFormatting sqref="DJ55">
    <cfRule type="expression" dxfId="112" priority="115" stopIfTrue="1">
      <formula>NOT(ISERROR(SEARCH("County",DJ55)))</formula>
    </cfRule>
  </conditionalFormatting>
  <conditionalFormatting sqref="DJ54">
    <cfRule type="expression" dxfId="111" priority="114" stopIfTrue="1">
      <formula>NOT(ISERROR(SEARCH("County",DJ54)))</formula>
    </cfRule>
  </conditionalFormatting>
  <conditionalFormatting sqref="DJ53">
    <cfRule type="expression" dxfId="110" priority="113" stopIfTrue="1">
      <formula>NOT(ISERROR(SEARCH("County",DJ53)))</formula>
    </cfRule>
  </conditionalFormatting>
  <conditionalFormatting sqref="DJ52">
    <cfRule type="expression" dxfId="109" priority="112" stopIfTrue="1">
      <formula>NOT(ISERROR(SEARCH("County",DJ52)))</formula>
    </cfRule>
  </conditionalFormatting>
  <conditionalFormatting sqref="DJ51">
    <cfRule type="expression" dxfId="108" priority="111" stopIfTrue="1">
      <formula>NOT(ISERROR(SEARCH("County",DJ51)))</formula>
    </cfRule>
  </conditionalFormatting>
  <conditionalFormatting sqref="DJ50">
    <cfRule type="expression" dxfId="107" priority="110" stopIfTrue="1">
      <formula>NOT(ISERROR(SEARCH("County",DJ50)))</formula>
    </cfRule>
  </conditionalFormatting>
  <conditionalFormatting sqref="DJ49">
    <cfRule type="expression" dxfId="106" priority="109" stopIfTrue="1">
      <formula>NOT(ISERROR(SEARCH("County",DJ49)))</formula>
    </cfRule>
  </conditionalFormatting>
  <conditionalFormatting sqref="DJ48">
    <cfRule type="expression" dxfId="105" priority="108" stopIfTrue="1">
      <formula>NOT(ISERROR(SEARCH("County",DJ48)))</formula>
    </cfRule>
  </conditionalFormatting>
  <conditionalFormatting sqref="DJ47">
    <cfRule type="expression" dxfId="104" priority="107" stopIfTrue="1">
      <formula>NOT(ISERROR(SEARCH("County",DJ47)))</formula>
    </cfRule>
  </conditionalFormatting>
  <conditionalFormatting sqref="DJ46">
    <cfRule type="expression" dxfId="103" priority="106" stopIfTrue="1">
      <formula>NOT(ISERROR(SEARCH("County",DJ46)))</formula>
    </cfRule>
  </conditionalFormatting>
  <conditionalFormatting sqref="DJ45">
    <cfRule type="expression" dxfId="102" priority="105" stopIfTrue="1">
      <formula>NOT(ISERROR(SEARCH("County",DJ45)))</formula>
    </cfRule>
  </conditionalFormatting>
  <conditionalFormatting sqref="DJ44">
    <cfRule type="expression" dxfId="101" priority="104" stopIfTrue="1">
      <formula>NOT(ISERROR(SEARCH("County",DJ44)))</formula>
    </cfRule>
  </conditionalFormatting>
  <conditionalFormatting sqref="DJ43">
    <cfRule type="expression" dxfId="100" priority="103" stopIfTrue="1">
      <formula>NOT(ISERROR(SEARCH("County",DJ43)))</formula>
    </cfRule>
  </conditionalFormatting>
  <conditionalFormatting sqref="DJ42">
    <cfRule type="expression" dxfId="99" priority="102" stopIfTrue="1">
      <formula>NOT(ISERROR(SEARCH("County",DJ42)))</formula>
    </cfRule>
  </conditionalFormatting>
  <conditionalFormatting sqref="DJ41">
    <cfRule type="expression" dxfId="98" priority="101" stopIfTrue="1">
      <formula>NOT(ISERROR(SEARCH("County",DJ41)))</formula>
    </cfRule>
  </conditionalFormatting>
  <conditionalFormatting sqref="DJ40">
    <cfRule type="expression" dxfId="97" priority="100" stopIfTrue="1">
      <formula>NOT(ISERROR(SEARCH("County",DJ40)))</formula>
    </cfRule>
  </conditionalFormatting>
  <conditionalFormatting sqref="DJ39">
    <cfRule type="expression" dxfId="96" priority="99" stopIfTrue="1">
      <formula>NOT(ISERROR(SEARCH("County",DJ39)))</formula>
    </cfRule>
  </conditionalFormatting>
  <conditionalFormatting sqref="DJ38">
    <cfRule type="expression" dxfId="95" priority="98" stopIfTrue="1">
      <formula>NOT(ISERROR(SEARCH("County",DJ38)))</formula>
    </cfRule>
  </conditionalFormatting>
  <conditionalFormatting sqref="DJ37">
    <cfRule type="expression" dxfId="94" priority="97" stopIfTrue="1">
      <formula>NOT(ISERROR(SEARCH("County",DJ37)))</formula>
    </cfRule>
  </conditionalFormatting>
  <conditionalFormatting sqref="DJ36">
    <cfRule type="expression" dxfId="93" priority="96" stopIfTrue="1">
      <formula>NOT(ISERROR(SEARCH("County",DJ36)))</formula>
    </cfRule>
  </conditionalFormatting>
  <conditionalFormatting sqref="DJ34">
    <cfRule type="expression" dxfId="92" priority="95" stopIfTrue="1">
      <formula>NOT(ISERROR(SEARCH("County",DJ34)))</formula>
    </cfRule>
  </conditionalFormatting>
  <conditionalFormatting sqref="DJ35">
    <cfRule type="expression" dxfId="91" priority="94" stopIfTrue="1">
      <formula>NOT(ISERROR(SEARCH("County",DJ35)))</formula>
    </cfRule>
  </conditionalFormatting>
  <conditionalFormatting sqref="DJ33">
    <cfRule type="expression" dxfId="90" priority="93" stopIfTrue="1">
      <formula>NOT(ISERROR(SEARCH("County",DJ33)))</formula>
    </cfRule>
  </conditionalFormatting>
  <conditionalFormatting sqref="DJ32">
    <cfRule type="expression" dxfId="89" priority="92" stopIfTrue="1">
      <formula>NOT(ISERROR(SEARCH("County",DJ32)))</formula>
    </cfRule>
  </conditionalFormatting>
  <conditionalFormatting sqref="DJ31">
    <cfRule type="expression" dxfId="88" priority="91" stopIfTrue="1">
      <formula>NOT(ISERROR(SEARCH("County",DJ31)))</formula>
    </cfRule>
  </conditionalFormatting>
  <conditionalFormatting sqref="DJ30">
    <cfRule type="expression" dxfId="87" priority="90" stopIfTrue="1">
      <formula>NOT(ISERROR(SEARCH("County",DJ30)))</formula>
    </cfRule>
  </conditionalFormatting>
  <conditionalFormatting sqref="DJ28">
    <cfRule type="expression" dxfId="86" priority="89" stopIfTrue="1">
      <formula>NOT(ISERROR(SEARCH("County",DJ28)))</formula>
    </cfRule>
  </conditionalFormatting>
  <conditionalFormatting sqref="DJ29">
    <cfRule type="expression" dxfId="85" priority="88" stopIfTrue="1">
      <formula>NOT(ISERROR(SEARCH("County",DJ29)))</formula>
    </cfRule>
  </conditionalFormatting>
  <conditionalFormatting sqref="DJ27">
    <cfRule type="expression" dxfId="84" priority="87" stopIfTrue="1">
      <formula>NOT(ISERROR(SEARCH("County",DJ27)))</formula>
    </cfRule>
  </conditionalFormatting>
  <conditionalFormatting sqref="DJ26">
    <cfRule type="expression" dxfId="83" priority="86" stopIfTrue="1">
      <formula>NOT(ISERROR(SEARCH("County",DJ26)))</formula>
    </cfRule>
  </conditionalFormatting>
  <conditionalFormatting sqref="DJ25">
    <cfRule type="expression" dxfId="82" priority="85" stopIfTrue="1">
      <formula>NOT(ISERROR(SEARCH("County",DJ25)))</formula>
    </cfRule>
  </conditionalFormatting>
  <conditionalFormatting sqref="DJ24">
    <cfRule type="expression" dxfId="81" priority="84" stopIfTrue="1">
      <formula>NOT(ISERROR(SEARCH("County",DJ24)))</formula>
    </cfRule>
  </conditionalFormatting>
  <conditionalFormatting sqref="DJ23">
    <cfRule type="expression" dxfId="80" priority="83" stopIfTrue="1">
      <formula>NOT(ISERROR(SEARCH("County",DJ23)))</formula>
    </cfRule>
  </conditionalFormatting>
  <conditionalFormatting sqref="DJ22">
    <cfRule type="expression" dxfId="79" priority="82" stopIfTrue="1">
      <formula>NOT(ISERROR(SEARCH("County",DJ22)))</formula>
    </cfRule>
  </conditionalFormatting>
  <conditionalFormatting sqref="DJ21">
    <cfRule type="expression" dxfId="78" priority="81" stopIfTrue="1">
      <formula>NOT(ISERROR(SEARCH("County",DJ21)))</formula>
    </cfRule>
  </conditionalFormatting>
  <conditionalFormatting sqref="DJ20">
    <cfRule type="expression" dxfId="77" priority="80" stopIfTrue="1">
      <formula>NOT(ISERROR(SEARCH("County",DJ20)))</formula>
    </cfRule>
  </conditionalFormatting>
  <conditionalFormatting sqref="DJ19">
    <cfRule type="expression" dxfId="76" priority="79" stopIfTrue="1">
      <formula>NOT(ISERROR(SEARCH("County",DJ19)))</formula>
    </cfRule>
  </conditionalFormatting>
  <conditionalFormatting sqref="DJ18">
    <cfRule type="expression" dxfId="75" priority="77" stopIfTrue="1">
      <formula>NOT(ISERROR(SEARCH("County",DJ18)))</formula>
    </cfRule>
  </conditionalFormatting>
  <conditionalFormatting sqref="DJ17">
    <cfRule type="expression" dxfId="74" priority="76" stopIfTrue="1">
      <formula>NOT(ISERROR(SEARCH("County",DJ17)))</formula>
    </cfRule>
  </conditionalFormatting>
  <conditionalFormatting sqref="DJ16">
    <cfRule type="expression" dxfId="73" priority="75" stopIfTrue="1">
      <formula>NOT(ISERROR(SEARCH("County",DJ16)))</formula>
    </cfRule>
  </conditionalFormatting>
  <conditionalFormatting sqref="DJ15">
    <cfRule type="expression" dxfId="72" priority="74" stopIfTrue="1">
      <formula>NOT(ISERROR(SEARCH("County",DJ15)))</formula>
    </cfRule>
  </conditionalFormatting>
  <conditionalFormatting sqref="DJ13">
    <cfRule type="expression" dxfId="71" priority="73" stopIfTrue="1">
      <formula>NOT(ISERROR(SEARCH("County",DJ13)))</formula>
    </cfRule>
  </conditionalFormatting>
  <conditionalFormatting sqref="DJ12">
    <cfRule type="expression" dxfId="70" priority="72" stopIfTrue="1">
      <formula>NOT(ISERROR(SEARCH("County",DJ12)))</formula>
    </cfRule>
  </conditionalFormatting>
  <conditionalFormatting sqref="DJ11">
    <cfRule type="expression" dxfId="69" priority="71" stopIfTrue="1">
      <formula>NOT(ISERROR(SEARCH("County",DJ11)))</formula>
    </cfRule>
  </conditionalFormatting>
  <conditionalFormatting sqref="DJ10">
    <cfRule type="expression" dxfId="68" priority="70" stopIfTrue="1">
      <formula>NOT(ISERROR(SEARCH("County",DJ10)))</formula>
    </cfRule>
  </conditionalFormatting>
  <conditionalFormatting sqref="DJ9">
    <cfRule type="expression" dxfId="67" priority="69" stopIfTrue="1">
      <formula>NOT(ISERROR(SEARCH("County",DJ9)))</formula>
    </cfRule>
  </conditionalFormatting>
  <conditionalFormatting sqref="DJ8">
    <cfRule type="expression" dxfId="66" priority="68" stopIfTrue="1">
      <formula>NOT(ISERROR(SEARCH("County",DJ8)))</formula>
    </cfRule>
  </conditionalFormatting>
  <conditionalFormatting sqref="DJ7">
    <cfRule type="expression" dxfId="65" priority="67" stopIfTrue="1">
      <formula>NOT(ISERROR(SEARCH("County",DJ7)))</formula>
    </cfRule>
  </conditionalFormatting>
  <conditionalFormatting sqref="DJ6">
    <cfRule type="expression" dxfId="64" priority="66" stopIfTrue="1">
      <formula>NOT(ISERROR(SEARCH("County",DJ6)))</formula>
    </cfRule>
  </conditionalFormatting>
  <conditionalFormatting sqref="DJ5">
    <cfRule type="expression" dxfId="63" priority="65" stopIfTrue="1">
      <formula>NOT(ISERROR(SEARCH("County",DJ5)))</formula>
    </cfRule>
  </conditionalFormatting>
  <conditionalFormatting sqref="DK14 DK68:DK70">
    <cfRule type="expression" dxfId="62" priority="64" stopIfTrue="1">
      <formula>NOT(ISERROR(SEARCH("County",DK14)))</formula>
    </cfRule>
  </conditionalFormatting>
  <conditionalFormatting sqref="DK67">
    <cfRule type="expression" dxfId="61" priority="63" stopIfTrue="1">
      <formula>NOT(ISERROR(SEARCH("County",DK67)))</formula>
    </cfRule>
  </conditionalFormatting>
  <conditionalFormatting sqref="DK66">
    <cfRule type="expression" dxfId="60" priority="62" stopIfTrue="1">
      <formula>NOT(ISERROR(SEARCH("County",DK66)))</formula>
    </cfRule>
  </conditionalFormatting>
  <conditionalFormatting sqref="DK65">
    <cfRule type="expression" dxfId="59" priority="61" stopIfTrue="1">
      <formula>NOT(ISERROR(SEARCH("County",DK65)))</formula>
    </cfRule>
  </conditionalFormatting>
  <conditionalFormatting sqref="DK64">
    <cfRule type="expression" dxfId="58" priority="60" stopIfTrue="1">
      <formula>NOT(ISERROR(SEARCH("County",DK64)))</formula>
    </cfRule>
  </conditionalFormatting>
  <conditionalFormatting sqref="DK63">
    <cfRule type="expression" dxfId="57" priority="59" stopIfTrue="1">
      <formula>NOT(ISERROR(SEARCH("County",DK63)))</formula>
    </cfRule>
  </conditionalFormatting>
  <conditionalFormatting sqref="DK62">
    <cfRule type="expression" dxfId="56" priority="58" stopIfTrue="1">
      <formula>NOT(ISERROR(SEARCH("County",DK62)))</formula>
    </cfRule>
  </conditionalFormatting>
  <conditionalFormatting sqref="DK61">
    <cfRule type="expression" dxfId="55" priority="57" stopIfTrue="1">
      <formula>NOT(ISERROR(SEARCH("County",DK61)))</formula>
    </cfRule>
  </conditionalFormatting>
  <conditionalFormatting sqref="DK60">
    <cfRule type="expression" dxfId="54" priority="56" stopIfTrue="1">
      <formula>NOT(ISERROR(SEARCH("County",DK60)))</formula>
    </cfRule>
  </conditionalFormatting>
  <conditionalFormatting sqref="DK59">
    <cfRule type="expression" dxfId="53" priority="55" stopIfTrue="1">
      <formula>NOT(ISERROR(SEARCH("County",DK59)))</formula>
    </cfRule>
  </conditionalFormatting>
  <conditionalFormatting sqref="DK58">
    <cfRule type="expression" dxfId="52" priority="54" stopIfTrue="1">
      <formula>NOT(ISERROR(SEARCH("County",DK58)))</formula>
    </cfRule>
  </conditionalFormatting>
  <conditionalFormatting sqref="DK57">
    <cfRule type="expression" dxfId="51" priority="53" stopIfTrue="1">
      <formula>NOT(ISERROR(SEARCH("County",DK57)))</formula>
    </cfRule>
  </conditionalFormatting>
  <conditionalFormatting sqref="DK56">
    <cfRule type="expression" dxfId="50" priority="52" stopIfTrue="1">
      <formula>NOT(ISERROR(SEARCH("County",DK56)))</formula>
    </cfRule>
  </conditionalFormatting>
  <conditionalFormatting sqref="DK55">
    <cfRule type="expression" dxfId="49" priority="51" stopIfTrue="1">
      <formula>NOT(ISERROR(SEARCH("County",DK55)))</formula>
    </cfRule>
  </conditionalFormatting>
  <conditionalFormatting sqref="DK54">
    <cfRule type="expression" dxfId="48" priority="50" stopIfTrue="1">
      <formula>NOT(ISERROR(SEARCH("County",DK54)))</formula>
    </cfRule>
  </conditionalFormatting>
  <conditionalFormatting sqref="DK53">
    <cfRule type="expression" dxfId="47" priority="49" stopIfTrue="1">
      <formula>NOT(ISERROR(SEARCH("County",DK53)))</formula>
    </cfRule>
  </conditionalFormatting>
  <conditionalFormatting sqref="DK52">
    <cfRule type="expression" dxfId="46" priority="48" stopIfTrue="1">
      <formula>NOT(ISERROR(SEARCH("County",DK52)))</formula>
    </cfRule>
  </conditionalFormatting>
  <conditionalFormatting sqref="DK51">
    <cfRule type="expression" dxfId="45" priority="47" stopIfTrue="1">
      <formula>NOT(ISERROR(SEARCH("County",DK51)))</formula>
    </cfRule>
  </conditionalFormatting>
  <conditionalFormatting sqref="DK50">
    <cfRule type="expression" dxfId="44" priority="46" stopIfTrue="1">
      <formula>NOT(ISERROR(SEARCH("County",DK50)))</formula>
    </cfRule>
  </conditionalFormatting>
  <conditionalFormatting sqref="DK49">
    <cfRule type="expression" dxfId="43" priority="45" stopIfTrue="1">
      <formula>NOT(ISERROR(SEARCH("County",DK49)))</formula>
    </cfRule>
  </conditionalFormatting>
  <conditionalFormatting sqref="DK48">
    <cfRule type="expression" dxfId="42" priority="44" stopIfTrue="1">
      <formula>NOT(ISERROR(SEARCH("County",DK48)))</formula>
    </cfRule>
  </conditionalFormatting>
  <conditionalFormatting sqref="DK47">
    <cfRule type="expression" dxfId="41" priority="43" stopIfTrue="1">
      <formula>NOT(ISERROR(SEARCH("County",DK47)))</formula>
    </cfRule>
  </conditionalFormatting>
  <conditionalFormatting sqref="DK46">
    <cfRule type="expression" dxfId="40" priority="42" stopIfTrue="1">
      <formula>NOT(ISERROR(SEARCH("County",DK46)))</formula>
    </cfRule>
  </conditionalFormatting>
  <conditionalFormatting sqref="DK45">
    <cfRule type="expression" dxfId="39" priority="41" stopIfTrue="1">
      <formula>NOT(ISERROR(SEARCH("County",DK45)))</formula>
    </cfRule>
  </conditionalFormatting>
  <conditionalFormatting sqref="DK44">
    <cfRule type="expression" dxfId="38" priority="40" stopIfTrue="1">
      <formula>NOT(ISERROR(SEARCH("County",DK44)))</formula>
    </cfRule>
  </conditionalFormatting>
  <conditionalFormatting sqref="DK43">
    <cfRule type="expression" dxfId="37" priority="39" stopIfTrue="1">
      <formula>NOT(ISERROR(SEARCH("County",DK43)))</formula>
    </cfRule>
  </conditionalFormatting>
  <conditionalFormatting sqref="DK42">
    <cfRule type="expression" dxfId="36" priority="38" stopIfTrue="1">
      <formula>NOT(ISERROR(SEARCH("County",DK42)))</formula>
    </cfRule>
  </conditionalFormatting>
  <conditionalFormatting sqref="DK41">
    <cfRule type="expression" dxfId="35" priority="37" stopIfTrue="1">
      <formula>NOT(ISERROR(SEARCH("County",DK41)))</formula>
    </cfRule>
  </conditionalFormatting>
  <conditionalFormatting sqref="DK40">
    <cfRule type="expression" dxfId="34" priority="36" stopIfTrue="1">
      <formula>NOT(ISERROR(SEARCH("County",DK40)))</formula>
    </cfRule>
  </conditionalFormatting>
  <conditionalFormatting sqref="DK39">
    <cfRule type="expression" dxfId="33" priority="35" stopIfTrue="1">
      <formula>NOT(ISERROR(SEARCH("County",DK39)))</formula>
    </cfRule>
  </conditionalFormatting>
  <conditionalFormatting sqref="DK38">
    <cfRule type="expression" dxfId="32" priority="34" stopIfTrue="1">
      <formula>NOT(ISERROR(SEARCH("County",DK38)))</formula>
    </cfRule>
  </conditionalFormatting>
  <conditionalFormatting sqref="DK37">
    <cfRule type="expression" dxfId="31" priority="33" stopIfTrue="1">
      <formula>NOT(ISERROR(SEARCH("County",DK37)))</formula>
    </cfRule>
  </conditionalFormatting>
  <conditionalFormatting sqref="DK36">
    <cfRule type="expression" dxfId="30" priority="32" stopIfTrue="1">
      <formula>NOT(ISERROR(SEARCH("County",DK36)))</formula>
    </cfRule>
  </conditionalFormatting>
  <conditionalFormatting sqref="DK34">
    <cfRule type="expression" dxfId="29" priority="31" stopIfTrue="1">
      <formula>NOT(ISERROR(SEARCH("County",DK34)))</formula>
    </cfRule>
  </conditionalFormatting>
  <conditionalFormatting sqref="DK35">
    <cfRule type="expression" dxfId="28" priority="30" stopIfTrue="1">
      <formula>NOT(ISERROR(SEARCH("County",DK35)))</formula>
    </cfRule>
  </conditionalFormatting>
  <conditionalFormatting sqref="DK33">
    <cfRule type="expression" dxfId="27" priority="29" stopIfTrue="1">
      <formula>NOT(ISERROR(SEARCH("County",DK33)))</formula>
    </cfRule>
  </conditionalFormatting>
  <conditionalFormatting sqref="DK32">
    <cfRule type="expression" dxfId="26" priority="28" stopIfTrue="1">
      <formula>NOT(ISERROR(SEARCH("County",DK32)))</formula>
    </cfRule>
  </conditionalFormatting>
  <conditionalFormatting sqref="DK31">
    <cfRule type="expression" dxfId="25" priority="27" stopIfTrue="1">
      <formula>NOT(ISERROR(SEARCH("County",DK31)))</formula>
    </cfRule>
  </conditionalFormatting>
  <conditionalFormatting sqref="DK30">
    <cfRule type="expression" dxfId="24" priority="26" stopIfTrue="1">
      <formula>NOT(ISERROR(SEARCH("County",DK30)))</formula>
    </cfRule>
  </conditionalFormatting>
  <conditionalFormatting sqref="DK28">
    <cfRule type="expression" dxfId="23" priority="25" stopIfTrue="1">
      <formula>NOT(ISERROR(SEARCH("County",DK28)))</formula>
    </cfRule>
  </conditionalFormatting>
  <conditionalFormatting sqref="DK29">
    <cfRule type="expression" dxfId="22" priority="24" stopIfTrue="1">
      <formula>NOT(ISERROR(SEARCH("County",DK29)))</formula>
    </cfRule>
  </conditionalFormatting>
  <conditionalFormatting sqref="DK27">
    <cfRule type="expression" dxfId="21" priority="23" stopIfTrue="1">
      <formula>NOT(ISERROR(SEARCH("County",DK27)))</formula>
    </cfRule>
  </conditionalFormatting>
  <conditionalFormatting sqref="DK26">
    <cfRule type="expression" dxfId="20" priority="22" stopIfTrue="1">
      <formula>NOT(ISERROR(SEARCH("County",DK26)))</formula>
    </cfRule>
  </conditionalFormatting>
  <conditionalFormatting sqref="DK25">
    <cfRule type="expression" dxfId="19" priority="21" stopIfTrue="1">
      <formula>NOT(ISERROR(SEARCH("County",DK25)))</formula>
    </cfRule>
  </conditionalFormatting>
  <conditionalFormatting sqref="DK24">
    <cfRule type="expression" dxfId="18" priority="20" stopIfTrue="1">
      <formula>NOT(ISERROR(SEARCH("County",DK24)))</formula>
    </cfRule>
  </conditionalFormatting>
  <conditionalFormatting sqref="DK23">
    <cfRule type="expression" dxfId="17" priority="19" stopIfTrue="1">
      <formula>NOT(ISERROR(SEARCH("County",DK23)))</formula>
    </cfRule>
  </conditionalFormatting>
  <conditionalFormatting sqref="DK22">
    <cfRule type="expression" dxfId="16" priority="18" stopIfTrue="1">
      <formula>NOT(ISERROR(SEARCH("County",DK22)))</formula>
    </cfRule>
  </conditionalFormatting>
  <conditionalFormatting sqref="DK21">
    <cfRule type="expression" dxfId="15" priority="17" stopIfTrue="1">
      <formula>NOT(ISERROR(SEARCH("County",DK21)))</formula>
    </cfRule>
  </conditionalFormatting>
  <conditionalFormatting sqref="DK20">
    <cfRule type="expression" dxfId="14" priority="16" stopIfTrue="1">
      <formula>NOT(ISERROR(SEARCH("County",DK20)))</formula>
    </cfRule>
  </conditionalFormatting>
  <conditionalFormatting sqref="DK19">
    <cfRule type="expression" dxfId="13" priority="15" stopIfTrue="1">
      <formula>NOT(ISERROR(SEARCH("County",DK19)))</formula>
    </cfRule>
  </conditionalFormatting>
  <conditionalFormatting sqref="DK18">
    <cfRule type="expression" dxfId="12" priority="13" stopIfTrue="1">
      <formula>NOT(ISERROR(SEARCH("County",DK18)))</formula>
    </cfRule>
  </conditionalFormatting>
  <conditionalFormatting sqref="DK17">
    <cfRule type="expression" dxfId="11" priority="12" stopIfTrue="1">
      <formula>NOT(ISERROR(SEARCH("County",DK17)))</formula>
    </cfRule>
  </conditionalFormatting>
  <conditionalFormatting sqref="DK16">
    <cfRule type="expression" dxfId="10" priority="11" stopIfTrue="1">
      <formula>NOT(ISERROR(SEARCH("County",DK16)))</formula>
    </cfRule>
  </conditionalFormatting>
  <conditionalFormatting sqref="DK15">
    <cfRule type="expression" dxfId="9" priority="10" stopIfTrue="1">
      <formula>NOT(ISERROR(SEARCH("County",DK15)))</formula>
    </cfRule>
  </conditionalFormatting>
  <conditionalFormatting sqref="DK13">
    <cfRule type="expression" dxfId="8" priority="9" stopIfTrue="1">
      <formula>NOT(ISERROR(SEARCH("County",DK13)))</formula>
    </cfRule>
  </conditionalFormatting>
  <conditionalFormatting sqref="DK12">
    <cfRule type="expression" dxfId="7" priority="8" stopIfTrue="1">
      <formula>NOT(ISERROR(SEARCH("County",DK12)))</formula>
    </cfRule>
  </conditionalFormatting>
  <conditionalFormatting sqref="DK11">
    <cfRule type="expression" dxfId="6" priority="7" stopIfTrue="1">
      <formula>NOT(ISERROR(SEARCH("County",DK11)))</formula>
    </cfRule>
  </conditionalFormatting>
  <conditionalFormatting sqref="DK10">
    <cfRule type="expression" dxfId="5" priority="6" stopIfTrue="1">
      <formula>NOT(ISERROR(SEARCH("County",DK10)))</formula>
    </cfRule>
  </conditionalFormatting>
  <conditionalFormatting sqref="DK9">
    <cfRule type="expression" dxfId="4" priority="5" stopIfTrue="1">
      <formula>NOT(ISERROR(SEARCH("County",DK9)))</formula>
    </cfRule>
  </conditionalFormatting>
  <conditionalFormatting sqref="DK8">
    <cfRule type="expression" dxfId="3" priority="4" stopIfTrue="1">
      <formula>NOT(ISERROR(SEARCH("County",DK8)))</formula>
    </cfRule>
  </conditionalFormatting>
  <conditionalFormatting sqref="DK7">
    <cfRule type="expression" dxfId="2" priority="3" stopIfTrue="1">
      <formula>NOT(ISERROR(SEARCH("County",DK7)))</formula>
    </cfRule>
  </conditionalFormatting>
  <conditionalFormatting sqref="DK6">
    <cfRule type="expression" dxfId="1" priority="2" stopIfTrue="1">
      <formula>NOT(ISERROR(SEARCH("County",DK6)))</formula>
    </cfRule>
  </conditionalFormatting>
  <conditionalFormatting sqref="DK5">
    <cfRule type="expression" dxfId="0" priority="1" stopIfTrue="1">
      <formula>NOT(ISERROR(SEARCH("County",DK5)))</formula>
    </cfRule>
  </conditionalFormatting>
  <pageMargins left="0.75" right="0.75" top="0.5" bottom="0.5" header="0.25" footer="0.25"/>
  <pageSetup scale="50" fitToHeight="2" orientation="landscape" r:id="rId1"/>
  <headerFooter>
    <oddHeader>&amp;L&amp;"-,Bold"&amp;12Local Government Financial  Reporting Pursuant to Chapter 2019-56, Laws of Florida&amp;R&amp;"-,Bold"&amp;12Calculation of Metrics and Data Set</oddHeader>
    <oddFooter>&amp;L&amp;"-,Bold"&amp;12Calculated by the Florida Legislature's Office of Economic and Demographic Research&amp;C&amp;"-,Bold"&amp;12Page &amp;P of &amp;N&amp;R&amp;"-,Bold"&amp;12Updated December 9, 2019</oddFooter>
  </headerFooter>
  <colBreaks count="10" manualBreakCount="10">
    <brk id="17" max="1048575" man="1"/>
    <brk id="27" max="1048575" man="1"/>
    <brk id="37" max="1048575" man="1"/>
    <brk id="47" max="1048575" man="1"/>
    <brk id="57" max="1048575" man="1"/>
    <brk id="67" max="1048575" man="1"/>
    <brk id="77" max="1048575" man="1"/>
    <brk id="89" max="1048575" man="1"/>
    <brk id="101" max="71" man="1"/>
    <brk id="113" max="1048575" man="1"/>
  </colBreaks>
  <ignoredErrors>
    <ignoredError sqref="H4 I4:M4" twoDigitTextYear="1"/>
    <ignoredError sqref="DK71 Q5:Q71 DD71:DI7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County Govt Data</vt:lpstr>
      <vt:lpstr>'County Govt Data'!Print_Area</vt:lpstr>
      <vt:lpstr>'County Govt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Rayer</dc:creator>
  <cp:lastModifiedBy>O'Cain, Steve</cp:lastModifiedBy>
  <cp:lastPrinted>2023-03-21T14:13:28Z</cp:lastPrinted>
  <dcterms:created xsi:type="dcterms:W3CDTF">2015-10-14T18:19:48Z</dcterms:created>
  <dcterms:modified xsi:type="dcterms:W3CDTF">2023-03-21T14:16:45Z</dcterms:modified>
</cp:coreProperties>
</file>