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2" documentId="11_A80724072EA2A13AFB895624187F20DD11E6A27C" xr6:coauthVersionLast="47" xr6:coauthVersionMax="47" xr10:uidLastSave="{E1763BDB-95CE-41F4-9874-A62E734E7334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'2007'!$A$1:$O$35</definedName>
    <definedName name="_xlnm.Print_Area" localSheetId="15">'2008'!$A$1:$O$36</definedName>
    <definedName name="_xlnm.Print_Area" localSheetId="14">'2009'!$A$1:$O$38</definedName>
    <definedName name="_xlnm.Print_Area" localSheetId="13">'2010'!$A$1:$O$35</definedName>
    <definedName name="_xlnm.Print_Area" localSheetId="12">'2011'!$A$1:$O$34</definedName>
    <definedName name="_xlnm.Print_Area" localSheetId="11">'2012'!$A$1:$O$35</definedName>
    <definedName name="_xlnm.Print_Area" localSheetId="10">'2013'!$A$1:$O$34</definedName>
    <definedName name="_xlnm.Print_Area" localSheetId="9">'2014'!$A$1:$O$34</definedName>
    <definedName name="_xlnm.Print_Area" localSheetId="8">'2015'!$A$1:$O$34</definedName>
    <definedName name="_xlnm.Print_Area" localSheetId="7">'2016'!$A$1:$O$34</definedName>
    <definedName name="_xlnm.Print_Area" localSheetId="6">'2017'!$A$1:$O$34</definedName>
    <definedName name="_xlnm.Print_Area" localSheetId="5">'2018'!$A$1:$O$34</definedName>
    <definedName name="_xlnm.Print_Area" localSheetId="4">'2019'!$A$1:$O$34</definedName>
    <definedName name="_xlnm.Print_Area" localSheetId="3">'2020'!$A$1:$O$34</definedName>
    <definedName name="_xlnm.Print_Area" localSheetId="2">'2021'!$A$1:$P$34</definedName>
    <definedName name="_xlnm.Print_Area" localSheetId="1">'2022'!$A$1:$P$34</definedName>
    <definedName name="_xlnm.Print_Area" localSheetId="0">'2023'!$A$1:$P$34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49" l="1"/>
  <c r="F30" i="49"/>
  <c r="G30" i="49"/>
  <c r="H30" i="49"/>
  <c r="I30" i="49"/>
  <c r="J30" i="49"/>
  <c r="K30" i="49"/>
  <c r="L30" i="49"/>
  <c r="M30" i="49"/>
  <c r="N30" i="49"/>
  <c r="D30" i="49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O21" i="49"/>
  <c r="P21" i="49" s="1"/>
  <c r="O20" i="49"/>
  <c r="P20" i="49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8" i="49" l="1"/>
  <c r="P28" i="49" s="1"/>
  <c r="O25" i="49"/>
  <c r="P25" i="49" s="1"/>
  <c r="O23" i="49"/>
  <c r="P23" i="49" s="1"/>
  <c r="O15" i="49"/>
  <c r="P15" i="49" s="1"/>
  <c r="O5" i="49"/>
  <c r="P5" i="49" s="1"/>
  <c r="O18" i="49"/>
  <c r="P18" i="49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F30" i="48" s="1"/>
  <c r="E5" i="48"/>
  <c r="E30" i="48" s="1"/>
  <c r="D5" i="48"/>
  <c r="O30" i="49" l="1"/>
  <c r="P30" i="49" s="1"/>
  <c r="G30" i="48"/>
  <c r="H30" i="48"/>
  <c r="I30" i="48"/>
  <c r="J30" i="48"/>
  <c r="K30" i="48"/>
  <c r="L30" i="48"/>
  <c r="M30" i="48"/>
  <c r="N30" i="48"/>
  <c r="D30" i="48"/>
  <c r="O23" i="48"/>
  <c r="P23" i="48" s="1"/>
  <c r="O28" i="48"/>
  <c r="P28" i="48" s="1"/>
  <c r="O25" i="48"/>
  <c r="P25" i="48" s="1"/>
  <c r="O18" i="48"/>
  <c r="P18" i="48" s="1"/>
  <c r="O14" i="48"/>
  <c r="P14" i="48" s="1"/>
  <c r="O5" i="48"/>
  <c r="P5" i="48" s="1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/>
  <c r="O26" i="47"/>
  <c r="P26" i="47" s="1"/>
  <c r="N25" i="47"/>
  <c r="M25" i="47"/>
  <c r="L25" i="47"/>
  <c r="K25" i="47"/>
  <c r="J25" i="47"/>
  <c r="I25" i="47"/>
  <c r="H25" i="47"/>
  <c r="G25" i="47"/>
  <c r="G30" i="47" s="1"/>
  <c r="F25" i="47"/>
  <c r="E25" i="47"/>
  <c r="D25" i="47"/>
  <c r="O24" i="47"/>
  <c r="P24" i="47" s="1"/>
  <c r="N23" i="47"/>
  <c r="M23" i="47"/>
  <c r="L23" i="47"/>
  <c r="K23" i="47"/>
  <c r="J23" i="47"/>
  <c r="I23" i="47"/>
  <c r="H23" i="47"/>
  <c r="G23" i="47"/>
  <c r="F23" i="47"/>
  <c r="E23" i="47"/>
  <c r="D23" i="47"/>
  <c r="O22" i="47"/>
  <c r="P22" i="47"/>
  <c r="O21" i="47"/>
  <c r="P21" i="47"/>
  <c r="O20" i="47"/>
  <c r="P20" i="47" s="1"/>
  <c r="O19" i="47"/>
  <c r="P19" i="47" s="1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O14" i="47" s="1"/>
  <c r="P14" i="47" s="1"/>
  <c r="H14" i="47"/>
  <c r="G14" i="47"/>
  <c r="F14" i="47"/>
  <c r="E14" i="47"/>
  <c r="D14" i="47"/>
  <c r="O13" i="47"/>
  <c r="P13" i="47"/>
  <c r="O12" i="47"/>
  <c r="P12" i="47"/>
  <c r="O11" i="47"/>
  <c r="P11" i="47" s="1"/>
  <c r="O10" i="47"/>
  <c r="P10" i="47" s="1"/>
  <c r="O9" i="47"/>
  <c r="P9" i="47"/>
  <c r="O8" i="47"/>
  <c r="P8" i="47" s="1"/>
  <c r="O7" i="47"/>
  <c r="P7" i="47"/>
  <c r="O6" i="47"/>
  <c r="P6" i="47"/>
  <c r="N5" i="47"/>
  <c r="N30" i="47" s="1"/>
  <c r="M5" i="47"/>
  <c r="M30" i="47" s="1"/>
  <c r="L5" i="47"/>
  <c r="K5" i="47"/>
  <c r="J5" i="47"/>
  <c r="I5" i="47"/>
  <c r="H5" i="47"/>
  <c r="G5" i="47"/>
  <c r="F5" i="47"/>
  <c r="E5" i="47"/>
  <c r="D5" i="47"/>
  <c r="N29" i="46"/>
  <c r="O29" i="46" s="1"/>
  <c r="M28" i="46"/>
  <c r="L28" i="46"/>
  <c r="K28" i="46"/>
  <c r="J28" i="46"/>
  <c r="I28" i="46"/>
  <c r="H28" i="46"/>
  <c r="G28" i="46"/>
  <c r="F28" i="46"/>
  <c r="E28" i="46"/>
  <c r="D28" i="46"/>
  <c r="N27" i="46"/>
  <c r="O27" i="46" s="1"/>
  <c r="N26" i="46"/>
  <c r="O26" i="46"/>
  <c r="M25" i="46"/>
  <c r="L25" i="46"/>
  <c r="K25" i="46"/>
  <c r="J25" i="46"/>
  <c r="I25" i="46"/>
  <c r="H25" i="46"/>
  <c r="G25" i="46"/>
  <c r="F25" i="46"/>
  <c r="E25" i="46"/>
  <c r="D25" i="46"/>
  <c r="N24" i="46"/>
  <c r="O24" i="46"/>
  <c r="M23" i="46"/>
  <c r="L23" i="46"/>
  <c r="K23" i="46"/>
  <c r="J23" i="46"/>
  <c r="I23" i="46"/>
  <c r="H23" i="46"/>
  <c r="G23" i="46"/>
  <c r="F23" i="46"/>
  <c r="E23" i="46"/>
  <c r="D23" i="46"/>
  <c r="N22" i="46"/>
  <c r="O22" i="46"/>
  <c r="N21" i="46"/>
  <c r="O21" i="46"/>
  <c r="N20" i="46"/>
  <c r="O20" i="46" s="1"/>
  <c r="N19" i="46"/>
  <c r="O19" i="46" s="1"/>
  <c r="M18" i="46"/>
  <c r="L18" i="46"/>
  <c r="K18" i="46"/>
  <c r="J18" i="46"/>
  <c r="I18" i="46"/>
  <c r="H18" i="46"/>
  <c r="H30" i="46" s="1"/>
  <c r="G18" i="46"/>
  <c r="F18" i="46"/>
  <c r="F30" i="46" s="1"/>
  <c r="E18" i="46"/>
  <c r="D18" i="46"/>
  <c r="N17" i="46"/>
  <c r="O17" i="46" s="1"/>
  <c r="N16" i="46"/>
  <c r="O16" i="46" s="1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N12" i="46"/>
  <c r="O12" i="46"/>
  <c r="N11" i="46"/>
  <c r="O11" i="46"/>
  <c r="N10" i="46"/>
  <c r="O10" i="46" s="1"/>
  <c r="N9" i="46"/>
  <c r="O9" i="46" s="1"/>
  <c r="N8" i="46"/>
  <c r="O8" i="46" s="1"/>
  <c r="N7" i="46"/>
  <c r="O7" i="46" s="1"/>
  <c r="N6" i="46"/>
  <c r="O6" i="46"/>
  <c r="M5" i="46"/>
  <c r="L5" i="46"/>
  <c r="K5" i="46"/>
  <c r="J5" i="46"/>
  <c r="I5" i="46"/>
  <c r="H5" i="46"/>
  <c r="G5" i="46"/>
  <c r="F5" i="46"/>
  <c r="E5" i="46"/>
  <c r="D5" i="46"/>
  <c r="D30" i="46" s="1"/>
  <c r="N29" i="45"/>
  <c r="O29" i="45" s="1"/>
  <c r="M28" i="45"/>
  <c r="L28" i="45"/>
  <c r="K28" i="45"/>
  <c r="J28" i="45"/>
  <c r="I28" i="45"/>
  <c r="H28" i="45"/>
  <c r="G28" i="45"/>
  <c r="F28" i="45"/>
  <c r="E28" i="45"/>
  <c r="D28" i="45"/>
  <c r="N27" i="45"/>
  <c r="O27" i="45" s="1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4" i="45"/>
  <c r="O24" i="45"/>
  <c r="M23" i="45"/>
  <c r="L23" i="45"/>
  <c r="K23" i="45"/>
  <c r="J23" i="45"/>
  <c r="I23" i="45"/>
  <c r="H23" i="45"/>
  <c r="G23" i="45"/>
  <c r="F23" i="45"/>
  <c r="E23" i="45"/>
  <c r="D23" i="45"/>
  <c r="N22" i="45"/>
  <c r="O22" i="45"/>
  <c r="N21" i="45"/>
  <c r="O21" i="45"/>
  <c r="N20" i="45"/>
  <c r="O20" i="45" s="1"/>
  <c r="N19" i="45"/>
  <c r="O19" i="45" s="1"/>
  <c r="M18" i="45"/>
  <c r="L18" i="45"/>
  <c r="K18" i="45"/>
  <c r="J18" i="45"/>
  <c r="I18" i="45"/>
  <c r="H18" i="45"/>
  <c r="G18" i="45"/>
  <c r="F18" i="45"/>
  <c r="E18" i="45"/>
  <c r="D18" i="45"/>
  <c r="N17" i="45"/>
  <c r="O17" i="45" s="1"/>
  <c r="N16" i="45"/>
  <c r="O16" i="45" s="1"/>
  <c r="N15" i="45"/>
  <c r="O15" i="45" s="1"/>
  <c r="M14" i="45"/>
  <c r="L14" i="45"/>
  <c r="K14" i="45"/>
  <c r="J14" i="45"/>
  <c r="I14" i="45"/>
  <c r="I30" i="45" s="1"/>
  <c r="H14" i="45"/>
  <c r="G14" i="45"/>
  <c r="F14" i="45"/>
  <c r="E14" i="45"/>
  <c r="D14" i="45"/>
  <c r="N13" i="45"/>
  <c r="O13" i="45" s="1"/>
  <c r="N12" i="45"/>
  <c r="O12" i="45" s="1"/>
  <c r="N11" i="45"/>
  <c r="O11" i="45"/>
  <c r="N10" i="45"/>
  <c r="O10" i="45" s="1"/>
  <c r="N9" i="45"/>
  <c r="O9" i="45" s="1"/>
  <c r="N8" i="45"/>
  <c r="O8" i="45" s="1"/>
  <c r="N7" i="45"/>
  <c r="O7" i="45" s="1"/>
  <c r="N6" i="45"/>
  <c r="O6" i="45"/>
  <c r="M5" i="45"/>
  <c r="L5" i="45"/>
  <c r="K5" i="45"/>
  <c r="K30" i="45" s="1"/>
  <c r="J5" i="45"/>
  <c r="J30" i="45" s="1"/>
  <c r="I5" i="45"/>
  <c r="H5" i="45"/>
  <c r="H30" i="45" s="1"/>
  <c r="G5" i="45"/>
  <c r="F5" i="45"/>
  <c r="E5" i="45"/>
  <c r="D5" i="45"/>
  <c r="N29" i="44"/>
  <c r="O29" i="44" s="1"/>
  <c r="M28" i="44"/>
  <c r="L28" i="44"/>
  <c r="K28" i="44"/>
  <c r="J28" i="44"/>
  <c r="I28" i="44"/>
  <c r="H28" i="44"/>
  <c r="G28" i="44"/>
  <c r="F28" i="44"/>
  <c r="E28" i="44"/>
  <c r="D28" i="44"/>
  <c r="N27" i="44"/>
  <c r="O27" i="44" s="1"/>
  <c r="N26" i="44"/>
  <c r="O26" i="44"/>
  <c r="M25" i="44"/>
  <c r="L25" i="44"/>
  <c r="N25" i="44" s="1"/>
  <c r="O25" i="44" s="1"/>
  <c r="K25" i="44"/>
  <c r="J25" i="44"/>
  <c r="I25" i="44"/>
  <c r="H25" i="44"/>
  <c r="G25" i="44"/>
  <c r="F25" i="44"/>
  <c r="E25" i="44"/>
  <c r="D25" i="44"/>
  <c r="N24" i="44"/>
  <c r="O24" i="44"/>
  <c r="M23" i="44"/>
  <c r="L23" i="44"/>
  <c r="K23" i="44"/>
  <c r="J23" i="44"/>
  <c r="I23" i="44"/>
  <c r="H23" i="44"/>
  <c r="G23" i="44"/>
  <c r="F23" i="44"/>
  <c r="E23" i="44"/>
  <c r="D23" i="44"/>
  <c r="N22" i="44"/>
  <c r="O22" i="44" s="1"/>
  <c r="N21" i="44"/>
  <c r="O21" i="44"/>
  <c r="N20" i="44"/>
  <c r="O20" i="44" s="1"/>
  <c r="N19" i="44"/>
  <c r="O19" i="44" s="1"/>
  <c r="M18" i="44"/>
  <c r="L18" i="44"/>
  <c r="K18" i="44"/>
  <c r="J18" i="44"/>
  <c r="I18" i="44"/>
  <c r="H18" i="44"/>
  <c r="G18" i="44"/>
  <c r="F18" i="44"/>
  <c r="E18" i="44"/>
  <c r="D18" i="44"/>
  <c r="N17" i="44"/>
  <c r="O17" i="44" s="1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/>
  <c r="N11" i="44"/>
  <c r="O11" i="44"/>
  <c r="N10" i="44"/>
  <c r="O10" i="44" s="1"/>
  <c r="N9" i="44"/>
  <c r="O9" i="44" s="1"/>
  <c r="N8" i="44"/>
  <c r="O8" i="44" s="1"/>
  <c r="N7" i="44"/>
  <c r="O7" i="44" s="1"/>
  <c r="N6" i="44"/>
  <c r="O6" i="44"/>
  <c r="M5" i="44"/>
  <c r="L5" i="44"/>
  <c r="K5" i="44"/>
  <c r="J5" i="44"/>
  <c r="I5" i="44"/>
  <c r="H5" i="44"/>
  <c r="H30" i="44" s="1"/>
  <c r="G5" i="44"/>
  <c r="F5" i="44"/>
  <c r="E5" i="44"/>
  <c r="D5" i="44"/>
  <c r="J14" i="43"/>
  <c r="I14" i="43"/>
  <c r="G14" i="43"/>
  <c r="N17" i="43"/>
  <c r="O17" i="43" s="1"/>
  <c r="N29" i="43"/>
  <c r="O29" i="43" s="1"/>
  <c r="M28" i="43"/>
  <c r="L28" i="43"/>
  <c r="N28" i="43" s="1"/>
  <c r="O28" i="43" s="1"/>
  <c r="K28" i="43"/>
  <c r="J28" i="43"/>
  <c r="I28" i="43"/>
  <c r="H28" i="43"/>
  <c r="G28" i="43"/>
  <c r="F28" i="43"/>
  <c r="E28" i="43"/>
  <c r="D28" i="43"/>
  <c r="N27" i="43"/>
  <c r="O27" i="43" s="1"/>
  <c r="N26" i="43"/>
  <c r="O26" i="43" s="1"/>
  <c r="M25" i="43"/>
  <c r="L25" i="43"/>
  <c r="K25" i="43"/>
  <c r="J25" i="43"/>
  <c r="I25" i="43"/>
  <c r="H25" i="43"/>
  <c r="G25" i="43"/>
  <c r="F25" i="43"/>
  <c r="E25" i="43"/>
  <c r="N25" i="43" s="1"/>
  <c r="O25" i="43" s="1"/>
  <c r="D25" i="43"/>
  <c r="N24" i="43"/>
  <c r="O24" i="43"/>
  <c r="M23" i="43"/>
  <c r="L23" i="43"/>
  <c r="K23" i="43"/>
  <c r="J23" i="43"/>
  <c r="I23" i="43"/>
  <c r="H23" i="43"/>
  <c r="G23" i="43"/>
  <c r="F23" i="43"/>
  <c r="E23" i="43"/>
  <c r="D23" i="43"/>
  <c r="N22" i="43"/>
  <c r="O22" i="43"/>
  <c r="N21" i="43"/>
  <c r="O21" i="43" s="1"/>
  <c r="N20" i="43"/>
  <c r="O20" i="43" s="1"/>
  <c r="N19" i="43"/>
  <c r="O19" i="43"/>
  <c r="M18" i="43"/>
  <c r="L18" i="43"/>
  <c r="K18" i="43"/>
  <c r="J18" i="43"/>
  <c r="I18" i="43"/>
  <c r="H18" i="43"/>
  <c r="G18" i="43"/>
  <c r="F18" i="43"/>
  <c r="E18" i="43"/>
  <c r="D18" i="43"/>
  <c r="N16" i="43"/>
  <c r="O16" i="43" s="1"/>
  <c r="N15" i="43"/>
  <c r="O15" i="43" s="1"/>
  <c r="M14" i="43"/>
  <c r="L14" i="43"/>
  <c r="K14" i="43"/>
  <c r="H14" i="43"/>
  <c r="E14" i="43"/>
  <c r="D14" i="43"/>
  <c r="N13" i="43"/>
  <c r="O13" i="43" s="1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/>
  <c r="M5" i="43"/>
  <c r="L5" i="43"/>
  <c r="K5" i="43"/>
  <c r="J5" i="43"/>
  <c r="I5" i="43"/>
  <c r="I30" i="43" s="1"/>
  <c r="H5" i="43"/>
  <c r="H30" i="43" s="1"/>
  <c r="G5" i="43"/>
  <c r="F5" i="43"/>
  <c r="F30" i="43" s="1"/>
  <c r="E5" i="43"/>
  <c r="D5" i="43"/>
  <c r="D30" i="43" s="1"/>
  <c r="L30" i="42"/>
  <c r="N29" i="42"/>
  <c r="O29" i="42" s="1"/>
  <c r="M28" i="42"/>
  <c r="L28" i="42"/>
  <c r="K28" i="42"/>
  <c r="J28" i="42"/>
  <c r="I28" i="42"/>
  <c r="H28" i="42"/>
  <c r="G28" i="42"/>
  <c r="F28" i="42"/>
  <c r="E28" i="42"/>
  <c r="D28" i="42"/>
  <c r="N27" i="42"/>
  <c r="O27" i="42" s="1"/>
  <c r="N26" i="42"/>
  <c r="O26" i="42" s="1"/>
  <c r="M25" i="42"/>
  <c r="L25" i="42"/>
  <c r="K25" i="42"/>
  <c r="J25" i="42"/>
  <c r="I25" i="42"/>
  <c r="H25" i="42"/>
  <c r="G25" i="42"/>
  <c r="N25" i="42" s="1"/>
  <c r="O25" i="42" s="1"/>
  <c r="F25" i="42"/>
  <c r="E25" i="42"/>
  <c r="D25" i="42"/>
  <c r="N24" i="42"/>
  <c r="O24" i="42" s="1"/>
  <c r="M23" i="42"/>
  <c r="L23" i="42"/>
  <c r="K23" i="42"/>
  <c r="J23" i="42"/>
  <c r="I23" i="42"/>
  <c r="H23" i="42"/>
  <c r="G23" i="42"/>
  <c r="F23" i="42"/>
  <c r="E23" i="42"/>
  <c r="D23" i="42"/>
  <c r="N22" i="42"/>
  <c r="O22" i="42" s="1"/>
  <c r="N21" i="42"/>
  <c r="O21" i="42" s="1"/>
  <c r="N20" i="42"/>
  <c r="O20" i="42" s="1"/>
  <c r="N19" i="42"/>
  <c r="O19" i="42"/>
  <c r="M18" i="42"/>
  <c r="L18" i="42"/>
  <c r="K18" i="42"/>
  <c r="J18" i="42"/>
  <c r="I18" i="42"/>
  <c r="H18" i="42"/>
  <c r="G18" i="42"/>
  <c r="F18" i="42"/>
  <c r="E18" i="42"/>
  <c r="D18" i="42"/>
  <c r="N17" i="42"/>
  <c r="O17" i="42" s="1"/>
  <c r="N16" i="42"/>
  <c r="O16" i="42" s="1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 s="1"/>
  <c r="N10" i="42"/>
  <c r="O10" i="42" s="1"/>
  <c r="N9" i="42"/>
  <c r="O9" i="42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F30" i="42" s="1"/>
  <c r="E5" i="42"/>
  <c r="D5" i="42"/>
  <c r="N29" i="41"/>
  <c r="O29" i="41" s="1"/>
  <c r="M28" i="41"/>
  <c r="L28" i="41"/>
  <c r="K28" i="41"/>
  <c r="J28" i="41"/>
  <c r="I28" i="41"/>
  <c r="H28" i="41"/>
  <c r="G28" i="41"/>
  <c r="F28" i="41"/>
  <c r="E28" i="41"/>
  <c r="D28" i="41"/>
  <c r="N27" i="41"/>
  <c r="O27" i="41" s="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2" i="41"/>
  <c r="O22" i="41" s="1"/>
  <c r="N21" i="41"/>
  <c r="O21" i="41" s="1"/>
  <c r="N20" i="41"/>
  <c r="O20" i="41" s="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7" i="41"/>
  <c r="O17" i="4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N11" i="41"/>
  <c r="O11" i="41" s="1"/>
  <c r="N10" i="41"/>
  <c r="O10" i="41" s="1"/>
  <c r="N9" i="41"/>
  <c r="O9" i="41"/>
  <c r="N8" i="41"/>
  <c r="O8" i="41" s="1"/>
  <c r="N7" i="41"/>
  <c r="O7" i="41" s="1"/>
  <c r="N6" i="41"/>
  <c r="O6" i="41" s="1"/>
  <c r="M5" i="41"/>
  <c r="L5" i="41"/>
  <c r="L30" i="41" s="1"/>
  <c r="K5" i="41"/>
  <c r="J5" i="41"/>
  <c r="I5" i="41"/>
  <c r="H5" i="41"/>
  <c r="G5" i="41"/>
  <c r="F5" i="41"/>
  <c r="E5" i="41"/>
  <c r="D5" i="41"/>
  <c r="N20" i="40"/>
  <c r="O20" i="40" s="1"/>
  <c r="N21" i="40"/>
  <c r="O21" i="40" s="1"/>
  <c r="N30" i="40"/>
  <c r="O30" i="40" s="1"/>
  <c r="M29" i="40"/>
  <c r="L29" i="40"/>
  <c r="K29" i="40"/>
  <c r="J29" i="40"/>
  <c r="I29" i="40"/>
  <c r="H29" i="40"/>
  <c r="G29" i="40"/>
  <c r="F29" i="40"/>
  <c r="E29" i="40"/>
  <c r="D29" i="40"/>
  <c r="N28" i="40"/>
  <c r="O28" i="40"/>
  <c r="N27" i="40"/>
  <c r="O27" i="40" s="1"/>
  <c r="M26" i="40"/>
  <c r="L26" i="40"/>
  <c r="K26" i="40"/>
  <c r="J26" i="40"/>
  <c r="I26" i="40"/>
  <c r="H26" i="40"/>
  <c r="G26" i="40"/>
  <c r="F26" i="40"/>
  <c r="E26" i="40"/>
  <c r="D26" i="40"/>
  <c r="N25" i="40"/>
  <c r="O25" i="40" s="1"/>
  <c r="M24" i="40"/>
  <c r="L24" i="40"/>
  <c r="K24" i="40"/>
  <c r="K31" i="40" s="1"/>
  <c r="J24" i="40"/>
  <c r="I24" i="40"/>
  <c r="I31" i="40" s="1"/>
  <c r="H24" i="40"/>
  <c r="G24" i="40"/>
  <c r="F24" i="40"/>
  <c r="F31" i="40" s="1"/>
  <c r="E24" i="40"/>
  <c r="D24" i="40"/>
  <c r="N23" i="40"/>
  <c r="O23" i="40" s="1"/>
  <c r="N22" i="40"/>
  <c r="O22" i="40" s="1"/>
  <c r="M19" i="40"/>
  <c r="L19" i="40"/>
  <c r="K19" i="40"/>
  <c r="J19" i="40"/>
  <c r="I19" i="40"/>
  <c r="H19" i="40"/>
  <c r="G19" i="40"/>
  <c r="F19" i="40"/>
  <c r="E19" i="40"/>
  <c r="D19" i="40"/>
  <c r="N19" i="40" s="1"/>
  <c r="O19" i="40" s="1"/>
  <c r="N18" i="40"/>
  <c r="O18" i="40" s="1"/>
  <c r="N17" i="40"/>
  <c r="O17" i="40" s="1"/>
  <c r="N16" i="40"/>
  <c r="O16" i="40" s="1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N11" i="40"/>
  <c r="O11" i="40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L31" i="40" s="1"/>
  <c r="K5" i="40"/>
  <c r="J5" i="40"/>
  <c r="I5" i="40"/>
  <c r="H5" i="40"/>
  <c r="G5" i="40"/>
  <c r="F5" i="40"/>
  <c r="E5" i="40"/>
  <c r="D5" i="40"/>
  <c r="N29" i="39"/>
  <c r="O29" i="39" s="1"/>
  <c r="M28" i="39"/>
  <c r="L28" i="39"/>
  <c r="K28" i="39"/>
  <c r="J28" i="39"/>
  <c r="I28" i="39"/>
  <c r="H28" i="39"/>
  <c r="G28" i="39"/>
  <c r="G30" i="39" s="1"/>
  <c r="F28" i="39"/>
  <c r="E28" i="39"/>
  <c r="D28" i="39"/>
  <c r="N27" i="39"/>
  <c r="O27" i="39" s="1"/>
  <c r="N26" i="39"/>
  <c r="O26" i="39" s="1"/>
  <c r="M25" i="39"/>
  <c r="L25" i="39"/>
  <c r="K25" i="39"/>
  <c r="J25" i="39"/>
  <c r="I25" i="39"/>
  <c r="H25" i="39"/>
  <c r="G25" i="39"/>
  <c r="F25" i="39"/>
  <c r="E25" i="39"/>
  <c r="D25" i="39"/>
  <c r="N25" i="39" s="1"/>
  <c r="O25" i="39" s="1"/>
  <c r="N24" i="39"/>
  <c r="O24" i="39" s="1"/>
  <c r="M23" i="39"/>
  <c r="L23" i="39"/>
  <c r="K23" i="39"/>
  <c r="J23" i="39"/>
  <c r="J30" i="39" s="1"/>
  <c r="I23" i="39"/>
  <c r="H23" i="39"/>
  <c r="G23" i="39"/>
  <c r="F23" i="39"/>
  <c r="E23" i="39"/>
  <c r="D23" i="39"/>
  <c r="N22" i="39"/>
  <c r="O22" i="39" s="1"/>
  <c r="N21" i="39"/>
  <c r="O21" i="39" s="1"/>
  <c r="N20" i="39"/>
  <c r="O20" i="39" s="1"/>
  <c r="N19" i="39"/>
  <c r="O19" i="39" s="1"/>
  <c r="M18" i="39"/>
  <c r="M30" i="39" s="1"/>
  <c r="L18" i="39"/>
  <c r="K18" i="39"/>
  <c r="J18" i="39"/>
  <c r="I18" i="39"/>
  <c r="H18" i="39"/>
  <c r="H30" i="39" s="1"/>
  <c r="G18" i="39"/>
  <c r="F18" i="39"/>
  <c r="E18" i="39"/>
  <c r="D18" i="39"/>
  <c r="N18" i="39"/>
  <c r="O18" i="39" s="1"/>
  <c r="N17" i="39"/>
  <c r="O17" i="39" s="1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N12" i="39"/>
  <c r="O12" i="39"/>
  <c r="N11" i="39"/>
  <c r="O11" i="39"/>
  <c r="N10" i="39"/>
  <c r="O10" i="39" s="1"/>
  <c r="N9" i="39"/>
  <c r="O9" i="39" s="1"/>
  <c r="N8" i="39"/>
  <c r="O8" i="39" s="1"/>
  <c r="N7" i="39"/>
  <c r="O7" i="39" s="1"/>
  <c r="N6" i="39"/>
  <c r="O6" i="39"/>
  <c r="M5" i="39"/>
  <c r="L5" i="39"/>
  <c r="K5" i="39"/>
  <c r="J5" i="39"/>
  <c r="I5" i="39"/>
  <c r="H5" i="39"/>
  <c r="G5" i="39"/>
  <c r="F5" i="39"/>
  <c r="F30" i="39" s="1"/>
  <c r="E5" i="39"/>
  <c r="D5" i="39"/>
  <c r="N5" i="39" s="1"/>
  <c r="O5" i="39" s="1"/>
  <c r="N29" i="38"/>
  <c r="O29" i="38" s="1"/>
  <c r="M28" i="38"/>
  <c r="L28" i="38"/>
  <c r="K28" i="38"/>
  <c r="J28" i="38"/>
  <c r="I28" i="38"/>
  <c r="H28" i="38"/>
  <c r="G28" i="38"/>
  <c r="F28" i="38"/>
  <c r="E28" i="38"/>
  <c r="D28" i="38"/>
  <c r="N27" i="38"/>
  <c r="O27" i="38" s="1"/>
  <c r="N26" i="38"/>
  <c r="O26" i="38"/>
  <c r="M25" i="38"/>
  <c r="L25" i="38"/>
  <c r="K25" i="38"/>
  <c r="J25" i="38"/>
  <c r="I25" i="38"/>
  <c r="H25" i="38"/>
  <c r="H30" i="38" s="1"/>
  <c r="G25" i="38"/>
  <c r="F25" i="38"/>
  <c r="E25" i="38"/>
  <c r="D25" i="38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N21" i="38"/>
  <c r="O21" i="38"/>
  <c r="N20" i="38"/>
  <c r="O20" i="38" s="1"/>
  <c r="N19" i="38"/>
  <c r="O19" i="38"/>
  <c r="M18" i="38"/>
  <c r="L18" i="38"/>
  <c r="K18" i="38"/>
  <c r="J18" i="38"/>
  <c r="I18" i="38"/>
  <c r="H18" i="38"/>
  <c r="G18" i="38"/>
  <c r="F18" i="38"/>
  <c r="E18" i="38"/>
  <c r="D18" i="38"/>
  <c r="N17" i="38"/>
  <c r="O17" i="38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L30" i="38" s="1"/>
  <c r="K5" i="38"/>
  <c r="K30" i="38"/>
  <c r="J5" i="38"/>
  <c r="I5" i="38"/>
  <c r="I30" i="38" s="1"/>
  <c r="H5" i="38"/>
  <c r="G5" i="38"/>
  <c r="F5" i="38"/>
  <c r="E5" i="38"/>
  <c r="E30" i="38" s="1"/>
  <c r="D5" i="38"/>
  <c r="N31" i="37"/>
  <c r="O31" i="37" s="1"/>
  <c r="M30" i="37"/>
  <c r="L30" i="37"/>
  <c r="K30" i="37"/>
  <c r="J30" i="37"/>
  <c r="I30" i="37"/>
  <c r="H30" i="37"/>
  <c r="G30" i="37"/>
  <c r="F30" i="37"/>
  <c r="E30" i="37"/>
  <c r="D30" i="37"/>
  <c r="N30" i="37" s="1"/>
  <c r="O30" i="37" s="1"/>
  <c r="N29" i="37"/>
  <c r="O29" i="37" s="1"/>
  <c r="N28" i="37"/>
  <c r="O28" i="37"/>
  <c r="M27" i="37"/>
  <c r="L27" i="37"/>
  <c r="K27" i="37"/>
  <c r="J27" i="37"/>
  <c r="I27" i="37"/>
  <c r="H27" i="37"/>
  <c r="G27" i="37"/>
  <c r="F27" i="37"/>
  <c r="E27" i="37"/>
  <c r="D27" i="37"/>
  <c r="N27" i="37" s="1"/>
  <c r="O27" i="37" s="1"/>
  <c r="N26" i="37"/>
  <c r="O26" i="37"/>
  <c r="M25" i="37"/>
  <c r="L25" i="37"/>
  <c r="K25" i="37"/>
  <c r="J25" i="37"/>
  <c r="I25" i="37"/>
  <c r="H25" i="37"/>
  <c r="G25" i="37"/>
  <c r="F25" i="37"/>
  <c r="E25" i="37"/>
  <c r="D25" i="37"/>
  <c r="N24" i="37"/>
  <c r="O24" i="37"/>
  <c r="N23" i="37"/>
  <c r="O23" i="37"/>
  <c r="N22" i="37"/>
  <c r="O22" i="37" s="1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19" i="37"/>
  <c r="O19" i="37" s="1"/>
  <c r="N18" i="37"/>
  <c r="O18" i="37" s="1"/>
  <c r="N17" i="37"/>
  <c r="O17" i="37" s="1"/>
  <c r="N16" i="37"/>
  <c r="O16" i="37" s="1"/>
  <c r="N15" i="37"/>
  <c r="O15" i="37" s="1"/>
  <c r="M14" i="37"/>
  <c r="L14" i="37"/>
  <c r="K14" i="37"/>
  <c r="J14" i="37"/>
  <c r="I14" i="37"/>
  <c r="I32" i="37" s="1"/>
  <c r="H14" i="37"/>
  <c r="G14" i="37"/>
  <c r="F14" i="37"/>
  <c r="E14" i="37"/>
  <c r="D14" i="37"/>
  <c r="N14" i="37" s="1"/>
  <c r="O14" i="37" s="1"/>
  <c r="N13" i="37"/>
  <c r="O13" i="37" s="1"/>
  <c r="N12" i="37"/>
  <c r="O12" i="37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K32" i="37" s="1"/>
  <c r="J5" i="37"/>
  <c r="I5" i="37"/>
  <c r="H5" i="37"/>
  <c r="G5" i="37"/>
  <c r="F5" i="37"/>
  <c r="E5" i="37"/>
  <c r="E32" i="37"/>
  <c r="D5" i="37"/>
  <c r="D32" i="37" s="1"/>
  <c r="N30" i="36"/>
  <c r="O30" i="36" s="1"/>
  <c r="M29" i="36"/>
  <c r="L29" i="36"/>
  <c r="K29" i="36"/>
  <c r="J29" i="36"/>
  <c r="I29" i="36"/>
  <c r="H29" i="36"/>
  <c r="G29" i="36"/>
  <c r="F29" i="36"/>
  <c r="E29" i="36"/>
  <c r="D29" i="36"/>
  <c r="N28" i="36"/>
  <c r="O28" i="36" s="1"/>
  <c r="N27" i="36"/>
  <c r="O27" i="36"/>
  <c r="N26" i="36"/>
  <c r="O26" i="36" s="1"/>
  <c r="M25" i="36"/>
  <c r="L25" i="36"/>
  <c r="K25" i="36"/>
  <c r="J25" i="36"/>
  <c r="I25" i="36"/>
  <c r="H25" i="36"/>
  <c r="G25" i="36"/>
  <c r="F25" i="36"/>
  <c r="E25" i="36"/>
  <c r="D25" i="36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3" i="36"/>
  <c r="O23" i="36" s="1"/>
  <c r="N22" i="36"/>
  <c r="O22" i="36" s="1"/>
  <c r="N21" i="36"/>
  <c r="O21" i="36" s="1"/>
  <c r="N20" i="36"/>
  <c r="O20" i="36" s="1"/>
  <c r="N19" i="36"/>
  <c r="O19" i="36"/>
  <c r="M18" i="36"/>
  <c r="L18" i="36"/>
  <c r="K18" i="36"/>
  <c r="J18" i="36"/>
  <c r="I18" i="36"/>
  <c r="H18" i="36"/>
  <c r="G18" i="36"/>
  <c r="F18" i="36"/>
  <c r="E18" i="36"/>
  <c r="D18" i="36"/>
  <c r="N17" i="36"/>
  <c r="O17" i="36" s="1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/>
  <c r="M5" i="36"/>
  <c r="L5" i="36"/>
  <c r="L31" i="36" s="1"/>
  <c r="K5" i="36"/>
  <c r="J5" i="36"/>
  <c r="J31" i="36"/>
  <c r="I5" i="36"/>
  <c r="H5" i="36"/>
  <c r="G5" i="36"/>
  <c r="F5" i="36"/>
  <c r="E5" i="36"/>
  <c r="D5" i="36"/>
  <c r="N29" i="35"/>
  <c r="O29" i="35"/>
  <c r="M28" i="35"/>
  <c r="L28" i="35"/>
  <c r="K28" i="35"/>
  <c r="J28" i="35"/>
  <c r="I28" i="35"/>
  <c r="H28" i="35"/>
  <c r="G28" i="35"/>
  <c r="F28" i="35"/>
  <c r="E28" i="35"/>
  <c r="D28" i="35"/>
  <c r="N28" i="35" s="1"/>
  <c r="O28" i="35" s="1"/>
  <c r="N27" i="35"/>
  <c r="O27" i="35" s="1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N24" i="35"/>
  <c r="O24" i="35" s="1"/>
  <c r="M23" i="35"/>
  <c r="L23" i="35"/>
  <c r="K23" i="35"/>
  <c r="J23" i="35"/>
  <c r="I23" i="35"/>
  <c r="H23" i="35"/>
  <c r="G23" i="35"/>
  <c r="G30" i="35" s="1"/>
  <c r="F23" i="35"/>
  <c r="E23" i="35"/>
  <c r="D23" i="35"/>
  <c r="N22" i="35"/>
  <c r="O22" i="35" s="1"/>
  <c r="N21" i="35"/>
  <c r="O21" i="35" s="1"/>
  <c r="N20" i="35"/>
  <c r="O20" i="35" s="1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7" i="35"/>
  <c r="O17" i="35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3" i="35"/>
  <c r="O13" i="35" s="1"/>
  <c r="N12" i="35"/>
  <c r="O12" i="35" s="1"/>
  <c r="N11" i="35"/>
  <c r="O11" i="35" s="1"/>
  <c r="N10" i="35"/>
  <c r="O10" i="35"/>
  <c r="N9" i="35"/>
  <c r="O9" i="35"/>
  <c r="N8" i="35"/>
  <c r="O8" i="35" s="1"/>
  <c r="N7" i="35"/>
  <c r="O7" i="35"/>
  <c r="N6" i="35"/>
  <c r="O6" i="35" s="1"/>
  <c r="M5" i="35"/>
  <c r="L5" i="35"/>
  <c r="K5" i="35"/>
  <c r="J5" i="35"/>
  <c r="I5" i="35"/>
  <c r="H5" i="35"/>
  <c r="G5" i="35"/>
  <c r="F5" i="35"/>
  <c r="E5" i="35"/>
  <c r="D5" i="35"/>
  <c r="N30" i="34"/>
  <c r="O30" i="34"/>
  <c r="M29" i="34"/>
  <c r="L29" i="34"/>
  <c r="K29" i="34"/>
  <c r="J29" i="34"/>
  <c r="I29" i="34"/>
  <c r="H29" i="34"/>
  <c r="G29" i="34"/>
  <c r="F29" i="34"/>
  <c r="E29" i="34"/>
  <c r="D29" i="34"/>
  <c r="N28" i="34"/>
  <c r="O28" i="34" s="1"/>
  <c r="N27" i="34"/>
  <c r="O27" i="34" s="1"/>
  <c r="M26" i="34"/>
  <c r="L26" i="34"/>
  <c r="K26" i="34"/>
  <c r="J26" i="34"/>
  <c r="I26" i="34"/>
  <c r="H26" i="34"/>
  <c r="G26" i="34"/>
  <c r="F26" i="34"/>
  <c r="E26" i="34"/>
  <c r="D26" i="34"/>
  <c r="N25" i="34"/>
  <c r="O25" i="34" s="1"/>
  <c r="M24" i="34"/>
  <c r="L24" i="34"/>
  <c r="K24" i="34"/>
  <c r="J24" i="34"/>
  <c r="I24" i="34"/>
  <c r="H24" i="34"/>
  <c r="G24" i="34"/>
  <c r="F24" i="34"/>
  <c r="E24" i="34"/>
  <c r="D24" i="34"/>
  <c r="N23" i="34"/>
  <c r="O23" i="34"/>
  <c r="N22" i="34"/>
  <c r="O22" i="34" s="1"/>
  <c r="N21" i="34"/>
  <c r="O21" i="34" s="1"/>
  <c r="N20" i="34"/>
  <c r="O20" i="34"/>
  <c r="M19" i="34"/>
  <c r="M31" i="34" s="1"/>
  <c r="L19" i="34"/>
  <c r="K19" i="34"/>
  <c r="K31" i="34" s="1"/>
  <c r="J19" i="34"/>
  <c r="I19" i="34"/>
  <c r="I31" i="34" s="1"/>
  <c r="H19" i="34"/>
  <c r="G19" i="34"/>
  <c r="F19" i="34"/>
  <c r="E19" i="34"/>
  <c r="D19" i="34"/>
  <c r="N18" i="34"/>
  <c r="O18" i="34" s="1"/>
  <c r="N17" i="34"/>
  <c r="O17" i="34" s="1"/>
  <c r="N16" i="34"/>
  <c r="O16" i="34"/>
  <c r="N15" i="34"/>
  <c r="O15" i="34" s="1"/>
  <c r="M14" i="34"/>
  <c r="L14" i="34"/>
  <c r="L31" i="34" s="1"/>
  <c r="K14" i="34"/>
  <c r="J14" i="34"/>
  <c r="I14" i="34"/>
  <c r="H14" i="34"/>
  <c r="G14" i="34"/>
  <c r="F14" i="34"/>
  <c r="E14" i="34"/>
  <c r="D14" i="34"/>
  <c r="N14" i="34" s="1"/>
  <c r="O14" i="34" s="1"/>
  <c r="N13" i="34"/>
  <c r="O13" i="34" s="1"/>
  <c r="N12" i="34"/>
  <c r="O12" i="34" s="1"/>
  <c r="N11" i="34"/>
  <c r="O11" i="34" s="1"/>
  <c r="N10" i="34"/>
  <c r="O10" i="34" s="1"/>
  <c r="N9" i="34"/>
  <c r="O9" i="34" s="1"/>
  <c r="N8" i="34"/>
  <c r="O8" i="34"/>
  <c r="N7" i="34"/>
  <c r="O7" i="34" s="1"/>
  <c r="N6" i="34"/>
  <c r="O6" i="34" s="1"/>
  <c r="M5" i="34"/>
  <c r="L5" i="34"/>
  <c r="K5" i="34"/>
  <c r="J5" i="34"/>
  <c r="I5" i="34"/>
  <c r="H5" i="34"/>
  <c r="G5" i="34"/>
  <c r="F5" i="34"/>
  <c r="F31" i="34" s="1"/>
  <c r="E5" i="34"/>
  <c r="E31" i="34" s="1"/>
  <c r="D5" i="34"/>
  <c r="E32" i="33"/>
  <c r="F32" i="33"/>
  <c r="G32" i="33"/>
  <c r="H32" i="33"/>
  <c r="I32" i="33"/>
  <c r="J32" i="33"/>
  <c r="K32" i="33"/>
  <c r="L32" i="33"/>
  <c r="M32" i="33"/>
  <c r="D32" i="33"/>
  <c r="N32" i="33" s="1"/>
  <c r="O32" i="33" s="1"/>
  <c r="E29" i="33"/>
  <c r="F29" i="33"/>
  <c r="G29" i="33"/>
  <c r="H29" i="33"/>
  <c r="I29" i="33"/>
  <c r="J29" i="33"/>
  <c r="K29" i="33"/>
  <c r="L29" i="33"/>
  <c r="M29" i="33"/>
  <c r="E27" i="33"/>
  <c r="F27" i="33"/>
  <c r="G27" i="33"/>
  <c r="H27" i="33"/>
  <c r="I27" i="33"/>
  <c r="J27" i="33"/>
  <c r="K27" i="33"/>
  <c r="L27" i="33"/>
  <c r="M27" i="33"/>
  <c r="E22" i="33"/>
  <c r="F22" i="33"/>
  <c r="G22" i="33"/>
  <c r="H22" i="33"/>
  <c r="I22" i="33"/>
  <c r="J22" i="33"/>
  <c r="K22" i="33"/>
  <c r="L22" i="33"/>
  <c r="M22" i="33"/>
  <c r="M34" i="33" s="1"/>
  <c r="E15" i="33"/>
  <c r="F15" i="33"/>
  <c r="G15" i="33"/>
  <c r="H15" i="33"/>
  <c r="I15" i="33"/>
  <c r="J15" i="33"/>
  <c r="K15" i="33"/>
  <c r="L15" i="33"/>
  <c r="M15" i="33"/>
  <c r="E5" i="33"/>
  <c r="F5" i="33"/>
  <c r="G5" i="33"/>
  <c r="H5" i="33"/>
  <c r="I5" i="33"/>
  <c r="J5" i="33"/>
  <c r="K5" i="33"/>
  <c r="L5" i="33"/>
  <c r="M5" i="33"/>
  <c r="D29" i="33"/>
  <c r="D27" i="33"/>
  <c r="D22" i="33"/>
  <c r="N22" i="33" s="1"/>
  <c r="O22" i="33" s="1"/>
  <c r="D15" i="33"/>
  <c r="N15" i="33" s="1"/>
  <c r="O15" i="33" s="1"/>
  <c r="D5" i="33"/>
  <c r="N33" i="33"/>
  <c r="O33" i="33" s="1"/>
  <c r="N30" i="33"/>
  <c r="O30" i="33" s="1"/>
  <c r="N31" i="33"/>
  <c r="O31" i="33" s="1"/>
  <c r="N28" i="33"/>
  <c r="O28" i="33"/>
  <c r="N17" i="33"/>
  <c r="O17" i="33" s="1"/>
  <c r="N18" i="33"/>
  <c r="O18" i="33" s="1"/>
  <c r="N19" i="33"/>
  <c r="O19" i="33" s="1"/>
  <c r="N20" i="33"/>
  <c r="O20" i="33" s="1"/>
  <c r="N21" i="33"/>
  <c r="O21" i="33" s="1"/>
  <c r="N7" i="33"/>
  <c r="O7" i="33" s="1"/>
  <c r="N8" i="33"/>
  <c r="O8" i="33" s="1"/>
  <c r="N9" i="33"/>
  <c r="O9" i="33"/>
  <c r="N10" i="33"/>
  <c r="O10" i="33" s="1"/>
  <c r="N11" i="33"/>
  <c r="O11" i="33" s="1"/>
  <c r="N12" i="33"/>
  <c r="O12" i="33" s="1"/>
  <c r="N13" i="33"/>
  <c r="O13" i="33" s="1"/>
  <c r="N14" i="33"/>
  <c r="O14" i="33" s="1"/>
  <c r="N6" i="33"/>
  <c r="O6" i="33" s="1"/>
  <c r="N23" i="33"/>
  <c r="O23" i="33" s="1"/>
  <c r="N24" i="33"/>
  <c r="O24" i="33" s="1"/>
  <c r="N25" i="33"/>
  <c r="O25" i="33" s="1"/>
  <c r="N26" i="33"/>
  <c r="O26" i="33" s="1"/>
  <c r="N16" i="33"/>
  <c r="O16" i="33" s="1"/>
  <c r="D31" i="36"/>
  <c r="N18" i="41"/>
  <c r="O18" i="41" s="1"/>
  <c r="N23" i="43"/>
  <c r="O23" i="43" s="1"/>
  <c r="F14" i="43"/>
  <c r="N25" i="41" l="1"/>
  <c r="O25" i="41" s="1"/>
  <c r="K30" i="42"/>
  <c r="L30" i="45"/>
  <c r="N28" i="46"/>
  <c r="O28" i="46" s="1"/>
  <c r="L34" i="33"/>
  <c r="N29" i="33"/>
  <c r="O29" i="33" s="1"/>
  <c r="N20" i="37"/>
  <c r="O20" i="37" s="1"/>
  <c r="M30" i="42"/>
  <c r="J30" i="43"/>
  <c r="N25" i="45"/>
  <c r="O25" i="45" s="1"/>
  <c r="J34" i="33"/>
  <c r="G32" i="37"/>
  <c r="J32" i="37"/>
  <c r="N23" i="38"/>
  <c r="O23" i="38" s="1"/>
  <c r="K30" i="43"/>
  <c r="N30" i="43" s="1"/>
  <c r="O30" i="43" s="1"/>
  <c r="N23" i="44"/>
  <c r="O23" i="44" s="1"/>
  <c r="G30" i="46"/>
  <c r="D34" i="33"/>
  <c r="N34" i="33" s="1"/>
  <c r="O34" i="33" s="1"/>
  <c r="I34" i="33"/>
  <c r="M30" i="35"/>
  <c r="I30" i="39"/>
  <c r="N28" i="39"/>
  <c r="O28" i="39" s="1"/>
  <c r="N26" i="40"/>
  <c r="O26" i="40" s="1"/>
  <c r="D30" i="47"/>
  <c r="F30" i="35"/>
  <c r="N5" i="37"/>
  <c r="O5" i="37" s="1"/>
  <c r="N18" i="35"/>
  <c r="O18" i="35" s="1"/>
  <c r="H30" i="42"/>
  <c r="N5" i="34"/>
  <c r="O5" i="34" s="1"/>
  <c r="H34" i="33"/>
  <c r="M30" i="43"/>
  <c r="G34" i="33"/>
  <c r="D30" i="35"/>
  <c r="N25" i="35"/>
  <c r="O25" i="35" s="1"/>
  <c r="N28" i="38"/>
  <c r="O28" i="38" s="1"/>
  <c r="D31" i="40"/>
  <c r="N31" i="40" s="1"/>
  <c r="O31" i="40" s="1"/>
  <c r="N14" i="40"/>
  <c r="O14" i="40" s="1"/>
  <c r="G30" i="41"/>
  <c r="N28" i="41"/>
  <c r="O28" i="41" s="1"/>
  <c r="E30" i="44"/>
  <c r="N28" i="44"/>
  <c r="O28" i="44" s="1"/>
  <c r="K30" i="46"/>
  <c r="N14" i="46"/>
  <c r="O14" i="46" s="1"/>
  <c r="O23" i="47"/>
  <c r="P23" i="47" s="1"/>
  <c r="N14" i="42"/>
  <c r="O14" i="42" s="1"/>
  <c r="O25" i="47"/>
  <c r="P25" i="47" s="1"/>
  <c r="N25" i="36"/>
  <c r="O25" i="36" s="1"/>
  <c r="D30" i="38"/>
  <c r="F34" i="33"/>
  <c r="K30" i="39"/>
  <c r="E31" i="40"/>
  <c r="N18" i="42"/>
  <c r="O18" i="42" s="1"/>
  <c r="N5" i="46"/>
  <c r="O5" i="46" s="1"/>
  <c r="E30" i="47"/>
  <c r="I31" i="36"/>
  <c r="J30" i="41"/>
  <c r="N24" i="40"/>
  <c r="O24" i="40" s="1"/>
  <c r="M30" i="46"/>
  <c r="O28" i="47"/>
  <c r="P28" i="47" s="1"/>
  <c r="G30" i="45"/>
  <c r="E30" i="43"/>
  <c r="M31" i="36"/>
  <c r="N29" i="36"/>
  <c r="O29" i="36" s="1"/>
  <c r="M32" i="37"/>
  <c r="G30" i="42"/>
  <c r="N28" i="42"/>
  <c r="O28" i="42" s="1"/>
  <c r="N25" i="46"/>
  <c r="O25" i="46" s="1"/>
  <c r="K30" i="41"/>
  <c r="J30" i="42"/>
  <c r="K34" i="33"/>
  <c r="M30" i="38"/>
  <c r="N5" i="35"/>
  <c r="O5" i="35" s="1"/>
  <c r="J30" i="35"/>
  <c r="N5" i="40"/>
  <c r="O5" i="40" s="1"/>
  <c r="M31" i="40"/>
  <c r="D30" i="41"/>
  <c r="N23" i="45"/>
  <c r="O23" i="45" s="1"/>
  <c r="H30" i="47"/>
  <c r="H31" i="40"/>
  <c r="E30" i="41"/>
  <c r="J30" i="44"/>
  <c r="I30" i="44"/>
  <c r="I30" i="47"/>
  <c r="N23" i="46"/>
  <c r="O23" i="46" s="1"/>
  <c r="K31" i="36"/>
  <c r="E30" i="39"/>
  <c r="N29" i="40"/>
  <c r="O29" i="40" s="1"/>
  <c r="H31" i="34"/>
  <c r="M30" i="41"/>
  <c r="G30" i="43"/>
  <c r="N14" i="45"/>
  <c r="O14" i="45" s="1"/>
  <c r="L30" i="43"/>
  <c r="N18" i="44"/>
  <c r="O18" i="44" s="1"/>
  <c r="E30" i="35"/>
  <c r="D30" i="44"/>
  <c r="N30" i="44" s="1"/>
  <c r="O30" i="44" s="1"/>
  <c r="J30" i="46"/>
  <c r="N23" i="42"/>
  <c r="O23" i="42" s="1"/>
  <c r="G30" i="44"/>
  <c r="N24" i="34"/>
  <c r="O24" i="34" s="1"/>
  <c r="N5" i="36"/>
  <c r="O5" i="36" s="1"/>
  <c r="N19" i="34"/>
  <c r="O19" i="34" s="1"/>
  <c r="N29" i="34"/>
  <c r="O29" i="34" s="1"/>
  <c r="L30" i="35"/>
  <c r="F31" i="36"/>
  <c r="N25" i="38"/>
  <c r="O25" i="38" s="1"/>
  <c r="J30" i="38"/>
  <c r="N23" i="39"/>
  <c r="O23" i="39" s="1"/>
  <c r="J31" i="40"/>
  <c r="F30" i="41"/>
  <c r="K30" i="44"/>
  <c r="N14" i="44"/>
  <c r="O14" i="44" s="1"/>
  <c r="D30" i="45"/>
  <c r="J30" i="47"/>
  <c r="F30" i="47"/>
  <c r="M30" i="45"/>
  <c r="E34" i="33"/>
  <c r="N14" i="36"/>
  <c r="O14" i="36" s="1"/>
  <c r="K30" i="35"/>
  <c r="N25" i="37"/>
  <c r="O25" i="37" s="1"/>
  <c r="N14" i="38"/>
  <c r="O14" i="38" s="1"/>
  <c r="D30" i="42"/>
  <c r="N18" i="43"/>
  <c r="O18" i="43" s="1"/>
  <c r="L30" i="44"/>
  <c r="E30" i="45"/>
  <c r="N28" i="45"/>
  <c r="O28" i="45" s="1"/>
  <c r="K30" i="47"/>
  <c r="N27" i="33"/>
  <c r="O27" i="33" s="1"/>
  <c r="J31" i="34"/>
  <c r="N26" i="34"/>
  <c r="O26" i="34" s="1"/>
  <c r="H32" i="37"/>
  <c r="N23" i="41"/>
  <c r="O23" i="41" s="1"/>
  <c r="I30" i="46"/>
  <c r="H30" i="35"/>
  <c r="L32" i="37"/>
  <c r="L30" i="39"/>
  <c r="N14" i="39"/>
  <c r="O14" i="39" s="1"/>
  <c r="N18" i="45"/>
  <c r="O18" i="45" s="1"/>
  <c r="N14" i="43"/>
  <c r="O14" i="43" s="1"/>
  <c r="H31" i="36"/>
  <c r="G31" i="36"/>
  <c r="N31" i="36" s="1"/>
  <c r="O31" i="36" s="1"/>
  <c r="N18" i="36"/>
  <c r="O18" i="36" s="1"/>
  <c r="H30" i="41"/>
  <c r="N14" i="41"/>
  <c r="O14" i="41" s="1"/>
  <c r="E30" i="42"/>
  <c r="M30" i="44"/>
  <c r="E30" i="46"/>
  <c r="O5" i="47"/>
  <c r="P5" i="47" s="1"/>
  <c r="O30" i="48"/>
  <c r="P30" i="48" s="1"/>
  <c r="N23" i="35"/>
  <c r="O23" i="35" s="1"/>
  <c r="F30" i="38"/>
  <c r="O18" i="47"/>
  <c r="P18" i="47" s="1"/>
  <c r="N5" i="45"/>
  <c r="O5" i="45" s="1"/>
  <c r="I30" i="35"/>
  <c r="G31" i="34"/>
  <c r="N14" i="35"/>
  <c r="O14" i="35" s="1"/>
  <c r="E31" i="36"/>
  <c r="G31" i="40"/>
  <c r="I30" i="41"/>
  <c r="I30" i="42"/>
  <c r="N18" i="46"/>
  <c r="O18" i="46" s="1"/>
  <c r="N5" i="44"/>
  <c r="O5" i="44" s="1"/>
  <c r="D31" i="34"/>
  <c r="N5" i="43"/>
  <c r="O5" i="43" s="1"/>
  <c r="F32" i="37"/>
  <c r="L30" i="47"/>
  <c r="F30" i="44"/>
  <c r="G30" i="38"/>
  <c r="N18" i="38"/>
  <c r="O18" i="38" s="1"/>
  <c r="F30" i="45"/>
  <c r="N5" i="42"/>
  <c r="O5" i="42" s="1"/>
  <c r="D30" i="39"/>
  <c r="N30" i="39" s="1"/>
  <c r="O30" i="39" s="1"/>
  <c r="N5" i="38"/>
  <c r="O5" i="38" s="1"/>
  <c r="N5" i="41"/>
  <c r="O5" i="41" s="1"/>
  <c r="N5" i="33"/>
  <c r="O5" i="33" s="1"/>
  <c r="L30" i="46"/>
  <c r="N30" i="46" s="1"/>
  <c r="O30" i="46" s="1"/>
  <c r="N30" i="45" l="1"/>
  <c r="O30" i="45" s="1"/>
  <c r="N30" i="35"/>
  <c r="O30" i="35" s="1"/>
  <c r="N32" i="37"/>
  <c r="O32" i="37" s="1"/>
  <c r="N30" i="42"/>
  <c r="O30" i="42" s="1"/>
  <c r="N30" i="38"/>
  <c r="O30" i="38" s="1"/>
  <c r="N30" i="41"/>
  <c r="O30" i="41" s="1"/>
  <c r="O30" i="47"/>
  <c r="P30" i="47" s="1"/>
  <c r="N31" i="34"/>
  <c r="O31" i="34" s="1"/>
</calcChain>
</file>

<file path=xl/sharedStrings.xml><?xml version="1.0" encoding="utf-8"?>
<sst xmlns="http://schemas.openxmlformats.org/spreadsheetml/2006/main" count="794" uniqueCount="95">
  <si>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</si>
  <si>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</si>
  <si>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</si>
  <si>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</si>
  <si>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</si>
  <si>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</si>
  <si>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</si>
  <si>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</si>
  <si>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</si>
  <si>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</si>
  <si>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</si>
  <si>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</si>
  <si>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</si>
  <si>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</si>
  <si>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</si>
  <si>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</si>
  <si>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</si>
  <si>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</si>
  <si>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</si>
  <si>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</si>
  <si>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</si>
  <si>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</si>
  <si>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</si>
  <si>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</si>
  <si>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Non-Court Information Systems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</si>
  <si>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</si>
  <si>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</si>
  <si>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</si>
  <si>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</si>
  <si>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</si>
  <si>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</si>
  <si>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</si>
  <si>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Emergency and Disaster Relief Services</t>
  </si>
  <si>
    <t>Ambulance and Rescue Services</t>
  </si>
  <si>
    <t>Medical Examiners</t>
  </si>
  <si>
    <t>Physical Environment</t>
  </si>
  <si>
    <t>Garbage / Solid Waste Control Services</t>
  </si>
  <si>
    <t>Water-Sewer Combination Services</t>
  </si>
  <si>
    <t>Flood Control / Stormwater Management</t>
  </si>
  <si>
    <t>Other Physical Environment</t>
  </si>
  <si>
    <t>Transportation</t>
  </si>
  <si>
    <t>Road and Street Facilities</t>
  </si>
  <si>
    <t>Culture / Recreation</t>
  </si>
  <si>
    <t>Parks and Recreation</t>
  </si>
  <si>
    <t>Special Events</t>
  </si>
  <si>
    <t>Inter-Fund Group Transfers Out</t>
  </si>
  <si>
    <t>Other Uses and Non-Operating</t>
  </si>
  <si>
    <t>2009 Municipal Population:</t>
  </si>
  <si>
    <t>Winter Springs Expenditures Reported by Account Code and Fund Type</t>
  </si>
  <si>
    <t>Local Fiscal Year Ended September 30, 2010</t>
  </si>
  <si>
    <t>Special Recreation Facilities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</si>
  <si>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</si>
  <si>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</si>
  <si>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</si>
  <si>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</si>
  <si>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</si>
  <si>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</si>
  <si>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</si>
  <si>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</si>
  <si>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</si>
  <si>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</si>
  <si>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</si>
  <si>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</si>
  <si>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</si>
  <si>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Water / Sewer Services</t>
  </si>
  <si>
    <t>Flood Control / Stormwater Control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</si>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</sst>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4773B-D3C8-456E-BDF7-564EF748C0C8}">
  <sheetPr>
    <pageSetUpPr fitToPage="1"/>
  </sheetPr>
  <dimension ref="A1:ED34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48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93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86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87</v>
      </c>
      <c r="N4" s="95" t="s">
        <v>5</v>
      </c>
      <c r="O4" s="95" t="s">
        <v>88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SUM(D6:D14)</f>
        <v>6553768</v>
      </c>
      <c r="E5" s="100">
        <f t="shared" ref="E5:N5" si="0">SUM(E6:E14)</f>
        <v>11845</v>
      </c>
      <c r="F5" s="100">
        <f t="shared" si="0"/>
        <v>1303557</v>
      </c>
      <c r="G5" s="100">
        <f t="shared" si="0"/>
        <v>6645</v>
      </c>
      <c r="H5" s="100">
        <f t="shared" si="0"/>
        <v>0</v>
      </c>
      <c r="I5" s="100">
        <f t="shared" si="0"/>
        <v>0</v>
      </c>
      <c r="J5" s="100">
        <f t="shared" si="0"/>
        <v>0</v>
      </c>
      <c r="K5" s="100">
        <f t="shared" si="0"/>
        <v>5049098</v>
      </c>
      <c r="L5" s="100">
        <f>SUM(L6:L14)</f>
        <v>0</v>
      </c>
      <c r="M5" s="100">
        <f t="shared" si="0"/>
        <v>0</v>
      </c>
      <c r="N5" s="100">
        <f t="shared" si="0"/>
        <v>0</v>
      </c>
      <c r="O5" s="101">
        <f>SUM(D5:N5)</f>
        <v>12924913</v>
      </c>
      <c r="P5" s="102">
        <f>(O5/P$32)</f>
        <v>330.58579942195053</v>
      </c>
      <c r="Q5" s="103"/>
    </row>
    <row r="6" spans="1:134">
      <c r="A6" s="105"/>
      <c r="B6" s="106">
        <v>511</v>
      </c>
      <c r="C6" s="107" t="s">
        <v>19</v>
      </c>
      <c r="D6" s="108">
        <v>125231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>SUM(D6:N6)</f>
        <v>125231</v>
      </c>
      <c r="P6" s="109">
        <f>(O6/P$32)</f>
        <v>3.2030846356497942</v>
      </c>
      <c r="Q6" s="110"/>
    </row>
    <row r="7" spans="1:134">
      <c r="A7" s="105"/>
      <c r="B7" s="106">
        <v>512</v>
      </c>
      <c r="C7" s="107" t="s">
        <v>20</v>
      </c>
      <c r="D7" s="108">
        <v>552533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ref="O7:O14" si="1">SUM(D7:N7)</f>
        <v>552533</v>
      </c>
      <c r="P7" s="109">
        <f>(O7/P$32)</f>
        <v>14.132363096912806</v>
      </c>
      <c r="Q7" s="110"/>
    </row>
    <row r="8" spans="1:134">
      <c r="A8" s="105"/>
      <c r="B8" s="106">
        <v>513</v>
      </c>
      <c r="C8" s="107" t="s">
        <v>21</v>
      </c>
      <c r="D8" s="108">
        <v>3198988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si="1"/>
        <v>3198988</v>
      </c>
      <c r="P8" s="109">
        <f>(O8/P$32)</f>
        <v>81.821827761720854</v>
      </c>
      <c r="Q8" s="110"/>
    </row>
    <row r="9" spans="1:134">
      <c r="A9" s="105"/>
      <c r="B9" s="106">
        <v>514</v>
      </c>
      <c r="C9" s="107" t="s">
        <v>22</v>
      </c>
      <c r="D9" s="108">
        <v>303159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si="1"/>
        <v>303159</v>
      </c>
      <c r="P9" s="109">
        <f>(O9/P$32)</f>
        <v>7.7540220477274469</v>
      </c>
      <c r="Q9" s="110"/>
    </row>
    <row r="10" spans="1:134">
      <c r="A10" s="105"/>
      <c r="B10" s="106">
        <v>515</v>
      </c>
      <c r="C10" s="107" t="s">
        <v>23</v>
      </c>
      <c r="D10" s="108">
        <v>1734061</v>
      </c>
      <c r="E10" s="108">
        <v>10741</v>
      </c>
      <c r="F10" s="108">
        <v>15048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f t="shared" si="1"/>
        <v>1759850</v>
      </c>
      <c r="P10" s="109">
        <f>(O10/P$32)</f>
        <v>45.012405043865257</v>
      </c>
      <c r="Q10" s="110"/>
    </row>
    <row r="11" spans="1:134">
      <c r="A11" s="105"/>
      <c r="B11" s="106">
        <v>516</v>
      </c>
      <c r="C11" s="107" t="s">
        <v>24</v>
      </c>
      <c r="D11" s="108">
        <v>111059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 t="shared" si="1"/>
        <v>111059</v>
      </c>
      <c r="P11" s="109">
        <f>(O11/P$32)</f>
        <v>2.84060158068394</v>
      </c>
      <c r="Q11" s="110"/>
    </row>
    <row r="12" spans="1:134">
      <c r="A12" s="105"/>
      <c r="B12" s="106">
        <v>517</v>
      </c>
      <c r="C12" s="107" t="s">
        <v>25</v>
      </c>
      <c r="D12" s="108">
        <v>0</v>
      </c>
      <c r="E12" s="108">
        <v>1104</v>
      </c>
      <c r="F12" s="108">
        <v>1288509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f t="shared" si="1"/>
        <v>1289613</v>
      </c>
      <c r="P12" s="109">
        <f>(O12/P$32)</f>
        <v>32.984960482901499</v>
      </c>
      <c r="Q12" s="110"/>
    </row>
    <row r="13" spans="1:134">
      <c r="A13" s="105"/>
      <c r="B13" s="106">
        <v>518</v>
      </c>
      <c r="C13" s="107" t="s">
        <v>26</v>
      </c>
      <c r="D13" s="108">
        <v>0</v>
      </c>
      <c r="E13" s="108">
        <v>0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5049098</v>
      </c>
      <c r="L13" s="108">
        <v>0</v>
      </c>
      <c r="M13" s="108">
        <v>0</v>
      </c>
      <c r="N13" s="108">
        <v>0</v>
      </c>
      <c r="O13" s="108">
        <f t="shared" si="1"/>
        <v>5049098</v>
      </c>
      <c r="P13" s="109">
        <f>(O13/P$32)</f>
        <v>129.14284983502571</v>
      </c>
      <c r="Q13" s="110"/>
    </row>
    <row r="14" spans="1:134">
      <c r="A14" s="105"/>
      <c r="B14" s="106">
        <v>519</v>
      </c>
      <c r="C14" s="107" t="s">
        <v>27</v>
      </c>
      <c r="D14" s="108">
        <v>528737</v>
      </c>
      <c r="E14" s="108">
        <v>0</v>
      </c>
      <c r="F14" s="108">
        <v>0</v>
      </c>
      <c r="G14" s="108">
        <v>6645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f t="shared" si="1"/>
        <v>535382</v>
      </c>
      <c r="P14" s="109">
        <f>(O14/P$32)</f>
        <v>13.693684937463232</v>
      </c>
      <c r="Q14" s="110"/>
    </row>
    <row r="15" spans="1:134" ht="15.75">
      <c r="A15" s="111" t="s">
        <v>28</v>
      </c>
      <c r="B15" s="112"/>
      <c r="C15" s="113"/>
      <c r="D15" s="114">
        <f>SUM(D16:D17)</f>
        <v>8761718</v>
      </c>
      <c r="E15" s="114">
        <f>SUM(E16:E17)</f>
        <v>33198</v>
      </c>
      <c r="F15" s="114">
        <f>SUM(F16:F17)</f>
        <v>0</v>
      </c>
      <c r="G15" s="114">
        <f>SUM(G16:G17)</f>
        <v>0</v>
      </c>
      <c r="H15" s="114">
        <f>SUM(H16:H17)</f>
        <v>0</v>
      </c>
      <c r="I15" s="114">
        <f>SUM(I16:I17)</f>
        <v>1534424</v>
      </c>
      <c r="J15" s="114">
        <f>SUM(J16:J17)</f>
        <v>0</v>
      </c>
      <c r="K15" s="114">
        <f>SUM(K16:K17)</f>
        <v>0</v>
      </c>
      <c r="L15" s="114">
        <f>SUM(L16:L17)</f>
        <v>0</v>
      </c>
      <c r="M15" s="114">
        <f>SUM(M16:M17)</f>
        <v>0</v>
      </c>
      <c r="N15" s="114">
        <f>SUM(N16:N17)</f>
        <v>0</v>
      </c>
      <c r="O15" s="115">
        <f>SUM(D15:N15)</f>
        <v>10329340</v>
      </c>
      <c r="P15" s="116">
        <f>(O15/P$32)</f>
        <v>264.19776453436327</v>
      </c>
      <c r="Q15" s="117"/>
    </row>
    <row r="16" spans="1:134">
      <c r="A16" s="105"/>
      <c r="B16" s="106">
        <v>521</v>
      </c>
      <c r="C16" s="107" t="s">
        <v>29</v>
      </c>
      <c r="D16" s="108">
        <v>8761718</v>
      </c>
      <c r="E16" s="108">
        <v>33198</v>
      </c>
      <c r="F16" s="108">
        <v>0</v>
      </c>
      <c r="G16" s="108">
        <v>0</v>
      </c>
      <c r="H16" s="108">
        <v>0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f>SUM(D16:N16)</f>
        <v>8794916</v>
      </c>
      <c r="P16" s="109">
        <f>(O16/P$32)</f>
        <v>224.95117272424994</v>
      </c>
      <c r="Q16" s="110"/>
    </row>
    <row r="17" spans="1:120">
      <c r="A17" s="105"/>
      <c r="B17" s="106">
        <v>524</v>
      </c>
      <c r="C17" s="107" t="s">
        <v>31</v>
      </c>
      <c r="D17" s="108">
        <v>0</v>
      </c>
      <c r="E17" s="108">
        <v>0</v>
      </c>
      <c r="F17" s="108">
        <v>0</v>
      </c>
      <c r="G17" s="108">
        <v>0</v>
      </c>
      <c r="H17" s="108">
        <v>0</v>
      </c>
      <c r="I17" s="108">
        <v>1534424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f t="shared" ref="O17" si="2">SUM(D17:N17)</f>
        <v>1534424</v>
      </c>
      <c r="P17" s="109">
        <f>(O17/P$32)</f>
        <v>39.246591810113308</v>
      </c>
      <c r="Q17" s="110"/>
    </row>
    <row r="18" spans="1:120" ht="15.75">
      <c r="A18" s="111" t="s">
        <v>35</v>
      </c>
      <c r="B18" s="112"/>
      <c r="C18" s="113"/>
      <c r="D18" s="114">
        <f>SUM(D19:D22)</f>
        <v>0</v>
      </c>
      <c r="E18" s="114">
        <f>SUM(E19:E22)</f>
        <v>4633240</v>
      </c>
      <c r="F18" s="114">
        <f>SUM(F19:F22)</f>
        <v>0</v>
      </c>
      <c r="G18" s="114">
        <f>SUM(G19:G22)</f>
        <v>0</v>
      </c>
      <c r="H18" s="114">
        <f>SUM(H19:H22)</f>
        <v>0</v>
      </c>
      <c r="I18" s="114">
        <f>SUM(I19:I22)</f>
        <v>14976768</v>
      </c>
      <c r="J18" s="114">
        <f>SUM(J19:J22)</f>
        <v>0</v>
      </c>
      <c r="K18" s="114">
        <f>SUM(K19:K22)</f>
        <v>0</v>
      </c>
      <c r="L18" s="114">
        <f>SUM(L19:L22)</f>
        <v>0</v>
      </c>
      <c r="M18" s="114">
        <f>SUM(M19:M22)</f>
        <v>0</v>
      </c>
      <c r="N18" s="114">
        <f>SUM(N19:N22)</f>
        <v>0</v>
      </c>
      <c r="O18" s="115">
        <f>SUM(D18:N18)</f>
        <v>19610008</v>
      </c>
      <c r="P18" s="116">
        <f>(O18/P$32)</f>
        <v>501.57321533621507</v>
      </c>
      <c r="Q18" s="117"/>
    </row>
    <row r="19" spans="1:120">
      <c r="A19" s="105"/>
      <c r="B19" s="106">
        <v>534</v>
      </c>
      <c r="C19" s="107" t="s">
        <v>36</v>
      </c>
      <c r="D19" s="108">
        <v>0</v>
      </c>
      <c r="E19" s="108">
        <v>3895134</v>
      </c>
      <c r="F19" s="108">
        <v>0</v>
      </c>
      <c r="G19" s="108">
        <v>0</v>
      </c>
      <c r="H19" s="108">
        <v>0</v>
      </c>
      <c r="I19" s="108">
        <v>0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108">
        <f t="shared" ref="O19:O27" si="3">SUM(D19:N19)</f>
        <v>3895134</v>
      </c>
      <c r="P19" s="109">
        <f>(O19/P$32)</f>
        <v>99.627439445481755</v>
      </c>
      <c r="Q19" s="110"/>
    </row>
    <row r="20" spans="1:120">
      <c r="A20" s="105"/>
      <c r="B20" s="106">
        <v>536</v>
      </c>
      <c r="C20" s="107" t="s">
        <v>37</v>
      </c>
      <c r="D20" s="108">
        <v>0</v>
      </c>
      <c r="E20" s="108">
        <v>0</v>
      </c>
      <c r="F20" s="108">
        <v>0</v>
      </c>
      <c r="G20" s="108">
        <v>0</v>
      </c>
      <c r="H20" s="108">
        <v>0</v>
      </c>
      <c r="I20" s="108">
        <v>13248653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  <c r="O20" s="108">
        <f t="shared" si="3"/>
        <v>13248653</v>
      </c>
      <c r="P20" s="109">
        <f>(O20/P$32)</f>
        <v>338.86623014553544</v>
      </c>
      <c r="Q20" s="110"/>
    </row>
    <row r="21" spans="1:120">
      <c r="A21" s="105"/>
      <c r="B21" s="106">
        <v>538</v>
      </c>
      <c r="C21" s="107" t="s">
        <v>38</v>
      </c>
      <c r="D21" s="108">
        <v>0</v>
      </c>
      <c r="E21" s="108">
        <v>0</v>
      </c>
      <c r="F21" s="108">
        <v>0</v>
      </c>
      <c r="G21" s="108">
        <v>0</v>
      </c>
      <c r="H21" s="108">
        <v>0</v>
      </c>
      <c r="I21" s="108">
        <v>1728115</v>
      </c>
      <c r="J21" s="108">
        <v>0</v>
      </c>
      <c r="K21" s="108">
        <v>0</v>
      </c>
      <c r="L21" s="108">
        <v>0</v>
      </c>
      <c r="M21" s="108">
        <v>0</v>
      </c>
      <c r="N21" s="108">
        <v>0</v>
      </c>
      <c r="O21" s="108">
        <f t="shared" si="3"/>
        <v>1728115</v>
      </c>
      <c r="P21" s="109">
        <f>(O21/P$32)</f>
        <v>44.200705936516869</v>
      </c>
      <c r="Q21" s="110"/>
    </row>
    <row r="22" spans="1:120">
      <c r="A22" s="105"/>
      <c r="B22" s="106">
        <v>539</v>
      </c>
      <c r="C22" s="107" t="s">
        <v>39</v>
      </c>
      <c r="D22" s="108">
        <v>0</v>
      </c>
      <c r="E22" s="108">
        <v>738106</v>
      </c>
      <c r="F22" s="108">
        <v>0</v>
      </c>
      <c r="G22" s="108">
        <v>0</v>
      </c>
      <c r="H22" s="108">
        <v>0</v>
      </c>
      <c r="I22" s="108">
        <v>0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8">
        <f t="shared" si="3"/>
        <v>738106</v>
      </c>
      <c r="P22" s="109">
        <f>(O22/P$32)</f>
        <v>18.878839808680972</v>
      </c>
      <c r="Q22" s="110"/>
    </row>
    <row r="23" spans="1:120" ht="15.75">
      <c r="A23" s="111" t="s">
        <v>40</v>
      </c>
      <c r="B23" s="112"/>
      <c r="C23" s="113"/>
      <c r="D23" s="114">
        <f>SUM(D24:D24)</f>
        <v>1072161</v>
      </c>
      <c r="E23" s="114">
        <f>SUM(E24:E24)</f>
        <v>4498128</v>
      </c>
      <c r="F23" s="114">
        <f>SUM(F24:F24)</f>
        <v>0</v>
      </c>
      <c r="G23" s="114">
        <f>SUM(G24:G24)</f>
        <v>0</v>
      </c>
      <c r="H23" s="114">
        <f>SUM(H24:H24)</f>
        <v>0</v>
      </c>
      <c r="I23" s="114">
        <f>SUM(I24:I24)</f>
        <v>0</v>
      </c>
      <c r="J23" s="114">
        <f>SUM(J24:J24)</f>
        <v>0</v>
      </c>
      <c r="K23" s="114">
        <f>SUM(K24:K24)</f>
        <v>0</v>
      </c>
      <c r="L23" s="114">
        <f>SUM(L24:L24)</f>
        <v>0</v>
      </c>
      <c r="M23" s="114">
        <f>SUM(M24:M24)</f>
        <v>0</v>
      </c>
      <c r="N23" s="114">
        <f>SUM(N24:N24)</f>
        <v>0</v>
      </c>
      <c r="O23" s="114">
        <f t="shared" si="3"/>
        <v>5570289</v>
      </c>
      <c r="P23" s="116">
        <f>(O23/P$32)</f>
        <v>142.47356574673248</v>
      </c>
      <c r="Q23" s="117"/>
    </row>
    <row r="24" spans="1:120">
      <c r="A24" s="105"/>
      <c r="B24" s="106">
        <v>541</v>
      </c>
      <c r="C24" s="107" t="s">
        <v>41</v>
      </c>
      <c r="D24" s="108">
        <v>1072161</v>
      </c>
      <c r="E24" s="108">
        <v>4498128</v>
      </c>
      <c r="F24" s="108">
        <v>0</v>
      </c>
      <c r="G24" s="108">
        <v>0</v>
      </c>
      <c r="H24" s="108">
        <v>0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f t="shared" si="3"/>
        <v>5570289</v>
      </c>
      <c r="P24" s="109">
        <f>(O24/P$32)</f>
        <v>142.47356574673248</v>
      </c>
      <c r="Q24" s="110"/>
    </row>
    <row r="25" spans="1:120" ht="15.75">
      <c r="A25" s="111" t="s">
        <v>42</v>
      </c>
      <c r="B25" s="112"/>
      <c r="C25" s="113"/>
      <c r="D25" s="114">
        <f>SUM(D26:D27)</f>
        <v>2626565</v>
      </c>
      <c r="E25" s="114">
        <f>SUM(E26:E27)</f>
        <v>75941</v>
      </c>
      <c r="F25" s="114">
        <f>SUM(F26:F27)</f>
        <v>0</v>
      </c>
      <c r="G25" s="114">
        <f>SUM(G26:G27)</f>
        <v>2098621</v>
      </c>
      <c r="H25" s="114">
        <f>SUM(H26:H27)</f>
        <v>0</v>
      </c>
      <c r="I25" s="114">
        <f>SUM(I26:I27)</f>
        <v>0</v>
      </c>
      <c r="J25" s="114">
        <f>SUM(J26:J27)</f>
        <v>0</v>
      </c>
      <c r="K25" s="114">
        <f>SUM(K26:K27)</f>
        <v>0</v>
      </c>
      <c r="L25" s="114">
        <f>SUM(L26:L27)</f>
        <v>0</v>
      </c>
      <c r="M25" s="114">
        <f>SUM(M26:M27)</f>
        <v>0</v>
      </c>
      <c r="N25" s="114">
        <f>SUM(N26:N27)</f>
        <v>0</v>
      </c>
      <c r="O25" s="114">
        <f>SUM(D25:N25)</f>
        <v>4801127</v>
      </c>
      <c r="P25" s="116">
        <f>(O25/P$32)</f>
        <v>122.80039389211449</v>
      </c>
      <c r="Q25" s="110"/>
    </row>
    <row r="26" spans="1:120">
      <c r="A26" s="105"/>
      <c r="B26" s="106">
        <v>572</v>
      </c>
      <c r="C26" s="107" t="s">
        <v>43</v>
      </c>
      <c r="D26" s="108">
        <v>2513873</v>
      </c>
      <c r="E26" s="108">
        <v>75941</v>
      </c>
      <c r="F26" s="108">
        <v>0</v>
      </c>
      <c r="G26" s="108">
        <v>2098621</v>
      </c>
      <c r="H26" s="108">
        <v>0</v>
      </c>
      <c r="I26" s="108">
        <v>0</v>
      </c>
      <c r="J26" s="108">
        <v>0</v>
      </c>
      <c r="K26" s="108">
        <v>0</v>
      </c>
      <c r="L26" s="108">
        <v>0</v>
      </c>
      <c r="M26" s="108">
        <v>0</v>
      </c>
      <c r="N26" s="108">
        <v>0</v>
      </c>
      <c r="O26" s="108">
        <f t="shared" si="3"/>
        <v>4688435</v>
      </c>
      <c r="P26" s="109">
        <f>(O26/P$32)</f>
        <v>119.91802440084918</v>
      </c>
      <c r="Q26" s="110"/>
    </row>
    <row r="27" spans="1:120">
      <c r="A27" s="105"/>
      <c r="B27" s="106">
        <v>574</v>
      </c>
      <c r="C27" s="107" t="s">
        <v>44</v>
      </c>
      <c r="D27" s="108">
        <v>112692</v>
      </c>
      <c r="E27" s="108">
        <v>0</v>
      </c>
      <c r="F27" s="108">
        <v>0</v>
      </c>
      <c r="G27" s="108">
        <v>0</v>
      </c>
      <c r="H27" s="108">
        <v>0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  <c r="O27" s="108">
        <f t="shared" si="3"/>
        <v>112692</v>
      </c>
      <c r="P27" s="109">
        <f>(O27/P$32)</f>
        <v>2.8823694912653144</v>
      </c>
      <c r="Q27" s="110"/>
    </row>
    <row r="28" spans="1:120" ht="15.75">
      <c r="A28" s="111" t="s">
        <v>46</v>
      </c>
      <c r="B28" s="112"/>
      <c r="C28" s="113"/>
      <c r="D28" s="114">
        <f>SUM(D29:D29)</f>
        <v>4200000</v>
      </c>
      <c r="E28" s="114">
        <f>SUM(E29:E29)</f>
        <v>0</v>
      </c>
      <c r="F28" s="114">
        <f>SUM(F29:F29)</f>
        <v>0</v>
      </c>
      <c r="G28" s="114">
        <f>SUM(G29:G29)</f>
        <v>0</v>
      </c>
      <c r="H28" s="114">
        <f>SUM(H29:H29)</f>
        <v>0</v>
      </c>
      <c r="I28" s="114">
        <f>SUM(I29:I29)</f>
        <v>764064</v>
      </c>
      <c r="J28" s="114">
        <f>SUM(J29:J29)</f>
        <v>0</v>
      </c>
      <c r="K28" s="114">
        <f>SUM(K29:K29)</f>
        <v>0</v>
      </c>
      <c r="L28" s="114">
        <f>SUM(L29:L29)</f>
        <v>0</v>
      </c>
      <c r="M28" s="114">
        <f>SUM(M29:M29)</f>
        <v>0</v>
      </c>
      <c r="N28" s="114">
        <f>SUM(N29:N29)</f>
        <v>0</v>
      </c>
      <c r="O28" s="114">
        <f>SUM(D28:N28)</f>
        <v>4964064</v>
      </c>
      <c r="P28" s="116">
        <f>(O28/P$32)</f>
        <v>126.96790035041052</v>
      </c>
      <c r="Q28" s="110"/>
    </row>
    <row r="29" spans="1:120" ht="15.75" thickBot="1">
      <c r="A29" s="105"/>
      <c r="B29" s="106">
        <v>581</v>
      </c>
      <c r="C29" s="107" t="s">
        <v>89</v>
      </c>
      <c r="D29" s="108">
        <v>4200000</v>
      </c>
      <c r="E29" s="108">
        <v>0</v>
      </c>
      <c r="F29" s="108">
        <v>0</v>
      </c>
      <c r="G29" s="108">
        <v>0</v>
      </c>
      <c r="H29" s="108">
        <v>0</v>
      </c>
      <c r="I29" s="108">
        <v>764064</v>
      </c>
      <c r="J29" s="108">
        <v>0</v>
      </c>
      <c r="K29" s="108">
        <v>0</v>
      </c>
      <c r="L29" s="108">
        <v>0</v>
      </c>
      <c r="M29" s="108">
        <v>0</v>
      </c>
      <c r="N29" s="108">
        <v>0</v>
      </c>
      <c r="O29" s="108">
        <f>SUM(D29:N29)</f>
        <v>4964064</v>
      </c>
      <c r="P29" s="109">
        <f>(O29/P$32)</f>
        <v>126.96790035041052</v>
      </c>
      <c r="Q29" s="110"/>
    </row>
    <row r="30" spans="1:120" ht="16.5" thickBot="1">
      <c r="A30" s="118" t="s">
        <v>10</v>
      </c>
      <c r="B30" s="119"/>
      <c r="C30" s="120"/>
      <c r="D30" s="121">
        <f>SUM(D5,D15,D18,D23,D25,D28)</f>
        <v>23214212</v>
      </c>
      <c r="E30" s="121">
        <f t="shared" ref="E30:N30" si="4">SUM(E5,E15,E18,E23,E25,E28)</f>
        <v>9252352</v>
      </c>
      <c r="F30" s="121">
        <f t="shared" si="4"/>
        <v>1303557</v>
      </c>
      <c r="G30" s="121">
        <f t="shared" si="4"/>
        <v>2105266</v>
      </c>
      <c r="H30" s="121">
        <f t="shared" si="4"/>
        <v>0</v>
      </c>
      <c r="I30" s="121">
        <f t="shared" si="4"/>
        <v>17275256</v>
      </c>
      <c r="J30" s="121">
        <f t="shared" si="4"/>
        <v>0</v>
      </c>
      <c r="K30" s="121">
        <f t="shared" si="4"/>
        <v>5049098</v>
      </c>
      <c r="L30" s="121">
        <f t="shared" si="4"/>
        <v>0</v>
      </c>
      <c r="M30" s="121">
        <f t="shared" si="4"/>
        <v>0</v>
      </c>
      <c r="N30" s="121">
        <f t="shared" si="4"/>
        <v>0</v>
      </c>
      <c r="O30" s="121">
        <f>SUM(D30:N30)</f>
        <v>58199741</v>
      </c>
      <c r="P30" s="122">
        <f>(O30/P$32)</f>
        <v>1488.5986392817863</v>
      </c>
      <c r="Q30" s="103"/>
      <c r="R30" s="12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93"/>
      <c r="BS30" s="93"/>
      <c r="BT30" s="93"/>
      <c r="BU30" s="93"/>
      <c r="BV30" s="93"/>
      <c r="BW30" s="93"/>
      <c r="BX30" s="93"/>
      <c r="BY30" s="93"/>
      <c r="BZ30" s="93"/>
      <c r="CA30" s="93"/>
      <c r="CB30" s="93"/>
      <c r="CC30" s="93"/>
      <c r="CD30" s="93"/>
      <c r="CE30" s="93"/>
      <c r="CF30" s="93"/>
      <c r="CG30" s="93"/>
      <c r="CH30" s="93"/>
      <c r="CI30" s="93"/>
      <c r="CJ30" s="93"/>
      <c r="CK30" s="93"/>
      <c r="CL30" s="93"/>
      <c r="CM30" s="93"/>
      <c r="CN30" s="93"/>
      <c r="CO30" s="93"/>
      <c r="CP30" s="93"/>
      <c r="CQ30" s="93"/>
      <c r="CR30" s="93"/>
      <c r="CS30" s="93"/>
      <c r="CT30" s="93"/>
      <c r="CU30" s="93"/>
      <c r="CV30" s="93"/>
      <c r="CW30" s="93"/>
      <c r="CX30" s="93"/>
      <c r="CY30" s="93"/>
      <c r="CZ30" s="93"/>
      <c r="DA30" s="93"/>
      <c r="DB30" s="93"/>
      <c r="DC30" s="93"/>
      <c r="DD30" s="93"/>
      <c r="DE30" s="93"/>
      <c r="DF30" s="93"/>
      <c r="DG30" s="93"/>
      <c r="DH30" s="93"/>
      <c r="DI30" s="93"/>
      <c r="DJ30" s="93"/>
      <c r="DK30" s="93"/>
      <c r="DL30" s="93"/>
      <c r="DM30" s="93"/>
      <c r="DN30" s="93"/>
      <c r="DO30" s="93"/>
      <c r="DP30" s="93"/>
    </row>
    <row r="31" spans="1:120">
      <c r="A31" s="124"/>
      <c r="B31" s="125"/>
      <c r="C31" s="125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7"/>
    </row>
    <row r="32" spans="1:120">
      <c r="A32" s="128"/>
      <c r="B32" s="129"/>
      <c r="C32" s="129"/>
      <c r="D32" s="130"/>
      <c r="E32" s="130"/>
      <c r="F32" s="130"/>
      <c r="G32" s="130"/>
      <c r="H32" s="130"/>
      <c r="I32" s="130"/>
      <c r="J32" s="130"/>
      <c r="K32" s="130"/>
      <c r="L32" s="130"/>
      <c r="M32" s="133" t="s">
        <v>94</v>
      </c>
      <c r="N32" s="133"/>
      <c r="O32" s="133"/>
      <c r="P32" s="131">
        <v>39097</v>
      </c>
    </row>
    <row r="33" spans="1:16">
      <c r="A33" s="134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6"/>
    </row>
    <row r="34" spans="1:16" ht="15.75" customHeight="1" thickBot="1">
      <c r="A34" s="137" t="s">
        <v>52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9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48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61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SUM(D6:D13)</f>
        <v>5071200</v>
      </c>
      <c r="E5" s="56">
        <f t="shared" si="0"/>
        <v>1832</v>
      </c>
      <c r="F5" s="56">
        <f t="shared" si="0"/>
        <v>5532837</v>
      </c>
      <c r="G5" s="56">
        <f t="shared" si="0"/>
        <v>88812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2133633</v>
      </c>
      <c r="L5" s="56">
        <f t="shared" si="0"/>
        <v>0</v>
      </c>
      <c r="M5" s="56">
        <f t="shared" si="0"/>
        <v>0</v>
      </c>
      <c r="N5" s="57">
        <f>SUM(D5:M5)</f>
        <v>12828314</v>
      </c>
      <c r="O5" s="58">
        <f t="shared" ref="O5:O30" si="1">(N5/O$32)</f>
        <v>370.47142403326882</v>
      </c>
      <c r="P5" s="59"/>
    </row>
    <row r="6" spans="1:133">
      <c r="A6" s="61"/>
      <c r="B6" s="62">
        <v>511</v>
      </c>
      <c r="C6" s="63" t="s">
        <v>19</v>
      </c>
      <c r="D6" s="64">
        <v>112187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>SUM(D6:M6)</f>
        <v>112187</v>
      </c>
      <c r="O6" s="65">
        <f t="shared" si="1"/>
        <v>3.2398706211915558</v>
      </c>
      <c r="P6" s="66"/>
    </row>
    <row r="7" spans="1:133">
      <c r="A7" s="61"/>
      <c r="B7" s="62">
        <v>512</v>
      </c>
      <c r="C7" s="63" t="s">
        <v>20</v>
      </c>
      <c r="D7" s="64">
        <v>502023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ref="N7:N13" si="2">SUM(D7:M7)</f>
        <v>502023</v>
      </c>
      <c r="O7" s="65">
        <f t="shared" si="1"/>
        <v>14.498021774915529</v>
      </c>
      <c r="P7" s="66"/>
    </row>
    <row r="8" spans="1:133">
      <c r="A8" s="61"/>
      <c r="B8" s="62">
        <v>513</v>
      </c>
      <c r="C8" s="63" t="s">
        <v>21</v>
      </c>
      <c r="D8" s="64">
        <v>2227024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2"/>
        <v>2227024</v>
      </c>
      <c r="O8" s="65">
        <f t="shared" si="1"/>
        <v>64.31466774482341</v>
      </c>
      <c r="P8" s="66"/>
    </row>
    <row r="9" spans="1:133">
      <c r="A9" s="61"/>
      <c r="B9" s="62">
        <v>514</v>
      </c>
      <c r="C9" s="63" t="s">
        <v>22</v>
      </c>
      <c r="D9" s="64">
        <v>216952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2"/>
        <v>216952</v>
      </c>
      <c r="O9" s="65">
        <f t="shared" si="1"/>
        <v>6.2653998325006501</v>
      </c>
      <c r="P9" s="66"/>
    </row>
    <row r="10" spans="1:133">
      <c r="A10" s="61"/>
      <c r="B10" s="62">
        <v>515</v>
      </c>
      <c r="C10" s="63" t="s">
        <v>23</v>
      </c>
      <c r="D10" s="64">
        <v>1465300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2"/>
        <v>1465300</v>
      </c>
      <c r="O10" s="65">
        <f t="shared" si="1"/>
        <v>42.316689288705348</v>
      </c>
      <c r="P10" s="66"/>
    </row>
    <row r="11" spans="1:133">
      <c r="A11" s="61"/>
      <c r="B11" s="62">
        <v>517</v>
      </c>
      <c r="C11" s="63" t="s">
        <v>25</v>
      </c>
      <c r="D11" s="64">
        <v>0</v>
      </c>
      <c r="E11" s="64">
        <v>1832</v>
      </c>
      <c r="F11" s="64">
        <v>5532837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2"/>
        <v>5534669</v>
      </c>
      <c r="O11" s="65">
        <f t="shared" si="1"/>
        <v>159.83680365033067</v>
      </c>
      <c r="P11" s="66"/>
    </row>
    <row r="12" spans="1:133">
      <c r="A12" s="61"/>
      <c r="B12" s="62">
        <v>518</v>
      </c>
      <c r="C12" s="63" t="s">
        <v>26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2133633</v>
      </c>
      <c r="L12" s="64">
        <v>0</v>
      </c>
      <c r="M12" s="64">
        <v>0</v>
      </c>
      <c r="N12" s="64">
        <f t="shared" si="2"/>
        <v>2133633</v>
      </c>
      <c r="O12" s="65">
        <f t="shared" si="1"/>
        <v>61.617610535131547</v>
      </c>
      <c r="P12" s="66"/>
    </row>
    <row r="13" spans="1:133">
      <c r="A13" s="61"/>
      <c r="B13" s="62">
        <v>519</v>
      </c>
      <c r="C13" s="63" t="s">
        <v>62</v>
      </c>
      <c r="D13" s="64">
        <v>547714</v>
      </c>
      <c r="E13" s="64">
        <v>0</v>
      </c>
      <c r="F13" s="64">
        <v>0</v>
      </c>
      <c r="G13" s="64">
        <v>88812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2"/>
        <v>636526</v>
      </c>
      <c r="O13" s="65">
        <f t="shared" si="1"/>
        <v>18.382360585670142</v>
      </c>
      <c r="P13" s="66"/>
    </row>
    <row r="14" spans="1:133" ht="15.75">
      <c r="A14" s="67" t="s">
        <v>28</v>
      </c>
      <c r="B14" s="68"/>
      <c r="C14" s="69"/>
      <c r="D14" s="70">
        <f t="shared" ref="D14:M14" si="3">SUM(D15:D17)</f>
        <v>7354378</v>
      </c>
      <c r="E14" s="70">
        <f t="shared" si="3"/>
        <v>158456</v>
      </c>
      <c r="F14" s="70">
        <f t="shared" si="3"/>
        <v>0</v>
      </c>
      <c r="G14" s="70">
        <f t="shared" si="3"/>
        <v>0</v>
      </c>
      <c r="H14" s="70">
        <f t="shared" si="3"/>
        <v>0</v>
      </c>
      <c r="I14" s="70">
        <f t="shared" si="3"/>
        <v>409295</v>
      </c>
      <c r="J14" s="70">
        <f t="shared" si="3"/>
        <v>0</v>
      </c>
      <c r="K14" s="70">
        <f t="shared" si="3"/>
        <v>0</v>
      </c>
      <c r="L14" s="70">
        <f t="shared" si="3"/>
        <v>0</v>
      </c>
      <c r="M14" s="70">
        <f t="shared" si="3"/>
        <v>0</v>
      </c>
      <c r="N14" s="71">
        <f t="shared" ref="N14:N30" si="4">SUM(D14:M14)</f>
        <v>7922129</v>
      </c>
      <c r="O14" s="72">
        <f t="shared" si="1"/>
        <v>228.78473445577151</v>
      </c>
      <c r="P14" s="73"/>
    </row>
    <row r="15" spans="1:133">
      <c r="A15" s="61"/>
      <c r="B15" s="62">
        <v>521</v>
      </c>
      <c r="C15" s="63" t="s">
        <v>29</v>
      </c>
      <c r="D15" s="64">
        <v>7299131</v>
      </c>
      <c r="E15" s="64">
        <v>156631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4"/>
        <v>7455762</v>
      </c>
      <c r="O15" s="65">
        <f t="shared" si="1"/>
        <v>215.31642937592053</v>
      </c>
      <c r="P15" s="66"/>
    </row>
    <row r="16" spans="1:133">
      <c r="A16" s="61"/>
      <c r="B16" s="62">
        <v>522</v>
      </c>
      <c r="C16" s="63" t="s">
        <v>30</v>
      </c>
      <c r="D16" s="64">
        <v>55247</v>
      </c>
      <c r="E16" s="64">
        <v>1825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4"/>
        <v>57072</v>
      </c>
      <c r="O16" s="65">
        <f t="shared" si="1"/>
        <v>1.6481936061454934</v>
      </c>
      <c r="P16" s="66"/>
    </row>
    <row r="17" spans="1:119">
      <c r="A17" s="61"/>
      <c r="B17" s="62">
        <v>524</v>
      </c>
      <c r="C17" s="63" t="s">
        <v>31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409295</v>
      </c>
      <c r="J17" s="64">
        <v>0</v>
      </c>
      <c r="K17" s="64">
        <v>0</v>
      </c>
      <c r="L17" s="64">
        <v>0</v>
      </c>
      <c r="M17" s="64">
        <v>0</v>
      </c>
      <c r="N17" s="64">
        <f t="shared" si="4"/>
        <v>409295</v>
      </c>
      <c r="O17" s="65">
        <f t="shared" si="1"/>
        <v>11.82011147370549</v>
      </c>
      <c r="P17" s="66"/>
    </row>
    <row r="18" spans="1:119" ht="15.75">
      <c r="A18" s="67" t="s">
        <v>35</v>
      </c>
      <c r="B18" s="68"/>
      <c r="C18" s="69"/>
      <c r="D18" s="70">
        <f t="shared" ref="D18:M18" si="5">SUM(D19:D22)</f>
        <v>0</v>
      </c>
      <c r="E18" s="70">
        <f t="shared" si="5"/>
        <v>2999453</v>
      </c>
      <c r="F18" s="70">
        <f t="shared" si="5"/>
        <v>67214</v>
      </c>
      <c r="G18" s="70">
        <f t="shared" si="5"/>
        <v>2700</v>
      </c>
      <c r="H18" s="70">
        <f t="shared" si="5"/>
        <v>0</v>
      </c>
      <c r="I18" s="70">
        <f t="shared" si="5"/>
        <v>8094434</v>
      </c>
      <c r="J18" s="70">
        <f t="shared" si="5"/>
        <v>0</v>
      </c>
      <c r="K18" s="70">
        <f t="shared" si="5"/>
        <v>0</v>
      </c>
      <c r="L18" s="70">
        <f t="shared" si="5"/>
        <v>0</v>
      </c>
      <c r="M18" s="70">
        <f t="shared" si="5"/>
        <v>0</v>
      </c>
      <c r="N18" s="71">
        <f t="shared" si="4"/>
        <v>11163801</v>
      </c>
      <c r="O18" s="72">
        <f t="shared" si="1"/>
        <v>322.40162301094523</v>
      </c>
      <c r="P18" s="73"/>
    </row>
    <row r="19" spans="1:119">
      <c r="A19" s="61"/>
      <c r="B19" s="62">
        <v>534</v>
      </c>
      <c r="C19" s="63" t="s">
        <v>63</v>
      </c>
      <c r="D19" s="64">
        <v>0</v>
      </c>
      <c r="E19" s="64">
        <v>2444356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4"/>
        <v>2444356</v>
      </c>
      <c r="O19" s="65">
        <f t="shared" si="1"/>
        <v>70.591041672683161</v>
      </c>
      <c r="P19" s="66"/>
    </row>
    <row r="20" spans="1:119">
      <c r="A20" s="61"/>
      <c r="B20" s="62">
        <v>536</v>
      </c>
      <c r="C20" s="63" t="s">
        <v>64</v>
      </c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64">
        <v>6944763</v>
      </c>
      <c r="J20" s="64">
        <v>0</v>
      </c>
      <c r="K20" s="64">
        <v>0</v>
      </c>
      <c r="L20" s="64">
        <v>0</v>
      </c>
      <c r="M20" s="64">
        <v>0</v>
      </c>
      <c r="N20" s="64">
        <f t="shared" si="4"/>
        <v>6944763</v>
      </c>
      <c r="O20" s="65">
        <f t="shared" si="1"/>
        <v>200.55918791694342</v>
      </c>
      <c r="P20" s="66"/>
    </row>
    <row r="21" spans="1:119">
      <c r="A21" s="61"/>
      <c r="B21" s="62">
        <v>538</v>
      </c>
      <c r="C21" s="63" t="s">
        <v>65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1149671</v>
      </c>
      <c r="J21" s="64">
        <v>0</v>
      </c>
      <c r="K21" s="64">
        <v>0</v>
      </c>
      <c r="L21" s="64">
        <v>0</v>
      </c>
      <c r="M21" s="64">
        <v>0</v>
      </c>
      <c r="N21" s="64">
        <f t="shared" si="4"/>
        <v>1149671</v>
      </c>
      <c r="O21" s="65">
        <f t="shared" si="1"/>
        <v>33.201576804227912</v>
      </c>
      <c r="P21" s="66"/>
    </row>
    <row r="22" spans="1:119">
      <c r="A22" s="61"/>
      <c r="B22" s="62">
        <v>539</v>
      </c>
      <c r="C22" s="63" t="s">
        <v>39</v>
      </c>
      <c r="D22" s="64">
        <v>0</v>
      </c>
      <c r="E22" s="64">
        <v>555097</v>
      </c>
      <c r="F22" s="64">
        <v>67214</v>
      </c>
      <c r="G22" s="64">
        <v>2700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4"/>
        <v>625011</v>
      </c>
      <c r="O22" s="65">
        <f t="shared" si="1"/>
        <v>18.049816617090709</v>
      </c>
      <c r="P22" s="66"/>
    </row>
    <row r="23" spans="1:119" ht="15.75">
      <c r="A23" s="67" t="s">
        <v>40</v>
      </c>
      <c r="B23" s="68"/>
      <c r="C23" s="69"/>
      <c r="D23" s="70">
        <f t="shared" ref="D23:M23" si="6">SUM(D24:D24)</f>
        <v>1001795</v>
      </c>
      <c r="E23" s="70">
        <f t="shared" si="6"/>
        <v>1196548</v>
      </c>
      <c r="F23" s="70">
        <f t="shared" si="6"/>
        <v>0</v>
      </c>
      <c r="G23" s="70">
        <f t="shared" si="6"/>
        <v>0</v>
      </c>
      <c r="H23" s="70">
        <f t="shared" si="6"/>
        <v>0</v>
      </c>
      <c r="I23" s="70">
        <f t="shared" si="6"/>
        <v>0</v>
      </c>
      <c r="J23" s="70">
        <f t="shared" si="6"/>
        <v>0</v>
      </c>
      <c r="K23" s="70">
        <f t="shared" si="6"/>
        <v>0</v>
      </c>
      <c r="L23" s="70">
        <f t="shared" si="6"/>
        <v>0</v>
      </c>
      <c r="M23" s="70">
        <f t="shared" si="6"/>
        <v>0</v>
      </c>
      <c r="N23" s="70">
        <f t="shared" si="4"/>
        <v>2198343</v>
      </c>
      <c r="O23" s="72">
        <f t="shared" si="1"/>
        <v>63.486383457995203</v>
      </c>
      <c r="P23" s="73"/>
    </row>
    <row r="24" spans="1:119">
      <c r="A24" s="61"/>
      <c r="B24" s="62">
        <v>541</v>
      </c>
      <c r="C24" s="63" t="s">
        <v>66</v>
      </c>
      <c r="D24" s="64">
        <v>1001795</v>
      </c>
      <c r="E24" s="64">
        <v>1196548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f t="shared" si="4"/>
        <v>2198343</v>
      </c>
      <c r="O24" s="65">
        <f t="shared" si="1"/>
        <v>63.486383457995203</v>
      </c>
      <c r="P24" s="66"/>
    </row>
    <row r="25" spans="1:119" ht="15.75">
      <c r="A25" s="67" t="s">
        <v>42</v>
      </c>
      <c r="B25" s="68"/>
      <c r="C25" s="69"/>
      <c r="D25" s="70">
        <f t="shared" ref="D25:M25" si="7">SUM(D26:D27)</f>
        <v>1840901</v>
      </c>
      <c r="E25" s="70">
        <f t="shared" si="7"/>
        <v>48667</v>
      </c>
      <c r="F25" s="70">
        <f t="shared" si="7"/>
        <v>0</v>
      </c>
      <c r="G25" s="70">
        <f t="shared" si="7"/>
        <v>0</v>
      </c>
      <c r="H25" s="70">
        <f t="shared" si="7"/>
        <v>0</v>
      </c>
      <c r="I25" s="70">
        <f t="shared" si="7"/>
        <v>0</v>
      </c>
      <c r="J25" s="70">
        <f t="shared" si="7"/>
        <v>0</v>
      </c>
      <c r="K25" s="70">
        <f t="shared" si="7"/>
        <v>0</v>
      </c>
      <c r="L25" s="70">
        <f t="shared" si="7"/>
        <v>0</v>
      </c>
      <c r="M25" s="70">
        <f t="shared" si="7"/>
        <v>0</v>
      </c>
      <c r="N25" s="70">
        <f t="shared" si="4"/>
        <v>1889568</v>
      </c>
      <c r="O25" s="72">
        <f t="shared" si="1"/>
        <v>54.569208998758192</v>
      </c>
      <c r="P25" s="66"/>
    </row>
    <row r="26" spans="1:119">
      <c r="A26" s="61"/>
      <c r="B26" s="62">
        <v>572</v>
      </c>
      <c r="C26" s="63" t="s">
        <v>67</v>
      </c>
      <c r="D26" s="64">
        <v>1803693</v>
      </c>
      <c r="E26" s="64">
        <v>48667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f t="shared" si="4"/>
        <v>1852360</v>
      </c>
      <c r="O26" s="65">
        <f t="shared" si="1"/>
        <v>53.494671787911166</v>
      </c>
      <c r="P26" s="66"/>
    </row>
    <row r="27" spans="1:119">
      <c r="A27" s="61"/>
      <c r="B27" s="62">
        <v>574</v>
      </c>
      <c r="C27" s="63" t="s">
        <v>44</v>
      </c>
      <c r="D27" s="64">
        <v>37208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64">
        <v>0</v>
      </c>
      <c r="N27" s="64">
        <f t="shared" si="4"/>
        <v>37208</v>
      </c>
      <c r="O27" s="65">
        <f t="shared" si="1"/>
        <v>1.0745372108470268</v>
      </c>
      <c r="P27" s="66"/>
    </row>
    <row r="28" spans="1:119" ht="15.75">
      <c r="A28" s="67" t="s">
        <v>68</v>
      </c>
      <c r="B28" s="68"/>
      <c r="C28" s="69"/>
      <c r="D28" s="70">
        <f t="shared" ref="D28:M28" si="8">SUM(D29:D29)</f>
        <v>1151500</v>
      </c>
      <c r="E28" s="70">
        <f t="shared" si="8"/>
        <v>500081</v>
      </c>
      <c r="F28" s="70">
        <f t="shared" si="8"/>
        <v>1500</v>
      </c>
      <c r="G28" s="70">
        <f t="shared" si="8"/>
        <v>0</v>
      </c>
      <c r="H28" s="70">
        <f t="shared" si="8"/>
        <v>0</v>
      </c>
      <c r="I28" s="70">
        <f t="shared" si="8"/>
        <v>2010255</v>
      </c>
      <c r="J28" s="70">
        <f t="shared" si="8"/>
        <v>0</v>
      </c>
      <c r="K28" s="70">
        <f t="shared" si="8"/>
        <v>0</v>
      </c>
      <c r="L28" s="70">
        <f t="shared" si="8"/>
        <v>0</v>
      </c>
      <c r="M28" s="70">
        <f t="shared" si="8"/>
        <v>0</v>
      </c>
      <c r="N28" s="70">
        <f t="shared" si="4"/>
        <v>3663336</v>
      </c>
      <c r="O28" s="72">
        <f t="shared" si="1"/>
        <v>105.79420683281832</v>
      </c>
      <c r="P28" s="66"/>
    </row>
    <row r="29" spans="1:119" ht="15.75" thickBot="1">
      <c r="A29" s="61"/>
      <c r="B29" s="62">
        <v>581</v>
      </c>
      <c r="C29" s="63" t="s">
        <v>69</v>
      </c>
      <c r="D29" s="64">
        <v>1151500</v>
      </c>
      <c r="E29" s="64">
        <v>500081</v>
      </c>
      <c r="F29" s="64">
        <v>1500</v>
      </c>
      <c r="G29" s="64">
        <v>0</v>
      </c>
      <c r="H29" s="64">
        <v>0</v>
      </c>
      <c r="I29" s="64">
        <v>2010255</v>
      </c>
      <c r="J29" s="64">
        <v>0</v>
      </c>
      <c r="K29" s="64">
        <v>0</v>
      </c>
      <c r="L29" s="64">
        <v>0</v>
      </c>
      <c r="M29" s="64">
        <v>0</v>
      </c>
      <c r="N29" s="64">
        <f t="shared" si="4"/>
        <v>3663336</v>
      </c>
      <c r="O29" s="65">
        <f t="shared" si="1"/>
        <v>105.79420683281832</v>
      </c>
      <c r="P29" s="66"/>
    </row>
    <row r="30" spans="1:119" ht="16.5" thickBot="1">
      <c r="A30" s="74" t="s">
        <v>10</v>
      </c>
      <c r="B30" s="75"/>
      <c r="C30" s="76"/>
      <c r="D30" s="77">
        <f>SUM(D5,D14,D18,D23,D25,D28)</f>
        <v>16419774</v>
      </c>
      <c r="E30" s="77">
        <f t="shared" ref="E30:M30" si="9">SUM(E5,E14,E18,E23,E25,E28)</f>
        <v>4905037</v>
      </c>
      <c r="F30" s="77">
        <f t="shared" si="9"/>
        <v>5601551</v>
      </c>
      <c r="G30" s="77">
        <f t="shared" si="9"/>
        <v>91512</v>
      </c>
      <c r="H30" s="77">
        <f t="shared" si="9"/>
        <v>0</v>
      </c>
      <c r="I30" s="77">
        <f t="shared" si="9"/>
        <v>10513984</v>
      </c>
      <c r="J30" s="77">
        <f t="shared" si="9"/>
        <v>0</v>
      </c>
      <c r="K30" s="77">
        <f t="shared" si="9"/>
        <v>2133633</v>
      </c>
      <c r="L30" s="77">
        <f t="shared" si="9"/>
        <v>0</v>
      </c>
      <c r="M30" s="77">
        <f t="shared" si="9"/>
        <v>0</v>
      </c>
      <c r="N30" s="77">
        <f t="shared" si="4"/>
        <v>39665491</v>
      </c>
      <c r="O30" s="78">
        <f t="shared" si="1"/>
        <v>1145.5075807895573</v>
      </c>
      <c r="P30" s="59"/>
      <c r="Q30" s="79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</row>
    <row r="31" spans="1:119">
      <c r="A31" s="81"/>
      <c r="B31" s="82"/>
      <c r="C31" s="82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4"/>
    </row>
    <row r="32" spans="1:119">
      <c r="A32" s="85"/>
      <c r="B32" s="86"/>
      <c r="C32" s="86"/>
      <c r="D32" s="87"/>
      <c r="E32" s="87"/>
      <c r="F32" s="87"/>
      <c r="G32" s="87"/>
      <c r="H32" s="87"/>
      <c r="I32" s="87"/>
      <c r="J32" s="87"/>
      <c r="K32" s="87"/>
      <c r="L32" s="171" t="s">
        <v>70</v>
      </c>
      <c r="M32" s="171"/>
      <c r="N32" s="171"/>
      <c r="O32" s="88">
        <v>34627</v>
      </c>
    </row>
    <row r="33" spans="1:15">
      <c r="A33" s="172"/>
      <c r="B33" s="173"/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4"/>
    </row>
    <row r="34" spans="1:15" ht="15.75" customHeight="1" thickBot="1">
      <c r="A34" s="175" t="s">
        <v>52</v>
      </c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7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5002732</v>
      </c>
      <c r="E5" s="24">
        <f t="shared" si="0"/>
        <v>0</v>
      </c>
      <c r="F5" s="24">
        <f t="shared" si="0"/>
        <v>1391392</v>
      </c>
      <c r="G5" s="24">
        <f t="shared" si="0"/>
        <v>310376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1910386</v>
      </c>
      <c r="L5" s="24">
        <f t="shared" si="0"/>
        <v>0</v>
      </c>
      <c r="M5" s="24">
        <f t="shared" si="0"/>
        <v>0</v>
      </c>
      <c r="N5" s="25">
        <f>SUM(D5:M5)</f>
        <v>8614886</v>
      </c>
      <c r="O5" s="30">
        <f t="shared" ref="O5:O30" si="1">(N5/O$32)</f>
        <v>252.88809957142018</v>
      </c>
      <c r="P5" s="6"/>
    </row>
    <row r="6" spans="1:133">
      <c r="A6" s="12"/>
      <c r="B6" s="42">
        <v>511</v>
      </c>
      <c r="C6" s="19" t="s">
        <v>19</v>
      </c>
      <c r="D6" s="43">
        <v>117436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117436</v>
      </c>
      <c r="O6" s="44">
        <f t="shared" si="1"/>
        <v>3.4473081665003229</v>
      </c>
      <c r="P6" s="9"/>
    </row>
    <row r="7" spans="1:133">
      <c r="A7" s="12"/>
      <c r="B7" s="42">
        <v>512</v>
      </c>
      <c r="C7" s="19" t="s">
        <v>20</v>
      </c>
      <c r="D7" s="43">
        <v>587619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587619</v>
      </c>
      <c r="O7" s="44">
        <f t="shared" si="1"/>
        <v>17.249427581753068</v>
      </c>
      <c r="P7" s="9"/>
    </row>
    <row r="8" spans="1:133">
      <c r="A8" s="12"/>
      <c r="B8" s="42">
        <v>513</v>
      </c>
      <c r="C8" s="19" t="s">
        <v>21</v>
      </c>
      <c r="D8" s="43">
        <v>2114965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2114965</v>
      </c>
      <c r="O8" s="44">
        <f t="shared" si="1"/>
        <v>62.08433628838138</v>
      </c>
      <c r="P8" s="9"/>
    </row>
    <row r="9" spans="1:133">
      <c r="A9" s="12"/>
      <c r="B9" s="42">
        <v>514</v>
      </c>
      <c r="C9" s="19" t="s">
        <v>22</v>
      </c>
      <c r="D9" s="43">
        <v>217819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217819</v>
      </c>
      <c r="O9" s="44">
        <f t="shared" si="1"/>
        <v>6.3940292373627665</v>
      </c>
      <c r="P9" s="9"/>
    </row>
    <row r="10" spans="1:133">
      <c r="A10" s="12"/>
      <c r="B10" s="42">
        <v>515</v>
      </c>
      <c r="C10" s="19" t="s">
        <v>23</v>
      </c>
      <c r="D10" s="43">
        <v>1419564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1419564</v>
      </c>
      <c r="O10" s="44">
        <f t="shared" si="1"/>
        <v>41.670991604532375</v>
      </c>
      <c r="P10" s="9"/>
    </row>
    <row r="11" spans="1:133">
      <c r="A11" s="12"/>
      <c r="B11" s="42">
        <v>517</v>
      </c>
      <c r="C11" s="19" t="s">
        <v>25</v>
      </c>
      <c r="D11" s="43">
        <v>0</v>
      </c>
      <c r="E11" s="43">
        <v>0</v>
      </c>
      <c r="F11" s="43">
        <v>1391392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1391392</v>
      </c>
      <c r="O11" s="44">
        <f t="shared" si="1"/>
        <v>40.844008689015439</v>
      </c>
      <c r="P11" s="9"/>
    </row>
    <row r="12" spans="1:133">
      <c r="A12" s="12"/>
      <c r="B12" s="42">
        <v>518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1910386</v>
      </c>
      <c r="L12" s="43">
        <v>0</v>
      </c>
      <c r="M12" s="43">
        <v>0</v>
      </c>
      <c r="N12" s="43">
        <f t="shared" si="2"/>
        <v>1910386</v>
      </c>
      <c r="O12" s="44">
        <f t="shared" si="1"/>
        <v>56.07896436329478</v>
      </c>
      <c r="P12" s="9"/>
    </row>
    <row r="13" spans="1:133">
      <c r="A13" s="12"/>
      <c r="B13" s="42">
        <v>519</v>
      </c>
      <c r="C13" s="19" t="s">
        <v>27</v>
      </c>
      <c r="D13" s="43">
        <v>545329</v>
      </c>
      <c r="E13" s="43">
        <v>0</v>
      </c>
      <c r="F13" s="43">
        <v>0</v>
      </c>
      <c r="G13" s="43">
        <v>310376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855705</v>
      </c>
      <c r="O13" s="44">
        <f t="shared" si="1"/>
        <v>25.119033640580049</v>
      </c>
      <c r="P13" s="9"/>
    </row>
    <row r="14" spans="1:133" ht="15.75">
      <c r="A14" s="26" t="s">
        <v>28</v>
      </c>
      <c r="B14" s="27"/>
      <c r="C14" s="28"/>
      <c r="D14" s="29">
        <f t="shared" ref="D14:M14" si="3">SUM(D15:D17)</f>
        <v>7256813</v>
      </c>
      <c r="E14" s="29">
        <f t="shared" si="3"/>
        <v>144442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369454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0" si="4">SUM(D14:M14)</f>
        <v>7770709</v>
      </c>
      <c r="O14" s="41">
        <f t="shared" si="1"/>
        <v>228.10746785651384</v>
      </c>
      <c r="P14" s="10"/>
    </row>
    <row r="15" spans="1:133">
      <c r="A15" s="12"/>
      <c r="B15" s="42">
        <v>521</v>
      </c>
      <c r="C15" s="19" t="s">
        <v>29</v>
      </c>
      <c r="D15" s="43">
        <v>7142045</v>
      </c>
      <c r="E15" s="43">
        <v>144442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7286487</v>
      </c>
      <c r="O15" s="44">
        <f t="shared" si="1"/>
        <v>213.89323665825162</v>
      </c>
      <c r="P15" s="9"/>
    </row>
    <row r="16" spans="1:133">
      <c r="A16" s="12"/>
      <c r="B16" s="42">
        <v>522</v>
      </c>
      <c r="C16" s="19" t="s">
        <v>30</v>
      </c>
      <c r="D16" s="43">
        <v>114768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114768</v>
      </c>
      <c r="O16" s="44">
        <f t="shared" si="1"/>
        <v>3.3689896084072095</v>
      </c>
      <c r="P16" s="9"/>
    </row>
    <row r="17" spans="1:119">
      <c r="A17" s="12"/>
      <c r="B17" s="42">
        <v>524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369454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369454</v>
      </c>
      <c r="O17" s="44">
        <f t="shared" si="1"/>
        <v>10.845241589854988</v>
      </c>
      <c r="P17" s="9"/>
    </row>
    <row r="18" spans="1:119" ht="15.75">
      <c r="A18" s="26" t="s">
        <v>35</v>
      </c>
      <c r="B18" s="27"/>
      <c r="C18" s="28"/>
      <c r="D18" s="29">
        <f t="shared" ref="D18:M18" si="5">SUM(D19:D22)</f>
        <v>0</v>
      </c>
      <c r="E18" s="29">
        <f t="shared" si="5"/>
        <v>2862071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8194659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11056730</v>
      </c>
      <c r="O18" s="41">
        <f t="shared" si="1"/>
        <v>324.56789761052073</v>
      </c>
      <c r="P18" s="10"/>
    </row>
    <row r="19" spans="1:119">
      <c r="A19" s="12"/>
      <c r="B19" s="42">
        <v>534</v>
      </c>
      <c r="C19" s="19" t="s">
        <v>36</v>
      </c>
      <c r="D19" s="43">
        <v>0</v>
      </c>
      <c r="E19" s="43">
        <v>2351258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2351258</v>
      </c>
      <c r="O19" s="44">
        <f t="shared" si="1"/>
        <v>69.020665766453362</v>
      </c>
      <c r="P19" s="9"/>
    </row>
    <row r="20" spans="1:119">
      <c r="A20" s="12"/>
      <c r="B20" s="42">
        <v>536</v>
      </c>
      <c r="C20" s="19" t="s">
        <v>37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7039986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7039986</v>
      </c>
      <c r="O20" s="44">
        <f t="shared" si="1"/>
        <v>206.65725356660599</v>
      </c>
      <c r="P20" s="9"/>
    </row>
    <row r="21" spans="1:119">
      <c r="A21" s="12"/>
      <c r="B21" s="42">
        <v>538</v>
      </c>
      <c r="C21" s="19" t="s">
        <v>38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1154673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1154673</v>
      </c>
      <c r="O21" s="44">
        <f t="shared" si="1"/>
        <v>33.89517407385663</v>
      </c>
      <c r="P21" s="9"/>
    </row>
    <row r="22" spans="1:119">
      <c r="A22" s="12"/>
      <c r="B22" s="42">
        <v>539</v>
      </c>
      <c r="C22" s="19" t="s">
        <v>39</v>
      </c>
      <c r="D22" s="43">
        <v>0</v>
      </c>
      <c r="E22" s="43">
        <v>510813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510813</v>
      </c>
      <c r="O22" s="44">
        <f t="shared" si="1"/>
        <v>14.994804203604767</v>
      </c>
      <c r="P22" s="9"/>
    </row>
    <row r="23" spans="1:119" ht="15.75">
      <c r="A23" s="26" t="s">
        <v>40</v>
      </c>
      <c r="B23" s="27"/>
      <c r="C23" s="28"/>
      <c r="D23" s="29">
        <f t="shared" ref="D23:M23" si="6">SUM(D24:D24)</f>
        <v>940751</v>
      </c>
      <c r="E23" s="29">
        <f t="shared" si="6"/>
        <v>868554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1809305</v>
      </c>
      <c r="O23" s="41">
        <f t="shared" si="1"/>
        <v>53.111753654670345</v>
      </c>
      <c r="P23" s="10"/>
    </row>
    <row r="24" spans="1:119">
      <c r="A24" s="12"/>
      <c r="B24" s="42">
        <v>541</v>
      </c>
      <c r="C24" s="19" t="s">
        <v>41</v>
      </c>
      <c r="D24" s="43">
        <v>940751</v>
      </c>
      <c r="E24" s="43">
        <v>868554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1809305</v>
      </c>
      <c r="O24" s="44">
        <f t="shared" si="1"/>
        <v>53.111753654670345</v>
      </c>
      <c r="P24" s="9"/>
    </row>
    <row r="25" spans="1:119" ht="15.75">
      <c r="A25" s="26" t="s">
        <v>42</v>
      </c>
      <c r="B25" s="27"/>
      <c r="C25" s="28"/>
      <c r="D25" s="29">
        <f t="shared" ref="D25:M25" si="7">SUM(D26:D27)</f>
        <v>1966344</v>
      </c>
      <c r="E25" s="29">
        <f t="shared" si="7"/>
        <v>11390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1977734</v>
      </c>
      <c r="O25" s="41">
        <f t="shared" si="1"/>
        <v>58.055950214289908</v>
      </c>
      <c r="P25" s="9"/>
    </row>
    <row r="26" spans="1:119">
      <c r="A26" s="12"/>
      <c r="B26" s="42">
        <v>572</v>
      </c>
      <c r="C26" s="19" t="s">
        <v>43</v>
      </c>
      <c r="D26" s="43">
        <v>1935697</v>
      </c>
      <c r="E26" s="43">
        <v>11390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1947087</v>
      </c>
      <c r="O26" s="44">
        <f t="shared" si="1"/>
        <v>57.156314213585397</v>
      </c>
      <c r="P26" s="9"/>
    </row>
    <row r="27" spans="1:119">
      <c r="A27" s="12"/>
      <c r="B27" s="42">
        <v>574</v>
      </c>
      <c r="C27" s="19" t="s">
        <v>44</v>
      </c>
      <c r="D27" s="43">
        <v>30647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30647</v>
      </c>
      <c r="O27" s="44">
        <f t="shared" si="1"/>
        <v>0.89963600070451477</v>
      </c>
      <c r="P27" s="9"/>
    </row>
    <row r="28" spans="1:119" ht="15.75">
      <c r="A28" s="26" t="s">
        <v>46</v>
      </c>
      <c r="B28" s="27"/>
      <c r="C28" s="28"/>
      <c r="D28" s="29">
        <f t="shared" ref="D28:M28" si="8">SUM(D29:D29)</f>
        <v>1107745</v>
      </c>
      <c r="E28" s="29">
        <f t="shared" si="8"/>
        <v>240606</v>
      </c>
      <c r="F28" s="29">
        <f t="shared" si="8"/>
        <v>1500</v>
      </c>
      <c r="G28" s="29">
        <f t="shared" si="8"/>
        <v>0</v>
      </c>
      <c r="H28" s="29">
        <f t="shared" si="8"/>
        <v>0</v>
      </c>
      <c r="I28" s="29">
        <f t="shared" si="8"/>
        <v>2097536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3447387</v>
      </c>
      <c r="O28" s="41">
        <f t="shared" si="1"/>
        <v>101.19729348910937</v>
      </c>
      <c r="P28" s="9"/>
    </row>
    <row r="29" spans="1:119" ht="15.75" thickBot="1">
      <c r="A29" s="12"/>
      <c r="B29" s="42">
        <v>581</v>
      </c>
      <c r="C29" s="19" t="s">
        <v>45</v>
      </c>
      <c r="D29" s="43">
        <v>1107745</v>
      </c>
      <c r="E29" s="43">
        <v>240606</v>
      </c>
      <c r="F29" s="43">
        <v>1500</v>
      </c>
      <c r="G29" s="43">
        <v>0</v>
      </c>
      <c r="H29" s="43">
        <v>0</v>
      </c>
      <c r="I29" s="43">
        <v>2097536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3447387</v>
      </c>
      <c r="O29" s="44">
        <f t="shared" si="1"/>
        <v>101.19729348910937</v>
      </c>
      <c r="P29" s="9"/>
    </row>
    <row r="30" spans="1:119" ht="16.5" thickBot="1">
      <c r="A30" s="13" t="s">
        <v>10</v>
      </c>
      <c r="B30" s="21"/>
      <c r="C30" s="20"/>
      <c r="D30" s="14">
        <f>SUM(D5,D14,D18,D23,D25,D28)</f>
        <v>16274385</v>
      </c>
      <c r="E30" s="14">
        <f t="shared" ref="E30:M30" si="9">SUM(E5,E14,E18,E23,E25,E28)</f>
        <v>4127063</v>
      </c>
      <c r="F30" s="14">
        <f t="shared" si="9"/>
        <v>1392892</v>
      </c>
      <c r="G30" s="14">
        <f t="shared" si="9"/>
        <v>310376</v>
      </c>
      <c r="H30" s="14">
        <f t="shared" si="9"/>
        <v>0</v>
      </c>
      <c r="I30" s="14">
        <f t="shared" si="9"/>
        <v>10661649</v>
      </c>
      <c r="J30" s="14">
        <f t="shared" si="9"/>
        <v>0</v>
      </c>
      <c r="K30" s="14">
        <f t="shared" si="9"/>
        <v>1910386</v>
      </c>
      <c r="L30" s="14">
        <f t="shared" si="9"/>
        <v>0</v>
      </c>
      <c r="M30" s="14">
        <f t="shared" si="9"/>
        <v>0</v>
      </c>
      <c r="N30" s="14">
        <f t="shared" si="4"/>
        <v>34676751</v>
      </c>
      <c r="O30" s="35">
        <f t="shared" si="1"/>
        <v>1017.9284623965244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57" t="s">
        <v>60</v>
      </c>
      <c r="M32" s="157"/>
      <c r="N32" s="157"/>
      <c r="O32" s="39">
        <v>34066</v>
      </c>
    </row>
    <row r="33" spans="1:15">
      <c r="A33" s="15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</row>
    <row r="34" spans="1:15" ht="15.75" customHeight="1" thickBot="1">
      <c r="A34" s="159" t="s">
        <v>52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5300845</v>
      </c>
      <c r="E5" s="24">
        <f t="shared" si="0"/>
        <v>0</v>
      </c>
      <c r="F5" s="24">
        <f t="shared" si="0"/>
        <v>5904914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1916626</v>
      </c>
      <c r="L5" s="24">
        <f t="shared" si="0"/>
        <v>0</v>
      </c>
      <c r="M5" s="24">
        <f t="shared" si="0"/>
        <v>0</v>
      </c>
      <c r="N5" s="25">
        <f>SUM(D5:M5)</f>
        <v>13122385</v>
      </c>
      <c r="O5" s="30">
        <f t="shared" ref="O5:O31" si="1">(N5/O$33)</f>
        <v>392.5332037092432</v>
      </c>
      <c r="P5" s="6"/>
    </row>
    <row r="6" spans="1:133">
      <c r="A6" s="12"/>
      <c r="B6" s="42">
        <v>511</v>
      </c>
      <c r="C6" s="19" t="s">
        <v>19</v>
      </c>
      <c r="D6" s="43">
        <v>108108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108108</v>
      </c>
      <c r="O6" s="44">
        <f t="shared" si="1"/>
        <v>3.2338618007777447</v>
      </c>
      <c r="P6" s="9"/>
    </row>
    <row r="7" spans="1:133">
      <c r="A7" s="12"/>
      <c r="B7" s="42">
        <v>512</v>
      </c>
      <c r="C7" s="19" t="s">
        <v>20</v>
      </c>
      <c r="D7" s="43">
        <v>521865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521865</v>
      </c>
      <c r="O7" s="44">
        <f t="shared" si="1"/>
        <v>15.610679030810649</v>
      </c>
      <c r="P7" s="9"/>
    </row>
    <row r="8" spans="1:133">
      <c r="A8" s="12"/>
      <c r="B8" s="42">
        <v>513</v>
      </c>
      <c r="C8" s="19" t="s">
        <v>21</v>
      </c>
      <c r="D8" s="43">
        <v>2048536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2048536</v>
      </c>
      <c r="O8" s="44">
        <f t="shared" si="1"/>
        <v>61.278372719114564</v>
      </c>
      <c r="P8" s="9"/>
    </row>
    <row r="9" spans="1:133">
      <c r="A9" s="12"/>
      <c r="B9" s="42">
        <v>514</v>
      </c>
      <c r="C9" s="19" t="s">
        <v>22</v>
      </c>
      <c r="D9" s="43">
        <v>222859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222859</v>
      </c>
      <c r="O9" s="44">
        <f t="shared" si="1"/>
        <v>6.6664373317379599</v>
      </c>
      <c r="P9" s="9"/>
    </row>
    <row r="10" spans="1:133">
      <c r="A10" s="12"/>
      <c r="B10" s="42">
        <v>515</v>
      </c>
      <c r="C10" s="19" t="s">
        <v>23</v>
      </c>
      <c r="D10" s="43">
        <v>1856547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1856547</v>
      </c>
      <c r="O10" s="44">
        <f t="shared" si="1"/>
        <v>55.53535746335627</v>
      </c>
      <c r="P10" s="9"/>
    </row>
    <row r="11" spans="1:133">
      <c r="A11" s="12"/>
      <c r="B11" s="42">
        <v>517</v>
      </c>
      <c r="C11" s="19" t="s">
        <v>25</v>
      </c>
      <c r="D11" s="43">
        <v>0</v>
      </c>
      <c r="E11" s="43">
        <v>0</v>
      </c>
      <c r="F11" s="43">
        <v>5904914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5904914</v>
      </c>
      <c r="O11" s="44">
        <f t="shared" si="1"/>
        <v>176.63517798384683</v>
      </c>
      <c r="P11" s="9"/>
    </row>
    <row r="12" spans="1:133">
      <c r="A12" s="12"/>
      <c r="B12" s="42">
        <v>518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1916626</v>
      </c>
      <c r="L12" s="43">
        <v>0</v>
      </c>
      <c r="M12" s="43">
        <v>0</v>
      </c>
      <c r="N12" s="43">
        <f t="shared" si="2"/>
        <v>1916626</v>
      </c>
      <c r="O12" s="44">
        <f t="shared" si="1"/>
        <v>57.332515704457073</v>
      </c>
      <c r="P12" s="9"/>
    </row>
    <row r="13" spans="1:133">
      <c r="A13" s="12"/>
      <c r="B13" s="42">
        <v>519</v>
      </c>
      <c r="C13" s="19" t="s">
        <v>27</v>
      </c>
      <c r="D13" s="43">
        <v>542930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542930</v>
      </c>
      <c r="O13" s="44">
        <f t="shared" si="1"/>
        <v>16.240801675142087</v>
      </c>
      <c r="P13" s="9"/>
    </row>
    <row r="14" spans="1:133" ht="15.75">
      <c r="A14" s="26" t="s">
        <v>28</v>
      </c>
      <c r="B14" s="27"/>
      <c r="C14" s="28"/>
      <c r="D14" s="29">
        <f t="shared" ref="D14:M14" si="3">SUM(D15:D17)</f>
        <v>6856616</v>
      </c>
      <c r="E14" s="29">
        <f t="shared" si="3"/>
        <v>95805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341738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1" si="4">SUM(D14:M14)</f>
        <v>7294159</v>
      </c>
      <c r="O14" s="41">
        <f t="shared" si="1"/>
        <v>218.19201316183069</v>
      </c>
      <c r="P14" s="10"/>
    </row>
    <row r="15" spans="1:133">
      <c r="A15" s="12"/>
      <c r="B15" s="42">
        <v>521</v>
      </c>
      <c r="C15" s="19" t="s">
        <v>29</v>
      </c>
      <c r="D15" s="43">
        <v>6819850</v>
      </c>
      <c r="E15" s="43">
        <v>95805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6915655</v>
      </c>
      <c r="O15" s="44">
        <f t="shared" si="1"/>
        <v>206.86972778941072</v>
      </c>
      <c r="P15" s="9"/>
    </row>
    <row r="16" spans="1:133">
      <c r="A16" s="12"/>
      <c r="B16" s="42">
        <v>522</v>
      </c>
      <c r="C16" s="19" t="s">
        <v>30</v>
      </c>
      <c r="D16" s="43">
        <v>36766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36766</v>
      </c>
      <c r="O16" s="44">
        <f t="shared" si="1"/>
        <v>1.0997906072390069</v>
      </c>
      <c r="P16" s="9"/>
    </row>
    <row r="17" spans="1:119">
      <c r="A17" s="12"/>
      <c r="B17" s="42">
        <v>524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341738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341738</v>
      </c>
      <c r="O17" s="44">
        <f t="shared" si="1"/>
        <v>10.222494765180976</v>
      </c>
      <c r="P17" s="9"/>
    </row>
    <row r="18" spans="1:119" ht="15.75">
      <c r="A18" s="26" t="s">
        <v>35</v>
      </c>
      <c r="B18" s="27"/>
      <c r="C18" s="28"/>
      <c r="D18" s="29">
        <f t="shared" ref="D18:M18" si="5">SUM(D19:D22)</f>
        <v>0</v>
      </c>
      <c r="E18" s="29">
        <f t="shared" si="5"/>
        <v>2760157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7488295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10248452</v>
      </c>
      <c r="O18" s="41">
        <f t="shared" si="1"/>
        <v>306.56452288363744</v>
      </c>
      <c r="P18" s="10"/>
    </row>
    <row r="19" spans="1:119">
      <c r="A19" s="12"/>
      <c r="B19" s="42">
        <v>534</v>
      </c>
      <c r="C19" s="19" t="s">
        <v>36</v>
      </c>
      <c r="D19" s="43">
        <v>0</v>
      </c>
      <c r="E19" s="43">
        <v>2280045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2280045</v>
      </c>
      <c r="O19" s="44">
        <f t="shared" si="1"/>
        <v>68.203559676936877</v>
      </c>
      <c r="P19" s="9"/>
    </row>
    <row r="20" spans="1:119">
      <c r="A20" s="12"/>
      <c r="B20" s="42">
        <v>536</v>
      </c>
      <c r="C20" s="19" t="s">
        <v>37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6512189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6512189</v>
      </c>
      <c r="O20" s="44">
        <f t="shared" si="1"/>
        <v>194.80074783128927</v>
      </c>
      <c r="P20" s="9"/>
    </row>
    <row r="21" spans="1:119">
      <c r="A21" s="12"/>
      <c r="B21" s="42">
        <v>538</v>
      </c>
      <c r="C21" s="19" t="s">
        <v>38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976106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976106</v>
      </c>
      <c r="O21" s="44">
        <f t="shared" si="1"/>
        <v>29.198504337421479</v>
      </c>
      <c r="P21" s="9"/>
    </row>
    <row r="22" spans="1:119">
      <c r="A22" s="12"/>
      <c r="B22" s="42">
        <v>539</v>
      </c>
      <c r="C22" s="19" t="s">
        <v>39</v>
      </c>
      <c r="D22" s="43">
        <v>0</v>
      </c>
      <c r="E22" s="43">
        <v>480112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480112</v>
      </c>
      <c r="O22" s="44">
        <f t="shared" si="1"/>
        <v>14.36171103798983</v>
      </c>
      <c r="P22" s="9"/>
    </row>
    <row r="23" spans="1:119" ht="15.75">
      <c r="A23" s="26" t="s">
        <v>40</v>
      </c>
      <c r="B23" s="27"/>
      <c r="C23" s="28"/>
      <c r="D23" s="29">
        <f t="shared" ref="D23:M23" si="6">SUM(D24:D24)</f>
        <v>966280</v>
      </c>
      <c r="E23" s="29">
        <f t="shared" si="6"/>
        <v>778096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1744376</v>
      </c>
      <c r="O23" s="41">
        <f t="shared" si="1"/>
        <v>52.179958121447804</v>
      </c>
      <c r="P23" s="10"/>
    </row>
    <row r="24" spans="1:119">
      <c r="A24" s="12"/>
      <c r="B24" s="42">
        <v>541</v>
      </c>
      <c r="C24" s="19" t="s">
        <v>41</v>
      </c>
      <c r="D24" s="43">
        <v>966280</v>
      </c>
      <c r="E24" s="43">
        <v>778096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1744376</v>
      </c>
      <c r="O24" s="44">
        <f t="shared" si="1"/>
        <v>52.179958121447804</v>
      </c>
      <c r="P24" s="9"/>
    </row>
    <row r="25" spans="1:119" ht="15.75">
      <c r="A25" s="26" t="s">
        <v>42</v>
      </c>
      <c r="B25" s="27"/>
      <c r="C25" s="28"/>
      <c r="D25" s="29">
        <f t="shared" ref="D25:M25" si="7">SUM(D26:D28)</f>
        <v>1626983</v>
      </c>
      <c r="E25" s="29">
        <f t="shared" si="7"/>
        <v>0</v>
      </c>
      <c r="F25" s="29">
        <f t="shared" si="7"/>
        <v>0</v>
      </c>
      <c r="G25" s="29">
        <f t="shared" si="7"/>
        <v>293884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1920867</v>
      </c>
      <c r="O25" s="41">
        <f t="shared" si="1"/>
        <v>57.459377804367335</v>
      </c>
      <c r="P25" s="9"/>
    </row>
    <row r="26" spans="1:119">
      <c r="A26" s="12"/>
      <c r="B26" s="42">
        <v>572</v>
      </c>
      <c r="C26" s="19" t="s">
        <v>43</v>
      </c>
      <c r="D26" s="43">
        <v>1600695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1600695</v>
      </c>
      <c r="O26" s="44">
        <f t="shared" si="1"/>
        <v>47.881992222554594</v>
      </c>
      <c r="P26" s="9"/>
    </row>
    <row r="27" spans="1:119">
      <c r="A27" s="12"/>
      <c r="B27" s="42">
        <v>574</v>
      </c>
      <c r="C27" s="19" t="s">
        <v>44</v>
      </c>
      <c r="D27" s="43">
        <v>26288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26288</v>
      </c>
      <c r="O27" s="44">
        <f t="shared" si="1"/>
        <v>0.78635955728387674</v>
      </c>
      <c r="P27" s="9"/>
    </row>
    <row r="28" spans="1:119">
      <c r="A28" s="12"/>
      <c r="B28" s="42">
        <v>575</v>
      </c>
      <c r="C28" s="19" t="s">
        <v>50</v>
      </c>
      <c r="D28" s="43">
        <v>0</v>
      </c>
      <c r="E28" s="43">
        <v>0</v>
      </c>
      <c r="F28" s="43">
        <v>0</v>
      </c>
      <c r="G28" s="43">
        <v>293884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293884</v>
      </c>
      <c r="O28" s="44">
        <f t="shared" si="1"/>
        <v>8.7910260245288665</v>
      </c>
      <c r="P28" s="9"/>
    </row>
    <row r="29" spans="1:119" ht="15.75">
      <c r="A29" s="26" t="s">
        <v>46</v>
      </c>
      <c r="B29" s="27"/>
      <c r="C29" s="28"/>
      <c r="D29" s="29">
        <f t="shared" ref="D29:M29" si="8">SUM(D30:D30)</f>
        <v>1197692</v>
      </c>
      <c r="E29" s="29">
        <f t="shared" si="8"/>
        <v>669552</v>
      </c>
      <c r="F29" s="29">
        <f t="shared" si="8"/>
        <v>1500</v>
      </c>
      <c r="G29" s="29">
        <f t="shared" si="8"/>
        <v>10454</v>
      </c>
      <c r="H29" s="29">
        <f t="shared" si="8"/>
        <v>0</v>
      </c>
      <c r="I29" s="29">
        <f t="shared" si="8"/>
        <v>2071890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3951088</v>
      </c>
      <c r="O29" s="41">
        <f t="shared" si="1"/>
        <v>118.18988932096919</v>
      </c>
      <c r="P29" s="9"/>
    </row>
    <row r="30" spans="1:119" ht="15.75" thickBot="1">
      <c r="A30" s="12"/>
      <c r="B30" s="42">
        <v>581</v>
      </c>
      <c r="C30" s="19" t="s">
        <v>45</v>
      </c>
      <c r="D30" s="43">
        <v>1197692</v>
      </c>
      <c r="E30" s="43">
        <v>669552</v>
      </c>
      <c r="F30" s="43">
        <v>1500</v>
      </c>
      <c r="G30" s="43">
        <v>10454</v>
      </c>
      <c r="H30" s="43">
        <v>0</v>
      </c>
      <c r="I30" s="43">
        <v>2071890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3951088</v>
      </c>
      <c r="O30" s="44">
        <f t="shared" si="1"/>
        <v>118.18988932096919</v>
      </c>
      <c r="P30" s="9"/>
    </row>
    <row r="31" spans="1:119" ht="16.5" thickBot="1">
      <c r="A31" s="13" t="s">
        <v>10</v>
      </c>
      <c r="B31" s="21"/>
      <c r="C31" s="20"/>
      <c r="D31" s="14">
        <f>SUM(D5,D14,D18,D23,D25,D29)</f>
        <v>15948416</v>
      </c>
      <c r="E31" s="14">
        <f t="shared" ref="E31:M31" si="9">SUM(E5,E14,E18,E23,E25,E29)</f>
        <v>4303610</v>
      </c>
      <c r="F31" s="14">
        <f t="shared" si="9"/>
        <v>5906414</v>
      </c>
      <c r="G31" s="14">
        <f t="shared" si="9"/>
        <v>304338</v>
      </c>
      <c r="H31" s="14">
        <f t="shared" si="9"/>
        <v>0</v>
      </c>
      <c r="I31" s="14">
        <f t="shared" si="9"/>
        <v>9901923</v>
      </c>
      <c r="J31" s="14">
        <f t="shared" si="9"/>
        <v>0</v>
      </c>
      <c r="K31" s="14">
        <f t="shared" si="9"/>
        <v>1916626</v>
      </c>
      <c r="L31" s="14">
        <f t="shared" si="9"/>
        <v>0</v>
      </c>
      <c r="M31" s="14">
        <f t="shared" si="9"/>
        <v>0</v>
      </c>
      <c r="N31" s="14">
        <f t="shared" si="4"/>
        <v>38281327</v>
      </c>
      <c r="O31" s="35">
        <f t="shared" si="1"/>
        <v>1145.1189650014956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57" t="s">
        <v>56</v>
      </c>
      <c r="M33" s="157"/>
      <c r="N33" s="157"/>
      <c r="O33" s="39">
        <v>33430</v>
      </c>
    </row>
    <row r="34" spans="1:15">
      <c r="A34" s="158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6"/>
    </row>
    <row r="35" spans="1:15" ht="15.75" customHeight="1" thickBot="1">
      <c r="A35" s="159" t="s">
        <v>52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5943241</v>
      </c>
      <c r="E5" s="24">
        <f t="shared" si="0"/>
        <v>0</v>
      </c>
      <c r="F5" s="24">
        <f t="shared" si="0"/>
        <v>2997526</v>
      </c>
      <c r="G5" s="24">
        <f t="shared" si="0"/>
        <v>2265</v>
      </c>
      <c r="H5" s="24">
        <f t="shared" si="0"/>
        <v>0</v>
      </c>
      <c r="I5" s="24">
        <f t="shared" si="0"/>
        <v>333288</v>
      </c>
      <c r="J5" s="24">
        <f t="shared" si="0"/>
        <v>0</v>
      </c>
      <c r="K5" s="24">
        <f t="shared" si="0"/>
        <v>1352083</v>
      </c>
      <c r="L5" s="24">
        <f t="shared" si="0"/>
        <v>0</v>
      </c>
      <c r="M5" s="24">
        <f t="shared" si="0"/>
        <v>0</v>
      </c>
      <c r="N5" s="25">
        <f>SUM(D5:M5)</f>
        <v>10628403</v>
      </c>
      <c r="O5" s="30">
        <f t="shared" ref="O5:O30" si="1">(N5/O$32)</f>
        <v>319.03713153629104</v>
      </c>
      <c r="P5" s="6"/>
    </row>
    <row r="6" spans="1:133">
      <c r="A6" s="12"/>
      <c r="B6" s="42">
        <v>511</v>
      </c>
      <c r="C6" s="19" t="s">
        <v>19</v>
      </c>
      <c r="D6" s="43">
        <v>361095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361095</v>
      </c>
      <c r="O6" s="44">
        <f t="shared" si="1"/>
        <v>10.839136699285586</v>
      </c>
      <c r="P6" s="9"/>
    </row>
    <row r="7" spans="1:133">
      <c r="A7" s="12"/>
      <c r="B7" s="42">
        <v>512</v>
      </c>
      <c r="C7" s="19" t="s">
        <v>20</v>
      </c>
      <c r="D7" s="43">
        <v>254663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254663</v>
      </c>
      <c r="O7" s="44">
        <f t="shared" si="1"/>
        <v>7.6443237077504955</v>
      </c>
      <c r="P7" s="9"/>
    </row>
    <row r="8" spans="1:133">
      <c r="A8" s="12"/>
      <c r="B8" s="42">
        <v>513</v>
      </c>
      <c r="C8" s="19" t="s">
        <v>21</v>
      </c>
      <c r="D8" s="43">
        <v>3022207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3022207</v>
      </c>
      <c r="O8" s="44">
        <f t="shared" si="1"/>
        <v>90.718826919613377</v>
      </c>
      <c r="P8" s="9"/>
    </row>
    <row r="9" spans="1:133">
      <c r="A9" s="12"/>
      <c r="B9" s="42">
        <v>514</v>
      </c>
      <c r="C9" s="19" t="s">
        <v>22</v>
      </c>
      <c r="D9" s="43">
        <v>241008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241008</v>
      </c>
      <c r="O9" s="44">
        <f t="shared" si="1"/>
        <v>7.2344359728642615</v>
      </c>
      <c r="P9" s="9"/>
    </row>
    <row r="10" spans="1:133">
      <c r="A10" s="12"/>
      <c r="B10" s="42">
        <v>515</v>
      </c>
      <c r="C10" s="19" t="s">
        <v>23</v>
      </c>
      <c r="D10" s="43">
        <v>1701627</v>
      </c>
      <c r="E10" s="43">
        <v>0</v>
      </c>
      <c r="F10" s="43">
        <v>0</v>
      </c>
      <c r="G10" s="43">
        <v>0</v>
      </c>
      <c r="H10" s="43">
        <v>0</v>
      </c>
      <c r="I10" s="43">
        <v>333288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2034915</v>
      </c>
      <c r="O10" s="44">
        <f t="shared" si="1"/>
        <v>61.082878069280184</v>
      </c>
      <c r="P10" s="9"/>
    </row>
    <row r="11" spans="1:133">
      <c r="A11" s="12"/>
      <c r="B11" s="42">
        <v>517</v>
      </c>
      <c r="C11" s="19" t="s">
        <v>25</v>
      </c>
      <c r="D11" s="43">
        <v>0</v>
      </c>
      <c r="E11" s="43">
        <v>0</v>
      </c>
      <c r="F11" s="43">
        <v>2997526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2997526</v>
      </c>
      <c r="O11" s="44">
        <f t="shared" si="1"/>
        <v>89.977967220988177</v>
      </c>
      <c r="P11" s="9"/>
    </row>
    <row r="12" spans="1:133">
      <c r="A12" s="12"/>
      <c r="B12" s="42">
        <v>518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1352083</v>
      </c>
      <c r="L12" s="43">
        <v>0</v>
      </c>
      <c r="M12" s="43">
        <v>0</v>
      </c>
      <c r="N12" s="43">
        <f t="shared" si="2"/>
        <v>1352083</v>
      </c>
      <c r="O12" s="44">
        <f t="shared" si="1"/>
        <v>40.58602989734046</v>
      </c>
      <c r="P12" s="9"/>
    </row>
    <row r="13" spans="1:133">
      <c r="A13" s="12"/>
      <c r="B13" s="42">
        <v>519</v>
      </c>
      <c r="C13" s="19" t="s">
        <v>27</v>
      </c>
      <c r="D13" s="43">
        <v>362641</v>
      </c>
      <c r="E13" s="43">
        <v>0</v>
      </c>
      <c r="F13" s="43">
        <v>0</v>
      </c>
      <c r="G13" s="43">
        <v>2265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364906</v>
      </c>
      <c r="O13" s="44">
        <f t="shared" si="1"/>
        <v>10.953533049168518</v>
      </c>
      <c r="P13" s="9"/>
    </row>
    <row r="14" spans="1:133" ht="15.75">
      <c r="A14" s="26" t="s">
        <v>28</v>
      </c>
      <c r="B14" s="27"/>
      <c r="C14" s="28"/>
      <c r="D14" s="29">
        <f t="shared" ref="D14:M14" si="3">SUM(D15:D17)</f>
        <v>7516166</v>
      </c>
      <c r="E14" s="29">
        <f t="shared" si="3"/>
        <v>79456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0" si="4">SUM(D14:M14)</f>
        <v>7595622</v>
      </c>
      <c r="O14" s="41">
        <f t="shared" si="1"/>
        <v>228.00090052230294</v>
      </c>
      <c r="P14" s="10"/>
    </row>
    <row r="15" spans="1:133">
      <c r="A15" s="12"/>
      <c r="B15" s="42">
        <v>521</v>
      </c>
      <c r="C15" s="19" t="s">
        <v>29</v>
      </c>
      <c r="D15" s="43">
        <v>7432935</v>
      </c>
      <c r="E15" s="43">
        <v>79443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7512378</v>
      </c>
      <c r="O15" s="44">
        <f t="shared" si="1"/>
        <v>225.50213123611695</v>
      </c>
      <c r="P15" s="9"/>
    </row>
    <row r="16" spans="1:133">
      <c r="A16" s="12"/>
      <c r="B16" s="42">
        <v>522</v>
      </c>
      <c r="C16" s="19" t="s">
        <v>30</v>
      </c>
      <c r="D16" s="43">
        <v>83231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83231</v>
      </c>
      <c r="O16" s="44">
        <f t="shared" si="1"/>
        <v>2.4983790598547158</v>
      </c>
      <c r="P16" s="9"/>
    </row>
    <row r="17" spans="1:119">
      <c r="A17" s="12"/>
      <c r="B17" s="42">
        <v>526</v>
      </c>
      <c r="C17" s="19" t="s">
        <v>33</v>
      </c>
      <c r="D17" s="43">
        <v>0</v>
      </c>
      <c r="E17" s="43">
        <v>13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13</v>
      </c>
      <c r="O17" s="44">
        <f t="shared" si="1"/>
        <v>3.9022633127213784E-4</v>
      </c>
      <c r="P17" s="9"/>
    </row>
    <row r="18" spans="1:119" ht="15.75">
      <c r="A18" s="26" t="s">
        <v>35</v>
      </c>
      <c r="B18" s="27"/>
      <c r="C18" s="28"/>
      <c r="D18" s="29">
        <f t="shared" ref="D18:M18" si="5">SUM(D19:D22)</f>
        <v>0</v>
      </c>
      <c r="E18" s="29">
        <f t="shared" si="5"/>
        <v>2734577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8158348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10892925</v>
      </c>
      <c r="O18" s="41">
        <f t="shared" si="1"/>
        <v>326.9773968901963</v>
      </c>
      <c r="P18" s="10"/>
    </row>
    <row r="19" spans="1:119">
      <c r="A19" s="12"/>
      <c r="B19" s="42">
        <v>534</v>
      </c>
      <c r="C19" s="19" t="s">
        <v>36</v>
      </c>
      <c r="D19" s="43">
        <v>0</v>
      </c>
      <c r="E19" s="43">
        <v>2249491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2249491</v>
      </c>
      <c r="O19" s="44">
        <f t="shared" si="1"/>
        <v>67.523893858437887</v>
      </c>
      <c r="P19" s="9"/>
    </row>
    <row r="20" spans="1:119">
      <c r="A20" s="12"/>
      <c r="B20" s="42">
        <v>536</v>
      </c>
      <c r="C20" s="19" t="s">
        <v>37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7185371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7185371</v>
      </c>
      <c r="O20" s="44">
        <f t="shared" si="1"/>
        <v>215.68622801224711</v>
      </c>
      <c r="P20" s="9"/>
    </row>
    <row r="21" spans="1:119">
      <c r="A21" s="12"/>
      <c r="B21" s="42">
        <v>538</v>
      </c>
      <c r="C21" s="19" t="s">
        <v>38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972977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972977</v>
      </c>
      <c r="O21" s="44">
        <f t="shared" si="1"/>
        <v>29.206249624782373</v>
      </c>
      <c r="P21" s="9"/>
    </row>
    <row r="22" spans="1:119">
      <c r="A22" s="12"/>
      <c r="B22" s="42">
        <v>539</v>
      </c>
      <c r="C22" s="19" t="s">
        <v>39</v>
      </c>
      <c r="D22" s="43">
        <v>0</v>
      </c>
      <c r="E22" s="43">
        <v>485086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485086</v>
      </c>
      <c r="O22" s="44">
        <f t="shared" si="1"/>
        <v>14.561025394728944</v>
      </c>
      <c r="P22" s="9"/>
    </row>
    <row r="23" spans="1:119" ht="15.75">
      <c r="A23" s="26" t="s">
        <v>40</v>
      </c>
      <c r="B23" s="27"/>
      <c r="C23" s="28"/>
      <c r="D23" s="29">
        <f t="shared" ref="D23:M23" si="6">SUM(D24:D24)</f>
        <v>653602</v>
      </c>
      <c r="E23" s="29">
        <f t="shared" si="6"/>
        <v>2232764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2886366</v>
      </c>
      <c r="O23" s="41">
        <f t="shared" si="1"/>
        <v>86.641231914510414</v>
      </c>
      <c r="P23" s="10"/>
    </row>
    <row r="24" spans="1:119">
      <c r="A24" s="12"/>
      <c r="B24" s="42">
        <v>541</v>
      </c>
      <c r="C24" s="19" t="s">
        <v>41</v>
      </c>
      <c r="D24" s="43">
        <v>653602</v>
      </c>
      <c r="E24" s="43">
        <v>2232764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2886366</v>
      </c>
      <c r="O24" s="44">
        <f t="shared" si="1"/>
        <v>86.641231914510414</v>
      </c>
      <c r="P24" s="9"/>
    </row>
    <row r="25" spans="1:119" ht="15.75">
      <c r="A25" s="26" t="s">
        <v>42</v>
      </c>
      <c r="B25" s="27"/>
      <c r="C25" s="28"/>
      <c r="D25" s="29">
        <f t="shared" ref="D25:M25" si="7">SUM(D26:D27)</f>
        <v>1779372</v>
      </c>
      <c r="E25" s="29">
        <f t="shared" si="7"/>
        <v>0</v>
      </c>
      <c r="F25" s="29">
        <f t="shared" si="7"/>
        <v>0</v>
      </c>
      <c r="G25" s="29">
        <f t="shared" si="7"/>
        <v>680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1780052</v>
      </c>
      <c r="O25" s="41">
        <f t="shared" si="1"/>
        <v>53.432550879510117</v>
      </c>
      <c r="P25" s="9"/>
    </row>
    <row r="26" spans="1:119">
      <c r="A26" s="12"/>
      <c r="B26" s="42">
        <v>572</v>
      </c>
      <c r="C26" s="19" t="s">
        <v>43</v>
      </c>
      <c r="D26" s="43">
        <v>1779372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1779372</v>
      </c>
      <c r="O26" s="44">
        <f t="shared" si="1"/>
        <v>53.412139040643574</v>
      </c>
      <c r="P26" s="9"/>
    </row>
    <row r="27" spans="1:119">
      <c r="A27" s="12"/>
      <c r="B27" s="42">
        <v>575</v>
      </c>
      <c r="C27" s="19" t="s">
        <v>50</v>
      </c>
      <c r="D27" s="43">
        <v>0</v>
      </c>
      <c r="E27" s="43">
        <v>0</v>
      </c>
      <c r="F27" s="43">
        <v>0</v>
      </c>
      <c r="G27" s="43">
        <v>680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680</v>
      </c>
      <c r="O27" s="44">
        <f t="shared" si="1"/>
        <v>2.0411838866542596E-2</v>
      </c>
      <c r="P27" s="9"/>
    </row>
    <row r="28" spans="1:119" ht="15.75">
      <c r="A28" s="26" t="s">
        <v>46</v>
      </c>
      <c r="B28" s="27"/>
      <c r="C28" s="28"/>
      <c r="D28" s="29">
        <f t="shared" ref="D28:M28" si="8">SUM(D29:D29)</f>
        <v>1131065</v>
      </c>
      <c r="E28" s="29">
        <f t="shared" si="8"/>
        <v>830279</v>
      </c>
      <c r="F28" s="29">
        <f t="shared" si="8"/>
        <v>1500</v>
      </c>
      <c r="G28" s="29">
        <f t="shared" si="8"/>
        <v>1959</v>
      </c>
      <c r="H28" s="29">
        <f t="shared" si="8"/>
        <v>0</v>
      </c>
      <c r="I28" s="29">
        <f t="shared" si="8"/>
        <v>1936635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3901438</v>
      </c>
      <c r="O28" s="41">
        <f t="shared" si="1"/>
        <v>117.11106441736207</v>
      </c>
      <c r="P28" s="9"/>
    </row>
    <row r="29" spans="1:119" ht="15.75" thickBot="1">
      <c r="A29" s="12"/>
      <c r="B29" s="42">
        <v>581</v>
      </c>
      <c r="C29" s="19" t="s">
        <v>45</v>
      </c>
      <c r="D29" s="43">
        <v>1131065</v>
      </c>
      <c r="E29" s="43">
        <v>830279</v>
      </c>
      <c r="F29" s="43">
        <v>1500</v>
      </c>
      <c r="G29" s="43">
        <v>1959</v>
      </c>
      <c r="H29" s="43">
        <v>0</v>
      </c>
      <c r="I29" s="43">
        <v>1936635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3901438</v>
      </c>
      <c r="O29" s="44">
        <f t="shared" si="1"/>
        <v>117.11106441736207</v>
      </c>
      <c r="P29" s="9"/>
    </row>
    <row r="30" spans="1:119" ht="16.5" thickBot="1">
      <c r="A30" s="13" t="s">
        <v>10</v>
      </c>
      <c r="B30" s="21"/>
      <c r="C30" s="20"/>
      <c r="D30" s="14">
        <f>SUM(D5,D14,D18,D23,D25,D28)</f>
        <v>17023446</v>
      </c>
      <c r="E30" s="14">
        <f t="shared" ref="E30:M30" si="9">SUM(E5,E14,E18,E23,E25,E28)</f>
        <v>5877076</v>
      </c>
      <c r="F30" s="14">
        <f t="shared" si="9"/>
        <v>2999026</v>
      </c>
      <c r="G30" s="14">
        <f t="shared" si="9"/>
        <v>4904</v>
      </c>
      <c r="H30" s="14">
        <f t="shared" si="9"/>
        <v>0</v>
      </c>
      <c r="I30" s="14">
        <f t="shared" si="9"/>
        <v>10428271</v>
      </c>
      <c r="J30" s="14">
        <f t="shared" si="9"/>
        <v>0</v>
      </c>
      <c r="K30" s="14">
        <f t="shared" si="9"/>
        <v>1352083</v>
      </c>
      <c r="L30" s="14">
        <f t="shared" si="9"/>
        <v>0</v>
      </c>
      <c r="M30" s="14">
        <f t="shared" si="9"/>
        <v>0</v>
      </c>
      <c r="N30" s="14">
        <f t="shared" si="4"/>
        <v>37684806</v>
      </c>
      <c r="O30" s="35">
        <f t="shared" si="1"/>
        <v>1131.200276160173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57" t="s">
        <v>54</v>
      </c>
      <c r="M32" s="157"/>
      <c r="N32" s="157"/>
      <c r="O32" s="39">
        <v>33314</v>
      </c>
    </row>
    <row r="33" spans="1:15">
      <c r="A33" s="15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</row>
    <row r="34" spans="1:15" ht="15.75" customHeight="1" thickBot="1">
      <c r="A34" s="159" t="s">
        <v>52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SUM(D6:D13)</f>
        <v>5754160</v>
      </c>
      <c r="E5" s="24">
        <f t="shared" ref="E5:M5" si="0">SUM(E6:E13)</f>
        <v>980</v>
      </c>
      <c r="F5" s="24">
        <f t="shared" si="0"/>
        <v>2482656</v>
      </c>
      <c r="G5" s="24">
        <f t="shared" si="0"/>
        <v>1281</v>
      </c>
      <c r="H5" s="24">
        <f t="shared" si="0"/>
        <v>0</v>
      </c>
      <c r="I5" s="24">
        <f t="shared" si="0"/>
        <v>348812</v>
      </c>
      <c r="J5" s="24">
        <f t="shared" si="0"/>
        <v>0</v>
      </c>
      <c r="K5" s="24">
        <f t="shared" si="0"/>
        <v>1065051</v>
      </c>
      <c r="L5" s="24">
        <f t="shared" si="0"/>
        <v>0</v>
      </c>
      <c r="M5" s="24">
        <f t="shared" si="0"/>
        <v>0</v>
      </c>
      <c r="N5" s="25">
        <f>SUM(D5:M5)</f>
        <v>9652940</v>
      </c>
      <c r="O5" s="30">
        <f t="shared" ref="O5:O31" si="1">(N5/O$33)</f>
        <v>290.03485367465896</v>
      </c>
      <c r="P5" s="6"/>
    </row>
    <row r="6" spans="1:133">
      <c r="A6" s="12"/>
      <c r="B6" s="42">
        <v>511</v>
      </c>
      <c r="C6" s="19" t="s">
        <v>19</v>
      </c>
      <c r="D6" s="43">
        <v>338391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338391</v>
      </c>
      <c r="O6" s="44">
        <f t="shared" si="1"/>
        <v>10.167387777176852</v>
      </c>
      <c r="P6" s="9"/>
    </row>
    <row r="7" spans="1:133">
      <c r="A7" s="12"/>
      <c r="B7" s="42">
        <v>512</v>
      </c>
      <c r="C7" s="19" t="s">
        <v>20</v>
      </c>
      <c r="D7" s="43">
        <v>236432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236432</v>
      </c>
      <c r="O7" s="44">
        <f t="shared" si="1"/>
        <v>7.1039000060092539</v>
      </c>
      <c r="P7" s="9"/>
    </row>
    <row r="8" spans="1:133">
      <c r="A8" s="12"/>
      <c r="B8" s="42">
        <v>513</v>
      </c>
      <c r="C8" s="19" t="s">
        <v>21</v>
      </c>
      <c r="D8" s="43">
        <v>3094180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3094180</v>
      </c>
      <c r="O8" s="44">
        <f t="shared" si="1"/>
        <v>92.968571600264411</v>
      </c>
      <c r="P8" s="9"/>
    </row>
    <row r="9" spans="1:133">
      <c r="A9" s="12"/>
      <c r="B9" s="42">
        <v>514</v>
      </c>
      <c r="C9" s="19" t="s">
        <v>22</v>
      </c>
      <c r="D9" s="43">
        <v>230986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230986</v>
      </c>
      <c r="O9" s="44">
        <f t="shared" si="1"/>
        <v>6.9402680127396188</v>
      </c>
      <c r="P9" s="9"/>
    </row>
    <row r="10" spans="1:133">
      <c r="A10" s="12"/>
      <c r="B10" s="42">
        <v>515</v>
      </c>
      <c r="C10" s="19" t="s">
        <v>23</v>
      </c>
      <c r="D10" s="43">
        <v>1595878</v>
      </c>
      <c r="E10" s="43">
        <v>0</v>
      </c>
      <c r="F10" s="43">
        <v>0</v>
      </c>
      <c r="G10" s="43">
        <v>0</v>
      </c>
      <c r="H10" s="43">
        <v>0</v>
      </c>
      <c r="I10" s="43">
        <v>348812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1944690</v>
      </c>
      <c r="O10" s="44">
        <f t="shared" si="1"/>
        <v>58.430683252208404</v>
      </c>
      <c r="P10" s="9"/>
    </row>
    <row r="11" spans="1:133">
      <c r="A11" s="12"/>
      <c r="B11" s="42">
        <v>517</v>
      </c>
      <c r="C11" s="19" t="s">
        <v>25</v>
      </c>
      <c r="D11" s="43">
        <v>0</v>
      </c>
      <c r="E11" s="43">
        <v>0</v>
      </c>
      <c r="F11" s="43">
        <v>2482656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2482656</v>
      </c>
      <c r="O11" s="44">
        <f t="shared" si="1"/>
        <v>74.594555615648105</v>
      </c>
      <c r="P11" s="9"/>
    </row>
    <row r="12" spans="1:133">
      <c r="A12" s="12"/>
      <c r="B12" s="42">
        <v>518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1065051</v>
      </c>
      <c r="L12" s="43">
        <v>0</v>
      </c>
      <c r="M12" s="43">
        <v>0</v>
      </c>
      <c r="N12" s="43">
        <f t="shared" si="2"/>
        <v>1065051</v>
      </c>
      <c r="O12" s="44">
        <f t="shared" si="1"/>
        <v>32.000811249323959</v>
      </c>
      <c r="P12" s="9"/>
    </row>
    <row r="13" spans="1:133">
      <c r="A13" s="12"/>
      <c r="B13" s="42">
        <v>519</v>
      </c>
      <c r="C13" s="19" t="s">
        <v>27</v>
      </c>
      <c r="D13" s="43">
        <v>258293</v>
      </c>
      <c r="E13" s="43">
        <v>980</v>
      </c>
      <c r="F13" s="43">
        <v>0</v>
      </c>
      <c r="G13" s="43">
        <v>1281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260554</v>
      </c>
      <c r="O13" s="44">
        <f t="shared" si="1"/>
        <v>7.8286761612883842</v>
      </c>
      <c r="P13" s="9"/>
    </row>
    <row r="14" spans="1:133" ht="15.75">
      <c r="A14" s="26" t="s">
        <v>28</v>
      </c>
      <c r="B14" s="27"/>
      <c r="C14" s="28"/>
      <c r="D14" s="29">
        <f t="shared" ref="D14:M14" si="3">SUM(D15:D18)</f>
        <v>7430552</v>
      </c>
      <c r="E14" s="29">
        <f t="shared" si="3"/>
        <v>162022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1" si="4">SUM(D14:M14)</f>
        <v>7592574</v>
      </c>
      <c r="O14" s="41">
        <f t="shared" si="1"/>
        <v>228.1285379484406</v>
      </c>
      <c r="P14" s="10"/>
    </row>
    <row r="15" spans="1:133">
      <c r="A15" s="12"/>
      <c r="B15" s="42">
        <v>521</v>
      </c>
      <c r="C15" s="19" t="s">
        <v>29</v>
      </c>
      <c r="D15" s="43">
        <v>7430552</v>
      </c>
      <c r="E15" s="43">
        <v>92343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7522895</v>
      </c>
      <c r="O15" s="44">
        <f t="shared" si="1"/>
        <v>226.03494381347275</v>
      </c>
      <c r="P15" s="9"/>
    </row>
    <row r="16" spans="1:133">
      <c r="A16" s="12"/>
      <c r="B16" s="42">
        <v>522</v>
      </c>
      <c r="C16" s="19" t="s">
        <v>30</v>
      </c>
      <c r="D16" s="43">
        <v>0</v>
      </c>
      <c r="E16" s="43">
        <v>1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</v>
      </c>
      <c r="O16" s="44">
        <f t="shared" si="1"/>
        <v>3.0046271257736914E-5</v>
      </c>
      <c r="P16" s="9"/>
    </row>
    <row r="17" spans="1:119">
      <c r="A17" s="12"/>
      <c r="B17" s="42">
        <v>525</v>
      </c>
      <c r="C17" s="19" t="s">
        <v>32</v>
      </c>
      <c r="D17" s="43">
        <v>0</v>
      </c>
      <c r="E17" s="43">
        <v>56972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56972</v>
      </c>
      <c r="O17" s="44">
        <f t="shared" si="1"/>
        <v>1.7117961660957874</v>
      </c>
      <c r="P17" s="9"/>
    </row>
    <row r="18" spans="1:119">
      <c r="A18" s="12"/>
      <c r="B18" s="42">
        <v>526</v>
      </c>
      <c r="C18" s="19" t="s">
        <v>33</v>
      </c>
      <c r="D18" s="43">
        <v>0</v>
      </c>
      <c r="E18" s="43">
        <v>12706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12706</v>
      </c>
      <c r="O18" s="44">
        <f t="shared" si="1"/>
        <v>0.38176792260080522</v>
      </c>
      <c r="P18" s="9"/>
    </row>
    <row r="19" spans="1:119" ht="15.75">
      <c r="A19" s="26" t="s">
        <v>35</v>
      </c>
      <c r="B19" s="27"/>
      <c r="C19" s="28"/>
      <c r="D19" s="29">
        <f t="shared" ref="D19:M19" si="5">SUM(D20:D23)</f>
        <v>0</v>
      </c>
      <c r="E19" s="29">
        <f t="shared" si="5"/>
        <v>2847979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8246721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11094700</v>
      </c>
      <c r="O19" s="41">
        <f t="shared" si="1"/>
        <v>333.35436572321373</v>
      </c>
      <c r="P19" s="10"/>
    </row>
    <row r="20" spans="1:119">
      <c r="A20" s="12"/>
      <c r="B20" s="42">
        <v>534</v>
      </c>
      <c r="C20" s="19" t="s">
        <v>36</v>
      </c>
      <c r="D20" s="43">
        <v>0</v>
      </c>
      <c r="E20" s="43">
        <v>2237627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2237627</v>
      </c>
      <c r="O20" s="44">
        <f t="shared" si="1"/>
        <v>67.232347815636075</v>
      </c>
      <c r="P20" s="9"/>
    </row>
    <row r="21" spans="1:119">
      <c r="A21" s="12"/>
      <c r="B21" s="42">
        <v>536</v>
      </c>
      <c r="C21" s="19" t="s">
        <v>37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7331211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7331211</v>
      </c>
      <c r="O21" s="44">
        <f t="shared" si="1"/>
        <v>220.27555435370471</v>
      </c>
      <c r="P21" s="9"/>
    </row>
    <row r="22" spans="1:119">
      <c r="A22" s="12"/>
      <c r="B22" s="42">
        <v>538</v>
      </c>
      <c r="C22" s="19" t="s">
        <v>38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915510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915510</v>
      </c>
      <c r="O22" s="44">
        <f t="shared" si="1"/>
        <v>27.507661799170723</v>
      </c>
      <c r="P22" s="9"/>
    </row>
    <row r="23" spans="1:119">
      <c r="A23" s="12"/>
      <c r="B23" s="42">
        <v>539</v>
      </c>
      <c r="C23" s="19" t="s">
        <v>39</v>
      </c>
      <c r="D23" s="43">
        <v>0</v>
      </c>
      <c r="E23" s="43">
        <v>610352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610352</v>
      </c>
      <c r="O23" s="44">
        <f t="shared" si="1"/>
        <v>18.338801754702242</v>
      </c>
      <c r="P23" s="9"/>
    </row>
    <row r="24" spans="1:119" ht="15.75">
      <c r="A24" s="26" t="s">
        <v>40</v>
      </c>
      <c r="B24" s="27"/>
      <c r="C24" s="28"/>
      <c r="D24" s="29">
        <f t="shared" ref="D24:M24" si="6">SUM(D25:D25)</f>
        <v>719883</v>
      </c>
      <c r="E24" s="29">
        <f t="shared" si="6"/>
        <v>2098531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4"/>
        <v>2818414</v>
      </c>
      <c r="O24" s="41">
        <f t="shared" si="1"/>
        <v>84.682831560603333</v>
      </c>
      <c r="P24" s="10"/>
    </row>
    <row r="25" spans="1:119">
      <c r="A25" s="12"/>
      <c r="B25" s="42">
        <v>541</v>
      </c>
      <c r="C25" s="19" t="s">
        <v>41</v>
      </c>
      <c r="D25" s="43">
        <v>719883</v>
      </c>
      <c r="E25" s="43">
        <v>2098531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2818414</v>
      </c>
      <c r="O25" s="44">
        <f t="shared" si="1"/>
        <v>84.682831560603333</v>
      </c>
      <c r="P25" s="9"/>
    </row>
    <row r="26" spans="1:119" ht="15.75">
      <c r="A26" s="26" t="s">
        <v>42</v>
      </c>
      <c r="B26" s="27"/>
      <c r="C26" s="28"/>
      <c r="D26" s="29">
        <f t="shared" ref="D26:M26" si="7">SUM(D27:D28)</f>
        <v>2006007</v>
      </c>
      <c r="E26" s="29">
        <f t="shared" si="7"/>
        <v>0</v>
      </c>
      <c r="F26" s="29">
        <f t="shared" si="7"/>
        <v>0</v>
      </c>
      <c r="G26" s="29">
        <f t="shared" si="7"/>
        <v>7176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4"/>
        <v>2013183</v>
      </c>
      <c r="O26" s="41">
        <f t="shared" si="1"/>
        <v>60.488642509464576</v>
      </c>
      <c r="P26" s="9"/>
    </row>
    <row r="27" spans="1:119">
      <c r="A27" s="12"/>
      <c r="B27" s="42">
        <v>572</v>
      </c>
      <c r="C27" s="19" t="s">
        <v>43</v>
      </c>
      <c r="D27" s="43">
        <v>2006007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2006007</v>
      </c>
      <c r="O27" s="44">
        <f t="shared" si="1"/>
        <v>60.273030466919053</v>
      </c>
      <c r="P27" s="9"/>
    </row>
    <row r="28" spans="1:119">
      <c r="A28" s="12"/>
      <c r="B28" s="42">
        <v>575</v>
      </c>
      <c r="C28" s="19" t="s">
        <v>50</v>
      </c>
      <c r="D28" s="43">
        <v>0</v>
      </c>
      <c r="E28" s="43">
        <v>0</v>
      </c>
      <c r="F28" s="43">
        <v>0</v>
      </c>
      <c r="G28" s="43">
        <v>7176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7176</v>
      </c>
      <c r="O28" s="44">
        <f t="shared" si="1"/>
        <v>0.21561204254552011</v>
      </c>
      <c r="P28" s="9"/>
    </row>
    <row r="29" spans="1:119" ht="15.75">
      <c r="A29" s="26" t="s">
        <v>46</v>
      </c>
      <c r="B29" s="27"/>
      <c r="C29" s="28"/>
      <c r="D29" s="29">
        <f t="shared" ref="D29:M29" si="8">SUM(D30:D30)</f>
        <v>699513</v>
      </c>
      <c r="E29" s="29">
        <f t="shared" si="8"/>
        <v>7111440</v>
      </c>
      <c r="F29" s="29">
        <f t="shared" si="8"/>
        <v>0</v>
      </c>
      <c r="G29" s="29">
        <f t="shared" si="8"/>
        <v>78</v>
      </c>
      <c r="H29" s="29">
        <f t="shared" si="8"/>
        <v>0</v>
      </c>
      <c r="I29" s="29">
        <f t="shared" si="8"/>
        <v>1872154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9683185</v>
      </c>
      <c r="O29" s="41">
        <f t="shared" si="1"/>
        <v>290.94360314884921</v>
      </c>
      <c r="P29" s="9"/>
    </row>
    <row r="30" spans="1:119" ht="15.75" thickBot="1">
      <c r="A30" s="12"/>
      <c r="B30" s="42">
        <v>581</v>
      </c>
      <c r="C30" s="19" t="s">
        <v>45</v>
      </c>
      <c r="D30" s="43">
        <v>699513</v>
      </c>
      <c r="E30" s="43">
        <v>7111440</v>
      </c>
      <c r="F30" s="43">
        <v>0</v>
      </c>
      <c r="G30" s="43">
        <v>78</v>
      </c>
      <c r="H30" s="43">
        <v>0</v>
      </c>
      <c r="I30" s="43">
        <v>1872154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9683185</v>
      </c>
      <c r="O30" s="44">
        <f t="shared" si="1"/>
        <v>290.94360314884921</v>
      </c>
      <c r="P30" s="9"/>
    </row>
    <row r="31" spans="1:119" ht="16.5" thickBot="1">
      <c r="A31" s="13" t="s">
        <v>10</v>
      </c>
      <c r="B31" s="21"/>
      <c r="C31" s="20"/>
      <c r="D31" s="14">
        <f>SUM(D5,D14,D19,D24,D26,D29)</f>
        <v>16610115</v>
      </c>
      <c r="E31" s="14">
        <f t="shared" ref="E31:M31" si="9">SUM(E5,E14,E19,E24,E26,E29)</f>
        <v>12220952</v>
      </c>
      <c r="F31" s="14">
        <f t="shared" si="9"/>
        <v>2482656</v>
      </c>
      <c r="G31" s="14">
        <f t="shared" si="9"/>
        <v>8535</v>
      </c>
      <c r="H31" s="14">
        <f t="shared" si="9"/>
        <v>0</v>
      </c>
      <c r="I31" s="14">
        <f t="shared" si="9"/>
        <v>10467687</v>
      </c>
      <c r="J31" s="14">
        <f t="shared" si="9"/>
        <v>0</v>
      </c>
      <c r="K31" s="14">
        <f t="shared" si="9"/>
        <v>1065051</v>
      </c>
      <c r="L31" s="14">
        <f t="shared" si="9"/>
        <v>0</v>
      </c>
      <c r="M31" s="14">
        <f t="shared" si="9"/>
        <v>0</v>
      </c>
      <c r="N31" s="14">
        <f t="shared" si="4"/>
        <v>42854996</v>
      </c>
      <c r="O31" s="35">
        <f t="shared" si="1"/>
        <v>1287.6328345652305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57" t="s">
        <v>51</v>
      </c>
      <c r="M33" s="157"/>
      <c r="N33" s="157"/>
      <c r="O33" s="39">
        <v>33282</v>
      </c>
    </row>
    <row r="34" spans="1:15">
      <c r="A34" s="158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6"/>
    </row>
    <row r="35" spans="1:15" ht="15.75" thickBot="1">
      <c r="A35" s="159" t="s">
        <v>52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SUM(D6:D14)</f>
        <v>6153103</v>
      </c>
      <c r="E5" s="24">
        <f t="shared" ref="E5:M5" si="0">SUM(E6:E14)</f>
        <v>22569</v>
      </c>
      <c r="F5" s="24">
        <f t="shared" si="0"/>
        <v>1620656</v>
      </c>
      <c r="G5" s="24">
        <f t="shared" si="0"/>
        <v>606657</v>
      </c>
      <c r="H5" s="24">
        <f t="shared" si="0"/>
        <v>0</v>
      </c>
      <c r="I5" s="24">
        <f t="shared" si="0"/>
        <v>435833</v>
      </c>
      <c r="J5" s="24">
        <f t="shared" si="0"/>
        <v>0</v>
      </c>
      <c r="K5" s="24">
        <f t="shared" si="0"/>
        <v>734256</v>
      </c>
      <c r="L5" s="24">
        <f t="shared" si="0"/>
        <v>0</v>
      </c>
      <c r="M5" s="24">
        <f t="shared" si="0"/>
        <v>0</v>
      </c>
      <c r="N5" s="25">
        <f>SUM(D5:M5)</f>
        <v>9573074</v>
      </c>
      <c r="O5" s="30">
        <f t="shared" ref="O5:O34" si="1">(N5/O$36)</f>
        <v>278.77326732673265</v>
      </c>
      <c r="P5" s="6"/>
    </row>
    <row r="6" spans="1:133">
      <c r="A6" s="12"/>
      <c r="B6" s="42">
        <v>511</v>
      </c>
      <c r="C6" s="19" t="s">
        <v>19</v>
      </c>
      <c r="D6" s="43">
        <v>409519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409519</v>
      </c>
      <c r="O6" s="44">
        <f t="shared" si="1"/>
        <v>11.925422248107164</v>
      </c>
      <c r="P6" s="9"/>
    </row>
    <row r="7" spans="1:133">
      <c r="A7" s="12"/>
      <c r="B7" s="42">
        <v>512</v>
      </c>
      <c r="C7" s="19" t="s">
        <v>20</v>
      </c>
      <c r="D7" s="43">
        <v>404413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4" si="2">SUM(D7:M7)</f>
        <v>404413</v>
      </c>
      <c r="O7" s="44">
        <f t="shared" si="1"/>
        <v>11.776732673267327</v>
      </c>
      <c r="P7" s="9"/>
    </row>
    <row r="8" spans="1:133">
      <c r="A8" s="12"/>
      <c r="B8" s="42">
        <v>513</v>
      </c>
      <c r="C8" s="19" t="s">
        <v>21</v>
      </c>
      <c r="D8" s="43">
        <v>2130429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2130429</v>
      </c>
      <c r="O8" s="44">
        <f t="shared" si="1"/>
        <v>62.039283634245777</v>
      </c>
      <c r="P8" s="9"/>
    </row>
    <row r="9" spans="1:133">
      <c r="A9" s="12"/>
      <c r="B9" s="42">
        <v>514</v>
      </c>
      <c r="C9" s="19" t="s">
        <v>22</v>
      </c>
      <c r="D9" s="43">
        <v>288863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288863</v>
      </c>
      <c r="O9" s="44">
        <f t="shared" si="1"/>
        <v>8.4118520675596979</v>
      </c>
      <c r="P9" s="9"/>
    </row>
    <row r="10" spans="1:133">
      <c r="A10" s="12"/>
      <c r="B10" s="42">
        <v>515</v>
      </c>
      <c r="C10" s="19" t="s">
        <v>23</v>
      </c>
      <c r="D10" s="43">
        <v>1624001</v>
      </c>
      <c r="E10" s="43">
        <v>0</v>
      </c>
      <c r="F10" s="43">
        <v>0</v>
      </c>
      <c r="G10" s="43">
        <v>0</v>
      </c>
      <c r="H10" s="43">
        <v>0</v>
      </c>
      <c r="I10" s="43">
        <v>435833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2059834</v>
      </c>
      <c r="O10" s="44">
        <f t="shared" si="1"/>
        <v>59.983517763541059</v>
      </c>
      <c r="P10" s="9"/>
    </row>
    <row r="11" spans="1:133">
      <c r="A11" s="12"/>
      <c r="B11" s="42">
        <v>516</v>
      </c>
      <c r="C11" s="19" t="s">
        <v>24</v>
      </c>
      <c r="D11" s="43">
        <v>1058772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1058772</v>
      </c>
      <c r="O11" s="44">
        <f t="shared" si="1"/>
        <v>30.832032615026208</v>
      </c>
      <c r="P11" s="9"/>
    </row>
    <row r="12" spans="1:133">
      <c r="A12" s="12"/>
      <c r="B12" s="42">
        <v>517</v>
      </c>
      <c r="C12" s="19" t="s">
        <v>25</v>
      </c>
      <c r="D12" s="43">
        <v>0</v>
      </c>
      <c r="E12" s="43">
        <v>0</v>
      </c>
      <c r="F12" s="43">
        <v>1620656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1620656</v>
      </c>
      <c r="O12" s="44">
        <f t="shared" si="1"/>
        <v>47.194408852649971</v>
      </c>
      <c r="P12" s="9"/>
    </row>
    <row r="13" spans="1:133">
      <c r="A13" s="12"/>
      <c r="B13" s="42">
        <v>518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734256</v>
      </c>
      <c r="L13" s="43">
        <v>0</v>
      </c>
      <c r="M13" s="43">
        <v>0</v>
      </c>
      <c r="N13" s="43">
        <f t="shared" si="2"/>
        <v>734256</v>
      </c>
      <c r="O13" s="44">
        <f t="shared" si="1"/>
        <v>21.381945253348864</v>
      </c>
      <c r="P13" s="9"/>
    </row>
    <row r="14" spans="1:133">
      <c r="A14" s="12"/>
      <c r="B14" s="42">
        <v>519</v>
      </c>
      <c r="C14" s="19" t="s">
        <v>27</v>
      </c>
      <c r="D14" s="43">
        <v>237106</v>
      </c>
      <c r="E14" s="43">
        <v>22569</v>
      </c>
      <c r="F14" s="43">
        <v>0</v>
      </c>
      <c r="G14" s="43">
        <v>606657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2"/>
        <v>866332</v>
      </c>
      <c r="O14" s="44">
        <f t="shared" si="1"/>
        <v>25.228072218986604</v>
      </c>
      <c r="P14" s="9"/>
    </row>
    <row r="15" spans="1:133" ht="15.75">
      <c r="A15" s="26" t="s">
        <v>28</v>
      </c>
      <c r="B15" s="27"/>
      <c r="C15" s="28"/>
      <c r="D15" s="29">
        <f t="shared" ref="D15:M15" si="3">SUM(D16:D21)</f>
        <v>7052092</v>
      </c>
      <c r="E15" s="29">
        <f t="shared" si="3"/>
        <v>697299</v>
      </c>
      <c r="F15" s="29">
        <f t="shared" si="3"/>
        <v>0</v>
      </c>
      <c r="G15" s="29">
        <f t="shared" si="3"/>
        <v>0</v>
      </c>
      <c r="H15" s="29">
        <f t="shared" si="3"/>
        <v>0</v>
      </c>
      <c r="I15" s="29">
        <f t="shared" si="3"/>
        <v>0</v>
      </c>
      <c r="J15" s="29">
        <f t="shared" si="3"/>
        <v>0</v>
      </c>
      <c r="K15" s="29">
        <f t="shared" si="3"/>
        <v>0</v>
      </c>
      <c r="L15" s="29">
        <f t="shared" si="3"/>
        <v>0</v>
      </c>
      <c r="M15" s="29">
        <f t="shared" si="3"/>
        <v>0</v>
      </c>
      <c r="N15" s="40">
        <f t="shared" ref="N15:N34" si="4">SUM(D15:M15)</f>
        <v>7749391</v>
      </c>
      <c r="O15" s="41">
        <f t="shared" si="1"/>
        <v>225.66659871869541</v>
      </c>
      <c r="P15" s="10"/>
    </row>
    <row r="16" spans="1:133">
      <c r="A16" s="12"/>
      <c r="B16" s="42">
        <v>521</v>
      </c>
      <c r="C16" s="19" t="s">
        <v>29</v>
      </c>
      <c r="D16" s="43">
        <v>6991639</v>
      </c>
      <c r="E16" s="43">
        <v>112554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7104193</v>
      </c>
      <c r="O16" s="44">
        <f t="shared" si="1"/>
        <v>206.8780722189866</v>
      </c>
      <c r="P16" s="9"/>
    </row>
    <row r="17" spans="1:16">
      <c r="A17" s="12"/>
      <c r="B17" s="42">
        <v>522</v>
      </c>
      <c r="C17" s="19" t="s">
        <v>30</v>
      </c>
      <c r="D17" s="43">
        <v>60018</v>
      </c>
      <c r="E17" s="43">
        <v>967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60985</v>
      </c>
      <c r="O17" s="44">
        <f t="shared" si="1"/>
        <v>1.7759172976121143</v>
      </c>
      <c r="P17" s="9"/>
    </row>
    <row r="18" spans="1:16">
      <c r="A18" s="12"/>
      <c r="B18" s="42">
        <v>524</v>
      </c>
      <c r="C18" s="19" t="s">
        <v>31</v>
      </c>
      <c r="D18" s="43">
        <v>435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435</v>
      </c>
      <c r="O18" s="44">
        <f t="shared" si="1"/>
        <v>1.2667443214909726E-2</v>
      </c>
      <c r="P18" s="9"/>
    </row>
    <row r="19" spans="1:16">
      <c r="A19" s="12"/>
      <c r="B19" s="42">
        <v>525</v>
      </c>
      <c r="C19" s="19" t="s">
        <v>32</v>
      </c>
      <c r="D19" s="43">
        <v>0</v>
      </c>
      <c r="E19" s="43">
        <v>578609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578609</v>
      </c>
      <c r="O19" s="44">
        <f t="shared" si="1"/>
        <v>16.849417588817705</v>
      </c>
      <c r="P19" s="9"/>
    </row>
    <row r="20" spans="1:16">
      <c r="A20" s="12"/>
      <c r="B20" s="42">
        <v>526</v>
      </c>
      <c r="C20" s="19" t="s">
        <v>33</v>
      </c>
      <c r="D20" s="43">
        <v>0</v>
      </c>
      <c r="E20" s="43">
        <v>402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402</v>
      </c>
      <c r="O20" s="44">
        <f t="shared" si="1"/>
        <v>1.1706464764123471E-2</v>
      </c>
      <c r="P20" s="9"/>
    </row>
    <row r="21" spans="1:16">
      <c r="A21" s="12"/>
      <c r="B21" s="42">
        <v>527</v>
      </c>
      <c r="C21" s="19" t="s">
        <v>34</v>
      </c>
      <c r="D21" s="43">
        <v>0</v>
      </c>
      <c r="E21" s="43">
        <v>4767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4767</v>
      </c>
      <c r="O21" s="44">
        <f t="shared" si="1"/>
        <v>0.13881770529994175</v>
      </c>
      <c r="P21" s="9"/>
    </row>
    <row r="22" spans="1:16" ht="15.75">
      <c r="A22" s="26" t="s">
        <v>35</v>
      </c>
      <c r="B22" s="27"/>
      <c r="C22" s="28"/>
      <c r="D22" s="29">
        <f t="shared" ref="D22:M22" si="5">SUM(D23:D26)</f>
        <v>0</v>
      </c>
      <c r="E22" s="29">
        <f t="shared" si="5"/>
        <v>2881013</v>
      </c>
      <c r="F22" s="29">
        <f t="shared" si="5"/>
        <v>0</v>
      </c>
      <c r="G22" s="29">
        <f t="shared" si="5"/>
        <v>136919</v>
      </c>
      <c r="H22" s="29">
        <f t="shared" si="5"/>
        <v>0</v>
      </c>
      <c r="I22" s="29">
        <f t="shared" si="5"/>
        <v>8768054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40">
        <f t="shared" si="4"/>
        <v>11785986</v>
      </c>
      <c r="O22" s="41">
        <f t="shared" si="1"/>
        <v>343.21450203843915</v>
      </c>
      <c r="P22" s="10"/>
    </row>
    <row r="23" spans="1:16">
      <c r="A23" s="12"/>
      <c r="B23" s="42">
        <v>534</v>
      </c>
      <c r="C23" s="19" t="s">
        <v>36</v>
      </c>
      <c r="D23" s="43">
        <v>0</v>
      </c>
      <c r="E23" s="43">
        <v>2320913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2320913</v>
      </c>
      <c r="O23" s="44">
        <f t="shared" si="1"/>
        <v>67.586284216656964</v>
      </c>
      <c r="P23" s="9"/>
    </row>
    <row r="24" spans="1:16">
      <c r="A24" s="12"/>
      <c r="B24" s="42">
        <v>536</v>
      </c>
      <c r="C24" s="19" t="s">
        <v>37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7143093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7143093</v>
      </c>
      <c r="O24" s="44">
        <f t="shared" si="1"/>
        <v>208.01086196854979</v>
      </c>
      <c r="P24" s="9"/>
    </row>
    <row r="25" spans="1:16">
      <c r="A25" s="12"/>
      <c r="B25" s="42">
        <v>538</v>
      </c>
      <c r="C25" s="19" t="s">
        <v>38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1624961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1624961</v>
      </c>
      <c r="O25" s="44">
        <f t="shared" si="1"/>
        <v>47.319772859638903</v>
      </c>
      <c r="P25" s="9"/>
    </row>
    <row r="26" spans="1:16">
      <c r="A26" s="12"/>
      <c r="B26" s="42">
        <v>539</v>
      </c>
      <c r="C26" s="19" t="s">
        <v>39</v>
      </c>
      <c r="D26" s="43">
        <v>0</v>
      </c>
      <c r="E26" s="43">
        <v>560100</v>
      </c>
      <c r="F26" s="43">
        <v>0</v>
      </c>
      <c r="G26" s="43">
        <v>136919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697019</v>
      </c>
      <c r="O26" s="44">
        <f t="shared" si="1"/>
        <v>20.297582993593476</v>
      </c>
      <c r="P26" s="9"/>
    </row>
    <row r="27" spans="1:16" ht="15.75">
      <c r="A27" s="26" t="s">
        <v>40</v>
      </c>
      <c r="B27" s="27"/>
      <c r="C27" s="28"/>
      <c r="D27" s="29">
        <f t="shared" ref="D27:M27" si="6">SUM(D28:D28)</f>
        <v>840104</v>
      </c>
      <c r="E27" s="29">
        <f t="shared" si="6"/>
        <v>1342425</v>
      </c>
      <c r="F27" s="29">
        <f t="shared" si="6"/>
        <v>0</v>
      </c>
      <c r="G27" s="29">
        <f t="shared" si="6"/>
        <v>0</v>
      </c>
      <c r="H27" s="29">
        <f t="shared" si="6"/>
        <v>0</v>
      </c>
      <c r="I27" s="29">
        <f t="shared" si="6"/>
        <v>0</v>
      </c>
      <c r="J27" s="29">
        <f t="shared" si="6"/>
        <v>0</v>
      </c>
      <c r="K27" s="29">
        <f t="shared" si="6"/>
        <v>0</v>
      </c>
      <c r="L27" s="29">
        <f t="shared" si="6"/>
        <v>0</v>
      </c>
      <c r="M27" s="29">
        <f t="shared" si="6"/>
        <v>0</v>
      </c>
      <c r="N27" s="29">
        <f t="shared" si="4"/>
        <v>2182529</v>
      </c>
      <c r="O27" s="41">
        <f t="shared" si="1"/>
        <v>63.556464764123469</v>
      </c>
      <c r="P27" s="10"/>
    </row>
    <row r="28" spans="1:16">
      <c r="A28" s="12"/>
      <c r="B28" s="42">
        <v>541</v>
      </c>
      <c r="C28" s="19" t="s">
        <v>41</v>
      </c>
      <c r="D28" s="43">
        <v>840104</v>
      </c>
      <c r="E28" s="43">
        <v>1342425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2182529</v>
      </c>
      <c r="O28" s="44">
        <f t="shared" si="1"/>
        <v>63.556464764123469</v>
      </c>
      <c r="P28" s="9"/>
    </row>
    <row r="29" spans="1:16" ht="15.75">
      <c r="A29" s="26" t="s">
        <v>42</v>
      </c>
      <c r="B29" s="27"/>
      <c r="C29" s="28"/>
      <c r="D29" s="29">
        <f t="shared" ref="D29:M29" si="7">SUM(D30:D31)</f>
        <v>2152168</v>
      </c>
      <c r="E29" s="29">
        <f t="shared" si="7"/>
        <v>0</v>
      </c>
      <c r="F29" s="29">
        <f t="shared" si="7"/>
        <v>0</v>
      </c>
      <c r="G29" s="29">
        <f t="shared" si="7"/>
        <v>456280</v>
      </c>
      <c r="H29" s="29">
        <f t="shared" si="7"/>
        <v>0</v>
      </c>
      <c r="I29" s="29">
        <f t="shared" si="7"/>
        <v>0</v>
      </c>
      <c r="J29" s="29">
        <f t="shared" si="7"/>
        <v>0</v>
      </c>
      <c r="K29" s="29">
        <f t="shared" si="7"/>
        <v>0</v>
      </c>
      <c r="L29" s="29">
        <f t="shared" si="7"/>
        <v>0</v>
      </c>
      <c r="M29" s="29">
        <f t="shared" si="7"/>
        <v>0</v>
      </c>
      <c r="N29" s="29">
        <f t="shared" si="4"/>
        <v>2608448</v>
      </c>
      <c r="O29" s="41">
        <f t="shared" si="1"/>
        <v>75.959464181712292</v>
      </c>
      <c r="P29" s="9"/>
    </row>
    <row r="30" spans="1:16">
      <c r="A30" s="12"/>
      <c r="B30" s="42">
        <v>572</v>
      </c>
      <c r="C30" s="19" t="s">
        <v>43</v>
      </c>
      <c r="D30" s="43">
        <v>1837636</v>
      </c>
      <c r="E30" s="43">
        <v>0</v>
      </c>
      <c r="F30" s="43">
        <v>0</v>
      </c>
      <c r="G30" s="43">
        <v>456280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2293916</v>
      </c>
      <c r="O30" s="44">
        <f t="shared" si="1"/>
        <v>66.800116482236461</v>
      </c>
      <c r="P30" s="9"/>
    </row>
    <row r="31" spans="1:16">
      <c r="A31" s="12"/>
      <c r="B31" s="42">
        <v>574</v>
      </c>
      <c r="C31" s="19" t="s">
        <v>44</v>
      </c>
      <c r="D31" s="43">
        <v>314532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314532</v>
      </c>
      <c r="O31" s="44">
        <f t="shared" si="1"/>
        <v>9.1593476994758305</v>
      </c>
      <c r="P31" s="9"/>
    </row>
    <row r="32" spans="1:16" ht="15.75">
      <c r="A32" s="26" t="s">
        <v>46</v>
      </c>
      <c r="B32" s="27"/>
      <c r="C32" s="28"/>
      <c r="D32" s="29">
        <f t="shared" ref="D32:M32" si="8">SUM(D33:D33)</f>
        <v>148286</v>
      </c>
      <c r="E32" s="29">
        <f t="shared" si="8"/>
        <v>6469180</v>
      </c>
      <c r="F32" s="29">
        <f t="shared" si="8"/>
        <v>0</v>
      </c>
      <c r="G32" s="29">
        <f t="shared" si="8"/>
        <v>62838</v>
      </c>
      <c r="H32" s="29">
        <f t="shared" si="8"/>
        <v>0</v>
      </c>
      <c r="I32" s="29">
        <f t="shared" si="8"/>
        <v>1789181</v>
      </c>
      <c r="J32" s="29">
        <f t="shared" si="8"/>
        <v>0</v>
      </c>
      <c r="K32" s="29">
        <f t="shared" si="8"/>
        <v>0</v>
      </c>
      <c r="L32" s="29">
        <f t="shared" si="8"/>
        <v>0</v>
      </c>
      <c r="M32" s="29">
        <f t="shared" si="8"/>
        <v>0</v>
      </c>
      <c r="N32" s="29">
        <f t="shared" si="4"/>
        <v>8469485</v>
      </c>
      <c r="O32" s="41">
        <f t="shared" si="1"/>
        <v>246.63613861386139</v>
      </c>
      <c r="P32" s="9"/>
    </row>
    <row r="33" spans="1:119" ht="15.75" thickBot="1">
      <c r="A33" s="12"/>
      <c r="B33" s="42">
        <v>581</v>
      </c>
      <c r="C33" s="19" t="s">
        <v>45</v>
      </c>
      <c r="D33" s="43">
        <v>148286</v>
      </c>
      <c r="E33" s="43">
        <v>6469180</v>
      </c>
      <c r="F33" s="43">
        <v>0</v>
      </c>
      <c r="G33" s="43">
        <v>62838</v>
      </c>
      <c r="H33" s="43">
        <v>0</v>
      </c>
      <c r="I33" s="43">
        <v>1789181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8469485</v>
      </c>
      <c r="O33" s="44">
        <f t="shared" si="1"/>
        <v>246.63613861386139</v>
      </c>
      <c r="P33" s="9"/>
    </row>
    <row r="34" spans="1:119" ht="16.5" thickBot="1">
      <c r="A34" s="13" t="s">
        <v>10</v>
      </c>
      <c r="B34" s="21"/>
      <c r="C34" s="20"/>
      <c r="D34" s="14">
        <f>SUM(D5,D15,D22,D27,D29,D32)</f>
        <v>16345753</v>
      </c>
      <c r="E34" s="14">
        <f t="shared" ref="E34:M34" si="9">SUM(E5,E15,E22,E27,E29,E32)</f>
        <v>11412486</v>
      </c>
      <c r="F34" s="14">
        <f t="shared" si="9"/>
        <v>1620656</v>
      </c>
      <c r="G34" s="14">
        <f t="shared" si="9"/>
        <v>1262694</v>
      </c>
      <c r="H34" s="14">
        <f t="shared" si="9"/>
        <v>0</v>
      </c>
      <c r="I34" s="14">
        <f t="shared" si="9"/>
        <v>10993068</v>
      </c>
      <c r="J34" s="14">
        <f t="shared" si="9"/>
        <v>0</v>
      </c>
      <c r="K34" s="14">
        <f t="shared" si="9"/>
        <v>734256</v>
      </c>
      <c r="L34" s="14">
        <f t="shared" si="9"/>
        <v>0</v>
      </c>
      <c r="M34" s="14">
        <f t="shared" si="9"/>
        <v>0</v>
      </c>
      <c r="N34" s="14">
        <f t="shared" si="4"/>
        <v>42368913</v>
      </c>
      <c r="O34" s="35">
        <f t="shared" si="1"/>
        <v>1233.8064356435643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6"/>
      <c r="B36" s="37"/>
      <c r="C36" s="37"/>
      <c r="D36" s="38"/>
      <c r="E36" s="38"/>
      <c r="F36" s="38"/>
      <c r="G36" s="38"/>
      <c r="H36" s="38"/>
      <c r="I36" s="38"/>
      <c r="J36" s="38"/>
      <c r="K36" s="38"/>
      <c r="L36" s="157" t="s">
        <v>47</v>
      </c>
      <c r="M36" s="157"/>
      <c r="N36" s="157"/>
      <c r="O36" s="39">
        <v>34340</v>
      </c>
    </row>
    <row r="37" spans="1:119">
      <c r="A37" s="158"/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6"/>
    </row>
    <row r="38" spans="1:119" ht="15.75" thickBot="1">
      <c r="A38" s="159" t="s">
        <v>52</v>
      </c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9"/>
    </row>
  </sheetData>
  <mergeCells count="10">
    <mergeCell ref="A38:O38"/>
    <mergeCell ref="A37:O37"/>
    <mergeCell ref="L36:N3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6514262</v>
      </c>
      <c r="E5" s="24">
        <f t="shared" si="0"/>
        <v>9981</v>
      </c>
      <c r="F5" s="24">
        <f t="shared" si="0"/>
        <v>1520740</v>
      </c>
      <c r="G5" s="24">
        <f t="shared" si="0"/>
        <v>9371</v>
      </c>
      <c r="H5" s="24">
        <f t="shared" si="0"/>
        <v>0</v>
      </c>
      <c r="I5" s="24">
        <f t="shared" si="0"/>
        <v>687591</v>
      </c>
      <c r="J5" s="24">
        <f t="shared" si="0"/>
        <v>0</v>
      </c>
      <c r="K5" s="24">
        <f t="shared" si="0"/>
        <v>454905</v>
      </c>
      <c r="L5" s="24">
        <f t="shared" si="0"/>
        <v>0</v>
      </c>
      <c r="M5" s="24">
        <f t="shared" si="0"/>
        <v>0</v>
      </c>
      <c r="N5" s="25">
        <f>SUM(D5:M5)</f>
        <v>9196850</v>
      </c>
      <c r="O5" s="30">
        <f t="shared" ref="O5:O32" si="1">(N5/O$34)</f>
        <v>267.42803140447802</v>
      </c>
      <c r="P5" s="6"/>
    </row>
    <row r="6" spans="1:133">
      <c r="A6" s="12"/>
      <c r="B6" s="42">
        <v>511</v>
      </c>
      <c r="C6" s="19" t="s">
        <v>19</v>
      </c>
      <c r="D6" s="43">
        <v>425869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425869</v>
      </c>
      <c r="O6" s="44">
        <f t="shared" si="1"/>
        <v>12.38351264902588</v>
      </c>
      <c r="P6" s="9"/>
    </row>
    <row r="7" spans="1:133">
      <c r="A7" s="12"/>
      <c r="B7" s="42">
        <v>512</v>
      </c>
      <c r="C7" s="19" t="s">
        <v>20</v>
      </c>
      <c r="D7" s="43">
        <v>274611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274611</v>
      </c>
      <c r="O7" s="44">
        <f t="shared" si="1"/>
        <v>7.9851991858098286</v>
      </c>
      <c r="P7" s="9"/>
    </row>
    <row r="8" spans="1:133">
      <c r="A8" s="12"/>
      <c r="B8" s="42">
        <v>513</v>
      </c>
      <c r="C8" s="19" t="s">
        <v>21</v>
      </c>
      <c r="D8" s="43">
        <v>3436210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3436210</v>
      </c>
      <c r="O8" s="44">
        <f t="shared" si="1"/>
        <v>99.918871765047982</v>
      </c>
      <c r="P8" s="9"/>
    </row>
    <row r="9" spans="1:133">
      <c r="A9" s="12"/>
      <c r="B9" s="42">
        <v>514</v>
      </c>
      <c r="C9" s="19" t="s">
        <v>22</v>
      </c>
      <c r="D9" s="43">
        <v>382302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382302</v>
      </c>
      <c r="O9" s="44">
        <f t="shared" si="1"/>
        <v>11.116661820296597</v>
      </c>
      <c r="P9" s="9"/>
    </row>
    <row r="10" spans="1:133">
      <c r="A10" s="12"/>
      <c r="B10" s="42">
        <v>515</v>
      </c>
      <c r="C10" s="19" t="s">
        <v>23</v>
      </c>
      <c r="D10" s="43">
        <v>1676664</v>
      </c>
      <c r="E10" s="43">
        <v>0</v>
      </c>
      <c r="F10" s="43">
        <v>0</v>
      </c>
      <c r="G10" s="43">
        <v>0</v>
      </c>
      <c r="H10" s="43">
        <v>0</v>
      </c>
      <c r="I10" s="43">
        <v>687591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2364255</v>
      </c>
      <c r="O10" s="44">
        <f t="shared" si="1"/>
        <v>68.748328002326261</v>
      </c>
      <c r="P10" s="9"/>
    </row>
    <row r="11" spans="1:133">
      <c r="A11" s="12"/>
      <c r="B11" s="42">
        <v>517</v>
      </c>
      <c r="C11" s="19" t="s">
        <v>25</v>
      </c>
      <c r="D11" s="43">
        <v>0</v>
      </c>
      <c r="E11" s="43">
        <v>0</v>
      </c>
      <c r="F11" s="43">
        <v>1520740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1520740</v>
      </c>
      <c r="O11" s="44">
        <f t="shared" si="1"/>
        <v>44.220412910729863</v>
      </c>
      <c r="P11" s="9"/>
    </row>
    <row r="12" spans="1:133">
      <c r="A12" s="12"/>
      <c r="B12" s="42">
        <v>518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454905</v>
      </c>
      <c r="L12" s="43">
        <v>0</v>
      </c>
      <c r="M12" s="43">
        <v>0</v>
      </c>
      <c r="N12" s="43">
        <f t="shared" si="2"/>
        <v>454905</v>
      </c>
      <c r="O12" s="44">
        <f t="shared" si="1"/>
        <v>13.227827856935155</v>
      </c>
      <c r="P12" s="9"/>
    </row>
    <row r="13" spans="1:133">
      <c r="A13" s="12"/>
      <c r="B13" s="42">
        <v>519</v>
      </c>
      <c r="C13" s="19" t="s">
        <v>27</v>
      </c>
      <c r="D13" s="43">
        <v>318606</v>
      </c>
      <c r="E13" s="43">
        <v>9981</v>
      </c>
      <c r="F13" s="43">
        <v>0</v>
      </c>
      <c r="G13" s="43">
        <v>9371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337958</v>
      </c>
      <c r="O13" s="44">
        <f t="shared" si="1"/>
        <v>9.8272172143064846</v>
      </c>
      <c r="P13" s="9"/>
    </row>
    <row r="14" spans="1:133" ht="15.75">
      <c r="A14" s="26" t="s">
        <v>28</v>
      </c>
      <c r="B14" s="27"/>
      <c r="C14" s="28"/>
      <c r="D14" s="29">
        <f t="shared" ref="D14:M14" si="3">SUM(D15:D19)</f>
        <v>10440868</v>
      </c>
      <c r="E14" s="29">
        <f t="shared" si="3"/>
        <v>610850</v>
      </c>
      <c r="F14" s="29">
        <f t="shared" si="3"/>
        <v>0</v>
      </c>
      <c r="G14" s="29">
        <f t="shared" si="3"/>
        <v>58226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2" si="4">SUM(D14:M14)</f>
        <v>11109944</v>
      </c>
      <c r="O14" s="41">
        <f t="shared" si="1"/>
        <v>323.05740040709509</v>
      </c>
      <c r="P14" s="10"/>
    </row>
    <row r="15" spans="1:133">
      <c r="A15" s="12"/>
      <c r="B15" s="42">
        <v>521</v>
      </c>
      <c r="C15" s="19" t="s">
        <v>29</v>
      </c>
      <c r="D15" s="43">
        <v>6714436</v>
      </c>
      <c r="E15" s="43">
        <v>141629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6856065</v>
      </c>
      <c r="O15" s="44">
        <f t="shared" si="1"/>
        <v>199.36216923524282</v>
      </c>
      <c r="P15" s="9"/>
    </row>
    <row r="16" spans="1:133">
      <c r="A16" s="12"/>
      <c r="B16" s="42">
        <v>522</v>
      </c>
      <c r="C16" s="19" t="s">
        <v>30</v>
      </c>
      <c r="D16" s="43">
        <v>3556004</v>
      </c>
      <c r="E16" s="43">
        <v>33229</v>
      </c>
      <c r="F16" s="43">
        <v>0</v>
      </c>
      <c r="G16" s="43">
        <v>58226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3647459</v>
      </c>
      <c r="O16" s="44">
        <f t="shared" si="1"/>
        <v>106.06161674905496</v>
      </c>
      <c r="P16" s="9"/>
    </row>
    <row r="17" spans="1:119">
      <c r="A17" s="12"/>
      <c r="B17" s="42">
        <v>524</v>
      </c>
      <c r="C17" s="19" t="s">
        <v>31</v>
      </c>
      <c r="D17" s="43">
        <v>170428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170428</v>
      </c>
      <c r="O17" s="44">
        <f t="shared" si="1"/>
        <v>4.9557429485315501</v>
      </c>
      <c r="P17" s="9"/>
    </row>
    <row r="18" spans="1:119">
      <c r="A18" s="12"/>
      <c r="B18" s="42">
        <v>525</v>
      </c>
      <c r="C18" s="19" t="s">
        <v>32</v>
      </c>
      <c r="D18" s="43">
        <v>0</v>
      </c>
      <c r="E18" s="43">
        <v>233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233</v>
      </c>
      <c r="O18" s="44">
        <f t="shared" si="1"/>
        <v>6.7752253562082003E-3</v>
      </c>
      <c r="P18" s="9"/>
    </row>
    <row r="19" spans="1:119">
      <c r="A19" s="12"/>
      <c r="B19" s="42">
        <v>526</v>
      </c>
      <c r="C19" s="19" t="s">
        <v>33</v>
      </c>
      <c r="D19" s="43">
        <v>0</v>
      </c>
      <c r="E19" s="43">
        <v>435759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435759</v>
      </c>
      <c r="O19" s="44">
        <f t="shared" si="1"/>
        <v>12.671096248909567</v>
      </c>
      <c r="P19" s="9"/>
    </row>
    <row r="20" spans="1:119" ht="15.75">
      <c r="A20" s="26" t="s">
        <v>35</v>
      </c>
      <c r="B20" s="27"/>
      <c r="C20" s="28"/>
      <c r="D20" s="29">
        <f t="shared" ref="D20:M20" si="5">SUM(D21:D24)</f>
        <v>0</v>
      </c>
      <c r="E20" s="29">
        <f t="shared" si="5"/>
        <v>2872162</v>
      </c>
      <c r="F20" s="29">
        <f t="shared" si="5"/>
        <v>0</v>
      </c>
      <c r="G20" s="29">
        <f t="shared" si="5"/>
        <v>512624</v>
      </c>
      <c r="H20" s="29">
        <f t="shared" si="5"/>
        <v>0</v>
      </c>
      <c r="I20" s="29">
        <f t="shared" si="5"/>
        <v>8190534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40">
        <f t="shared" si="4"/>
        <v>11575320</v>
      </c>
      <c r="O20" s="41">
        <f t="shared" si="1"/>
        <v>336.58970630997385</v>
      </c>
      <c r="P20" s="10"/>
    </row>
    <row r="21" spans="1:119">
      <c r="A21" s="12"/>
      <c r="B21" s="42">
        <v>534</v>
      </c>
      <c r="C21" s="19" t="s">
        <v>36</v>
      </c>
      <c r="D21" s="43">
        <v>0</v>
      </c>
      <c r="E21" s="43">
        <v>2252970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2252970</v>
      </c>
      <c r="O21" s="44">
        <f t="shared" si="1"/>
        <v>65.512358243675493</v>
      </c>
      <c r="P21" s="9"/>
    </row>
    <row r="22" spans="1:119">
      <c r="A22" s="12"/>
      <c r="B22" s="42">
        <v>536</v>
      </c>
      <c r="C22" s="19" t="s">
        <v>37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7150841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7150841</v>
      </c>
      <c r="O22" s="44">
        <f t="shared" si="1"/>
        <v>207.93373073567898</v>
      </c>
      <c r="P22" s="9"/>
    </row>
    <row r="23" spans="1:119">
      <c r="A23" s="12"/>
      <c r="B23" s="42">
        <v>538</v>
      </c>
      <c r="C23" s="19" t="s">
        <v>38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1039693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1039693</v>
      </c>
      <c r="O23" s="44">
        <f t="shared" si="1"/>
        <v>30.232422215760394</v>
      </c>
      <c r="P23" s="9"/>
    </row>
    <row r="24" spans="1:119">
      <c r="A24" s="12"/>
      <c r="B24" s="42">
        <v>539</v>
      </c>
      <c r="C24" s="19" t="s">
        <v>39</v>
      </c>
      <c r="D24" s="43">
        <v>0</v>
      </c>
      <c r="E24" s="43">
        <v>619192</v>
      </c>
      <c r="F24" s="43">
        <v>0</v>
      </c>
      <c r="G24" s="43">
        <v>512624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1131816</v>
      </c>
      <c r="O24" s="44">
        <f t="shared" si="1"/>
        <v>32.91119511485897</v>
      </c>
      <c r="P24" s="9"/>
    </row>
    <row r="25" spans="1:119" ht="15.75">
      <c r="A25" s="26" t="s">
        <v>40</v>
      </c>
      <c r="B25" s="27"/>
      <c r="C25" s="28"/>
      <c r="D25" s="29">
        <f t="shared" ref="D25:M25" si="6">SUM(D26:D26)</f>
        <v>810466</v>
      </c>
      <c r="E25" s="29">
        <f t="shared" si="6"/>
        <v>3703972</v>
      </c>
      <c r="F25" s="29">
        <f t="shared" si="6"/>
        <v>0</v>
      </c>
      <c r="G25" s="29">
        <f t="shared" si="6"/>
        <v>0</v>
      </c>
      <c r="H25" s="29">
        <f t="shared" si="6"/>
        <v>0</v>
      </c>
      <c r="I25" s="29">
        <f t="shared" si="6"/>
        <v>0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si="4"/>
        <v>4514438</v>
      </c>
      <c r="O25" s="41">
        <f t="shared" si="1"/>
        <v>131.27182320441989</v>
      </c>
      <c r="P25" s="10"/>
    </row>
    <row r="26" spans="1:119">
      <c r="A26" s="12"/>
      <c r="B26" s="42">
        <v>541</v>
      </c>
      <c r="C26" s="19" t="s">
        <v>41</v>
      </c>
      <c r="D26" s="43">
        <v>810466</v>
      </c>
      <c r="E26" s="43">
        <v>3703972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4514438</v>
      </c>
      <c r="O26" s="44">
        <f t="shared" si="1"/>
        <v>131.27182320441989</v>
      </c>
      <c r="P26" s="9"/>
    </row>
    <row r="27" spans="1:119" ht="15.75">
      <c r="A27" s="26" t="s">
        <v>42</v>
      </c>
      <c r="B27" s="27"/>
      <c r="C27" s="28"/>
      <c r="D27" s="29">
        <f t="shared" ref="D27:M27" si="7">SUM(D28:D29)</f>
        <v>2162981</v>
      </c>
      <c r="E27" s="29">
        <f t="shared" si="7"/>
        <v>1074</v>
      </c>
      <c r="F27" s="29">
        <f t="shared" si="7"/>
        <v>0</v>
      </c>
      <c r="G27" s="29">
        <f t="shared" si="7"/>
        <v>290920</v>
      </c>
      <c r="H27" s="29">
        <f t="shared" si="7"/>
        <v>0</v>
      </c>
      <c r="I27" s="29">
        <f t="shared" si="7"/>
        <v>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4"/>
        <v>2454975</v>
      </c>
      <c r="O27" s="41">
        <f t="shared" si="1"/>
        <v>71.386304158185524</v>
      </c>
      <c r="P27" s="9"/>
    </row>
    <row r="28" spans="1:119">
      <c r="A28" s="12"/>
      <c r="B28" s="42">
        <v>572</v>
      </c>
      <c r="C28" s="19" t="s">
        <v>43</v>
      </c>
      <c r="D28" s="43">
        <v>1850341</v>
      </c>
      <c r="E28" s="43">
        <v>1074</v>
      </c>
      <c r="F28" s="43">
        <v>0</v>
      </c>
      <c r="G28" s="43">
        <v>290920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2142335</v>
      </c>
      <c r="O28" s="44">
        <f t="shared" si="1"/>
        <v>62.295289328293109</v>
      </c>
      <c r="P28" s="9"/>
    </row>
    <row r="29" spans="1:119">
      <c r="A29" s="12"/>
      <c r="B29" s="42">
        <v>574</v>
      </c>
      <c r="C29" s="19" t="s">
        <v>44</v>
      </c>
      <c r="D29" s="43">
        <v>312640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312640</v>
      </c>
      <c r="O29" s="44">
        <f t="shared" si="1"/>
        <v>9.0910148298924103</v>
      </c>
      <c r="P29" s="9"/>
    </row>
    <row r="30" spans="1:119" ht="15.75">
      <c r="A30" s="26" t="s">
        <v>46</v>
      </c>
      <c r="B30" s="27"/>
      <c r="C30" s="28"/>
      <c r="D30" s="29">
        <f t="shared" ref="D30:M30" si="8">SUM(D31:D31)</f>
        <v>106339</v>
      </c>
      <c r="E30" s="29">
        <f t="shared" si="8"/>
        <v>7795910</v>
      </c>
      <c r="F30" s="29">
        <f t="shared" si="8"/>
        <v>0</v>
      </c>
      <c r="G30" s="29">
        <f t="shared" si="8"/>
        <v>529437</v>
      </c>
      <c r="H30" s="29">
        <f t="shared" si="8"/>
        <v>0</v>
      </c>
      <c r="I30" s="29">
        <f t="shared" si="8"/>
        <v>2277320</v>
      </c>
      <c r="J30" s="29">
        <f t="shared" si="8"/>
        <v>0</v>
      </c>
      <c r="K30" s="29">
        <f t="shared" si="8"/>
        <v>0</v>
      </c>
      <c r="L30" s="29">
        <f t="shared" si="8"/>
        <v>0</v>
      </c>
      <c r="M30" s="29">
        <f t="shared" si="8"/>
        <v>0</v>
      </c>
      <c r="N30" s="29">
        <f t="shared" si="4"/>
        <v>10709006</v>
      </c>
      <c r="O30" s="41">
        <f t="shared" si="1"/>
        <v>311.39883687118351</v>
      </c>
      <c r="P30" s="9"/>
    </row>
    <row r="31" spans="1:119" ht="15.75" thickBot="1">
      <c r="A31" s="12"/>
      <c r="B31" s="42">
        <v>581</v>
      </c>
      <c r="C31" s="19" t="s">
        <v>45</v>
      </c>
      <c r="D31" s="43">
        <v>106339</v>
      </c>
      <c r="E31" s="43">
        <v>7795910</v>
      </c>
      <c r="F31" s="43">
        <v>0</v>
      </c>
      <c r="G31" s="43">
        <v>529437</v>
      </c>
      <c r="H31" s="43">
        <v>0</v>
      </c>
      <c r="I31" s="43">
        <v>2277320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10709006</v>
      </c>
      <c r="O31" s="44">
        <f t="shared" si="1"/>
        <v>311.39883687118351</v>
      </c>
      <c r="P31" s="9"/>
    </row>
    <row r="32" spans="1:119" ht="16.5" thickBot="1">
      <c r="A32" s="13" t="s">
        <v>10</v>
      </c>
      <c r="B32" s="21"/>
      <c r="C32" s="20"/>
      <c r="D32" s="14">
        <f>SUM(D5,D14,D20,D25,D27,D30)</f>
        <v>20034916</v>
      </c>
      <c r="E32" s="14">
        <f t="shared" ref="E32:M32" si="9">SUM(E5,E14,E20,E25,E27,E30)</f>
        <v>14993949</v>
      </c>
      <c r="F32" s="14">
        <f t="shared" si="9"/>
        <v>1520740</v>
      </c>
      <c r="G32" s="14">
        <f t="shared" si="9"/>
        <v>1400578</v>
      </c>
      <c r="H32" s="14">
        <f t="shared" si="9"/>
        <v>0</v>
      </c>
      <c r="I32" s="14">
        <f t="shared" si="9"/>
        <v>11155445</v>
      </c>
      <c r="J32" s="14">
        <f t="shared" si="9"/>
        <v>0</v>
      </c>
      <c r="K32" s="14">
        <f t="shared" si="9"/>
        <v>454905</v>
      </c>
      <c r="L32" s="14">
        <f t="shared" si="9"/>
        <v>0</v>
      </c>
      <c r="M32" s="14">
        <f t="shared" si="9"/>
        <v>0</v>
      </c>
      <c r="N32" s="14">
        <f t="shared" si="4"/>
        <v>49560533</v>
      </c>
      <c r="O32" s="35">
        <f t="shared" si="1"/>
        <v>1441.1321023553357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157" t="s">
        <v>58</v>
      </c>
      <c r="M34" s="157"/>
      <c r="N34" s="157"/>
      <c r="O34" s="39">
        <v>34390</v>
      </c>
    </row>
    <row r="35" spans="1:15">
      <c r="A35" s="158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6"/>
    </row>
    <row r="36" spans="1:15" ht="15.75" customHeight="1" thickBot="1">
      <c r="A36" s="159" t="s">
        <v>52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6217903</v>
      </c>
      <c r="E5" s="24">
        <f t="shared" si="0"/>
        <v>11816</v>
      </c>
      <c r="F5" s="24">
        <f t="shared" si="0"/>
        <v>1482991</v>
      </c>
      <c r="G5" s="24">
        <f t="shared" si="0"/>
        <v>2212820</v>
      </c>
      <c r="H5" s="24">
        <f t="shared" si="0"/>
        <v>0</v>
      </c>
      <c r="I5" s="24">
        <f t="shared" si="0"/>
        <v>860215</v>
      </c>
      <c r="J5" s="24">
        <f t="shared" si="0"/>
        <v>0</v>
      </c>
      <c r="K5" s="24">
        <f t="shared" si="0"/>
        <v>357150</v>
      </c>
      <c r="L5" s="24">
        <f t="shared" si="0"/>
        <v>0</v>
      </c>
      <c r="M5" s="24">
        <f t="shared" si="0"/>
        <v>0</v>
      </c>
      <c r="N5" s="25">
        <f>SUM(D5:M5)</f>
        <v>11142895</v>
      </c>
      <c r="O5" s="30">
        <f t="shared" ref="O5:O31" si="1">(N5/O$33)</f>
        <v>323.61092556559117</v>
      </c>
      <c r="P5" s="6"/>
    </row>
    <row r="6" spans="1:133">
      <c r="A6" s="12"/>
      <c r="B6" s="42">
        <v>511</v>
      </c>
      <c r="C6" s="19" t="s">
        <v>19</v>
      </c>
      <c r="D6" s="43">
        <v>420543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420543</v>
      </c>
      <c r="O6" s="44">
        <f t="shared" si="1"/>
        <v>12.213370894200331</v>
      </c>
      <c r="P6" s="9"/>
    </row>
    <row r="7" spans="1:133">
      <c r="A7" s="12"/>
      <c r="B7" s="42">
        <v>512</v>
      </c>
      <c r="C7" s="19" t="s">
        <v>20</v>
      </c>
      <c r="D7" s="43">
        <v>267640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267640</v>
      </c>
      <c r="O7" s="44">
        <f t="shared" si="1"/>
        <v>7.7727761159352946</v>
      </c>
      <c r="P7" s="9"/>
    </row>
    <row r="8" spans="1:133">
      <c r="A8" s="12"/>
      <c r="B8" s="42">
        <v>513</v>
      </c>
      <c r="C8" s="19" t="s">
        <v>21</v>
      </c>
      <c r="D8" s="43">
        <v>3376965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3376965</v>
      </c>
      <c r="O8" s="44">
        <f t="shared" si="1"/>
        <v>98.07350506781286</v>
      </c>
      <c r="P8" s="9"/>
    </row>
    <row r="9" spans="1:133">
      <c r="A9" s="12"/>
      <c r="B9" s="42">
        <v>514</v>
      </c>
      <c r="C9" s="19" t="s">
        <v>22</v>
      </c>
      <c r="D9" s="43">
        <v>388474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388474</v>
      </c>
      <c r="O9" s="44">
        <f t="shared" si="1"/>
        <v>11.28202596346528</v>
      </c>
      <c r="P9" s="9"/>
    </row>
    <row r="10" spans="1:133">
      <c r="A10" s="12"/>
      <c r="B10" s="42">
        <v>515</v>
      </c>
      <c r="C10" s="19" t="s">
        <v>23</v>
      </c>
      <c r="D10" s="43">
        <v>1495635</v>
      </c>
      <c r="E10" s="43">
        <v>0</v>
      </c>
      <c r="F10" s="43">
        <v>0</v>
      </c>
      <c r="G10" s="43">
        <v>0</v>
      </c>
      <c r="H10" s="43">
        <v>0</v>
      </c>
      <c r="I10" s="43">
        <v>860215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2355850</v>
      </c>
      <c r="O10" s="44">
        <f t="shared" si="1"/>
        <v>68.418377719048593</v>
      </c>
      <c r="P10" s="9"/>
    </row>
    <row r="11" spans="1:133">
      <c r="A11" s="12"/>
      <c r="B11" s="42">
        <v>517</v>
      </c>
      <c r="C11" s="19" t="s">
        <v>25</v>
      </c>
      <c r="D11" s="43">
        <v>0</v>
      </c>
      <c r="E11" s="43">
        <v>0</v>
      </c>
      <c r="F11" s="43">
        <v>1482991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1482991</v>
      </c>
      <c r="O11" s="44">
        <f t="shared" si="1"/>
        <v>43.06888740452473</v>
      </c>
      <c r="P11" s="9"/>
    </row>
    <row r="12" spans="1:133">
      <c r="A12" s="12"/>
      <c r="B12" s="42">
        <v>518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357150</v>
      </c>
      <c r="L12" s="43">
        <v>0</v>
      </c>
      <c r="M12" s="43">
        <v>0</v>
      </c>
      <c r="N12" s="43">
        <f t="shared" si="2"/>
        <v>357150</v>
      </c>
      <c r="O12" s="44">
        <f t="shared" si="1"/>
        <v>10.372317253797229</v>
      </c>
      <c r="P12" s="9"/>
    </row>
    <row r="13" spans="1:133">
      <c r="A13" s="12"/>
      <c r="B13" s="42">
        <v>519</v>
      </c>
      <c r="C13" s="19" t="s">
        <v>27</v>
      </c>
      <c r="D13" s="43">
        <v>268646</v>
      </c>
      <c r="E13" s="43">
        <v>11816</v>
      </c>
      <c r="F13" s="43">
        <v>0</v>
      </c>
      <c r="G13" s="43">
        <v>2212820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2493282</v>
      </c>
      <c r="O13" s="44">
        <f t="shared" si="1"/>
        <v>72.409665146806844</v>
      </c>
      <c r="P13" s="9"/>
    </row>
    <row r="14" spans="1:133" ht="15.75">
      <c r="A14" s="26" t="s">
        <v>28</v>
      </c>
      <c r="B14" s="27"/>
      <c r="C14" s="28"/>
      <c r="D14" s="29">
        <f t="shared" ref="D14:M14" si="3">SUM(D15:D18)</f>
        <v>10533346</v>
      </c>
      <c r="E14" s="29">
        <f t="shared" si="3"/>
        <v>445331</v>
      </c>
      <c r="F14" s="29">
        <f t="shared" si="3"/>
        <v>0</v>
      </c>
      <c r="G14" s="29">
        <f t="shared" si="3"/>
        <v>58458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1" si="4">SUM(D14:M14)</f>
        <v>11037135</v>
      </c>
      <c r="O14" s="41">
        <f t="shared" si="1"/>
        <v>320.53945343130135</v>
      </c>
      <c r="P14" s="10"/>
    </row>
    <row r="15" spans="1:133">
      <c r="A15" s="12"/>
      <c r="B15" s="42">
        <v>521</v>
      </c>
      <c r="C15" s="19" t="s">
        <v>29</v>
      </c>
      <c r="D15" s="43">
        <v>6761865</v>
      </c>
      <c r="E15" s="43">
        <v>59233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6821098</v>
      </c>
      <c r="O15" s="44">
        <f t="shared" si="1"/>
        <v>198.09769697673744</v>
      </c>
      <c r="P15" s="9"/>
    </row>
    <row r="16" spans="1:133">
      <c r="A16" s="12"/>
      <c r="B16" s="42">
        <v>522</v>
      </c>
      <c r="C16" s="19" t="s">
        <v>30</v>
      </c>
      <c r="D16" s="43">
        <v>3618259</v>
      </c>
      <c r="E16" s="43">
        <v>2501</v>
      </c>
      <c r="F16" s="43">
        <v>0</v>
      </c>
      <c r="G16" s="43">
        <v>58458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3679218</v>
      </c>
      <c r="O16" s="44">
        <f t="shared" si="1"/>
        <v>106.85150872709319</v>
      </c>
      <c r="P16" s="9"/>
    </row>
    <row r="17" spans="1:119">
      <c r="A17" s="12"/>
      <c r="B17" s="42">
        <v>524</v>
      </c>
      <c r="C17" s="19" t="s">
        <v>31</v>
      </c>
      <c r="D17" s="43">
        <v>153222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153222</v>
      </c>
      <c r="O17" s="44">
        <f t="shared" si="1"/>
        <v>4.449859146748758</v>
      </c>
      <c r="P17" s="9"/>
    </row>
    <row r="18" spans="1:119">
      <c r="A18" s="12"/>
      <c r="B18" s="42">
        <v>526</v>
      </c>
      <c r="C18" s="19" t="s">
        <v>33</v>
      </c>
      <c r="D18" s="43">
        <v>0</v>
      </c>
      <c r="E18" s="43">
        <v>383597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383597</v>
      </c>
      <c r="O18" s="44">
        <f t="shared" si="1"/>
        <v>11.140388580721982</v>
      </c>
      <c r="P18" s="9"/>
    </row>
    <row r="19" spans="1:119" ht="15.75">
      <c r="A19" s="26" t="s">
        <v>35</v>
      </c>
      <c r="B19" s="27"/>
      <c r="C19" s="28"/>
      <c r="D19" s="29">
        <f t="shared" ref="D19:M19" si="5">SUM(D20:D23)</f>
        <v>0</v>
      </c>
      <c r="E19" s="29">
        <f t="shared" si="5"/>
        <v>2710620</v>
      </c>
      <c r="F19" s="29">
        <f t="shared" si="5"/>
        <v>0</v>
      </c>
      <c r="G19" s="29">
        <f t="shared" si="5"/>
        <v>1611160</v>
      </c>
      <c r="H19" s="29">
        <f t="shared" si="5"/>
        <v>0</v>
      </c>
      <c r="I19" s="29">
        <f t="shared" si="5"/>
        <v>7505720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11827500</v>
      </c>
      <c r="O19" s="41">
        <f t="shared" si="1"/>
        <v>343.49316063079021</v>
      </c>
      <c r="P19" s="10"/>
    </row>
    <row r="20" spans="1:119">
      <c r="A20" s="12"/>
      <c r="B20" s="42">
        <v>534</v>
      </c>
      <c r="C20" s="19" t="s">
        <v>36</v>
      </c>
      <c r="D20" s="43">
        <v>0</v>
      </c>
      <c r="E20" s="43">
        <v>2179612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2179612</v>
      </c>
      <c r="O20" s="44">
        <f t="shared" si="1"/>
        <v>63.300090029913164</v>
      </c>
      <c r="P20" s="9"/>
    </row>
    <row r="21" spans="1:119">
      <c r="A21" s="12"/>
      <c r="B21" s="42">
        <v>536</v>
      </c>
      <c r="C21" s="19" t="s">
        <v>37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6522962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6522962</v>
      </c>
      <c r="O21" s="44">
        <f t="shared" si="1"/>
        <v>189.4392588505213</v>
      </c>
      <c r="P21" s="9"/>
    </row>
    <row r="22" spans="1:119">
      <c r="A22" s="12"/>
      <c r="B22" s="42">
        <v>538</v>
      </c>
      <c r="C22" s="19" t="s">
        <v>38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982758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982758</v>
      </c>
      <c r="O22" s="44">
        <f t="shared" si="1"/>
        <v>28.541166903842246</v>
      </c>
      <c r="P22" s="9"/>
    </row>
    <row r="23" spans="1:119">
      <c r="A23" s="12"/>
      <c r="B23" s="42">
        <v>539</v>
      </c>
      <c r="C23" s="19" t="s">
        <v>39</v>
      </c>
      <c r="D23" s="43">
        <v>0</v>
      </c>
      <c r="E23" s="43">
        <v>531008</v>
      </c>
      <c r="F23" s="43">
        <v>0</v>
      </c>
      <c r="G23" s="43">
        <v>1611160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2142168</v>
      </c>
      <c r="O23" s="44">
        <f t="shared" si="1"/>
        <v>62.21264484651352</v>
      </c>
      <c r="P23" s="9"/>
    </row>
    <row r="24" spans="1:119" ht="15.75">
      <c r="A24" s="26" t="s">
        <v>40</v>
      </c>
      <c r="B24" s="27"/>
      <c r="C24" s="28"/>
      <c r="D24" s="29">
        <f t="shared" ref="D24:M24" si="6">SUM(D25:D25)</f>
        <v>771075</v>
      </c>
      <c r="E24" s="29">
        <f t="shared" si="6"/>
        <v>3412347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4"/>
        <v>4183422</v>
      </c>
      <c r="O24" s="41">
        <f t="shared" si="1"/>
        <v>121.49455464234892</v>
      </c>
      <c r="P24" s="10"/>
    </row>
    <row r="25" spans="1:119">
      <c r="A25" s="12"/>
      <c r="B25" s="42">
        <v>541</v>
      </c>
      <c r="C25" s="19" t="s">
        <v>41</v>
      </c>
      <c r="D25" s="43">
        <v>771075</v>
      </c>
      <c r="E25" s="43">
        <v>3412347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4183422</v>
      </c>
      <c r="O25" s="44">
        <f t="shared" si="1"/>
        <v>121.49455464234892</v>
      </c>
      <c r="P25" s="9"/>
    </row>
    <row r="26" spans="1:119" ht="15.75">
      <c r="A26" s="26" t="s">
        <v>42</v>
      </c>
      <c r="B26" s="27"/>
      <c r="C26" s="28"/>
      <c r="D26" s="29">
        <f t="shared" ref="D26:M26" si="7">SUM(D27:D28)</f>
        <v>2199690</v>
      </c>
      <c r="E26" s="29">
        <f t="shared" si="7"/>
        <v>153049</v>
      </c>
      <c r="F26" s="29">
        <f t="shared" si="7"/>
        <v>0</v>
      </c>
      <c r="G26" s="29">
        <f t="shared" si="7"/>
        <v>1624865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4"/>
        <v>3977604</v>
      </c>
      <c r="O26" s="41">
        <f t="shared" si="1"/>
        <v>115.51720733017744</v>
      </c>
      <c r="P26" s="9"/>
    </row>
    <row r="27" spans="1:119">
      <c r="A27" s="12"/>
      <c r="B27" s="42">
        <v>572</v>
      </c>
      <c r="C27" s="19" t="s">
        <v>43</v>
      </c>
      <c r="D27" s="43">
        <v>1770508</v>
      </c>
      <c r="E27" s="43">
        <v>153049</v>
      </c>
      <c r="F27" s="43">
        <v>0</v>
      </c>
      <c r="G27" s="43">
        <v>1624865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3548422</v>
      </c>
      <c r="O27" s="44">
        <f t="shared" si="1"/>
        <v>103.05294339732234</v>
      </c>
      <c r="P27" s="9"/>
    </row>
    <row r="28" spans="1:119">
      <c r="A28" s="12"/>
      <c r="B28" s="42">
        <v>574</v>
      </c>
      <c r="C28" s="19" t="s">
        <v>44</v>
      </c>
      <c r="D28" s="43">
        <v>429182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429182</v>
      </c>
      <c r="O28" s="44">
        <f t="shared" si="1"/>
        <v>12.464263932855109</v>
      </c>
      <c r="P28" s="9"/>
    </row>
    <row r="29" spans="1:119" ht="15.75">
      <c r="A29" s="26" t="s">
        <v>46</v>
      </c>
      <c r="B29" s="27"/>
      <c r="C29" s="28"/>
      <c r="D29" s="29">
        <f t="shared" ref="D29:M29" si="8">SUM(D30:D30)</f>
        <v>523017</v>
      </c>
      <c r="E29" s="29">
        <f t="shared" si="8"/>
        <v>6873383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2909327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10305727</v>
      </c>
      <c r="O29" s="41">
        <f t="shared" si="1"/>
        <v>299.29796997066768</v>
      </c>
      <c r="P29" s="9"/>
    </row>
    <row r="30" spans="1:119" ht="15.75" thickBot="1">
      <c r="A30" s="12"/>
      <c r="B30" s="42">
        <v>581</v>
      </c>
      <c r="C30" s="19" t="s">
        <v>45</v>
      </c>
      <c r="D30" s="43">
        <v>523017</v>
      </c>
      <c r="E30" s="43">
        <v>6873383</v>
      </c>
      <c r="F30" s="43">
        <v>0</v>
      </c>
      <c r="G30" s="43">
        <v>0</v>
      </c>
      <c r="H30" s="43">
        <v>0</v>
      </c>
      <c r="I30" s="43">
        <v>2909327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10305727</v>
      </c>
      <c r="O30" s="44">
        <f t="shared" si="1"/>
        <v>299.29796997066768</v>
      </c>
      <c r="P30" s="9"/>
    </row>
    <row r="31" spans="1:119" ht="16.5" thickBot="1">
      <c r="A31" s="13" t="s">
        <v>10</v>
      </c>
      <c r="B31" s="21"/>
      <c r="C31" s="20"/>
      <c r="D31" s="14">
        <f>SUM(D5,D14,D19,D24,D26,D29)</f>
        <v>20245031</v>
      </c>
      <c r="E31" s="14">
        <f t="shared" ref="E31:M31" si="9">SUM(E5,E14,E19,E24,E26,E29)</f>
        <v>13606546</v>
      </c>
      <c r="F31" s="14">
        <f t="shared" si="9"/>
        <v>1482991</v>
      </c>
      <c r="G31" s="14">
        <f t="shared" si="9"/>
        <v>5507303</v>
      </c>
      <c r="H31" s="14">
        <f t="shared" si="9"/>
        <v>0</v>
      </c>
      <c r="I31" s="14">
        <f t="shared" si="9"/>
        <v>11275262</v>
      </c>
      <c r="J31" s="14">
        <f t="shared" si="9"/>
        <v>0</v>
      </c>
      <c r="K31" s="14">
        <f t="shared" si="9"/>
        <v>357150</v>
      </c>
      <c r="L31" s="14">
        <f t="shared" si="9"/>
        <v>0</v>
      </c>
      <c r="M31" s="14">
        <f t="shared" si="9"/>
        <v>0</v>
      </c>
      <c r="N31" s="14">
        <f t="shared" si="4"/>
        <v>52474283</v>
      </c>
      <c r="O31" s="35">
        <f t="shared" si="1"/>
        <v>1523.9532715708767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57" t="s">
        <v>72</v>
      </c>
      <c r="M33" s="157"/>
      <c r="N33" s="157"/>
      <c r="O33" s="39">
        <v>34433</v>
      </c>
    </row>
    <row r="34" spans="1:15">
      <c r="A34" s="158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6"/>
    </row>
    <row r="35" spans="1:15" ht="15.75" customHeight="1" thickBot="1">
      <c r="A35" s="159" t="s">
        <v>52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48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91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86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87</v>
      </c>
      <c r="N4" s="32" t="s">
        <v>5</v>
      </c>
      <c r="O4" s="32" t="s">
        <v>88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SUM(D6:D13)</f>
        <v>5091482</v>
      </c>
      <c r="E5" s="24">
        <f t="shared" si="0"/>
        <v>4938</v>
      </c>
      <c r="F5" s="24">
        <f t="shared" si="0"/>
        <v>1561436</v>
      </c>
      <c r="G5" s="24">
        <f t="shared" si="0"/>
        <v>16959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4850061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11524876</v>
      </c>
      <c r="P5" s="30">
        <f t="shared" ref="P5:P30" si="1">(O5/P$32)</f>
        <v>295.22198883139504</v>
      </c>
      <c r="Q5" s="6"/>
    </row>
    <row r="6" spans="1:134">
      <c r="A6" s="12"/>
      <c r="B6" s="42">
        <v>511</v>
      </c>
      <c r="C6" s="19" t="s">
        <v>19</v>
      </c>
      <c r="D6" s="43">
        <v>114241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114241</v>
      </c>
      <c r="P6" s="44">
        <f t="shared" si="1"/>
        <v>2.9264050412418667</v>
      </c>
      <c r="Q6" s="9"/>
    </row>
    <row r="7" spans="1:134">
      <c r="A7" s="12"/>
      <c r="B7" s="42">
        <v>512</v>
      </c>
      <c r="C7" s="19" t="s">
        <v>20</v>
      </c>
      <c r="D7" s="43">
        <v>476408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3" si="2">SUM(D7:N7)</f>
        <v>476408</v>
      </c>
      <c r="P7" s="44">
        <f t="shared" si="1"/>
        <v>12.203698959987705</v>
      </c>
      <c r="Q7" s="9"/>
    </row>
    <row r="8" spans="1:134">
      <c r="A8" s="12"/>
      <c r="B8" s="42">
        <v>513</v>
      </c>
      <c r="C8" s="19" t="s">
        <v>21</v>
      </c>
      <c r="D8" s="43">
        <v>2620595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2620595</v>
      </c>
      <c r="P8" s="44">
        <f t="shared" si="1"/>
        <v>67.129335519237671</v>
      </c>
      <c r="Q8" s="9"/>
    </row>
    <row r="9" spans="1:134">
      <c r="A9" s="12"/>
      <c r="B9" s="42">
        <v>514</v>
      </c>
      <c r="C9" s="19" t="s">
        <v>22</v>
      </c>
      <c r="D9" s="43">
        <v>278537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278537</v>
      </c>
      <c r="P9" s="44">
        <f t="shared" si="1"/>
        <v>7.1350222859777652</v>
      </c>
      <c r="Q9" s="9"/>
    </row>
    <row r="10" spans="1:134">
      <c r="A10" s="12"/>
      <c r="B10" s="42">
        <v>515</v>
      </c>
      <c r="C10" s="19" t="s">
        <v>23</v>
      </c>
      <c r="D10" s="43">
        <v>1360178</v>
      </c>
      <c r="E10" s="43">
        <v>3750</v>
      </c>
      <c r="F10" s="43">
        <v>37880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1401808</v>
      </c>
      <c r="P10" s="44">
        <f t="shared" si="1"/>
        <v>35.908806803627236</v>
      </c>
      <c r="Q10" s="9"/>
    </row>
    <row r="11" spans="1:134">
      <c r="A11" s="12"/>
      <c r="B11" s="42">
        <v>517</v>
      </c>
      <c r="C11" s="19" t="s">
        <v>25</v>
      </c>
      <c r="D11" s="43">
        <v>0</v>
      </c>
      <c r="E11" s="43">
        <v>1188</v>
      </c>
      <c r="F11" s="43">
        <v>1523556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1524744</v>
      </c>
      <c r="P11" s="44">
        <f t="shared" si="1"/>
        <v>39.057943542189662</v>
      </c>
      <c r="Q11" s="9"/>
    </row>
    <row r="12" spans="1:134">
      <c r="A12" s="12"/>
      <c r="B12" s="42">
        <v>518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4850061</v>
      </c>
      <c r="L12" s="43">
        <v>0</v>
      </c>
      <c r="M12" s="43">
        <v>0</v>
      </c>
      <c r="N12" s="43">
        <v>0</v>
      </c>
      <c r="O12" s="43">
        <f t="shared" si="2"/>
        <v>4850061</v>
      </c>
      <c r="P12" s="44">
        <f t="shared" si="1"/>
        <v>124.23948460474409</v>
      </c>
      <c r="Q12" s="9"/>
    </row>
    <row r="13" spans="1:134">
      <c r="A13" s="12"/>
      <c r="B13" s="42">
        <v>519</v>
      </c>
      <c r="C13" s="19" t="s">
        <v>27</v>
      </c>
      <c r="D13" s="43">
        <v>241523</v>
      </c>
      <c r="E13" s="43">
        <v>0</v>
      </c>
      <c r="F13" s="43">
        <v>0</v>
      </c>
      <c r="G13" s="43">
        <v>16959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2"/>
        <v>258482</v>
      </c>
      <c r="P13" s="44">
        <f t="shared" si="1"/>
        <v>6.6212920743890571</v>
      </c>
      <c r="Q13" s="9"/>
    </row>
    <row r="14" spans="1:134" ht="15.75">
      <c r="A14" s="26" t="s">
        <v>28</v>
      </c>
      <c r="B14" s="27"/>
      <c r="C14" s="28"/>
      <c r="D14" s="29">
        <f t="shared" ref="D14:N14" si="3">SUM(D15:D17)</f>
        <v>7678433</v>
      </c>
      <c r="E14" s="29">
        <f t="shared" si="3"/>
        <v>105327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1315828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29">
        <f t="shared" si="3"/>
        <v>0</v>
      </c>
      <c r="O14" s="40">
        <f>SUM(D14:N14)</f>
        <v>9099588</v>
      </c>
      <c r="P14" s="41">
        <f t="shared" si="1"/>
        <v>233.09565039192583</v>
      </c>
      <c r="Q14" s="10"/>
    </row>
    <row r="15" spans="1:134">
      <c r="A15" s="12"/>
      <c r="B15" s="42">
        <v>521</v>
      </c>
      <c r="C15" s="19" t="s">
        <v>29</v>
      </c>
      <c r="D15" s="43">
        <v>7514425</v>
      </c>
      <c r="E15" s="43">
        <v>105327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>SUM(D15:N15)</f>
        <v>7619752</v>
      </c>
      <c r="P15" s="44">
        <f t="shared" si="1"/>
        <v>195.18807315948564</v>
      </c>
      <c r="Q15" s="9"/>
    </row>
    <row r="16" spans="1:134">
      <c r="A16" s="12"/>
      <c r="B16" s="42">
        <v>522</v>
      </c>
      <c r="C16" s="19" t="s">
        <v>30</v>
      </c>
      <c r="D16" s="43">
        <v>164008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17" si="4">SUM(D16:N16)</f>
        <v>164008</v>
      </c>
      <c r="P16" s="44">
        <f t="shared" si="1"/>
        <v>4.2012398176136072</v>
      </c>
      <c r="Q16" s="9"/>
    </row>
    <row r="17" spans="1:120">
      <c r="A17" s="12"/>
      <c r="B17" s="42">
        <v>524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1315828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1315828</v>
      </c>
      <c r="P17" s="44">
        <f t="shared" si="1"/>
        <v>33.706337414826578</v>
      </c>
      <c r="Q17" s="9"/>
    </row>
    <row r="18" spans="1:120" ht="15.75">
      <c r="A18" s="26" t="s">
        <v>35</v>
      </c>
      <c r="B18" s="27"/>
      <c r="C18" s="28"/>
      <c r="D18" s="29">
        <f t="shared" ref="D18:N18" si="5">SUM(D19:D22)</f>
        <v>0</v>
      </c>
      <c r="E18" s="29">
        <f t="shared" si="5"/>
        <v>3820721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12408219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40">
        <f>SUM(D18:N18)</f>
        <v>16228940</v>
      </c>
      <c r="P18" s="41">
        <f t="shared" si="1"/>
        <v>415.72160459039912</v>
      </c>
      <c r="Q18" s="10"/>
    </row>
    <row r="19" spans="1:120">
      <c r="A19" s="12"/>
      <c r="B19" s="42">
        <v>534</v>
      </c>
      <c r="C19" s="19" t="s">
        <v>36</v>
      </c>
      <c r="D19" s="43">
        <v>0</v>
      </c>
      <c r="E19" s="43">
        <v>3109495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ref="O19:O27" si="6">SUM(D19:N19)</f>
        <v>3109495</v>
      </c>
      <c r="P19" s="44">
        <f t="shared" si="1"/>
        <v>79.653030380654741</v>
      </c>
      <c r="Q19" s="9"/>
    </row>
    <row r="20" spans="1:120">
      <c r="A20" s="12"/>
      <c r="B20" s="42">
        <v>536</v>
      </c>
      <c r="C20" s="19" t="s">
        <v>37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11006343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11006343</v>
      </c>
      <c r="P20" s="44">
        <f t="shared" si="1"/>
        <v>281.93921307444026</v>
      </c>
      <c r="Q20" s="9"/>
    </row>
    <row r="21" spans="1:120">
      <c r="A21" s="12"/>
      <c r="B21" s="42">
        <v>538</v>
      </c>
      <c r="C21" s="19" t="s">
        <v>38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1401876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1401876</v>
      </c>
      <c r="P21" s="44">
        <f t="shared" si="1"/>
        <v>35.910548696142222</v>
      </c>
      <c r="Q21" s="9"/>
    </row>
    <row r="22" spans="1:120">
      <c r="A22" s="12"/>
      <c r="B22" s="42">
        <v>539</v>
      </c>
      <c r="C22" s="19" t="s">
        <v>39</v>
      </c>
      <c r="D22" s="43">
        <v>0</v>
      </c>
      <c r="E22" s="43">
        <v>711226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711226</v>
      </c>
      <c r="P22" s="44">
        <f t="shared" si="1"/>
        <v>18.218812439161841</v>
      </c>
      <c r="Q22" s="9"/>
    </row>
    <row r="23" spans="1:120" ht="15.75">
      <c r="A23" s="26" t="s">
        <v>40</v>
      </c>
      <c r="B23" s="27"/>
      <c r="C23" s="28"/>
      <c r="D23" s="29">
        <f t="shared" ref="D23:N23" si="7">SUM(D24:D24)</f>
        <v>1211473</v>
      </c>
      <c r="E23" s="29">
        <f t="shared" si="7"/>
        <v>1724460</v>
      </c>
      <c r="F23" s="29">
        <f t="shared" si="7"/>
        <v>0</v>
      </c>
      <c r="G23" s="29">
        <f t="shared" si="7"/>
        <v>252471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7"/>
        <v>0</v>
      </c>
      <c r="O23" s="29">
        <f t="shared" si="6"/>
        <v>3188404</v>
      </c>
      <c r="P23" s="41">
        <f t="shared" si="1"/>
        <v>81.674368563963313</v>
      </c>
      <c r="Q23" s="10"/>
    </row>
    <row r="24" spans="1:120">
      <c r="A24" s="12"/>
      <c r="B24" s="42">
        <v>541</v>
      </c>
      <c r="C24" s="19" t="s">
        <v>41</v>
      </c>
      <c r="D24" s="43">
        <v>1211473</v>
      </c>
      <c r="E24" s="43">
        <v>1724460</v>
      </c>
      <c r="F24" s="43">
        <v>0</v>
      </c>
      <c r="G24" s="43">
        <v>252471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3188404</v>
      </c>
      <c r="P24" s="44">
        <f t="shared" si="1"/>
        <v>81.674368563963313</v>
      </c>
      <c r="Q24" s="9"/>
    </row>
    <row r="25" spans="1:120" ht="15.75">
      <c r="A25" s="26" t="s">
        <v>42</v>
      </c>
      <c r="B25" s="27"/>
      <c r="C25" s="28"/>
      <c r="D25" s="29">
        <f t="shared" ref="D25:N25" si="8">SUM(D26:D27)</f>
        <v>2404266</v>
      </c>
      <c r="E25" s="29">
        <f t="shared" si="8"/>
        <v>162286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8"/>
        <v>0</v>
      </c>
      <c r="O25" s="29">
        <f>SUM(D25:N25)</f>
        <v>2566552</v>
      </c>
      <c r="P25" s="41">
        <f t="shared" si="1"/>
        <v>65.744966442953015</v>
      </c>
      <c r="Q25" s="9"/>
    </row>
    <row r="26" spans="1:120">
      <c r="A26" s="12"/>
      <c r="B26" s="42">
        <v>572</v>
      </c>
      <c r="C26" s="19" t="s">
        <v>43</v>
      </c>
      <c r="D26" s="43">
        <v>2288123</v>
      </c>
      <c r="E26" s="43">
        <v>162286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6"/>
        <v>2450409</v>
      </c>
      <c r="P26" s="44">
        <f t="shared" si="1"/>
        <v>62.769839643424355</v>
      </c>
      <c r="Q26" s="9"/>
    </row>
    <row r="27" spans="1:120">
      <c r="A27" s="12"/>
      <c r="B27" s="42">
        <v>574</v>
      </c>
      <c r="C27" s="19" t="s">
        <v>44</v>
      </c>
      <c r="D27" s="43">
        <v>116143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6"/>
        <v>116143</v>
      </c>
      <c r="P27" s="44">
        <f t="shared" si="1"/>
        <v>2.9751267995286645</v>
      </c>
      <c r="Q27" s="9"/>
    </row>
    <row r="28" spans="1:120" ht="15.75">
      <c r="A28" s="26" t="s">
        <v>46</v>
      </c>
      <c r="B28" s="27"/>
      <c r="C28" s="28"/>
      <c r="D28" s="29">
        <f t="shared" ref="D28:N28" si="9">SUM(D29:D29)</f>
        <v>4280001</v>
      </c>
      <c r="E28" s="29">
        <f t="shared" si="9"/>
        <v>7900</v>
      </c>
      <c r="F28" s="29">
        <f t="shared" si="9"/>
        <v>0</v>
      </c>
      <c r="G28" s="29">
        <f t="shared" si="9"/>
        <v>0</v>
      </c>
      <c r="H28" s="29">
        <f t="shared" si="9"/>
        <v>0</v>
      </c>
      <c r="I28" s="29">
        <f t="shared" si="9"/>
        <v>557062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9"/>
        <v>0</v>
      </c>
      <c r="O28" s="29">
        <f>SUM(D28:N28)</f>
        <v>4844963</v>
      </c>
      <c r="P28" s="41">
        <f t="shared" si="1"/>
        <v>124.10889389825299</v>
      </c>
      <c r="Q28" s="9"/>
    </row>
    <row r="29" spans="1:120" ht="15.75" thickBot="1">
      <c r="A29" s="12"/>
      <c r="B29" s="42">
        <v>581</v>
      </c>
      <c r="C29" s="19" t="s">
        <v>89</v>
      </c>
      <c r="D29" s="43">
        <v>4280001</v>
      </c>
      <c r="E29" s="43">
        <v>7900</v>
      </c>
      <c r="F29" s="43">
        <v>0</v>
      </c>
      <c r="G29" s="43">
        <v>0</v>
      </c>
      <c r="H29" s="43">
        <v>0</v>
      </c>
      <c r="I29" s="43">
        <v>557062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>SUM(D29:N29)</f>
        <v>4844963</v>
      </c>
      <c r="P29" s="44">
        <f t="shared" si="1"/>
        <v>124.10889389825299</v>
      </c>
      <c r="Q29" s="9"/>
    </row>
    <row r="30" spans="1:120" ht="16.5" thickBot="1">
      <c r="A30" s="13" t="s">
        <v>10</v>
      </c>
      <c r="B30" s="21"/>
      <c r="C30" s="20"/>
      <c r="D30" s="14">
        <f>SUM(D5,D14,D18,D23,D25,D28)</f>
        <v>20665655</v>
      </c>
      <c r="E30" s="14">
        <f t="shared" ref="E30:N30" si="10">SUM(E5,E14,E18,E23,E25,E28)</f>
        <v>5825632</v>
      </c>
      <c r="F30" s="14">
        <f t="shared" si="10"/>
        <v>1561436</v>
      </c>
      <c r="G30" s="14">
        <f t="shared" si="10"/>
        <v>269430</v>
      </c>
      <c r="H30" s="14">
        <f t="shared" si="10"/>
        <v>0</v>
      </c>
      <c r="I30" s="14">
        <f t="shared" si="10"/>
        <v>14281109</v>
      </c>
      <c r="J30" s="14">
        <f t="shared" si="10"/>
        <v>0</v>
      </c>
      <c r="K30" s="14">
        <f t="shared" si="10"/>
        <v>4850061</v>
      </c>
      <c r="L30" s="14">
        <f t="shared" si="10"/>
        <v>0</v>
      </c>
      <c r="M30" s="14">
        <f t="shared" si="10"/>
        <v>0</v>
      </c>
      <c r="N30" s="14">
        <f t="shared" si="10"/>
        <v>0</v>
      </c>
      <c r="O30" s="14">
        <f>SUM(D30:N30)</f>
        <v>47453323</v>
      </c>
      <c r="P30" s="35">
        <f t="shared" si="1"/>
        <v>1215.5674727188893</v>
      </c>
      <c r="Q30" s="6"/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8"/>
    </row>
    <row r="32" spans="1:120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38"/>
      <c r="M32" s="157" t="s">
        <v>92</v>
      </c>
      <c r="N32" s="157"/>
      <c r="O32" s="157"/>
      <c r="P32" s="39">
        <v>39038</v>
      </c>
    </row>
    <row r="33" spans="1:16">
      <c r="A33" s="15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6"/>
    </row>
    <row r="34" spans="1:16" ht="15.75" customHeight="1" thickBot="1">
      <c r="A34" s="159" t="s">
        <v>52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9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48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85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86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87</v>
      </c>
      <c r="N4" s="32" t="s">
        <v>5</v>
      </c>
      <c r="O4" s="32" t="s">
        <v>88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SUM(D6:D13)</f>
        <v>5412454</v>
      </c>
      <c r="E5" s="24">
        <f t="shared" si="0"/>
        <v>4030</v>
      </c>
      <c r="F5" s="24">
        <f t="shared" si="0"/>
        <v>1412951</v>
      </c>
      <c r="G5" s="24">
        <f t="shared" si="0"/>
        <v>62253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4467281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11358969</v>
      </c>
      <c r="P5" s="30">
        <f t="shared" ref="P5:P30" si="1">(O5/P$32)</f>
        <v>293.00613924213894</v>
      </c>
      <c r="Q5" s="6"/>
    </row>
    <row r="6" spans="1:134">
      <c r="A6" s="12"/>
      <c r="B6" s="42">
        <v>511</v>
      </c>
      <c r="C6" s="19" t="s">
        <v>19</v>
      </c>
      <c r="D6" s="43">
        <v>114692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114692</v>
      </c>
      <c r="P6" s="44">
        <f t="shared" si="1"/>
        <v>2.9584956277246111</v>
      </c>
      <c r="Q6" s="9"/>
    </row>
    <row r="7" spans="1:134">
      <c r="A7" s="12"/>
      <c r="B7" s="42">
        <v>512</v>
      </c>
      <c r="C7" s="19" t="s">
        <v>20</v>
      </c>
      <c r="D7" s="43">
        <v>467718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3" si="2">SUM(D7:N7)</f>
        <v>467718</v>
      </c>
      <c r="P7" s="44">
        <f t="shared" si="1"/>
        <v>12.064848969484355</v>
      </c>
      <c r="Q7" s="9"/>
    </row>
    <row r="8" spans="1:134">
      <c r="A8" s="12"/>
      <c r="B8" s="42">
        <v>513</v>
      </c>
      <c r="C8" s="19" t="s">
        <v>21</v>
      </c>
      <c r="D8" s="43">
        <v>2454766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2454766</v>
      </c>
      <c r="P8" s="44">
        <f t="shared" si="1"/>
        <v>63.321020455542083</v>
      </c>
      <c r="Q8" s="9"/>
    </row>
    <row r="9" spans="1:134">
      <c r="A9" s="12"/>
      <c r="B9" s="42">
        <v>514</v>
      </c>
      <c r="C9" s="19" t="s">
        <v>22</v>
      </c>
      <c r="D9" s="43">
        <v>273861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273861</v>
      </c>
      <c r="P9" s="44">
        <f t="shared" si="1"/>
        <v>7.0642814765135293</v>
      </c>
      <c r="Q9" s="9"/>
    </row>
    <row r="10" spans="1:134">
      <c r="A10" s="12"/>
      <c r="B10" s="42">
        <v>515</v>
      </c>
      <c r="C10" s="19" t="s">
        <v>23</v>
      </c>
      <c r="D10" s="43">
        <v>1331570</v>
      </c>
      <c r="E10" s="43">
        <v>2760</v>
      </c>
      <c r="F10" s="43">
        <v>3730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1338060</v>
      </c>
      <c r="P10" s="44">
        <f t="shared" si="1"/>
        <v>34.515438388319964</v>
      </c>
      <c r="Q10" s="9"/>
    </row>
    <row r="11" spans="1:134">
      <c r="A11" s="12"/>
      <c r="B11" s="42">
        <v>517</v>
      </c>
      <c r="C11" s="19" t="s">
        <v>25</v>
      </c>
      <c r="D11" s="43">
        <v>0</v>
      </c>
      <c r="E11" s="43">
        <v>1270</v>
      </c>
      <c r="F11" s="43">
        <v>1405721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1406991</v>
      </c>
      <c r="P11" s="44">
        <f t="shared" si="1"/>
        <v>36.293522841592079</v>
      </c>
      <c r="Q11" s="9"/>
    </row>
    <row r="12" spans="1:134">
      <c r="A12" s="12"/>
      <c r="B12" s="42">
        <v>518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4467281</v>
      </c>
      <c r="L12" s="43">
        <v>0</v>
      </c>
      <c r="M12" s="43">
        <v>0</v>
      </c>
      <c r="N12" s="43">
        <v>0</v>
      </c>
      <c r="O12" s="43">
        <f t="shared" si="2"/>
        <v>4467281</v>
      </c>
      <c r="P12" s="44">
        <f t="shared" si="1"/>
        <v>115.23411664560064</v>
      </c>
      <c r="Q12" s="9"/>
    </row>
    <row r="13" spans="1:134">
      <c r="A13" s="12"/>
      <c r="B13" s="42">
        <v>519</v>
      </c>
      <c r="C13" s="19" t="s">
        <v>27</v>
      </c>
      <c r="D13" s="43">
        <v>769847</v>
      </c>
      <c r="E13" s="43">
        <v>0</v>
      </c>
      <c r="F13" s="43">
        <v>3500</v>
      </c>
      <c r="G13" s="43">
        <v>62253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2"/>
        <v>835600</v>
      </c>
      <c r="P13" s="44">
        <f t="shared" si="1"/>
        <v>21.554414837361673</v>
      </c>
      <c r="Q13" s="9"/>
    </row>
    <row r="14" spans="1:134" ht="15.75">
      <c r="A14" s="26" t="s">
        <v>28</v>
      </c>
      <c r="B14" s="27"/>
      <c r="C14" s="28"/>
      <c r="D14" s="29">
        <f t="shared" ref="D14:N14" si="3">SUM(D15:D17)</f>
        <v>7096658</v>
      </c>
      <c r="E14" s="29">
        <f t="shared" si="3"/>
        <v>70966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1330968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29">
        <f t="shared" si="3"/>
        <v>0</v>
      </c>
      <c r="O14" s="40">
        <f t="shared" ref="O14:O30" si="4">SUM(D14:N14)</f>
        <v>8498592</v>
      </c>
      <c r="P14" s="41">
        <f t="shared" si="1"/>
        <v>219.22232826888848</v>
      </c>
      <c r="Q14" s="10"/>
    </row>
    <row r="15" spans="1:134">
      <c r="A15" s="12"/>
      <c r="B15" s="42">
        <v>521</v>
      </c>
      <c r="C15" s="19" t="s">
        <v>29</v>
      </c>
      <c r="D15" s="43">
        <v>6817964</v>
      </c>
      <c r="E15" s="43">
        <v>70966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6888930</v>
      </c>
      <c r="P15" s="44">
        <f t="shared" si="1"/>
        <v>177.70087961410479</v>
      </c>
      <c r="Q15" s="9"/>
    </row>
    <row r="16" spans="1:134">
      <c r="A16" s="12"/>
      <c r="B16" s="42">
        <v>522</v>
      </c>
      <c r="C16" s="19" t="s">
        <v>30</v>
      </c>
      <c r="D16" s="43">
        <v>278694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278694</v>
      </c>
      <c r="P16" s="44">
        <f t="shared" si="1"/>
        <v>7.1889493641499209</v>
      </c>
      <c r="Q16" s="9"/>
    </row>
    <row r="17" spans="1:120">
      <c r="A17" s="12"/>
      <c r="B17" s="42">
        <v>524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1330968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1330968</v>
      </c>
      <c r="P17" s="44">
        <f t="shared" si="1"/>
        <v>34.332499290633784</v>
      </c>
      <c r="Q17" s="9"/>
    </row>
    <row r="18" spans="1:120" ht="15.75">
      <c r="A18" s="26" t="s">
        <v>35</v>
      </c>
      <c r="B18" s="27"/>
      <c r="C18" s="28"/>
      <c r="D18" s="29">
        <f t="shared" ref="D18:N18" si="5">SUM(D19:D22)</f>
        <v>0</v>
      </c>
      <c r="E18" s="29">
        <f t="shared" si="5"/>
        <v>3796953</v>
      </c>
      <c r="F18" s="29">
        <f t="shared" si="5"/>
        <v>0</v>
      </c>
      <c r="G18" s="29">
        <f t="shared" si="5"/>
        <v>311092</v>
      </c>
      <c r="H18" s="29">
        <f t="shared" si="5"/>
        <v>0</v>
      </c>
      <c r="I18" s="29">
        <f t="shared" si="5"/>
        <v>11037448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40">
        <f t="shared" si="4"/>
        <v>15145493</v>
      </c>
      <c r="P18" s="41">
        <f t="shared" si="1"/>
        <v>390.68003714499446</v>
      </c>
      <c r="Q18" s="10"/>
    </row>
    <row r="19" spans="1:120">
      <c r="A19" s="12"/>
      <c r="B19" s="42">
        <v>534</v>
      </c>
      <c r="C19" s="19" t="s">
        <v>36</v>
      </c>
      <c r="D19" s="43">
        <v>0</v>
      </c>
      <c r="E19" s="43">
        <v>3030820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3030820</v>
      </c>
      <c r="P19" s="44">
        <f t="shared" si="1"/>
        <v>78.180411174452502</v>
      </c>
      <c r="Q19" s="9"/>
    </row>
    <row r="20" spans="1:120">
      <c r="A20" s="12"/>
      <c r="B20" s="42">
        <v>536</v>
      </c>
      <c r="C20" s="19" t="s">
        <v>37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9737599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4"/>
        <v>9737599</v>
      </c>
      <c r="P20" s="44">
        <f t="shared" si="1"/>
        <v>251.1826811463358</v>
      </c>
      <c r="Q20" s="9"/>
    </row>
    <row r="21" spans="1:120">
      <c r="A21" s="12"/>
      <c r="B21" s="42">
        <v>538</v>
      </c>
      <c r="C21" s="19" t="s">
        <v>38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1299849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4"/>
        <v>1299849</v>
      </c>
      <c r="P21" s="44">
        <f t="shared" si="1"/>
        <v>33.529780483400828</v>
      </c>
      <c r="Q21" s="9"/>
    </row>
    <row r="22" spans="1:120">
      <c r="A22" s="12"/>
      <c r="B22" s="42">
        <v>539</v>
      </c>
      <c r="C22" s="19" t="s">
        <v>39</v>
      </c>
      <c r="D22" s="43">
        <v>0</v>
      </c>
      <c r="E22" s="43">
        <v>766133</v>
      </c>
      <c r="F22" s="43">
        <v>0</v>
      </c>
      <c r="G22" s="43">
        <v>311092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4"/>
        <v>1077225</v>
      </c>
      <c r="P22" s="44">
        <f t="shared" si="1"/>
        <v>27.787164340805322</v>
      </c>
      <c r="Q22" s="9"/>
    </row>
    <row r="23" spans="1:120" ht="15.75">
      <c r="A23" s="26" t="s">
        <v>40</v>
      </c>
      <c r="B23" s="27"/>
      <c r="C23" s="28"/>
      <c r="D23" s="29">
        <f t="shared" ref="D23:N23" si="6">SUM(D24:D24)</f>
        <v>958959</v>
      </c>
      <c r="E23" s="29">
        <f t="shared" si="6"/>
        <v>2988500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6"/>
        <v>0</v>
      </c>
      <c r="O23" s="29">
        <f t="shared" si="4"/>
        <v>3947459</v>
      </c>
      <c r="P23" s="41">
        <f t="shared" si="1"/>
        <v>101.82523796012072</v>
      </c>
      <c r="Q23" s="10"/>
    </row>
    <row r="24" spans="1:120">
      <c r="A24" s="12"/>
      <c r="B24" s="42">
        <v>541</v>
      </c>
      <c r="C24" s="19" t="s">
        <v>41</v>
      </c>
      <c r="D24" s="43">
        <v>958959</v>
      </c>
      <c r="E24" s="43">
        <v>2988500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4"/>
        <v>3947459</v>
      </c>
      <c r="P24" s="44">
        <f t="shared" si="1"/>
        <v>101.82523796012072</v>
      </c>
      <c r="Q24" s="9"/>
    </row>
    <row r="25" spans="1:120" ht="15.75">
      <c r="A25" s="26" t="s">
        <v>42</v>
      </c>
      <c r="B25" s="27"/>
      <c r="C25" s="28"/>
      <c r="D25" s="29">
        <f t="shared" ref="D25:N25" si="7">SUM(D26:D27)</f>
        <v>2100169</v>
      </c>
      <c r="E25" s="29">
        <f t="shared" si="7"/>
        <v>187814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7"/>
        <v>0</v>
      </c>
      <c r="O25" s="29">
        <f t="shared" si="4"/>
        <v>2287983</v>
      </c>
      <c r="P25" s="41">
        <f t="shared" si="1"/>
        <v>59.018830448577397</v>
      </c>
      <c r="Q25" s="9"/>
    </row>
    <row r="26" spans="1:120">
      <c r="A26" s="12"/>
      <c r="B26" s="42">
        <v>572</v>
      </c>
      <c r="C26" s="19" t="s">
        <v>43</v>
      </c>
      <c r="D26" s="43">
        <v>2002781</v>
      </c>
      <c r="E26" s="43">
        <v>187814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4"/>
        <v>2190595</v>
      </c>
      <c r="P26" s="44">
        <f t="shared" si="1"/>
        <v>56.506693837542237</v>
      </c>
      <c r="Q26" s="9"/>
    </row>
    <row r="27" spans="1:120">
      <c r="A27" s="12"/>
      <c r="B27" s="42">
        <v>574</v>
      </c>
      <c r="C27" s="19" t="s">
        <v>44</v>
      </c>
      <c r="D27" s="43">
        <v>97388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4"/>
        <v>97388</v>
      </c>
      <c r="P27" s="44">
        <f t="shared" si="1"/>
        <v>2.5121366110351588</v>
      </c>
      <c r="Q27" s="9"/>
    </row>
    <row r="28" spans="1:120" ht="15.75">
      <c r="A28" s="26" t="s">
        <v>46</v>
      </c>
      <c r="B28" s="27"/>
      <c r="C28" s="28"/>
      <c r="D28" s="29">
        <f t="shared" ref="D28:N28" si="8">SUM(D29:D29)</f>
        <v>4280000</v>
      </c>
      <c r="E28" s="29">
        <f t="shared" si="8"/>
        <v>2000000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533856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8"/>
        <v>0</v>
      </c>
      <c r="O28" s="29">
        <f t="shared" si="4"/>
        <v>6813856</v>
      </c>
      <c r="P28" s="41">
        <f t="shared" si="1"/>
        <v>175.7643356462971</v>
      </c>
      <c r="Q28" s="9"/>
    </row>
    <row r="29" spans="1:120" ht="15.75" thickBot="1">
      <c r="A29" s="12"/>
      <c r="B29" s="42">
        <v>581</v>
      </c>
      <c r="C29" s="19" t="s">
        <v>89</v>
      </c>
      <c r="D29" s="43">
        <v>4280000</v>
      </c>
      <c r="E29" s="43">
        <v>2000000</v>
      </c>
      <c r="F29" s="43">
        <v>0</v>
      </c>
      <c r="G29" s="43">
        <v>0</v>
      </c>
      <c r="H29" s="43">
        <v>0</v>
      </c>
      <c r="I29" s="43">
        <v>533856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4"/>
        <v>6813856</v>
      </c>
      <c r="P29" s="44">
        <f t="shared" si="1"/>
        <v>175.7643356462971</v>
      </c>
      <c r="Q29" s="9"/>
    </row>
    <row r="30" spans="1:120" ht="16.5" thickBot="1">
      <c r="A30" s="13" t="s">
        <v>10</v>
      </c>
      <c r="B30" s="21"/>
      <c r="C30" s="20"/>
      <c r="D30" s="14">
        <f>SUM(D5,D14,D18,D23,D25,D28)</f>
        <v>19848240</v>
      </c>
      <c r="E30" s="14">
        <f t="shared" ref="E30:N30" si="9">SUM(E5,E14,E18,E23,E25,E28)</f>
        <v>9048263</v>
      </c>
      <c r="F30" s="14">
        <f t="shared" si="9"/>
        <v>1412951</v>
      </c>
      <c r="G30" s="14">
        <f t="shared" si="9"/>
        <v>373345</v>
      </c>
      <c r="H30" s="14">
        <f t="shared" si="9"/>
        <v>0</v>
      </c>
      <c r="I30" s="14">
        <f t="shared" si="9"/>
        <v>12902272</v>
      </c>
      <c r="J30" s="14">
        <f t="shared" si="9"/>
        <v>0</v>
      </c>
      <c r="K30" s="14">
        <f t="shared" si="9"/>
        <v>4467281</v>
      </c>
      <c r="L30" s="14">
        <f t="shared" si="9"/>
        <v>0</v>
      </c>
      <c r="M30" s="14">
        <f t="shared" si="9"/>
        <v>0</v>
      </c>
      <c r="N30" s="14">
        <f t="shared" si="9"/>
        <v>0</v>
      </c>
      <c r="O30" s="14">
        <f t="shared" si="4"/>
        <v>48052352</v>
      </c>
      <c r="P30" s="35">
        <f t="shared" si="1"/>
        <v>1239.5169087110171</v>
      </c>
      <c r="Q30" s="6"/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8"/>
    </row>
    <row r="32" spans="1:120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38"/>
      <c r="M32" s="157" t="s">
        <v>90</v>
      </c>
      <c r="N32" s="157"/>
      <c r="O32" s="157"/>
      <c r="P32" s="39">
        <v>38767</v>
      </c>
    </row>
    <row r="33" spans="1:16">
      <c r="A33" s="15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6"/>
    </row>
    <row r="34" spans="1:16" ht="15.75" customHeight="1" thickBot="1">
      <c r="A34" s="159" t="s">
        <v>52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9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83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4769202</v>
      </c>
      <c r="E5" s="24">
        <f t="shared" si="0"/>
        <v>1350</v>
      </c>
      <c r="F5" s="24">
        <f t="shared" si="0"/>
        <v>1413941</v>
      </c>
      <c r="G5" s="24">
        <f t="shared" si="0"/>
        <v>65395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4170807</v>
      </c>
      <c r="L5" s="24">
        <f t="shared" si="0"/>
        <v>0</v>
      </c>
      <c r="M5" s="24">
        <f t="shared" si="0"/>
        <v>0</v>
      </c>
      <c r="N5" s="25">
        <f>SUM(D5:M5)</f>
        <v>10420695</v>
      </c>
      <c r="O5" s="30">
        <f t="shared" ref="O5:O30" si="1">(N5/O$32)</f>
        <v>268.85178018575851</v>
      </c>
      <c r="P5" s="6"/>
    </row>
    <row r="6" spans="1:133">
      <c r="A6" s="12"/>
      <c r="B6" s="42">
        <v>511</v>
      </c>
      <c r="C6" s="19" t="s">
        <v>19</v>
      </c>
      <c r="D6" s="43">
        <v>108236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108236</v>
      </c>
      <c r="O6" s="44">
        <f t="shared" si="1"/>
        <v>2.7924664602683178</v>
      </c>
      <c r="P6" s="9"/>
    </row>
    <row r="7" spans="1:133">
      <c r="A7" s="12"/>
      <c r="B7" s="42">
        <v>512</v>
      </c>
      <c r="C7" s="19" t="s">
        <v>20</v>
      </c>
      <c r="D7" s="43">
        <v>603031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603031</v>
      </c>
      <c r="O7" s="44">
        <f t="shared" si="1"/>
        <v>15.558075335397318</v>
      </c>
      <c r="P7" s="9"/>
    </row>
    <row r="8" spans="1:133">
      <c r="A8" s="12"/>
      <c r="B8" s="42">
        <v>513</v>
      </c>
      <c r="C8" s="19" t="s">
        <v>21</v>
      </c>
      <c r="D8" s="43">
        <v>1974180</v>
      </c>
      <c r="E8" s="43">
        <v>0</v>
      </c>
      <c r="F8" s="43">
        <v>3631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1977811</v>
      </c>
      <c r="O8" s="44">
        <f t="shared" si="1"/>
        <v>51.027115583075336</v>
      </c>
      <c r="P8" s="9"/>
    </row>
    <row r="9" spans="1:133">
      <c r="A9" s="12"/>
      <c r="B9" s="42">
        <v>514</v>
      </c>
      <c r="C9" s="19" t="s">
        <v>22</v>
      </c>
      <c r="D9" s="43">
        <v>258599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258599</v>
      </c>
      <c r="O9" s="44">
        <f t="shared" si="1"/>
        <v>6.6718008255933956</v>
      </c>
      <c r="P9" s="9"/>
    </row>
    <row r="10" spans="1:133">
      <c r="A10" s="12"/>
      <c r="B10" s="42">
        <v>515</v>
      </c>
      <c r="C10" s="19" t="s">
        <v>23</v>
      </c>
      <c r="D10" s="43">
        <v>1536574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1536574</v>
      </c>
      <c r="O10" s="44">
        <f t="shared" si="1"/>
        <v>39.643292053663572</v>
      </c>
      <c r="P10" s="9"/>
    </row>
    <row r="11" spans="1:133">
      <c r="A11" s="12"/>
      <c r="B11" s="42">
        <v>517</v>
      </c>
      <c r="C11" s="19" t="s">
        <v>25</v>
      </c>
      <c r="D11" s="43">
        <v>0</v>
      </c>
      <c r="E11" s="43">
        <v>1350</v>
      </c>
      <c r="F11" s="43">
        <v>1410310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1411660</v>
      </c>
      <c r="O11" s="44">
        <f t="shared" si="1"/>
        <v>36.420536635706917</v>
      </c>
      <c r="P11" s="9"/>
    </row>
    <row r="12" spans="1:133">
      <c r="A12" s="12"/>
      <c r="B12" s="42">
        <v>518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4170807</v>
      </c>
      <c r="L12" s="43">
        <v>0</v>
      </c>
      <c r="M12" s="43">
        <v>0</v>
      </c>
      <c r="N12" s="43">
        <f t="shared" si="2"/>
        <v>4170807</v>
      </c>
      <c r="O12" s="44">
        <f t="shared" si="1"/>
        <v>107.60595975232198</v>
      </c>
      <c r="P12" s="9"/>
    </row>
    <row r="13" spans="1:133">
      <c r="A13" s="12"/>
      <c r="B13" s="42">
        <v>519</v>
      </c>
      <c r="C13" s="19" t="s">
        <v>62</v>
      </c>
      <c r="D13" s="43">
        <v>288582</v>
      </c>
      <c r="E13" s="43">
        <v>0</v>
      </c>
      <c r="F13" s="43">
        <v>0</v>
      </c>
      <c r="G13" s="43">
        <v>65395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353977</v>
      </c>
      <c r="O13" s="44">
        <f t="shared" si="1"/>
        <v>9.132533539731682</v>
      </c>
      <c r="P13" s="9"/>
    </row>
    <row r="14" spans="1:133" ht="15.75">
      <c r="A14" s="26" t="s">
        <v>28</v>
      </c>
      <c r="B14" s="27"/>
      <c r="C14" s="28"/>
      <c r="D14" s="29">
        <f t="shared" ref="D14:M14" si="3">SUM(D15:D17)</f>
        <v>6561529</v>
      </c>
      <c r="E14" s="29">
        <f t="shared" si="3"/>
        <v>29954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1129984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0" si="4">SUM(D14:M14)</f>
        <v>7721467</v>
      </c>
      <c r="O14" s="41">
        <f t="shared" si="1"/>
        <v>199.21225490196079</v>
      </c>
      <c r="P14" s="10"/>
    </row>
    <row r="15" spans="1:133">
      <c r="A15" s="12"/>
      <c r="B15" s="42">
        <v>521</v>
      </c>
      <c r="C15" s="19" t="s">
        <v>29</v>
      </c>
      <c r="D15" s="43">
        <v>6265717</v>
      </c>
      <c r="E15" s="43">
        <v>29954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6295671</v>
      </c>
      <c r="O15" s="44">
        <f t="shared" si="1"/>
        <v>162.42701238390092</v>
      </c>
      <c r="P15" s="9"/>
    </row>
    <row r="16" spans="1:133">
      <c r="A16" s="12"/>
      <c r="B16" s="42">
        <v>522</v>
      </c>
      <c r="C16" s="19" t="s">
        <v>30</v>
      </c>
      <c r="D16" s="43">
        <v>295812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295812</v>
      </c>
      <c r="O16" s="44">
        <f t="shared" si="1"/>
        <v>7.6318885448916411</v>
      </c>
      <c r="P16" s="9"/>
    </row>
    <row r="17" spans="1:119">
      <c r="A17" s="12"/>
      <c r="B17" s="42">
        <v>524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1129984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1129984</v>
      </c>
      <c r="O17" s="44">
        <f t="shared" si="1"/>
        <v>29.153353973168215</v>
      </c>
      <c r="P17" s="9"/>
    </row>
    <row r="18" spans="1:119" ht="15.75">
      <c r="A18" s="26" t="s">
        <v>35</v>
      </c>
      <c r="B18" s="27"/>
      <c r="C18" s="28"/>
      <c r="D18" s="29">
        <f t="shared" ref="D18:M18" si="5">SUM(D19:D22)</f>
        <v>0</v>
      </c>
      <c r="E18" s="29">
        <f t="shared" si="5"/>
        <v>3670918</v>
      </c>
      <c r="F18" s="29">
        <f t="shared" si="5"/>
        <v>22535</v>
      </c>
      <c r="G18" s="29">
        <f t="shared" si="5"/>
        <v>259568</v>
      </c>
      <c r="H18" s="29">
        <f t="shared" si="5"/>
        <v>0</v>
      </c>
      <c r="I18" s="29">
        <f t="shared" si="5"/>
        <v>11810482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15763503</v>
      </c>
      <c r="O18" s="41">
        <f t="shared" si="1"/>
        <v>406.69512383900928</v>
      </c>
      <c r="P18" s="10"/>
    </row>
    <row r="19" spans="1:119">
      <c r="A19" s="12"/>
      <c r="B19" s="42">
        <v>534</v>
      </c>
      <c r="C19" s="19" t="s">
        <v>63</v>
      </c>
      <c r="D19" s="43">
        <v>0</v>
      </c>
      <c r="E19" s="43">
        <v>2931972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2931972</v>
      </c>
      <c r="O19" s="44">
        <f t="shared" si="1"/>
        <v>75.644272445820434</v>
      </c>
      <c r="P19" s="9"/>
    </row>
    <row r="20" spans="1:119">
      <c r="A20" s="12"/>
      <c r="B20" s="42">
        <v>536</v>
      </c>
      <c r="C20" s="19" t="s">
        <v>64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10224546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10224546</v>
      </c>
      <c r="O20" s="44">
        <f t="shared" si="1"/>
        <v>263.79117647058825</v>
      </c>
      <c r="P20" s="9"/>
    </row>
    <row r="21" spans="1:119">
      <c r="A21" s="12"/>
      <c r="B21" s="42">
        <v>538</v>
      </c>
      <c r="C21" s="19" t="s">
        <v>65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1585936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1585936</v>
      </c>
      <c r="O21" s="44">
        <f t="shared" si="1"/>
        <v>40.916821465428278</v>
      </c>
      <c r="P21" s="9"/>
    </row>
    <row r="22" spans="1:119">
      <c r="A22" s="12"/>
      <c r="B22" s="42">
        <v>539</v>
      </c>
      <c r="C22" s="19" t="s">
        <v>39</v>
      </c>
      <c r="D22" s="43">
        <v>0</v>
      </c>
      <c r="E22" s="43">
        <v>738946</v>
      </c>
      <c r="F22" s="43">
        <v>22535</v>
      </c>
      <c r="G22" s="43">
        <v>259568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1021049</v>
      </c>
      <c r="O22" s="44">
        <f t="shared" si="1"/>
        <v>26.342853457172343</v>
      </c>
      <c r="P22" s="9"/>
    </row>
    <row r="23" spans="1:119" ht="15.75">
      <c r="A23" s="26" t="s">
        <v>40</v>
      </c>
      <c r="B23" s="27"/>
      <c r="C23" s="28"/>
      <c r="D23" s="29">
        <f t="shared" ref="D23:M23" si="6">SUM(D24:D24)</f>
        <v>1167960</v>
      </c>
      <c r="E23" s="29">
        <f t="shared" si="6"/>
        <v>2500357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3668317</v>
      </c>
      <c r="O23" s="41">
        <f t="shared" si="1"/>
        <v>94.641821465428279</v>
      </c>
      <c r="P23" s="10"/>
    </row>
    <row r="24" spans="1:119">
      <c r="A24" s="12"/>
      <c r="B24" s="42">
        <v>541</v>
      </c>
      <c r="C24" s="19" t="s">
        <v>66</v>
      </c>
      <c r="D24" s="43">
        <v>1167960</v>
      </c>
      <c r="E24" s="43">
        <v>2500357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3668317</v>
      </c>
      <c r="O24" s="44">
        <f t="shared" si="1"/>
        <v>94.641821465428279</v>
      </c>
      <c r="P24" s="9"/>
    </row>
    <row r="25" spans="1:119" ht="15.75">
      <c r="A25" s="26" t="s">
        <v>42</v>
      </c>
      <c r="B25" s="27"/>
      <c r="C25" s="28"/>
      <c r="D25" s="29">
        <f t="shared" ref="D25:M25" si="7">SUM(D26:D27)</f>
        <v>2373339</v>
      </c>
      <c r="E25" s="29">
        <f t="shared" si="7"/>
        <v>620071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2993410</v>
      </c>
      <c r="O25" s="41">
        <f t="shared" si="1"/>
        <v>77.229360165118678</v>
      </c>
      <c r="P25" s="9"/>
    </row>
    <row r="26" spans="1:119">
      <c r="A26" s="12"/>
      <c r="B26" s="42">
        <v>572</v>
      </c>
      <c r="C26" s="19" t="s">
        <v>67</v>
      </c>
      <c r="D26" s="43">
        <v>2345008</v>
      </c>
      <c r="E26" s="43">
        <v>620071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2965079</v>
      </c>
      <c r="O26" s="44">
        <f t="shared" si="1"/>
        <v>76.498426212590303</v>
      </c>
      <c r="P26" s="9"/>
    </row>
    <row r="27" spans="1:119">
      <c r="A27" s="12"/>
      <c r="B27" s="42">
        <v>574</v>
      </c>
      <c r="C27" s="19" t="s">
        <v>44</v>
      </c>
      <c r="D27" s="43">
        <v>28331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28331</v>
      </c>
      <c r="O27" s="44">
        <f t="shared" si="1"/>
        <v>0.73093395252837978</v>
      </c>
      <c r="P27" s="9"/>
    </row>
    <row r="28" spans="1:119" ht="15.75">
      <c r="A28" s="26" t="s">
        <v>68</v>
      </c>
      <c r="B28" s="27"/>
      <c r="C28" s="28"/>
      <c r="D28" s="29">
        <f t="shared" ref="D28:M28" si="8">SUM(D29:D29)</f>
        <v>3230000</v>
      </c>
      <c r="E28" s="29">
        <f t="shared" si="8"/>
        <v>0</v>
      </c>
      <c r="F28" s="29">
        <f t="shared" si="8"/>
        <v>0</v>
      </c>
      <c r="G28" s="29">
        <f t="shared" si="8"/>
        <v>925201</v>
      </c>
      <c r="H28" s="29">
        <f t="shared" si="8"/>
        <v>0</v>
      </c>
      <c r="I28" s="29">
        <f t="shared" si="8"/>
        <v>546523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4701724</v>
      </c>
      <c r="O28" s="41">
        <f t="shared" si="1"/>
        <v>121.30350877192983</v>
      </c>
      <c r="P28" s="9"/>
    </row>
    <row r="29" spans="1:119" ht="15.75" thickBot="1">
      <c r="A29" s="12"/>
      <c r="B29" s="42">
        <v>581</v>
      </c>
      <c r="C29" s="19" t="s">
        <v>69</v>
      </c>
      <c r="D29" s="43">
        <v>3230000</v>
      </c>
      <c r="E29" s="43">
        <v>0</v>
      </c>
      <c r="F29" s="43">
        <v>0</v>
      </c>
      <c r="G29" s="43">
        <v>925201</v>
      </c>
      <c r="H29" s="43">
        <v>0</v>
      </c>
      <c r="I29" s="43">
        <v>546523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4701724</v>
      </c>
      <c r="O29" s="44">
        <f t="shared" si="1"/>
        <v>121.30350877192983</v>
      </c>
      <c r="P29" s="9"/>
    </row>
    <row r="30" spans="1:119" ht="16.5" thickBot="1">
      <c r="A30" s="13" t="s">
        <v>10</v>
      </c>
      <c r="B30" s="21"/>
      <c r="C30" s="20"/>
      <c r="D30" s="14">
        <f>SUM(D5,D14,D18,D23,D25,D28)</f>
        <v>18102030</v>
      </c>
      <c r="E30" s="14">
        <f t="shared" ref="E30:M30" si="9">SUM(E5,E14,E18,E23,E25,E28)</f>
        <v>6822650</v>
      </c>
      <c r="F30" s="14">
        <f t="shared" si="9"/>
        <v>1436476</v>
      </c>
      <c r="G30" s="14">
        <f t="shared" si="9"/>
        <v>1250164</v>
      </c>
      <c r="H30" s="14">
        <f t="shared" si="9"/>
        <v>0</v>
      </c>
      <c r="I30" s="14">
        <f t="shared" si="9"/>
        <v>13486989</v>
      </c>
      <c r="J30" s="14">
        <f t="shared" si="9"/>
        <v>0</v>
      </c>
      <c r="K30" s="14">
        <f t="shared" si="9"/>
        <v>4170807</v>
      </c>
      <c r="L30" s="14">
        <f t="shared" si="9"/>
        <v>0</v>
      </c>
      <c r="M30" s="14">
        <f t="shared" si="9"/>
        <v>0</v>
      </c>
      <c r="N30" s="14">
        <f t="shared" si="4"/>
        <v>45269116</v>
      </c>
      <c r="O30" s="35">
        <f t="shared" si="1"/>
        <v>1167.9338493292053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57" t="s">
        <v>84</v>
      </c>
      <c r="M32" s="157"/>
      <c r="N32" s="157"/>
      <c r="O32" s="39">
        <v>38760</v>
      </c>
    </row>
    <row r="33" spans="1:15">
      <c r="A33" s="15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</row>
    <row r="34" spans="1:15" ht="15.75" customHeight="1" thickBot="1">
      <c r="A34" s="159" t="s">
        <v>52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81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5426535</v>
      </c>
      <c r="E5" s="24">
        <f t="shared" si="0"/>
        <v>3572</v>
      </c>
      <c r="F5" s="24">
        <f t="shared" si="0"/>
        <v>1217689</v>
      </c>
      <c r="G5" s="24">
        <f t="shared" si="0"/>
        <v>186791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3665853</v>
      </c>
      <c r="L5" s="24">
        <f t="shared" si="0"/>
        <v>0</v>
      </c>
      <c r="M5" s="24">
        <f t="shared" si="0"/>
        <v>0</v>
      </c>
      <c r="N5" s="25">
        <f>SUM(D5:M5)</f>
        <v>10500440</v>
      </c>
      <c r="O5" s="30">
        <f t="shared" ref="O5:O30" si="1">(N5/O$32)</f>
        <v>272.06736623915015</v>
      </c>
      <c r="P5" s="6"/>
    </row>
    <row r="6" spans="1:133">
      <c r="A6" s="12"/>
      <c r="B6" s="42">
        <v>511</v>
      </c>
      <c r="C6" s="19" t="s">
        <v>19</v>
      </c>
      <c r="D6" s="43">
        <v>119757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119757</v>
      </c>
      <c r="O6" s="44">
        <f t="shared" si="1"/>
        <v>3.1029148853478428</v>
      </c>
      <c r="P6" s="9"/>
    </row>
    <row r="7" spans="1:133">
      <c r="A7" s="12"/>
      <c r="B7" s="42">
        <v>512</v>
      </c>
      <c r="C7" s="19" t="s">
        <v>20</v>
      </c>
      <c r="D7" s="43">
        <v>599396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599396</v>
      </c>
      <c r="O7" s="44">
        <f t="shared" si="1"/>
        <v>15.530405492939501</v>
      </c>
      <c r="P7" s="9"/>
    </row>
    <row r="8" spans="1:133">
      <c r="A8" s="12"/>
      <c r="B8" s="42">
        <v>513</v>
      </c>
      <c r="C8" s="19" t="s">
        <v>21</v>
      </c>
      <c r="D8" s="43">
        <v>1969876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1969876</v>
      </c>
      <c r="O8" s="44">
        <f t="shared" si="1"/>
        <v>51.039668350822645</v>
      </c>
      <c r="P8" s="9"/>
    </row>
    <row r="9" spans="1:133">
      <c r="A9" s="12"/>
      <c r="B9" s="42">
        <v>514</v>
      </c>
      <c r="C9" s="19" t="s">
        <v>22</v>
      </c>
      <c r="D9" s="43">
        <v>218607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218607</v>
      </c>
      <c r="O9" s="44">
        <f t="shared" si="1"/>
        <v>5.6641274776525457</v>
      </c>
      <c r="P9" s="9"/>
    </row>
    <row r="10" spans="1:133">
      <c r="A10" s="12"/>
      <c r="B10" s="42">
        <v>515</v>
      </c>
      <c r="C10" s="19" t="s">
        <v>23</v>
      </c>
      <c r="D10" s="43">
        <v>1487912</v>
      </c>
      <c r="E10" s="43">
        <v>2144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1490056</v>
      </c>
      <c r="O10" s="44">
        <f t="shared" si="1"/>
        <v>38.607488016582458</v>
      </c>
      <c r="P10" s="9"/>
    </row>
    <row r="11" spans="1:133">
      <c r="A11" s="12"/>
      <c r="B11" s="42">
        <v>517</v>
      </c>
      <c r="C11" s="19" t="s">
        <v>25</v>
      </c>
      <c r="D11" s="43">
        <v>0</v>
      </c>
      <c r="E11" s="43">
        <v>1428</v>
      </c>
      <c r="F11" s="43">
        <v>1212955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1214383</v>
      </c>
      <c r="O11" s="44">
        <f t="shared" si="1"/>
        <v>31.464775229952068</v>
      </c>
      <c r="P11" s="9"/>
    </row>
    <row r="12" spans="1:133">
      <c r="A12" s="12"/>
      <c r="B12" s="42">
        <v>518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3665853</v>
      </c>
      <c r="L12" s="43">
        <v>0</v>
      </c>
      <c r="M12" s="43">
        <v>0</v>
      </c>
      <c r="N12" s="43">
        <f t="shared" si="2"/>
        <v>3665853</v>
      </c>
      <c r="O12" s="44">
        <f t="shared" si="1"/>
        <v>94.982588418188882</v>
      </c>
      <c r="P12" s="9"/>
    </row>
    <row r="13" spans="1:133">
      <c r="A13" s="12"/>
      <c r="B13" s="42">
        <v>519</v>
      </c>
      <c r="C13" s="19" t="s">
        <v>62</v>
      </c>
      <c r="D13" s="43">
        <v>1030987</v>
      </c>
      <c r="E13" s="43">
        <v>0</v>
      </c>
      <c r="F13" s="43">
        <v>4734</v>
      </c>
      <c r="G13" s="43">
        <v>186791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1222512</v>
      </c>
      <c r="O13" s="44">
        <f t="shared" si="1"/>
        <v>31.675398367664204</v>
      </c>
      <c r="P13" s="9"/>
    </row>
    <row r="14" spans="1:133" ht="15.75">
      <c r="A14" s="26" t="s">
        <v>28</v>
      </c>
      <c r="B14" s="27"/>
      <c r="C14" s="28"/>
      <c r="D14" s="29">
        <f t="shared" ref="D14:M14" si="3">SUM(D15:D17)</f>
        <v>6846147</v>
      </c>
      <c r="E14" s="29">
        <f t="shared" si="3"/>
        <v>52587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647180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0" si="4">SUM(D14:M14)</f>
        <v>7545914</v>
      </c>
      <c r="O14" s="41">
        <f t="shared" si="1"/>
        <v>195.51532581940666</v>
      </c>
      <c r="P14" s="10"/>
    </row>
    <row r="15" spans="1:133">
      <c r="A15" s="12"/>
      <c r="B15" s="42">
        <v>521</v>
      </c>
      <c r="C15" s="19" t="s">
        <v>29</v>
      </c>
      <c r="D15" s="43">
        <v>6604728</v>
      </c>
      <c r="E15" s="43">
        <v>52587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6657315</v>
      </c>
      <c r="O15" s="44">
        <f t="shared" si="1"/>
        <v>172.49164399533618</v>
      </c>
      <c r="P15" s="9"/>
    </row>
    <row r="16" spans="1:133">
      <c r="A16" s="12"/>
      <c r="B16" s="42">
        <v>522</v>
      </c>
      <c r="C16" s="19" t="s">
        <v>30</v>
      </c>
      <c r="D16" s="43">
        <v>241419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241419</v>
      </c>
      <c r="O16" s="44">
        <f t="shared" si="1"/>
        <v>6.2551884959191604</v>
      </c>
      <c r="P16" s="9"/>
    </row>
    <row r="17" spans="1:119">
      <c r="A17" s="12"/>
      <c r="B17" s="42">
        <v>524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647180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647180</v>
      </c>
      <c r="O17" s="44">
        <f t="shared" si="1"/>
        <v>16.768493328151315</v>
      </c>
      <c r="P17" s="9"/>
    </row>
    <row r="18" spans="1:119" ht="15.75">
      <c r="A18" s="26" t="s">
        <v>35</v>
      </c>
      <c r="B18" s="27"/>
      <c r="C18" s="28"/>
      <c r="D18" s="29">
        <f t="shared" ref="D18:M18" si="5">SUM(D19:D22)</f>
        <v>0</v>
      </c>
      <c r="E18" s="29">
        <f t="shared" si="5"/>
        <v>3413544</v>
      </c>
      <c r="F18" s="29">
        <f t="shared" si="5"/>
        <v>33403</v>
      </c>
      <c r="G18" s="29">
        <f t="shared" si="5"/>
        <v>0</v>
      </c>
      <c r="H18" s="29">
        <f t="shared" si="5"/>
        <v>0</v>
      </c>
      <c r="I18" s="29">
        <f t="shared" si="5"/>
        <v>10889705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14336652</v>
      </c>
      <c r="O18" s="41">
        <f t="shared" si="1"/>
        <v>371.46397201710067</v>
      </c>
      <c r="P18" s="10"/>
    </row>
    <row r="19" spans="1:119">
      <c r="A19" s="12"/>
      <c r="B19" s="42">
        <v>534</v>
      </c>
      <c r="C19" s="19" t="s">
        <v>63</v>
      </c>
      <c r="D19" s="43">
        <v>0</v>
      </c>
      <c r="E19" s="43">
        <v>2740166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2740166</v>
      </c>
      <c r="O19" s="44">
        <f t="shared" si="1"/>
        <v>70.997953102733518</v>
      </c>
      <c r="P19" s="9"/>
    </row>
    <row r="20" spans="1:119">
      <c r="A20" s="12"/>
      <c r="B20" s="42">
        <v>536</v>
      </c>
      <c r="C20" s="19" t="s">
        <v>64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8568757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8568757</v>
      </c>
      <c r="O20" s="44">
        <f t="shared" si="1"/>
        <v>222.01728203135121</v>
      </c>
      <c r="P20" s="9"/>
    </row>
    <row r="21" spans="1:119">
      <c r="A21" s="12"/>
      <c r="B21" s="42">
        <v>538</v>
      </c>
      <c r="C21" s="19" t="s">
        <v>65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2320948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2320948</v>
      </c>
      <c r="O21" s="44">
        <f t="shared" si="1"/>
        <v>60.13597616271538</v>
      </c>
      <c r="P21" s="9"/>
    </row>
    <row r="22" spans="1:119">
      <c r="A22" s="12"/>
      <c r="B22" s="42">
        <v>539</v>
      </c>
      <c r="C22" s="19" t="s">
        <v>39</v>
      </c>
      <c r="D22" s="43">
        <v>0</v>
      </c>
      <c r="E22" s="43">
        <v>673378</v>
      </c>
      <c r="F22" s="43">
        <v>33403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706781</v>
      </c>
      <c r="O22" s="44">
        <f t="shared" si="1"/>
        <v>18.312760720300556</v>
      </c>
      <c r="P22" s="9"/>
    </row>
    <row r="23" spans="1:119" ht="15.75">
      <c r="A23" s="26" t="s">
        <v>40</v>
      </c>
      <c r="B23" s="27"/>
      <c r="C23" s="28"/>
      <c r="D23" s="29">
        <f t="shared" ref="D23:M23" si="6">SUM(D24:D24)</f>
        <v>1202499</v>
      </c>
      <c r="E23" s="29">
        <f t="shared" si="6"/>
        <v>1560606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2763105</v>
      </c>
      <c r="O23" s="41">
        <f t="shared" si="1"/>
        <v>71.592304702681687</v>
      </c>
      <c r="P23" s="10"/>
    </row>
    <row r="24" spans="1:119">
      <c r="A24" s="12"/>
      <c r="B24" s="42">
        <v>541</v>
      </c>
      <c r="C24" s="19" t="s">
        <v>66</v>
      </c>
      <c r="D24" s="43">
        <v>1202499</v>
      </c>
      <c r="E24" s="43">
        <v>1560606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2763105</v>
      </c>
      <c r="O24" s="44">
        <f t="shared" si="1"/>
        <v>71.592304702681687</v>
      </c>
      <c r="P24" s="9"/>
    </row>
    <row r="25" spans="1:119" ht="15.75">
      <c r="A25" s="26" t="s">
        <v>42</v>
      </c>
      <c r="B25" s="27"/>
      <c r="C25" s="28"/>
      <c r="D25" s="29">
        <f t="shared" ref="D25:M25" si="7">SUM(D26:D27)</f>
        <v>2231610</v>
      </c>
      <c r="E25" s="29">
        <f t="shared" si="7"/>
        <v>1224912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3456522</v>
      </c>
      <c r="O25" s="41">
        <f t="shared" si="1"/>
        <v>89.558802953750487</v>
      </c>
      <c r="P25" s="9"/>
    </row>
    <row r="26" spans="1:119">
      <c r="A26" s="12"/>
      <c r="B26" s="42">
        <v>572</v>
      </c>
      <c r="C26" s="19" t="s">
        <v>67</v>
      </c>
      <c r="D26" s="43">
        <v>2162573</v>
      </c>
      <c r="E26" s="43">
        <v>1224912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3387485</v>
      </c>
      <c r="O26" s="44">
        <f t="shared" si="1"/>
        <v>87.77004793367017</v>
      </c>
      <c r="P26" s="9"/>
    </row>
    <row r="27" spans="1:119">
      <c r="A27" s="12"/>
      <c r="B27" s="42">
        <v>574</v>
      </c>
      <c r="C27" s="19" t="s">
        <v>44</v>
      </c>
      <c r="D27" s="43">
        <v>69037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69037</v>
      </c>
      <c r="O27" s="44">
        <f t="shared" si="1"/>
        <v>1.7887550200803213</v>
      </c>
      <c r="P27" s="9"/>
    </row>
    <row r="28" spans="1:119" ht="15.75">
      <c r="A28" s="26" t="s">
        <v>68</v>
      </c>
      <c r="B28" s="27"/>
      <c r="C28" s="28"/>
      <c r="D28" s="29">
        <f t="shared" ref="D28:M28" si="8">SUM(D29:D29)</f>
        <v>3680000</v>
      </c>
      <c r="E28" s="29">
        <f t="shared" si="8"/>
        <v>175003</v>
      </c>
      <c r="F28" s="29">
        <f t="shared" si="8"/>
        <v>14151</v>
      </c>
      <c r="G28" s="29">
        <f t="shared" si="8"/>
        <v>178051</v>
      </c>
      <c r="H28" s="29">
        <f t="shared" si="8"/>
        <v>0</v>
      </c>
      <c r="I28" s="29">
        <f t="shared" si="8"/>
        <v>1771550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5818755</v>
      </c>
      <c r="O28" s="41">
        <f t="shared" si="1"/>
        <v>150.76447726389429</v>
      </c>
      <c r="P28" s="9"/>
    </row>
    <row r="29" spans="1:119" ht="15.75" thickBot="1">
      <c r="A29" s="12"/>
      <c r="B29" s="42">
        <v>581</v>
      </c>
      <c r="C29" s="19" t="s">
        <v>69</v>
      </c>
      <c r="D29" s="43">
        <v>3680000</v>
      </c>
      <c r="E29" s="43">
        <v>175003</v>
      </c>
      <c r="F29" s="43">
        <v>14151</v>
      </c>
      <c r="G29" s="43">
        <v>178051</v>
      </c>
      <c r="H29" s="43">
        <v>0</v>
      </c>
      <c r="I29" s="43">
        <v>1771550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5818755</v>
      </c>
      <c r="O29" s="44">
        <f t="shared" si="1"/>
        <v>150.76447726389429</v>
      </c>
      <c r="P29" s="9"/>
    </row>
    <row r="30" spans="1:119" ht="16.5" thickBot="1">
      <c r="A30" s="13" t="s">
        <v>10</v>
      </c>
      <c r="B30" s="21"/>
      <c r="C30" s="20"/>
      <c r="D30" s="14">
        <f>SUM(D5,D14,D18,D23,D25,D28)</f>
        <v>19386791</v>
      </c>
      <c r="E30" s="14">
        <f t="shared" ref="E30:M30" si="9">SUM(E5,E14,E18,E23,E25,E28)</f>
        <v>6430224</v>
      </c>
      <c r="F30" s="14">
        <f t="shared" si="9"/>
        <v>1265243</v>
      </c>
      <c r="G30" s="14">
        <f t="shared" si="9"/>
        <v>364842</v>
      </c>
      <c r="H30" s="14">
        <f t="shared" si="9"/>
        <v>0</v>
      </c>
      <c r="I30" s="14">
        <f t="shared" si="9"/>
        <v>13308435</v>
      </c>
      <c r="J30" s="14">
        <f t="shared" si="9"/>
        <v>0</v>
      </c>
      <c r="K30" s="14">
        <f t="shared" si="9"/>
        <v>3665853</v>
      </c>
      <c r="L30" s="14">
        <f t="shared" si="9"/>
        <v>0</v>
      </c>
      <c r="M30" s="14">
        <f t="shared" si="9"/>
        <v>0</v>
      </c>
      <c r="N30" s="14">
        <f t="shared" si="4"/>
        <v>44421388</v>
      </c>
      <c r="O30" s="35">
        <f t="shared" si="1"/>
        <v>1150.9622489959838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57" t="s">
        <v>82</v>
      </c>
      <c r="M32" s="157"/>
      <c r="N32" s="157"/>
      <c r="O32" s="39">
        <v>38595</v>
      </c>
    </row>
    <row r="33" spans="1:15">
      <c r="A33" s="15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</row>
    <row r="34" spans="1:15" ht="15.75" customHeight="1" thickBot="1">
      <c r="A34" s="159" t="s">
        <v>52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5150950</v>
      </c>
      <c r="E5" s="24">
        <f t="shared" si="0"/>
        <v>1544</v>
      </c>
      <c r="F5" s="24">
        <f t="shared" si="0"/>
        <v>1208691</v>
      </c>
      <c r="G5" s="24">
        <f t="shared" si="0"/>
        <v>428872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3255439</v>
      </c>
      <c r="L5" s="24">
        <f t="shared" si="0"/>
        <v>0</v>
      </c>
      <c r="M5" s="24">
        <f t="shared" si="0"/>
        <v>0</v>
      </c>
      <c r="N5" s="25">
        <f>SUM(D5:M5)</f>
        <v>10045496</v>
      </c>
      <c r="O5" s="30">
        <f t="shared" ref="O5:O30" si="1">(N5/O$32)</f>
        <v>266.89061877308109</v>
      </c>
      <c r="P5" s="6"/>
    </row>
    <row r="6" spans="1:133">
      <c r="A6" s="12"/>
      <c r="B6" s="42">
        <v>511</v>
      </c>
      <c r="C6" s="19" t="s">
        <v>19</v>
      </c>
      <c r="D6" s="43">
        <v>111732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111732</v>
      </c>
      <c r="O6" s="44">
        <f t="shared" si="1"/>
        <v>2.9685166981056881</v>
      </c>
      <c r="P6" s="9"/>
    </row>
    <row r="7" spans="1:133">
      <c r="A7" s="12"/>
      <c r="B7" s="42">
        <v>512</v>
      </c>
      <c r="C7" s="19" t="s">
        <v>20</v>
      </c>
      <c r="D7" s="43">
        <v>561614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561614</v>
      </c>
      <c r="O7" s="44">
        <f t="shared" si="1"/>
        <v>14.921065915672573</v>
      </c>
      <c r="P7" s="9"/>
    </row>
    <row r="8" spans="1:133">
      <c r="A8" s="12"/>
      <c r="B8" s="42">
        <v>513</v>
      </c>
      <c r="C8" s="19" t="s">
        <v>21</v>
      </c>
      <c r="D8" s="43">
        <v>2141696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2141696</v>
      </c>
      <c r="O8" s="44">
        <f t="shared" si="1"/>
        <v>56.900980366109621</v>
      </c>
      <c r="P8" s="9"/>
    </row>
    <row r="9" spans="1:133">
      <c r="A9" s="12"/>
      <c r="B9" s="42">
        <v>514</v>
      </c>
      <c r="C9" s="19" t="s">
        <v>22</v>
      </c>
      <c r="D9" s="43">
        <v>227353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227353</v>
      </c>
      <c r="O9" s="44">
        <f t="shared" si="1"/>
        <v>6.040357076436675</v>
      </c>
      <c r="P9" s="9"/>
    </row>
    <row r="10" spans="1:133">
      <c r="A10" s="12"/>
      <c r="B10" s="42">
        <v>515</v>
      </c>
      <c r="C10" s="19" t="s">
        <v>23</v>
      </c>
      <c r="D10" s="43">
        <v>1367047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1367047</v>
      </c>
      <c r="O10" s="44">
        <f t="shared" si="1"/>
        <v>36.319960679082868</v>
      </c>
      <c r="P10" s="9"/>
    </row>
    <row r="11" spans="1:133">
      <c r="A11" s="12"/>
      <c r="B11" s="42">
        <v>517</v>
      </c>
      <c r="C11" s="19" t="s">
        <v>25</v>
      </c>
      <c r="D11" s="43">
        <v>0</v>
      </c>
      <c r="E11" s="43">
        <v>1544</v>
      </c>
      <c r="F11" s="43">
        <v>1208691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1210235</v>
      </c>
      <c r="O11" s="44">
        <f t="shared" si="1"/>
        <v>32.153750099630699</v>
      </c>
      <c r="P11" s="9"/>
    </row>
    <row r="12" spans="1:133">
      <c r="A12" s="12"/>
      <c r="B12" s="42">
        <v>518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3255439</v>
      </c>
      <c r="L12" s="43">
        <v>0</v>
      </c>
      <c r="M12" s="43">
        <v>0</v>
      </c>
      <c r="N12" s="43">
        <f t="shared" si="2"/>
        <v>3255439</v>
      </c>
      <c r="O12" s="44">
        <f t="shared" si="1"/>
        <v>86.491112941364008</v>
      </c>
      <c r="P12" s="9"/>
    </row>
    <row r="13" spans="1:133">
      <c r="A13" s="12"/>
      <c r="B13" s="42">
        <v>519</v>
      </c>
      <c r="C13" s="19" t="s">
        <v>62</v>
      </c>
      <c r="D13" s="43">
        <v>741508</v>
      </c>
      <c r="E13" s="43">
        <v>0</v>
      </c>
      <c r="F13" s="43">
        <v>0</v>
      </c>
      <c r="G13" s="43">
        <v>428872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1170380</v>
      </c>
      <c r="O13" s="44">
        <f t="shared" si="1"/>
        <v>31.094874996678978</v>
      </c>
      <c r="P13" s="9"/>
    </row>
    <row r="14" spans="1:133" ht="15.75">
      <c r="A14" s="26" t="s">
        <v>28</v>
      </c>
      <c r="B14" s="27"/>
      <c r="C14" s="28"/>
      <c r="D14" s="29">
        <f t="shared" ref="D14:M14" si="3">SUM(D15:D17)</f>
        <v>6641126</v>
      </c>
      <c r="E14" s="29">
        <f t="shared" si="3"/>
        <v>40693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574476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0" si="4">SUM(D14:M14)</f>
        <v>7256295</v>
      </c>
      <c r="O14" s="41">
        <f t="shared" si="1"/>
        <v>192.78660431998725</v>
      </c>
      <c r="P14" s="10"/>
    </row>
    <row r="15" spans="1:133">
      <c r="A15" s="12"/>
      <c r="B15" s="42">
        <v>521</v>
      </c>
      <c r="C15" s="19" t="s">
        <v>29</v>
      </c>
      <c r="D15" s="43">
        <v>6569018</v>
      </c>
      <c r="E15" s="43">
        <v>40693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6609711</v>
      </c>
      <c r="O15" s="44">
        <f t="shared" si="1"/>
        <v>175.60803953346263</v>
      </c>
      <c r="P15" s="9"/>
    </row>
    <row r="16" spans="1:133">
      <c r="A16" s="12"/>
      <c r="B16" s="42">
        <v>522</v>
      </c>
      <c r="C16" s="19" t="s">
        <v>30</v>
      </c>
      <c r="D16" s="43">
        <v>72108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72108</v>
      </c>
      <c r="O16" s="44">
        <f t="shared" si="1"/>
        <v>1.9157788464093095</v>
      </c>
      <c r="P16" s="9"/>
    </row>
    <row r="17" spans="1:119">
      <c r="A17" s="12"/>
      <c r="B17" s="42">
        <v>524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574476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574476</v>
      </c>
      <c r="O17" s="44">
        <f t="shared" si="1"/>
        <v>15.262785940115306</v>
      </c>
      <c r="P17" s="9"/>
    </row>
    <row r="18" spans="1:119" ht="15.75">
      <c r="A18" s="26" t="s">
        <v>35</v>
      </c>
      <c r="B18" s="27"/>
      <c r="C18" s="28"/>
      <c r="D18" s="29">
        <f t="shared" ref="D18:M18" si="5">SUM(D19:D22)</f>
        <v>0</v>
      </c>
      <c r="E18" s="29">
        <f t="shared" si="5"/>
        <v>3929605</v>
      </c>
      <c r="F18" s="29">
        <f t="shared" si="5"/>
        <v>14952</v>
      </c>
      <c r="G18" s="29">
        <f t="shared" si="5"/>
        <v>13305</v>
      </c>
      <c r="H18" s="29">
        <f t="shared" si="5"/>
        <v>0</v>
      </c>
      <c r="I18" s="29">
        <f t="shared" si="5"/>
        <v>9019533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12977395</v>
      </c>
      <c r="O18" s="41">
        <f t="shared" si="1"/>
        <v>344.78586041074419</v>
      </c>
      <c r="P18" s="10"/>
    </row>
    <row r="19" spans="1:119">
      <c r="A19" s="12"/>
      <c r="B19" s="42">
        <v>534</v>
      </c>
      <c r="C19" s="19" t="s">
        <v>63</v>
      </c>
      <c r="D19" s="43">
        <v>0</v>
      </c>
      <c r="E19" s="43">
        <v>3335564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3335564</v>
      </c>
      <c r="O19" s="44">
        <f t="shared" si="1"/>
        <v>88.619888944977291</v>
      </c>
      <c r="P19" s="9"/>
    </row>
    <row r="20" spans="1:119">
      <c r="A20" s="12"/>
      <c r="B20" s="42">
        <v>536</v>
      </c>
      <c r="C20" s="19" t="s">
        <v>64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7976729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7976729</v>
      </c>
      <c r="O20" s="44">
        <f t="shared" si="1"/>
        <v>211.92722973511516</v>
      </c>
      <c r="P20" s="9"/>
    </row>
    <row r="21" spans="1:119">
      <c r="A21" s="12"/>
      <c r="B21" s="42">
        <v>538</v>
      </c>
      <c r="C21" s="19" t="s">
        <v>65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1042804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1042804</v>
      </c>
      <c r="O21" s="44">
        <f t="shared" si="1"/>
        <v>27.70541193974335</v>
      </c>
      <c r="P21" s="9"/>
    </row>
    <row r="22" spans="1:119">
      <c r="A22" s="12"/>
      <c r="B22" s="42">
        <v>539</v>
      </c>
      <c r="C22" s="19" t="s">
        <v>39</v>
      </c>
      <c r="D22" s="43">
        <v>0</v>
      </c>
      <c r="E22" s="43">
        <v>594041</v>
      </c>
      <c r="F22" s="43">
        <v>14952</v>
      </c>
      <c r="G22" s="43">
        <v>13305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622298</v>
      </c>
      <c r="O22" s="44">
        <f t="shared" si="1"/>
        <v>16.533329790908365</v>
      </c>
      <c r="P22" s="9"/>
    </row>
    <row r="23" spans="1:119" ht="15.75">
      <c r="A23" s="26" t="s">
        <v>40</v>
      </c>
      <c r="B23" s="27"/>
      <c r="C23" s="28"/>
      <c r="D23" s="29">
        <f t="shared" ref="D23:M23" si="6">SUM(D24:D24)</f>
        <v>1106436</v>
      </c>
      <c r="E23" s="29">
        <f t="shared" si="6"/>
        <v>1573991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2680427</v>
      </c>
      <c r="O23" s="41">
        <f t="shared" si="1"/>
        <v>71.214086452881318</v>
      </c>
      <c r="P23" s="10"/>
    </row>
    <row r="24" spans="1:119">
      <c r="A24" s="12"/>
      <c r="B24" s="42">
        <v>541</v>
      </c>
      <c r="C24" s="19" t="s">
        <v>66</v>
      </c>
      <c r="D24" s="43">
        <v>1106436</v>
      </c>
      <c r="E24" s="43">
        <v>1573991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2680427</v>
      </c>
      <c r="O24" s="44">
        <f t="shared" si="1"/>
        <v>71.214086452881318</v>
      </c>
      <c r="P24" s="9"/>
    </row>
    <row r="25" spans="1:119" ht="15.75">
      <c r="A25" s="26" t="s">
        <v>42</v>
      </c>
      <c r="B25" s="27"/>
      <c r="C25" s="28"/>
      <c r="D25" s="29">
        <f t="shared" ref="D25:M25" si="7">SUM(D26:D27)</f>
        <v>2182776</v>
      </c>
      <c r="E25" s="29">
        <f t="shared" si="7"/>
        <v>137742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2320518</v>
      </c>
      <c r="O25" s="41">
        <f t="shared" si="1"/>
        <v>61.651956746991154</v>
      </c>
      <c r="P25" s="9"/>
    </row>
    <row r="26" spans="1:119">
      <c r="A26" s="12"/>
      <c r="B26" s="42">
        <v>572</v>
      </c>
      <c r="C26" s="19" t="s">
        <v>67</v>
      </c>
      <c r="D26" s="43">
        <v>2130561</v>
      </c>
      <c r="E26" s="43">
        <v>137742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2268303</v>
      </c>
      <c r="O26" s="44">
        <f t="shared" si="1"/>
        <v>60.264698849597494</v>
      </c>
      <c r="P26" s="9"/>
    </row>
    <row r="27" spans="1:119">
      <c r="A27" s="12"/>
      <c r="B27" s="42">
        <v>574</v>
      </c>
      <c r="C27" s="19" t="s">
        <v>44</v>
      </c>
      <c r="D27" s="43">
        <v>52215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52215</v>
      </c>
      <c r="O27" s="44">
        <f t="shared" si="1"/>
        <v>1.3872578973936609</v>
      </c>
      <c r="P27" s="9"/>
    </row>
    <row r="28" spans="1:119" ht="15.75">
      <c r="A28" s="26" t="s">
        <v>68</v>
      </c>
      <c r="B28" s="27"/>
      <c r="C28" s="28"/>
      <c r="D28" s="29">
        <f t="shared" ref="D28:M28" si="8">SUM(D29:D29)</f>
        <v>3481000</v>
      </c>
      <c r="E28" s="29">
        <f t="shared" si="8"/>
        <v>211595</v>
      </c>
      <c r="F28" s="29">
        <f t="shared" si="8"/>
        <v>2356</v>
      </c>
      <c r="G28" s="29">
        <f t="shared" si="8"/>
        <v>194348</v>
      </c>
      <c r="H28" s="29">
        <f t="shared" si="8"/>
        <v>0</v>
      </c>
      <c r="I28" s="29">
        <f t="shared" si="8"/>
        <v>1980385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5869684</v>
      </c>
      <c r="O28" s="41">
        <f t="shared" si="1"/>
        <v>155.94686362549484</v>
      </c>
      <c r="P28" s="9"/>
    </row>
    <row r="29" spans="1:119" ht="15.75" thickBot="1">
      <c r="A29" s="12"/>
      <c r="B29" s="42">
        <v>581</v>
      </c>
      <c r="C29" s="19" t="s">
        <v>69</v>
      </c>
      <c r="D29" s="43">
        <v>3481000</v>
      </c>
      <c r="E29" s="43">
        <v>211595</v>
      </c>
      <c r="F29" s="43">
        <v>2356</v>
      </c>
      <c r="G29" s="43">
        <v>194348</v>
      </c>
      <c r="H29" s="43">
        <v>0</v>
      </c>
      <c r="I29" s="43">
        <v>1980385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5869684</v>
      </c>
      <c r="O29" s="44">
        <f t="shared" si="1"/>
        <v>155.94686362549484</v>
      </c>
      <c r="P29" s="9"/>
    </row>
    <row r="30" spans="1:119" ht="16.5" thickBot="1">
      <c r="A30" s="13" t="s">
        <v>10</v>
      </c>
      <c r="B30" s="21"/>
      <c r="C30" s="20"/>
      <c r="D30" s="14">
        <f>SUM(D5,D14,D18,D23,D25,D28)</f>
        <v>18562288</v>
      </c>
      <c r="E30" s="14">
        <f t="shared" ref="E30:M30" si="9">SUM(E5,E14,E18,E23,E25,E28)</f>
        <v>5895170</v>
      </c>
      <c r="F30" s="14">
        <f t="shared" si="9"/>
        <v>1225999</v>
      </c>
      <c r="G30" s="14">
        <f t="shared" si="9"/>
        <v>636525</v>
      </c>
      <c r="H30" s="14">
        <f t="shared" si="9"/>
        <v>0</v>
      </c>
      <c r="I30" s="14">
        <f t="shared" si="9"/>
        <v>11574394</v>
      </c>
      <c r="J30" s="14">
        <f t="shared" si="9"/>
        <v>0</v>
      </c>
      <c r="K30" s="14">
        <f t="shared" si="9"/>
        <v>3255439</v>
      </c>
      <c r="L30" s="14">
        <f t="shared" si="9"/>
        <v>0</v>
      </c>
      <c r="M30" s="14">
        <f t="shared" si="9"/>
        <v>0</v>
      </c>
      <c r="N30" s="14">
        <f t="shared" si="4"/>
        <v>41149815</v>
      </c>
      <c r="O30" s="35">
        <f t="shared" si="1"/>
        <v>1093.2759903291799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57" t="s">
        <v>80</v>
      </c>
      <c r="M32" s="157"/>
      <c r="N32" s="157"/>
      <c r="O32" s="39">
        <v>37639</v>
      </c>
    </row>
    <row r="33" spans="1:15">
      <c r="A33" s="15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</row>
    <row r="34" spans="1:15" ht="15.75" customHeight="1" thickBot="1">
      <c r="A34" s="159" t="s">
        <v>52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5400452</v>
      </c>
      <c r="E5" s="24">
        <f t="shared" si="0"/>
        <v>1619</v>
      </c>
      <c r="F5" s="24">
        <f t="shared" si="0"/>
        <v>3627846</v>
      </c>
      <c r="G5" s="24">
        <f t="shared" si="0"/>
        <v>33221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2887911</v>
      </c>
      <c r="L5" s="24">
        <f t="shared" si="0"/>
        <v>0</v>
      </c>
      <c r="M5" s="24">
        <f t="shared" si="0"/>
        <v>0</v>
      </c>
      <c r="N5" s="25">
        <f>SUM(D5:M5)</f>
        <v>11951049</v>
      </c>
      <c r="O5" s="30">
        <f t="shared" ref="O5:O30" si="1">(N5/O$32)</f>
        <v>326.05033557046983</v>
      </c>
      <c r="P5" s="6"/>
    </row>
    <row r="6" spans="1:133">
      <c r="A6" s="12"/>
      <c r="B6" s="42">
        <v>511</v>
      </c>
      <c r="C6" s="19" t="s">
        <v>19</v>
      </c>
      <c r="D6" s="43">
        <v>115800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115800</v>
      </c>
      <c r="O6" s="44">
        <f t="shared" si="1"/>
        <v>3.1592732034702897</v>
      </c>
      <c r="P6" s="9"/>
    </row>
    <row r="7" spans="1:133">
      <c r="A7" s="12"/>
      <c r="B7" s="42">
        <v>512</v>
      </c>
      <c r="C7" s="19" t="s">
        <v>20</v>
      </c>
      <c r="D7" s="43">
        <v>526291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526291</v>
      </c>
      <c r="O7" s="44">
        <f t="shared" si="1"/>
        <v>14.358351066732144</v>
      </c>
      <c r="P7" s="9"/>
    </row>
    <row r="8" spans="1:133">
      <c r="A8" s="12"/>
      <c r="B8" s="42">
        <v>513</v>
      </c>
      <c r="C8" s="19" t="s">
        <v>21</v>
      </c>
      <c r="D8" s="43">
        <v>2436428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2436428</v>
      </c>
      <c r="O8" s="44">
        <f t="shared" si="1"/>
        <v>66.470999072406826</v>
      </c>
      <c r="P8" s="9"/>
    </row>
    <row r="9" spans="1:133">
      <c r="A9" s="12"/>
      <c r="B9" s="42">
        <v>514</v>
      </c>
      <c r="C9" s="19" t="s">
        <v>22</v>
      </c>
      <c r="D9" s="43">
        <v>314120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314120</v>
      </c>
      <c r="O9" s="44">
        <f t="shared" si="1"/>
        <v>8.5698695913133633</v>
      </c>
      <c r="P9" s="9"/>
    </row>
    <row r="10" spans="1:133">
      <c r="A10" s="12"/>
      <c r="B10" s="42">
        <v>515</v>
      </c>
      <c r="C10" s="19" t="s">
        <v>23</v>
      </c>
      <c r="D10" s="43">
        <v>1331005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1331005</v>
      </c>
      <c r="O10" s="44">
        <f t="shared" si="1"/>
        <v>36.312680744257108</v>
      </c>
      <c r="P10" s="9"/>
    </row>
    <row r="11" spans="1:133">
      <c r="A11" s="12"/>
      <c r="B11" s="42">
        <v>517</v>
      </c>
      <c r="C11" s="19" t="s">
        <v>25</v>
      </c>
      <c r="D11" s="43">
        <v>0</v>
      </c>
      <c r="E11" s="43">
        <v>1619</v>
      </c>
      <c r="F11" s="43">
        <v>3611703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3613322</v>
      </c>
      <c r="O11" s="44">
        <f t="shared" si="1"/>
        <v>98.57920008730288</v>
      </c>
      <c r="P11" s="9"/>
    </row>
    <row r="12" spans="1:133">
      <c r="A12" s="12"/>
      <c r="B12" s="42">
        <v>518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2887911</v>
      </c>
      <c r="L12" s="43">
        <v>0</v>
      </c>
      <c r="M12" s="43">
        <v>0</v>
      </c>
      <c r="N12" s="43">
        <f t="shared" si="2"/>
        <v>2887911</v>
      </c>
      <c r="O12" s="44">
        <f t="shared" si="1"/>
        <v>78.788426911114755</v>
      </c>
      <c r="P12" s="9"/>
    </row>
    <row r="13" spans="1:133">
      <c r="A13" s="12"/>
      <c r="B13" s="42">
        <v>519</v>
      </c>
      <c r="C13" s="19" t="s">
        <v>62</v>
      </c>
      <c r="D13" s="43">
        <v>676808</v>
      </c>
      <c r="E13" s="43">
        <v>0</v>
      </c>
      <c r="F13" s="43">
        <v>16143</v>
      </c>
      <c r="G13" s="43">
        <v>33221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726172</v>
      </c>
      <c r="O13" s="44">
        <f t="shared" si="1"/>
        <v>19.81153489387243</v>
      </c>
      <c r="P13" s="9"/>
    </row>
    <row r="14" spans="1:133" ht="15.75">
      <c r="A14" s="26" t="s">
        <v>28</v>
      </c>
      <c r="B14" s="27"/>
      <c r="C14" s="28"/>
      <c r="D14" s="29">
        <f t="shared" ref="D14:M14" si="3">SUM(D15:D17)</f>
        <v>6839874</v>
      </c>
      <c r="E14" s="29">
        <f t="shared" si="3"/>
        <v>58382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665215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0" si="4">SUM(D14:M14)</f>
        <v>7563471</v>
      </c>
      <c r="O14" s="41">
        <f t="shared" si="1"/>
        <v>206.34776559174989</v>
      </c>
      <c r="P14" s="10"/>
    </row>
    <row r="15" spans="1:133">
      <c r="A15" s="12"/>
      <c r="B15" s="42">
        <v>521</v>
      </c>
      <c r="C15" s="19" t="s">
        <v>29</v>
      </c>
      <c r="D15" s="43">
        <v>6766010</v>
      </c>
      <c r="E15" s="43">
        <v>58382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6824392</v>
      </c>
      <c r="O15" s="44">
        <f t="shared" si="1"/>
        <v>186.18409996180498</v>
      </c>
      <c r="P15" s="9"/>
    </row>
    <row r="16" spans="1:133">
      <c r="A16" s="12"/>
      <c r="B16" s="42">
        <v>522</v>
      </c>
      <c r="C16" s="19" t="s">
        <v>30</v>
      </c>
      <c r="D16" s="43">
        <v>73864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73864</v>
      </c>
      <c r="O16" s="44">
        <f t="shared" si="1"/>
        <v>2.0151688765209799</v>
      </c>
      <c r="P16" s="9"/>
    </row>
    <row r="17" spans="1:119">
      <c r="A17" s="12"/>
      <c r="B17" s="42">
        <v>524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665215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665215</v>
      </c>
      <c r="O17" s="44">
        <f t="shared" si="1"/>
        <v>18.14849675342391</v>
      </c>
      <c r="P17" s="9"/>
    </row>
    <row r="18" spans="1:119" ht="15.75">
      <c r="A18" s="26" t="s">
        <v>35</v>
      </c>
      <c r="B18" s="27"/>
      <c r="C18" s="28"/>
      <c r="D18" s="29">
        <f t="shared" ref="D18:M18" si="5">SUM(D19:D22)</f>
        <v>0</v>
      </c>
      <c r="E18" s="29">
        <f t="shared" si="5"/>
        <v>3793401</v>
      </c>
      <c r="F18" s="29">
        <f t="shared" si="5"/>
        <v>20993</v>
      </c>
      <c r="G18" s="29">
        <f t="shared" si="5"/>
        <v>338878</v>
      </c>
      <c r="H18" s="29">
        <f t="shared" si="5"/>
        <v>0</v>
      </c>
      <c r="I18" s="29">
        <f t="shared" si="5"/>
        <v>7922142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12075414</v>
      </c>
      <c r="O18" s="41">
        <f t="shared" si="1"/>
        <v>329.44328040595843</v>
      </c>
      <c r="P18" s="10"/>
    </row>
    <row r="19" spans="1:119">
      <c r="A19" s="12"/>
      <c r="B19" s="42">
        <v>534</v>
      </c>
      <c r="C19" s="19" t="s">
        <v>63</v>
      </c>
      <c r="D19" s="43">
        <v>0</v>
      </c>
      <c r="E19" s="43">
        <v>3180442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3180442</v>
      </c>
      <c r="O19" s="44">
        <f t="shared" si="1"/>
        <v>86.769302122551423</v>
      </c>
      <c r="P19" s="9"/>
    </row>
    <row r="20" spans="1:119">
      <c r="A20" s="12"/>
      <c r="B20" s="42">
        <v>536</v>
      </c>
      <c r="C20" s="19" t="s">
        <v>64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6980612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6980612</v>
      </c>
      <c r="O20" s="44">
        <f t="shared" si="1"/>
        <v>190.44611774976809</v>
      </c>
      <c r="P20" s="9"/>
    </row>
    <row r="21" spans="1:119">
      <c r="A21" s="12"/>
      <c r="B21" s="42">
        <v>538</v>
      </c>
      <c r="C21" s="19" t="s">
        <v>65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941530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941530</v>
      </c>
      <c r="O21" s="44">
        <f t="shared" si="1"/>
        <v>25.686964587766685</v>
      </c>
      <c r="P21" s="9"/>
    </row>
    <row r="22" spans="1:119">
      <c r="A22" s="12"/>
      <c r="B22" s="42">
        <v>539</v>
      </c>
      <c r="C22" s="19" t="s">
        <v>39</v>
      </c>
      <c r="D22" s="43">
        <v>0</v>
      </c>
      <c r="E22" s="43">
        <v>612959</v>
      </c>
      <c r="F22" s="43">
        <v>20993</v>
      </c>
      <c r="G22" s="43">
        <v>338878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972830</v>
      </c>
      <c r="O22" s="44">
        <f t="shared" si="1"/>
        <v>26.540895945872212</v>
      </c>
      <c r="P22" s="9"/>
    </row>
    <row r="23" spans="1:119" ht="15.75">
      <c r="A23" s="26" t="s">
        <v>40</v>
      </c>
      <c r="B23" s="27"/>
      <c r="C23" s="28"/>
      <c r="D23" s="29">
        <f t="shared" ref="D23:M23" si="6">SUM(D24:D24)</f>
        <v>1051535</v>
      </c>
      <c r="E23" s="29">
        <f t="shared" si="6"/>
        <v>3050027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4101562</v>
      </c>
      <c r="O23" s="41">
        <f t="shared" si="1"/>
        <v>111.89943798766846</v>
      </c>
      <c r="P23" s="10"/>
    </row>
    <row r="24" spans="1:119">
      <c r="A24" s="12"/>
      <c r="B24" s="42">
        <v>541</v>
      </c>
      <c r="C24" s="19" t="s">
        <v>66</v>
      </c>
      <c r="D24" s="43">
        <v>1051535</v>
      </c>
      <c r="E24" s="43">
        <v>3050027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4101562</v>
      </c>
      <c r="O24" s="44">
        <f t="shared" si="1"/>
        <v>111.89943798766846</v>
      </c>
      <c r="P24" s="9"/>
    </row>
    <row r="25" spans="1:119" ht="15.75">
      <c r="A25" s="26" t="s">
        <v>42</v>
      </c>
      <c r="B25" s="27"/>
      <c r="C25" s="28"/>
      <c r="D25" s="29">
        <f t="shared" ref="D25:M25" si="7">SUM(D26:D27)</f>
        <v>2303239</v>
      </c>
      <c r="E25" s="29">
        <f t="shared" si="7"/>
        <v>156282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2459521</v>
      </c>
      <c r="O25" s="41">
        <f t="shared" si="1"/>
        <v>67.101025808915807</v>
      </c>
      <c r="P25" s="9"/>
    </row>
    <row r="26" spans="1:119">
      <c r="A26" s="12"/>
      <c r="B26" s="42">
        <v>572</v>
      </c>
      <c r="C26" s="19" t="s">
        <v>67</v>
      </c>
      <c r="D26" s="43">
        <v>2256876</v>
      </c>
      <c r="E26" s="43">
        <v>156282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2413158</v>
      </c>
      <c r="O26" s="44">
        <f t="shared" si="1"/>
        <v>65.836143394990998</v>
      </c>
      <c r="P26" s="9"/>
    </row>
    <row r="27" spans="1:119">
      <c r="A27" s="12"/>
      <c r="B27" s="42">
        <v>574</v>
      </c>
      <c r="C27" s="19" t="s">
        <v>44</v>
      </c>
      <c r="D27" s="43">
        <v>46363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46363</v>
      </c>
      <c r="O27" s="44">
        <f t="shared" si="1"/>
        <v>1.2648824139248105</v>
      </c>
      <c r="P27" s="9"/>
    </row>
    <row r="28" spans="1:119" ht="15.75">
      <c r="A28" s="26" t="s">
        <v>68</v>
      </c>
      <c r="B28" s="27"/>
      <c r="C28" s="28"/>
      <c r="D28" s="29">
        <f t="shared" ref="D28:M28" si="8">SUM(D29:D29)</f>
        <v>2172481</v>
      </c>
      <c r="E28" s="29">
        <f t="shared" si="8"/>
        <v>345622</v>
      </c>
      <c r="F28" s="29">
        <f t="shared" si="8"/>
        <v>1500</v>
      </c>
      <c r="G28" s="29">
        <f t="shared" si="8"/>
        <v>0</v>
      </c>
      <c r="H28" s="29">
        <f t="shared" si="8"/>
        <v>0</v>
      </c>
      <c r="I28" s="29">
        <f t="shared" si="8"/>
        <v>2017529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4537132</v>
      </c>
      <c r="O28" s="41">
        <f t="shared" si="1"/>
        <v>123.78272494134337</v>
      </c>
      <c r="P28" s="9"/>
    </row>
    <row r="29" spans="1:119" ht="15.75" thickBot="1">
      <c r="A29" s="12"/>
      <c r="B29" s="42">
        <v>581</v>
      </c>
      <c r="C29" s="19" t="s">
        <v>69</v>
      </c>
      <c r="D29" s="43">
        <v>2172481</v>
      </c>
      <c r="E29" s="43">
        <v>345622</v>
      </c>
      <c r="F29" s="43">
        <v>1500</v>
      </c>
      <c r="G29" s="43">
        <v>0</v>
      </c>
      <c r="H29" s="43">
        <v>0</v>
      </c>
      <c r="I29" s="43">
        <v>2017529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4537132</v>
      </c>
      <c r="O29" s="44">
        <f t="shared" si="1"/>
        <v>123.78272494134337</v>
      </c>
      <c r="P29" s="9"/>
    </row>
    <row r="30" spans="1:119" ht="16.5" thickBot="1">
      <c r="A30" s="13" t="s">
        <v>10</v>
      </c>
      <c r="B30" s="21"/>
      <c r="C30" s="20"/>
      <c r="D30" s="14">
        <f>SUM(D5,D14,D18,D23,D25,D28)</f>
        <v>17767581</v>
      </c>
      <c r="E30" s="14">
        <f t="shared" ref="E30:M30" si="9">SUM(E5,E14,E18,E23,E25,E28)</f>
        <v>7405333</v>
      </c>
      <c r="F30" s="14">
        <f t="shared" si="9"/>
        <v>3650339</v>
      </c>
      <c r="G30" s="14">
        <f t="shared" si="9"/>
        <v>372099</v>
      </c>
      <c r="H30" s="14">
        <f t="shared" si="9"/>
        <v>0</v>
      </c>
      <c r="I30" s="14">
        <f t="shared" si="9"/>
        <v>10604886</v>
      </c>
      <c r="J30" s="14">
        <f t="shared" si="9"/>
        <v>0</v>
      </c>
      <c r="K30" s="14">
        <f t="shared" si="9"/>
        <v>2887911</v>
      </c>
      <c r="L30" s="14">
        <f t="shared" si="9"/>
        <v>0</v>
      </c>
      <c r="M30" s="14">
        <f t="shared" si="9"/>
        <v>0</v>
      </c>
      <c r="N30" s="14">
        <f t="shared" si="4"/>
        <v>42688149</v>
      </c>
      <c r="O30" s="35">
        <f t="shared" si="1"/>
        <v>1164.6245703061059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57" t="s">
        <v>78</v>
      </c>
      <c r="M32" s="157"/>
      <c r="N32" s="157"/>
      <c r="O32" s="39">
        <v>36654</v>
      </c>
    </row>
    <row r="33" spans="1:15">
      <c r="A33" s="15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</row>
    <row r="34" spans="1:15" ht="15.75" customHeight="1" thickBot="1">
      <c r="A34" s="159" t="s">
        <v>52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5313727</v>
      </c>
      <c r="E5" s="24">
        <f t="shared" si="0"/>
        <v>1692</v>
      </c>
      <c r="F5" s="24">
        <f t="shared" si="0"/>
        <v>1433200</v>
      </c>
      <c r="G5" s="24">
        <f t="shared" si="0"/>
        <v>100625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2683540</v>
      </c>
      <c r="L5" s="24">
        <f t="shared" si="0"/>
        <v>0</v>
      </c>
      <c r="M5" s="24">
        <f t="shared" si="0"/>
        <v>0</v>
      </c>
      <c r="N5" s="25">
        <f>SUM(D5:M5)</f>
        <v>9532784</v>
      </c>
      <c r="O5" s="30">
        <f t="shared" ref="O5:O30" si="1">(N5/O$32)</f>
        <v>263.65704170815354</v>
      </c>
      <c r="P5" s="6"/>
    </row>
    <row r="6" spans="1:133">
      <c r="A6" s="12"/>
      <c r="B6" s="42">
        <v>511</v>
      </c>
      <c r="C6" s="19" t="s">
        <v>19</v>
      </c>
      <c r="D6" s="43">
        <v>108574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108574</v>
      </c>
      <c r="O6" s="44">
        <f t="shared" si="1"/>
        <v>3.0029317402367517</v>
      </c>
      <c r="P6" s="9"/>
    </row>
    <row r="7" spans="1:133">
      <c r="A7" s="12"/>
      <c r="B7" s="42">
        <v>512</v>
      </c>
      <c r="C7" s="19" t="s">
        <v>20</v>
      </c>
      <c r="D7" s="43">
        <v>518297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518297</v>
      </c>
      <c r="O7" s="44">
        <f t="shared" si="1"/>
        <v>14.335020466865803</v>
      </c>
      <c r="P7" s="9"/>
    </row>
    <row r="8" spans="1:133">
      <c r="A8" s="12"/>
      <c r="B8" s="42">
        <v>513</v>
      </c>
      <c r="C8" s="19" t="s">
        <v>21</v>
      </c>
      <c r="D8" s="43">
        <v>1440751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1440751</v>
      </c>
      <c r="O8" s="44">
        <f t="shared" si="1"/>
        <v>39.848185640004424</v>
      </c>
      <c r="P8" s="9"/>
    </row>
    <row r="9" spans="1:133">
      <c r="A9" s="12"/>
      <c r="B9" s="42">
        <v>514</v>
      </c>
      <c r="C9" s="19" t="s">
        <v>22</v>
      </c>
      <c r="D9" s="43">
        <v>294653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294653</v>
      </c>
      <c r="O9" s="44">
        <f t="shared" si="1"/>
        <v>8.1494910941475833</v>
      </c>
      <c r="P9" s="9"/>
    </row>
    <row r="10" spans="1:133">
      <c r="A10" s="12"/>
      <c r="B10" s="42">
        <v>515</v>
      </c>
      <c r="C10" s="19" t="s">
        <v>23</v>
      </c>
      <c r="D10" s="43">
        <v>1433888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1433888</v>
      </c>
      <c r="O10" s="44">
        <f t="shared" si="1"/>
        <v>39.658369288638127</v>
      </c>
      <c r="P10" s="9"/>
    </row>
    <row r="11" spans="1:133">
      <c r="A11" s="12"/>
      <c r="B11" s="42">
        <v>516</v>
      </c>
      <c r="C11" s="19" t="s">
        <v>24</v>
      </c>
      <c r="D11" s="43">
        <v>855796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855796</v>
      </c>
      <c r="O11" s="44">
        <f t="shared" si="1"/>
        <v>23.669543091049896</v>
      </c>
      <c r="P11" s="9"/>
    </row>
    <row r="12" spans="1:133">
      <c r="A12" s="12"/>
      <c r="B12" s="42">
        <v>517</v>
      </c>
      <c r="C12" s="19" t="s">
        <v>25</v>
      </c>
      <c r="D12" s="43">
        <v>0</v>
      </c>
      <c r="E12" s="43">
        <v>1692</v>
      </c>
      <c r="F12" s="43">
        <v>1433200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1434892</v>
      </c>
      <c r="O12" s="44">
        <f t="shared" si="1"/>
        <v>39.686137847106984</v>
      </c>
      <c r="P12" s="9"/>
    </row>
    <row r="13" spans="1:133">
      <c r="A13" s="12"/>
      <c r="B13" s="42">
        <v>519</v>
      </c>
      <c r="C13" s="19" t="s">
        <v>62</v>
      </c>
      <c r="D13" s="43">
        <v>661768</v>
      </c>
      <c r="E13" s="43">
        <v>0</v>
      </c>
      <c r="F13" s="43">
        <v>0</v>
      </c>
      <c r="G13" s="43">
        <v>100625</v>
      </c>
      <c r="H13" s="43">
        <v>0</v>
      </c>
      <c r="I13" s="43">
        <v>0</v>
      </c>
      <c r="J13" s="43">
        <v>0</v>
      </c>
      <c r="K13" s="43">
        <v>2683540</v>
      </c>
      <c r="L13" s="43">
        <v>0</v>
      </c>
      <c r="M13" s="43">
        <v>0</v>
      </c>
      <c r="N13" s="43">
        <f t="shared" si="2"/>
        <v>3445933</v>
      </c>
      <c r="O13" s="44">
        <f t="shared" si="1"/>
        <v>95.307362540103995</v>
      </c>
      <c r="P13" s="9"/>
    </row>
    <row r="14" spans="1:133" ht="15.75">
      <c r="A14" s="26" t="s">
        <v>28</v>
      </c>
      <c r="B14" s="27"/>
      <c r="C14" s="28"/>
      <c r="D14" s="29">
        <f t="shared" ref="D14:M14" si="3">SUM(D15:D17)</f>
        <v>7250569</v>
      </c>
      <c r="E14" s="29">
        <f t="shared" si="3"/>
        <v>112058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510168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0" si="4">SUM(D14:M14)</f>
        <v>7872795</v>
      </c>
      <c r="O14" s="41">
        <f t="shared" si="1"/>
        <v>217.74518752074346</v>
      </c>
      <c r="P14" s="10"/>
    </row>
    <row r="15" spans="1:133">
      <c r="A15" s="12"/>
      <c r="B15" s="42">
        <v>521</v>
      </c>
      <c r="C15" s="19" t="s">
        <v>29</v>
      </c>
      <c r="D15" s="43">
        <v>7180570</v>
      </c>
      <c r="E15" s="43">
        <v>112058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7292628</v>
      </c>
      <c r="O15" s="44">
        <f t="shared" si="1"/>
        <v>201.69897112512447</v>
      </c>
      <c r="P15" s="9"/>
    </row>
    <row r="16" spans="1:133">
      <c r="A16" s="12"/>
      <c r="B16" s="42">
        <v>522</v>
      </c>
      <c r="C16" s="19" t="s">
        <v>30</v>
      </c>
      <c r="D16" s="43">
        <v>69999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69999</v>
      </c>
      <c r="O16" s="44">
        <f t="shared" si="1"/>
        <v>1.9360272153999336</v>
      </c>
      <c r="P16" s="9"/>
    </row>
    <row r="17" spans="1:119">
      <c r="A17" s="12"/>
      <c r="B17" s="42">
        <v>524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510168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510168</v>
      </c>
      <c r="O17" s="44">
        <f t="shared" si="1"/>
        <v>14.11018918021905</v>
      </c>
      <c r="P17" s="9"/>
    </row>
    <row r="18" spans="1:119" ht="15.75">
      <c r="A18" s="26" t="s">
        <v>35</v>
      </c>
      <c r="B18" s="27"/>
      <c r="C18" s="28"/>
      <c r="D18" s="29">
        <f t="shared" ref="D18:M18" si="5">SUM(D19:D22)</f>
        <v>0</v>
      </c>
      <c r="E18" s="29">
        <f t="shared" si="5"/>
        <v>3116701</v>
      </c>
      <c r="F18" s="29">
        <f t="shared" si="5"/>
        <v>55050</v>
      </c>
      <c r="G18" s="29">
        <f t="shared" si="5"/>
        <v>550793</v>
      </c>
      <c r="H18" s="29">
        <f t="shared" si="5"/>
        <v>0</v>
      </c>
      <c r="I18" s="29">
        <f t="shared" si="5"/>
        <v>8518784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12241328</v>
      </c>
      <c r="O18" s="41">
        <f t="shared" si="1"/>
        <v>338.5697532912933</v>
      </c>
      <c r="P18" s="10"/>
    </row>
    <row r="19" spans="1:119">
      <c r="A19" s="12"/>
      <c r="B19" s="42">
        <v>534</v>
      </c>
      <c r="C19" s="19" t="s">
        <v>63</v>
      </c>
      <c r="D19" s="43">
        <v>0</v>
      </c>
      <c r="E19" s="43">
        <v>2589658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2589658</v>
      </c>
      <c r="O19" s="44">
        <f t="shared" si="1"/>
        <v>71.624571302135195</v>
      </c>
      <c r="P19" s="9"/>
    </row>
    <row r="20" spans="1:119">
      <c r="A20" s="12"/>
      <c r="B20" s="42">
        <v>536</v>
      </c>
      <c r="C20" s="19" t="s">
        <v>64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7295359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7295359</v>
      </c>
      <c r="O20" s="44">
        <f t="shared" si="1"/>
        <v>201.77450492311095</v>
      </c>
      <c r="P20" s="9"/>
    </row>
    <row r="21" spans="1:119">
      <c r="A21" s="12"/>
      <c r="B21" s="42">
        <v>538</v>
      </c>
      <c r="C21" s="19" t="s">
        <v>65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1223425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1223425</v>
      </c>
      <c r="O21" s="44">
        <f t="shared" si="1"/>
        <v>33.83739904856732</v>
      </c>
      <c r="P21" s="9"/>
    </row>
    <row r="22" spans="1:119">
      <c r="A22" s="12"/>
      <c r="B22" s="42">
        <v>539</v>
      </c>
      <c r="C22" s="19" t="s">
        <v>39</v>
      </c>
      <c r="D22" s="43">
        <v>0</v>
      </c>
      <c r="E22" s="43">
        <v>527043</v>
      </c>
      <c r="F22" s="43">
        <v>55050</v>
      </c>
      <c r="G22" s="43">
        <v>550793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1132886</v>
      </c>
      <c r="O22" s="44">
        <f t="shared" si="1"/>
        <v>31.33327801747981</v>
      </c>
      <c r="P22" s="9"/>
    </row>
    <row r="23" spans="1:119" ht="15.75">
      <c r="A23" s="26" t="s">
        <v>40</v>
      </c>
      <c r="B23" s="27"/>
      <c r="C23" s="28"/>
      <c r="D23" s="29">
        <f t="shared" ref="D23:M23" si="6">SUM(D24:D24)</f>
        <v>945131</v>
      </c>
      <c r="E23" s="29">
        <f t="shared" si="6"/>
        <v>3956145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4901276</v>
      </c>
      <c r="O23" s="41">
        <f t="shared" si="1"/>
        <v>135.55913264741676</v>
      </c>
      <c r="P23" s="10"/>
    </row>
    <row r="24" spans="1:119">
      <c r="A24" s="12"/>
      <c r="B24" s="42">
        <v>541</v>
      </c>
      <c r="C24" s="19" t="s">
        <v>66</v>
      </c>
      <c r="D24" s="43">
        <v>945131</v>
      </c>
      <c r="E24" s="43">
        <v>3956145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4901276</v>
      </c>
      <c r="O24" s="44">
        <f t="shared" si="1"/>
        <v>135.55913264741676</v>
      </c>
      <c r="P24" s="9"/>
    </row>
    <row r="25" spans="1:119" ht="15.75">
      <c r="A25" s="26" t="s">
        <v>42</v>
      </c>
      <c r="B25" s="27"/>
      <c r="C25" s="28"/>
      <c r="D25" s="29">
        <f t="shared" ref="D25:M25" si="7">SUM(D26:D27)</f>
        <v>2018841</v>
      </c>
      <c r="E25" s="29">
        <f t="shared" si="7"/>
        <v>126107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2144948</v>
      </c>
      <c r="O25" s="41">
        <f t="shared" si="1"/>
        <v>59.324814691890694</v>
      </c>
      <c r="P25" s="9"/>
    </row>
    <row r="26" spans="1:119">
      <c r="A26" s="12"/>
      <c r="B26" s="42">
        <v>572</v>
      </c>
      <c r="C26" s="19" t="s">
        <v>67</v>
      </c>
      <c r="D26" s="43">
        <v>1977035</v>
      </c>
      <c r="E26" s="43">
        <v>126107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2103142</v>
      </c>
      <c r="O26" s="44">
        <f t="shared" si="1"/>
        <v>58.168547405686468</v>
      </c>
      <c r="P26" s="9"/>
    </row>
    <row r="27" spans="1:119">
      <c r="A27" s="12"/>
      <c r="B27" s="42">
        <v>574</v>
      </c>
      <c r="C27" s="19" t="s">
        <v>44</v>
      </c>
      <c r="D27" s="43">
        <v>41806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41806</v>
      </c>
      <c r="O27" s="44">
        <f t="shared" si="1"/>
        <v>1.156267286204226</v>
      </c>
      <c r="P27" s="9"/>
    </row>
    <row r="28" spans="1:119" ht="15.75">
      <c r="A28" s="26" t="s">
        <v>68</v>
      </c>
      <c r="B28" s="27"/>
      <c r="C28" s="28"/>
      <c r="D28" s="29">
        <f t="shared" ref="D28:M28" si="8">SUM(D29:D29)</f>
        <v>2221500</v>
      </c>
      <c r="E28" s="29">
        <f t="shared" si="8"/>
        <v>393685</v>
      </c>
      <c r="F28" s="29">
        <f t="shared" si="8"/>
        <v>1500</v>
      </c>
      <c r="G28" s="29">
        <f t="shared" si="8"/>
        <v>0</v>
      </c>
      <c r="H28" s="29">
        <f t="shared" si="8"/>
        <v>0</v>
      </c>
      <c r="I28" s="29">
        <f t="shared" si="8"/>
        <v>2081778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4698463</v>
      </c>
      <c r="O28" s="41">
        <f t="shared" si="1"/>
        <v>129.9497455470738</v>
      </c>
      <c r="P28" s="9"/>
    </row>
    <row r="29" spans="1:119" ht="15.75" thickBot="1">
      <c r="A29" s="12"/>
      <c r="B29" s="42">
        <v>581</v>
      </c>
      <c r="C29" s="19" t="s">
        <v>69</v>
      </c>
      <c r="D29" s="43">
        <v>2221500</v>
      </c>
      <c r="E29" s="43">
        <v>393685</v>
      </c>
      <c r="F29" s="43">
        <v>1500</v>
      </c>
      <c r="G29" s="43">
        <v>0</v>
      </c>
      <c r="H29" s="43">
        <v>0</v>
      </c>
      <c r="I29" s="43">
        <v>2081778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4698463</v>
      </c>
      <c r="O29" s="44">
        <f t="shared" si="1"/>
        <v>129.9497455470738</v>
      </c>
      <c r="P29" s="9"/>
    </row>
    <row r="30" spans="1:119" ht="16.5" thickBot="1">
      <c r="A30" s="13" t="s">
        <v>10</v>
      </c>
      <c r="B30" s="21"/>
      <c r="C30" s="20"/>
      <c r="D30" s="14">
        <f>SUM(D5,D14,D18,D23,D25,D28)</f>
        <v>17749768</v>
      </c>
      <c r="E30" s="14">
        <f t="shared" ref="E30:M30" si="9">SUM(E5,E14,E18,E23,E25,E28)</f>
        <v>7706388</v>
      </c>
      <c r="F30" s="14">
        <f t="shared" si="9"/>
        <v>1489750</v>
      </c>
      <c r="G30" s="14">
        <f t="shared" si="9"/>
        <v>651418</v>
      </c>
      <c r="H30" s="14">
        <f t="shared" si="9"/>
        <v>0</v>
      </c>
      <c r="I30" s="14">
        <f t="shared" si="9"/>
        <v>11110730</v>
      </c>
      <c r="J30" s="14">
        <f t="shared" si="9"/>
        <v>0</v>
      </c>
      <c r="K30" s="14">
        <f t="shared" si="9"/>
        <v>2683540</v>
      </c>
      <c r="L30" s="14">
        <f t="shared" si="9"/>
        <v>0</v>
      </c>
      <c r="M30" s="14">
        <f t="shared" si="9"/>
        <v>0</v>
      </c>
      <c r="N30" s="14">
        <f t="shared" si="4"/>
        <v>41391594</v>
      </c>
      <c r="O30" s="35">
        <f t="shared" si="1"/>
        <v>1144.8056754065715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57" t="s">
        <v>76</v>
      </c>
      <c r="M32" s="157"/>
      <c r="N32" s="157"/>
      <c r="O32" s="39">
        <v>36156</v>
      </c>
    </row>
    <row r="33" spans="1:15">
      <c r="A33" s="15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</row>
    <row r="34" spans="1:15" ht="15.75" customHeight="1" thickBot="1">
      <c r="A34" s="159" t="s">
        <v>52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5156038</v>
      </c>
      <c r="E5" s="24">
        <f t="shared" si="0"/>
        <v>1763</v>
      </c>
      <c r="F5" s="24">
        <f t="shared" si="0"/>
        <v>817183</v>
      </c>
      <c r="G5" s="24">
        <f t="shared" si="0"/>
        <v>118281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2377229</v>
      </c>
      <c r="L5" s="24">
        <f t="shared" si="0"/>
        <v>0</v>
      </c>
      <c r="M5" s="24">
        <f t="shared" si="0"/>
        <v>0</v>
      </c>
      <c r="N5" s="25">
        <f>SUM(D5:M5)</f>
        <v>8470494</v>
      </c>
      <c r="O5" s="30">
        <f t="shared" ref="O5:O30" si="1">(N5/O$32)</f>
        <v>242.7006102976992</v>
      </c>
      <c r="P5" s="6"/>
    </row>
    <row r="6" spans="1:133">
      <c r="A6" s="12"/>
      <c r="B6" s="42">
        <v>511</v>
      </c>
      <c r="C6" s="19" t="s">
        <v>19</v>
      </c>
      <c r="D6" s="43">
        <v>111159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111159</v>
      </c>
      <c r="O6" s="44">
        <f t="shared" si="1"/>
        <v>3.1849803730552133</v>
      </c>
      <c r="P6" s="9"/>
    </row>
    <row r="7" spans="1:133">
      <c r="A7" s="12"/>
      <c r="B7" s="42">
        <v>512</v>
      </c>
      <c r="C7" s="19" t="s">
        <v>20</v>
      </c>
      <c r="D7" s="43">
        <v>493918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493918</v>
      </c>
      <c r="O7" s="44">
        <f t="shared" si="1"/>
        <v>14.151972722844617</v>
      </c>
      <c r="P7" s="9"/>
    </row>
    <row r="8" spans="1:133">
      <c r="A8" s="12"/>
      <c r="B8" s="42">
        <v>513</v>
      </c>
      <c r="C8" s="19" t="s">
        <v>21</v>
      </c>
      <c r="D8" s="43">
        <v>2304946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2304946</v>
      </c>
      <c r="O8" s="44">
        <f t="shared" si="1"/>
        <v>66.042405661728893</v>
      </c>
      <c r="P8" s="9"/>
    </row>
    <row r="9" spans="1:133">
      <c r="A9" s="12"/>
      <c r="B9" s="42">
        <v>514</v>
      </c>
      <c r="C9" s="19" t="s">
        <v>22</v>
      </c>
      <c r="D9" s="43">
        <v>223158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223158</v>
      </c>
      <c r="O9" s="44">
        <f t="shared" si="1"/>
        <v>6.394028824388986</v>
      </c>
      <c r="P9" s="9"/>
    </row>
    <row r="10" spans="1:133">
      <c r="A10" s="12"/>
      <c r="B10" s="42">
        <v>515</v>
      </c>
      <c r="C10" s="19" t="s">
        <v>23</v>
      </c>
      <c r="D10" s="43">
        <v>1387531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1387531</v>
      </c>
      <c r="O10" s="44">
        <f t="shared" si="1"/>
        <v>39.756196097533021</v>
      </c>
      <c r="P10" s="9"/>
    </row>
    <row r="11" spans="1:133">
      <c r="A11" s="12"/>
      <c r="B11" s="42">
        <v>517</v>
      </c>
      <c r="C11" s="19" t="s">
        <v>25</v>
      </c>
      <c r="D11" s="43">
        <v>0</v>
      </c>
      <c r="E11" s="43">
        <v>1763</v>
      </c>
      <c r="F11" s="43">
        <v>809318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811081</v>
      </c>
      <c r="O11" s="44">
        <f t="shared" si="1"/>
        <v>23.239477378871666</v>
      </c>
      <c r="P11" s="9"/>
    </row>
    <row r="12" spans="1:133">
      <c r="A12" s="12"/>
      <c r="B12" s="42">
        <v>518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2377229</v>
      </c>
      <c r="L12" s="43">
        <v>0</v>
      </c>
      <c r="M12" s="43">
        <v>0</v>
      </c>
      <c r="N12" s="43">
        <f t="shared" si="2"/>
        <v>2377229</v>
      </c>
      <c r="O12" s="44">
        <f t="shared" si="1"/>
        <v>68.113492450073068</v>
      </c>
      <c r="P12" s="9"/>
    </row>
    <row r="13" spans="1:133">
      <c r="A13" s="12"/>
      <c r="B13" s="42">
        <v>519</v>
      </c>
      <c r="C13" s="19" t="s">
        <v>62</v>
      </c>
      <c r="D13" s="43">
        <v>635326</v>
      </c>
      <c r="E13" s="43">
        <v>0</v>
      </c>
      <c r="F13" s="43">
        <v>7865</v>
      </c>
      <c r="G13" s="43">
        <v>118281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761472</v>
      </c>
      <c r="O13" s="44">
        <f t="shared" si="1"/>
        <v>21.818056789203748</v>
      </c>
      <c r="P13" s="9"/>
    </row>
    <row r="14" spans="1:133" ht="15.75">
      <c r="A14" s="26" t="s">
        <v>28</v>
      </c>
      <c r="B14" s="27"/>
      <c r="C14" s="28"/>
      <c r="D14" s="29">
        <f t="shared" ref="D14:M14" si="3">SUM(D15:D17)</f>
        <v>7438679</v>
      </c>
      <c r="E14" s="29">
        <f t="shared" si="3"/>
        <v>119483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501373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0" si="4">SUM(D14:M14)</f>
        <v>8059535</v>
      </c>
      <c r="O14" s="41">
        <f t="shared" si="1"/>
        <v>230.92561817712959</v>
      </c>
      <c r="P14" s="10"/>
    </row>
    <row r="15" spans="1:133">
      <c r="A15" s="12"/>
      <c r="B15" s="42">
        <v>521</v>
      </c>
      <c r="C15" s="19" t="s">
        <v>29</v>
      </c>
      <c r="D15" s="43">
        <v>7372671</v>
      </c>
      <c r="E15" s="43">
        <v>106708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7479379</v>
      </c>
      <c r="O15" s="44">
        <f t="shared" si="1"/>
        <v>214.30271338930118</v>
      </c>
      <c r="P15" s="9"/>
    </row>
    <row r="16" spans="1:133">
      <c r="A16" s="12"/>
      <c r="B16" s="42">
        <v>522</v>
      </c>
      <c r="C16" s="19" t="s">
        <v>30</v>
      </c>
      <c r="D16" s="43">
        <v>66008</v>
      </c>
      <c r="E16" s="43">
        <v>12775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78783</v>
      </c>
      <c r="O16" s="44">
        <f t="shared" si="1"/>
        <v>2.2573278702615971</v>
      </c>
      <c r="P16" s="9"/>
    </row>
    <row r="17" spans="1:119">
      <c r="A17" s="12"/>
      <c r="B17" s="42">
        <v>524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501373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501373</v>
      </c>
      <c r="O17" s="44">
        <f t="shared" si="1"/>
        <v>14.365576917566832</v>
      </c>
      <c r="P17" s="9"/>
    </row>
    <row r="18" spans="1:119" ht="15.75">
      <c r="A18" s="26" t="s">
        <v>35</v>
      </c>
      <c r="B18" s="27"/>
      <c r="C18" s="28"/>
      <c r="D18" s="29">
        <f t="shared" ref="D18:M18" si="5">SUM(D19:D22)</f>
        <v>0</v>
      </c>
      <c r="E18" s="29">
        <f t="shared" si="5"/>
        <v>3016410</v>
      </c>
      <c r="F18" s="29">
        <f t="shared" si="5"/>
        <v>33528</v>
      </c>
      <c r="G18" s="29">
        <f t="shared" si="5"/>
        <v>45790</v>
      </c>
      <c r="H18" s="29">
        <f t="shared" si="5"/>
        <v>0</v>
      </c>
      <c r="I18" s="29">
        <f t="shared" si="5"/>
        <v>8104419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11200147</v>
      </c>
      <c r="O18" s="41">
        <f t="shared" si="1"/>
        <v>320.91192229449013</v>
      </c>
      <c r="P18" s="10"/>
    </row>
    <row r="19" spans="1:119">
      <c r="A19" s="12"/>
      <c r="B19" s="42">
        <v>534</v>
      </c>
      <c r="C19" s="19" t="s">
        <v>63</v>
      </c>
      <c r="D19" s="43">
        <v>0</v>
      </c>
      <c r="E19" s="43">
        <v>2510337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2510337</v>
      </c>
      <c r="O19" s="44">
        <f t="shared" si="1"/>
        <v>71.927365978052208</v>
      </c>
      <c r="P19" s="9"/>
    </row>
    <row r="20" spans="1:119">
      <c r="A20" s="12"/>
      <c r="B20" s="42">
        <v>536</v>
      </c>
      <c r="C20" s="19" t="s">
        <v>64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6942598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6942598</v>
      </c>
      <c r="O20" s="44">
        <f t="shared" si="1"/>
        <v>198.92260966734477</v>
      </c>
      <c r="P20" s="9"/>
    </row>
    <row r="21" spans="1:119">
      <c r="A21" s="12"/>
      <c r="B21" s="42">
        <v>538</v>
      </c>
      <c r="C21" s="19" t="s">
        <v>65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1161821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1161821</v>
      </c>
      <c r="O21" s="44">
        <f t="shared" si="1"/>
        <v>33.289046159135843</v>
      </c>
      <c r="P21" s="9"/>
    </row>
    <row r="22" spans="1:119">
      <c r="A22" s="12"/>
      <c r="B22" s="42">
        <v>539</v>
      </c>
      <c r="C22" s="19" t="s">
        <v>39</v>
      </c>
      <c r="D22" s="43">
        <v>0</v>
      </c>
      <c r="E22" s="43">
        <v>506073</v>
      </c>
      <c r="F22" s="43">
        <v>33528</v>
      </c>
      <c r="G22" s="43">
        <v>45790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585391</v>
      </c>
      <c r="O22" s="44">
        <f t="shared" si="1"/>
        <v>16.772900489957308</v>
      </c>
      <c r="P22" s="9"/>
    </row>
    <row r="23" spans="1:119" ht="15.75">
      <c r="A23" s="26" t="s">
        <v>40</v>
      </c>
      <c r="B23" s="27"/>
      <c r="C23" s="28"/>
      <c r="D23" s="29">
        <f t="shared" ref="D23:M23" si="6">SUM(D24:D24)</f>
        <v>988544</v>
      </c>
      <c r="E23" s="29">
        <f t="shared" si="6"/>
        <v>1780058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2768602</v>
      </c>
      <c r="O23" s="41">
        <f t="shared" si="1"/>
        <v>79.32729721211426</v>
      </c>
      <c r="P23" s="10"/>
    </row>
    <row r="24" spans="1:119">
      <c r="A24" s="12"/>
      <c r="B24" s="42">
        <v>541</v>
      </c>
      <c r="C24" s="19" t="s">
        <v>66</v>
      </c>
      <c r="D24" s="43">
        <v>988544</v>
      </c>
      <c r="E24" s="43">
        <v>1780058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2768602</v>
      </c>
      <c r="O24" s="44">
        <f t="shared" si="1"/>
        <v>79.32729721211426</v>
      </c>
      <c r="P24" s="9"/>
    </row>
    <row r="25" spans="1:119" ht="15.75">
      <c r="A25" s="26" t="s">
        <v>42</v>
      </c>
      <c r="B25" s="27"/>
      <c r="C25" s="28"/>
      <c r="D25" s="29">
        <f t="shared" ref="D25:M25" si="7">SUM(D26:D27)</f>
        <v>1986240</v>
      </c>
      <c r="E25" s="29">
        <f t="shared" si="7"/>
        <v>83442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2069682</v>
      </c>
      <c r="O25" s="41">
        <f t="shared" si="1"/>
        <v>59.301509985387241</v>
      </c>
      <c r="P25" s="9"/>
    </row>
    <row r="26" spans="1:119">
      <c r="A26" s="12"/>
      <c r="B26" s="42">
        <v>572</v>
      </c>
      <c r="C26" s="19" t="s">
        <v>67</v>
      </c>
      <c r="D26" s="43">
        <v>1949498</v>
      </c>
      <c r="E26" s="43">
        <v>83442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2032940</v>
      </c>
      <c r="O26" s="44">
        <f t="shared" si="1"/>
        <v>58.248760780493399</v>
      </c>
      <c r="P26" s="9"/>
    </row>
    <row r="27" spans="1:119">
      <c r="A27" s="12"/>
      <c r="B27" s="42">
        <v>574</v>
      </c>
      <c r="C27" s="19" t="s">
        <v>44</v>
      </c>
      <c r="D27" s="43">
        <v>36742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36742</v>
      </c>
      <c r="O27" s="44">
        <f t="shared" si="1"/>
        <v>1.0527492048938425</v>
      </c>
      <c r="P27" s="9"/>
    </row>
    <row r="28" spans="1:119" ht="15.75">
      <c r="A28" s="26" t="s">
        <v>68</v>
      </c>
      <c r="B28" s="27"/>
      <c r="C28" s="28"/>
      <c r="D28" s="29">
        <f t="shared" ref="D28:M28" si="8">SUM(D29:D29)</f>
        <v>2482709</v>
      </c>
      <c r="E28" s="29">
        <f t="shared" si="8"/>
        <v>2492782</v>
      </c>
      <c r="F28" s="29">
        <f t="shared" si="8"/>
        <v>1500</v>
      </c>
      <c r="G28" s="29">
        <f t="shared" si="8"/>
        <v>0</v>
      </c>
      <c r="H28" s="29">
        <f t="shared" si="8"/>
        <v>0</v>
      </c>
      <c r="I28" s="29">
        <f t="shared" si="8"/>
        <v>2089582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7066573</v>
      </c>
      <c r="O28" s="41">
        <f t="shared" si="1"/>
        <v>202.47480014899287</v>
      </c>
      <c r="P28" s="9"/>
    </row>
    <row r="29" spans="1:119" ht="15.75" thickBot="1">
      <c r="A29" s="12"/>
      <c r="B29" s="42">
        <v>581</v>
      </c>
      <c r="C29" s="19" t="s">
        <v>69</v>
      </c>
      <c r="D29" s="43">
        <v>2482709</v>
      </c>
      <c r="E29" s="43">
        <v>2492782</v>
      </c>
      <c r="F29" s="43">
        <v>1500</v>
      </c>
      <c r="G29" s="43">
        <v>0</v>
      </c>
      <c r="H29" s="43">
        <v>0</v>
      </c>
      <c r="I29" s="43">
        <v>2089582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7066573</v>
      </c>
      <c r="O29" s="44">
        <f t="shared" si="1"/>
        <v>202.47480014899287</v>
      </c>
      <c r="P29" s="9"/>
    </row>
    <row r="30" spans="1:119" ht="16.5" thickBot="1">
      <c r="A30" s="13" t="s">
        <v>10</v>
      </c>
      <c r="B30" s="21"/>
      <c r="C30" s="20"/>
      <c r="D30" s="14">
        <f>SUM(D5,D14,D18,D23,D25,D28)</f>
        <v>18052210</v>
      </c>
      <c r="E30" s="14">
        <f t="shared" ref="E30:M30" si="9">SUM(E5,E14,E18,E23,E25,E28)</f>
        <v>7493938</v>
      </c>
      <c r="F30" s="14">
        <f t="shared" si="9"/>
        <v>852211</v>
      </c>
      <c r="G30" s="14">
        <f t="shared" si="9"/>
        <v>164071</v>
      </c>
      <c r="H30" s="14">
        <f t="shared" si="9"/>
        <v>0</v>
      </c>
      <c r="I30" s="14">
        <f t="shared" si="9"/>
        <v>10695374</v>
      </c>
      <c r="J30" s="14">
        <f t="shared" si="9"/>
        <v>0</v>
      </c>
      <c r="K30" s="14">
        <f t="shared" si="9"/>
        <v>2377229</v>
      </c>
      <c r="L30" s="14">
        <f t="shared" si="9"/>
        <v>0</v>
      </c>
      <c r="M30" s="14">
        <f t="shared" si="9"/>
        <v>0</v>
      </c>
      <c r="N30" s="14">
        <f t="shared" si="4"/>
        <v>39635033</v>
      </c>
      <c r="O30" s="35">
        <f t="shared" si="1"/>
        <v>1135.6417581158132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57" t="s">
        <v>74</v>
      </c>
      <c r="M32" s="157"/>
      <c r="N32" s="157"/>
      <c r="O32" s="39">
        <v>34901</v>
      </c>
    </row>
    <row r="33" spans="1:15">
      <c r="A33" s="15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</row>
    <row r="34" spans="1:15" ht="15.75" customHeight="1" thickBot="1">
      <c r="A34" s="159" t="s">
        <v>52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2024-12-10T22:38:58Z</cp:lastPrinted>
  <dcterms:created xsi:type="dcterms:W3CDTF">2000-08-31T21:26:31Z</dcterms:created>
  <dcterms:modified xsi:type="dcterms:W3CDTF">2024-12-10T22:39:03Z</dcterms:modified>
</cp:coreProperties>
</file>