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floridalegislature-my.sharepoint.com/personal/ocain_steve_leg_state_fl_us/Documents/Documents/EDR/AFR Data/EDR Municipal Revenues/"/>
    </mc:Choice>
  </mc:AlternateContent>
  <xr:revisionPtr revIDLastSave="157" documentId="11_3E58CE6A9E163EC43B4ED83CF2C10C24DAB27832" xr6:coauthVersionLast="47" xr6:coauthVersionMax="47" xr10:uidLastSave="{CB8DC5B8-1C07-4F26-AAEF-DFBA6D62E6C4}"/>
  <bookViews>
    <workbookView xWindow="-120" yWindow="-120" windowWidth="29040" windowHeight="15720" tabRatio="786" xr2:uid="{00000000-000D-0000-FFFF-FFFF00000000}"/>
  </bookViews>
  <sheets>
    <sheet name="2023" sheetId="48" r:id="rId1"/>
    <sheet name="2022" sheetId="47" r:id="rId2"/>
    <sheet name="2021" sheetId="46" r:id="rId3"/>
    <sheet name="2020" sheetId="45" r:id="rId4"/>
    <sheet name="2019" sheetId="44" r:id="rId5"/>
    <sheet name="2018" sheetId="43" r:id="rId6"/>
    <sheet name="2017" sheetId="42" r:id="rId7"/>
    <sheet name="2016" sheetId="41" r:id="rId8"/>
    <sheet name="2015" sheetId="40" r:id="rId9"/>
    <sheet name="2014" sheetId="39" r:id="rId10"/>
    <sheet name="2013" sheetId="38" r:id="rId11"/>
    <sheet name="2012" sheetId="36" r:id="rId12"/>
    <sheet name="2011" sheetId="35" r:id="rId13"/>
    <sheet name="2010" sheetId="34" r:id="rId14"/>
    <sheet name="2009" sheetId="33" r:id="rId15"/>
    <sheet name="2008" sheetId="37" r:id="rId16"/>
  </sheets>
  <definedNames>
    <definedName name="_xlnm.Print_Area" localSheetId="15">'2008'!$A$1:$O$83</definedName>
    <definedName name="_xlnm.Print_Area" localSheetId="14">'2009'!$A$1:$O$88</definedName>
    <definedName name="_xlnm.Print_Area" localSheetId="13">'2010'!$A$1:$O$90</definedName>
    <definedName name="_xlnm.Print_Area" localSheetId="12">'2011'!$A$1:$O$88</definedName>
    <definedName name="_xlnm.Print_Area" localSheetId="11">'2012'!$A$1:$O$83</definedName>
    <definedName name="_xlnm.Print_Area" localSheetId="10">'2013'!$A$1:$O$82</definedName>
    <definedName name="_xlnm.Print_Area" localSheetId="9">'2014'!$A$1:$O$83</definedName>
    <definedName name="_xlnm.Print_Area" localSheetId="8">'2015'!$A$1:$O$80</definedName>
    <definedName name="_xlnm.Print_Area" localSheetId="7">'2016'!$A$1:$O$80</definedName>
    <definedName name="_xlnm.Print_Area" localSheetId="6">'2017'!$A$1:$O$81</definedName>
    <definedName name="_xlnm.Print_Area" localSheetId="5">'2018'!$A$1:$O$82</definedName>
    <definedName name="_xlnm.Print_Area" localSheetId="4">'2019'!$A$1:$O$85</definedName>
    <definedName name="_xlnm.Print_Area" localSheetId="3">'2020'!$A$1:$O$85</definedName>
    <definedName name="_xlnm.Print_Area" localSheetId="2">'2021'!$A$1:$P$86</definedName>
    <definedName name="_xlnm.Print_Area" localSheetId="1">'2022'!$A$1:$P$86</definedName>
    <definedName name="_xlnm.Print_Area" localSheetId="0">'2023'!$A$1:$P$87</definedName>
    <definedName name="_xlnm.Print_Titles" localSheetId="15">'2008'!$1:$4</definedName>
    <definedName name="_xlnm.Print_Titles" localSheetId="14">'2009'!$1:$4</definedName>
    <definedName name="_xlnm.Print_Titles" localSheetId="13">'2010'!$1:$4</definedName>
    <definedName name="_xlnm.Print_Titles" localSheetId="12">'2011'!$1:$4</definedName>
    <definedName name="_xlnm.Print_Titles" localSheetId="11">'2012'!$1:$4</definedName>
    <definedName name="_xlnm.Print_Titles" localSheetId="10">'2013'!$1:$4</definedName>
    <definedName name="_xlnm.Print_Titles" localSheetId="9">'2014'!$1:$4</definedName>
    <definedName name="_xlnm.Print_Titles" localSheetId="8">'2015'!$1:$4</definedName>
    <definedName name="_xlnm.Print_Titles" localSheetId="7">'2016'!$1:$4</definedName>
    <definedName name="_xlnm.Print_Titles" localSheetId="6">'2017'!$1:$4</definedName>
    <definedName name="_xlnm.Print_Titles" localSheetId="5">'2018'!$1:$4</definedName>
    <definedName name="_xlnm.Print_Titles" localSheetId="4">'2019'!$1:$4</definedName>
    <definedName name="_xlnm.Print_Titles" localSheetId="3">'2020'!$1:$4</definedName>
    <definedName name="_xlnm.Print_Titles" localSheetId="2">'2021'!$1:$4</definedName>
    <definedName name="_xlnm.Print_Titles" localSheetId="1">'2022'!$1:$4</definedName>
    <definedName name="_xlnm.Print_Titles" localSheetId="0">'2023'!$1:$4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82" i="48" l="1"/>
  <c r="P82" i="48" s="1"/>
  <c r="O81" i="48"/>
  <c r="P81" i="48" s="1"/>
  <c r="O80" i="48"/>
  <c r="P80" i="48" s="1"/>
  <c r="N79" i="48"/>
  <c r="M79" i="48"/>
  <c r="L79" i="48"/>
  <c r="K79" i="48"/>
  <c r="J79" i="48"/>
  <c r="I79" i="48"/>
  <c r="H79" i="48"/>
  <c r="G79" i="48"/>
  <c r="F79" i="48"/>
  <c r="E79" i="48"/>
  <c r="D79" i="48"/>
  <c r="O78" i="48"/>
  <c r="P78" i="48" s="1"/>
  <c r="O77" i="48"/>
  <c r="P77" i="48" s="1"/>
  <c r="O76" i="48"/>
  <c r="P76" i="48" s="1"/>
  <c r="O75" i="48"/>
  <c r="P75" i="48" s="1"/>
  <c r="O74" i="48"/>
  <c r="P74" i="48" s="1"/>
  <c r="O73" i="48"/>
  <c r="P73" i="48" s="1"/>
  <c r="O72" i="48"/>
  <c r="P72" i="48" s="1"/>
  <c r="O71" i="48"/>
  <c r="P71" i="48" s="1"/>
  <c r="O70" i="48"/>
  <c r="P70" i="48" s="1"/>
  <c r="O69" i="48"/>
  <c r="P69" i="48" s="1"/>
  <c r="N68" i="48"/>
  <c r="M68" i="48"/>
  <c r="L68" i="48"/>
  <c r="K68" i="48"/>
  <c r="J68" i="48"/>
  <c r="I68" i="48"/>
  <c r="H68" i="48"/>
  <c r="G68" i="48"/>
  <c r="F68" i="48"/>
  <c r="E68" i="48"/>
  <c r="D68" i="48"/>
  <c r="O67" i="48"/>
  <c r="P67" i="48" s="1"/>
  <c r="O66" i="48"/>
  <c r="P66" i="48" s="1"/>
  <c r="O65" i="48"/>
  <c r="P65" i="48" s="1"/>
  <c r="O64" i="48"/>
  <c r="P64" i="48" s="1"/>
  <c r="N63" i="48"/>
  <c r="M63" i="48"/>
  <c r="L63" i="48"/>
  <c r="K63" i="48"/>
  <c r="J63" i="48"/>
  <c r="I63" i="48"/>
  <c r="H63" i="48"/>
  <c r="G63" i="48"/>
  <c r="F63" i="48"/>
  <c r="E63" i="48"/>
  <c r="D63" i="48"/>
  <c r="O62" i="48"/>
  <c r="P62" i="48" s="1"/>
  <c r="O61" i="48"/>
  <c r="P61" i="48" s="1"/>
  <c r="O60" i="48"/>
  <c r="P60" i="48" s="1"/>
  <c r="O59" i="48"/>
  <c r="P59" i="48" s="1"/>
  <c r="O58" i="48"/>
  <c r="P58" i="48" s="1"/>
  <c r="O57" i="48"/>
  <c r="P57" i="48" s="1"/>
  <c r="O56" i="48"/>
  <c r="P56" i="48" s="1"/>
  <c r="O55" i="48"/>
  <c r="P55" i="48" s="1"/>
  <c r="O54" i="48"/>
  <c r="P54" i="48" s="1"/>
  <c r="O53" i="48"/>
  <c r="P53" i="48" s="1"/>
  <c r="O52" i="48"/>
  <c r="P52" i="48" s="1"/>
  <c r="O51" i="48"/>
  <c r="P51" i="48" s="1"/>
  <c r="O50" i="48"/>
  <c r="P50" i="48" s="1"/>
  <c r="O49" i="48"/>
  <c r="P49" i="48" s="1"/>
  <c r="O48" i="48"/>
  <c r="P48" i="48" s="1"/>
  <c r="O47" i="48"/>
  <c r="P47" i="48" s="1"/>
  <c r="N46" i="48"/>
  <c r="M46" i="48"/>
  <c r="L46" i="48"/>
  <c r="K46" i="48"/>
  <c r="J46" i="48"/>
  <c r="I46" i="48"/>
  <c r="H46" i="48"/>
  <c r="G46" i="48"/>
  <c r="F46" i="48"/>
  <c r="E46" i="48"/>
  <c r="D46" i="48"/>
  <c r="O45" i="48"/>
  <c r="P45" i="48" s="1"/>
  <c r="O44" i="48"/>
  <c r="P44" i="48" s="1"/>
  <c r="O43" i="48"/>
  <c r="P43" i="48" s="1"/>
  <c r="O42" i="48"/>
  <c r="P42" i="48" s="1"/>
  <c r="O41" i="48"/>
  <c r="P41" i="48" s="1"/>
  <c r="O40" i="48"/>
  <c r="P40" i="48" s="1"/>
  <c r="O39" i="48"/>
  <c r="P39" i="48" s="1"/>
  <c r="O38" i="48"/>
  <c r="P38" i="48" s="1"/>
  <c r="O37" i="48"/>
  <c r="P37" i="48" s="1"/>
  <c r="O36" i="48"/>
  <c r="P36" i="48" s="1"/>
  <c r="O35" i="48"/>
  <c r="P35" i="48" s="1"/>
  <c r="O34" i="48"/>
  <c r="P34" i="48" s="1"/>
  <c r="O33" i="48"/>
  <c r="P33" i="48" s="1"/>
  <c r="O32" i="48"/>
  <c r="P32" i="48" s="1"/>
  <c r="N31" i="48"/>
  <c r="M31" i="48"/>
  <c r="L31" i="48"/>
  <c r="K31" i="48"/>
  <c r="J31" i="48"/>
  <c r="I31" i="48"/>
  <c r="H31" i="48"/>
  <c r="G31" i="48"/>
  <c r="F31" i="48"/>
  <c r="E31" i="48"/>
  <c r="D31" i="48"/>
  <c r="O30" i="48"/>
  <c r="P30" i="48" s="1"/>
  <c r="O29" i="48"/>
  <c r="P29" i="48" s="1"/>
  <c r="O28" i="48"/>
  <c r="P28" i="48" s="1"/>
  <c r="O27" i="48"/>
  <c r="P27" i="48" s="1"/>
  <c r="O26" i="48"/>
  <c r="P26" i="48" s="1"/>
  <c r="O25" i="48"/>
  <c r="P25" i="48" s="1"/>
  <c r="O24" i="48"/>
  <c r="P24" i="48" s="1"/>
  <c r="O23" i="48"/>
  <c r="P23" i="48" s="1"/>
  <c r="O22" i="48"/>
  <c r="P22" i="48" s="1"/>
  <c r="O21" i="48"/>
  <c r="P21" i="48" s="1"/>
  <c r="O20" i="48"/>
  <c r="P20" i="48" s="1"/>
  <c r="O19" i="48"/>
  <c r="P19" i="48" s="1"/>
  <c r="O18" i="48"/>
  <c r="P18" i="48" s="1"/>
  <c r="O17" i="48"/>
  <c r="P17" i="48" s="1"/>
  <c r="N16" i="48"/>
  <c r="M16" i="48"/>
  <c r="L16" i="48"/>
  <c r="K16" i="48"/>
  <c r="J16" i="48"/>
  <c r="I16" i="48"/>
  <c r="H16" i="48"/>
  <c r="G16" i="48"/>
  <c r="F16" i="48"/>
  <c r="E16" i="48"/>
  <c r="D16" i="48"/>
  <c r="O15" i="48"/>
  <c r="P15" i="48" s="1"/>
  <c r="O14" i="48"/>
  <c r="P14" i="48" s="1"/>
  <c r="O13" i="48"/>
  <c r="P13" i="48" s="1"/>
  <c r="O12" i="48"/>
  <c r="P12" i="48" s="1"/>
  <c r="O11" i="48"/>
  <c r="P11" i="48" s="1"/>
  <c r="O10" i="48"/>
  <c r="P10" i="48" s="1"/>
  <c r="O9" i="48"/>
  <c r="P9" i="48" s="1"/>
  <c r="O8" i="48"/>
  <c r="P8" i="48" s="1"/>
  <c r="O7" i="48"/>
  <c r="P7" i="48" s="1"/>
  <c r="O6" i="48"/>
  <c r="P6" i="48" s="1"/>
  <c r="N5" i="48"/>
  <c r="M5" i="48"/>
  <c r="L5" i="48"/>
  <c r="K5" i="48"/>
  <c r="J5" i="48"/>
  <c r="I5" i="48"/>
  <c r="H5" i="48"/>
  <c r="G5" i="48"/>
  <c r="F5" i="48"/>
  <c r="E5" i="48"/>
  <c r="D5" i="48"/>
  <c r="O81" i="47"/>
  <c r="P81" i="47" s="1"/>
  <c r="O80" i="47"/>
  <c r="P80" i="47" s="1"/>
  <c r="O79" i="47"/>
  <c r="P79" i="47" s="1"/>
  <c r="N78" i="47"/>
  <c r="M78" i="47"/>
  <c r="L78" i="47"/>
  <c r="K78" i="47"/>
  <c r="J78" i="47"/>
  <c r="I78" i="47"/>
  <c r="H78" i="47"/>
  <c r="G78" i="47"/>
  <c r="F78" i="47"/>
  <c r="E78" i="47"/>
  <c r="D78" i="47"/>
  <c r="O77" i="47"/>
  <c r="P77" i="47" s="1"/>
  <c r="O76" i="47"/>
  <c r="P76" i="47" s="1"/>
  <c r="O75" i="47"/>
  <c r="P75" i="47" s="1"/>
  <c r="O74" i="47"/>
  <c r="P74" i="47" s="1"/>
  <c r="O73" i="47"/>
  <c r="P73" i="47" s="1"/>
  <c r="O72" i="47"/>
  <c r="P72" i="47" s="1"/>
  <c r="O71" i="47"/>
  <c r="P71" i="47" s="1"/>
  <c r="O70" i="47"/>
  <c r="P70" i="47" s="1"/>
  <c r="O69" i="47"/>
  <c r="P69" i="47" s="1"/>
  <c r="N68" i="47"/>
  <c r="M68" i="47"/>
  <c r="L68" i="47"/>
  <c r="K68" i="47"/>
  <c r="J68" i="47"/>
  <c r="I68" i="47"/>
  <c r="H68" i="47"/>
  <c r="G68" i="47"/>
  <c r="F68" i="47"/>
  <c r="E68" i="47"/>
  <c r="D68" i="47"/>
  <c r="O67" i="47"/>
  <c r="P67" i="47" s="1"/>
  <c r="O66" i="47"/>
  <c r="P66" i="47" s="1"/>
  <c r="O65" i="47"/>
  <c r="P65" i="47" s="1"/>
  <c r="O64" i="47"/>
  <c r="P64" i="47" s="1"/>
  <c r="N63" i="47"/>
  <c r="M63" i="47"/>
  <c r="L63" i="47"/>
  <c r="K63" i="47"/>
  <c r="J63" i="47"/>
  <c r="I63" i="47"/>
  <c r="H63" i="47"/>
  <c r="G63" i="47"/>
  <c r="F63" i="47"/>
  <c r="E63" i="47"/>
  <c r="D63" i="47"/>
  <c r="O62" i="47"/>
  <c r="P62" i="47" s="1"/>
  <c r="O61" i="47"/>
  <c r="P61" i="47" s="1"/>
  <c r="O60" i="47"/>
  <c r="P60" i="47" s="1"/>
  <c r="O59" i="47"/>
  <c r="P59" i="47" s="1"/>
  <c r="O58" i="47"/>
  <c r="P58" i="47" s="1"/>
  <c r="O57" i="47"/>
  <c r="P57" i="47" s="1"/>
  <c r="O56" i="47"/>
  <c r="P56" i="47" s="1"/>
  <c r="O55" i="47"/>
  <c r="P55" i="47" s="1"/>
  <c r="O54" i="47"/>
  <c r="P54" i="47" s="1"/>
  <c r="O53" i="47"/>
  <c r="P53" i="47" s="1"/>
  <c r="O52" i="47"/>
  <c r="P52" i="47" s="1"/>
  <c r="O51" i="47"/>
  <c r="P51" i="47" s="1"/>
  <c r="O50" i="47"/>
  <c r="P50" i="47" s="1"/>
  <c r="O49" i="47"/>
  <c r="P49" i="47" s="1"/>
  <c r="O48" i="47"/>
  <c r="P48" i="47" s="1"/>
  <c r="O47" i="47"/>
  <c r="P47" i="47" s="1"/>
  <c r="O46" i="47"/>
  <c r="P46" i="47" s="1"/>
  <c r="N45" i="47"/>
  <c r="M45" i="47"/>
  <c r="L45" i="47"/>
  <c r="K45" i="47"/>
  <c r="J45" i="47"/>
  <c r="I45" i="47"/>
  <c r="H45" i="47"/>
  <c r="G45" i="47"/>
  <c r="F45" i="47"/>
  <c r="E45" i="47"/>
  <c r="D45" i="47"/>
  <c r="O44" i="47"/>
  <c r="P44" i="47" s="1"/>
  <c r="O43" i="47"/>
  <c r="P43" i="47" s="1"/>
  <c r="O42" i="47"/>
  <c r="P42" i="47" s="1"/>
  <c r="O41" i="47"/>
  <c r="P41" i="47" s="1"/>
  <c r="O40" i="47"/>
  <c r="P40" i="47" s="1"/>
  <c r="O39" i="47"/>
  <c r="P39" i="47" s="1"/>
  <c r="O38" i="47"/>
  <c r="P38" i="47" s="1"/>
  <c r="O37" i="47"/>
  <c r="P37" i="47" s="1"/>
  <c r="O36" i="47"/>
  <c r="P36" i="47" s="1"/>
  <c r="O35" i="47"/>
  <c r="P35" i="47" s="1"/>
  <c r="O34" i="47"/>
  <c r="P34" i="47" s="1"/>
  <c r="O33" i="47"/>
  <c r="P33" i="47" s="1"/>
  <c r="O32" i="47"/>
  <c r="P32" i="47" s="1"/>
  <c r="N31" i="47"/>
  <c r="M31" i="47"/>
  <c r="L31" i="47"/>
  <c r="K31" i="47"/>
  <c r="J31" i="47"/>
  <c r="I31" i="47"/>
  <c r="H31" i="47"/>
  <c r="G31" i="47"/>
  <c r="F31" i="47"/>
  <c r="E31" i="47"/>
  <c r="D31" i="47"/>
  <c r="O30" i="47"/>
  <c r="P30" i="47" s="1"/>
  <c r="O29" i="47"/>
  <c r="P29" i="47" s="1"/>
  <c r="O28" i="47"/>
  <c r="P28" i="47" s="1"/>
  <c r="O27" i="47"/>
  <c r="P27" i="47" s="1"/>
  <c r="O26" i="47"/>
  <c r="P26" i="47" s="1"/>
  <c r="O25" i="47"/>
  <c r="P25" i="47" s="1"/>
  <c r="O24" i="47"/>
  <c r="P24" i="47" s="1"/>
  <c r="O23" i="47"/>
  <c r="P23" i="47" s="1"/>
  <c r="O22" i="47"/>
  <c r="P22" i="47" s="1"/>
  <c r="O21" i="47"/>
  <c r="P21" i="47" s="1"/>
  <c r="O20" i="47"/>
  <c r="P20" i="47" s="1"/>
  <c r="O19" i="47"/>
  <c r="P19" i="47" s="1"/>
  <c r="O18" i="47"/>
  <c r="P18" i="47" s="1"/>
  <c r="O17" i="47"/>
  <c r="P17" i="47" s="1"/>
  <c r="N16" i="47"/>
  <c r="M16" i="47"/>
  <c r="L16" i="47"/>
  <c r="K16" i="47"/>
  <c r="J16" i="47"/>
  <c r="I16" i="47"/>
  <c r="H16" i="47"/>
  <c r="G16" i="47"/>
  <c r="F16" i="47"/>
  <c r="E16" i="47"/>
  <c r="D16" i="47"/>
  <c r="O15" i="47"/>
  <c r="P15" i="47" s="1"/>
  <c r="O14" i="47"/>
  <c r="P14" i="47" s="1"/>
  <c r="O13" i="47"/>
  <c r="P13" i="47" s="1"/>
  <c r="O12" i="47"/>
  <c r="P12" i="47" s="1"/>
  <c r="O11" i="47"/>
  <c r="P11" i="47" s="1"/>
  <c r="O10" i="47"/>
  <c r="P10" i="47" s="1"/>
  <c r="O9" i="47"/>
  <c r="P9" i="47" s="1"/>
  <c r="O8" i="47"/>
  <c r="P8" i="47" s="1"/>
  <c r="O7" i="47"/>
  <c r="P7" i="47" s="1"/>
  <c r="O6" i="47"/>
  <c r="P6" i="47" s="1"/>
  <c r="N5" i="47"/>
  <c r="M5" i="47"/>
  <c r="L5" i="47"/>
  <c r="K5" i="47"/>
  <c r="J5" i="47"/>
  <c r="I5" i="47"/>
  <c r="H5" i="47"/>
  <c r="G5" i="47"/>
  <c r="F5" i="47"/>
  <c r="E5" i="47"/>
  <c r="D5" i="47"/>
  <c r="L83" i="48" l="1"/>
  <c r="N83" i="48"/>
  <c r="M83" i="48"/>
  <c r="O68" i="48"/>
  <c r="P68" i="48" s="1"/>
  <c r="K83" i="48"/>
  <c r="H83" i="48"/>
  <c r="O46" i="48"/>
  <c r="P46" i="48" s="1"/>
  <c r="J83" i="48"/>
  <c r="O31" i="48"/>
  <c r="P31" i="48" s="1"/>
  <c r="O16" i="48"/>
  <c r="P16" i="48" s="1"/>
  <c r="I83" i="48"/>
  <c r="F83" i="48"/>
  <c r="G83" i="48"/>
  <c r="O79" i="48"/>
  <c r="P79" i="48" s="1"/>
  <c r="E83" i="48"/>
  <c r="O63" i="48"/>
  <c r="P63" i="48" s="1"/>
  <c r="D83" i="48"/>
  <c r="O5" i="48"/>
  <c r="P5" i="48" s="1"/>
  <c r="O78" i="47"/>
  <c r="P78" i="47" s="1"/>
  <c r="O68" i="47"/>
  <c r="P68" i="47" s="1"/>
  <c r="O63" i="47"/>
  <c r="P63" i="47" s="1"/>
  <c r="O45" i="47"/>
  <c r="P45" i="47" s="1"/>
  <c r="L82" i="47"/>
  <c r="N82" i="47"/>
  <c r="O31" i="47"/>
  <c r="P31" i="47" s="1"/>
  <c r="H82" i="47"/>
  <c r="G82" i="47"/>
  <c r="K82" i="47"/>
  <c r="M82" i="47"/>
  <c r="D82" i="47"/>
  <c r="O16" i="47"/>
  <c r="P16" i="47" s="1"/>
  <c r="F82" i="47"/>
  <c r="E82" i="47"/>
  <c r="J82" i="47"/>
  <c r="I82" i="47"/>
  <c r="O5" i="47"/>
  <c r="P5" i="47" s="1"/>
  <c r="O81" i="46"/>
  <c r="P81" i="46"/>
  <c r="O80" i="46"/>
  <c r="P80" i="46" s="1"/>
  <c r="N79" i="46"/>
  <c r="M79" i="46"/>
  <c r="L79" i="46"/>
  <c r="K79" i="46"/>
  <c r="J79" i="46"/>
  <c r="I79" i="46"/>
  <c r="H79" i="46"/>
  <c r="G79" i="46"/>
  <c r="F79" i="46"/>
  <c r="E79" i="46"/>
  <c r="D79" i="46"/>
  <c r="O79" i="46" s="1"/>
  <c r="P79" i="46" s="1"/>
  <c r="O78" i="46"/>
  <c r="P78" i="46" s="1"/>
  <c r="O77" i="46"/>
  <c r="P77" i="46" s="1"/>
  <c r="O76" i="46"/>
  <c r="P76" i="46" s="1"/>
  <c r="O75" i="46"/>
  <c r="P75" i="46"/>
  <c r="O74" i="46"/>
  <c r="P74" i="46"/>
  <c r="O73" i="46"/>
  <c r="P73" i="46" s="1"/>
  <c r="O72" i="46"/>
  <c r="P72" i="46" s="1"/>
  <c r="O71" i="46"/>
  <c r="P71" i="46" s="1"/>
  <c r="O70" i="46"/>
  <c r="P70" i="46" s="1"/>
  <c r="O69" i="46"/>
  <c r="P69" i="46" s="1"/>
  <c r="N68" i="46"/>
  <c r="M68" i="46"/>
  <c r="L68" i="46"/>
  <c r="K68" i="46"/>
  <c r="J68" i="46"/>
  <c r="I68" i="46"/>
  <c r="H68" i="46"/>
  <c r="G68" i="46"/>
  <c r="F68" i="46"/>
  <c r="E68" i="46"/>
  <c r="D68" i="46"/>
  <c r="O68" i="46" s="1"/>
  <c r="P68" i="46" s="1"/>
  <c r="O67" i="46"/>
  <c r="P67" i="46" s="1"/>
  <c r="O66" i="46"/>
  <c r="P66" i="46"/>
  <c r="O65" i="46"/>
  <c r="P65" i="46" s="1"/>
  <c r="N64" i="46"/>
  <c r="M64" i="46"/>
  <c r="L64" i="46"/>
  <c r="K64" i="46"/>
  <c r="J64" i="46"/>
  <c r="I64" i="46"/>
  <c r="H64" i="46"/>
  <c r="G64" i="46"/>
  <c r="F64" i="46"/>
  <c r="E64" i="46"/>
  <c r="D64" i="46"/>
  <c r="O64" i="46" s="1"/>
  <c r="P64" i="46" s="1"/>
  <c r="O63" i="46"/>
  <c r="P63" i="46" s="1"/>
  <c r="O62" i="46"/>
  <c r="P62" i="46" s="1"/>
  <c r="O61" i="46"/>
  <c r="P61" i="46" s="1"/>
  <c r="O60" i="46"/>
  <c r="P60" i="46"/>
  <c r="O59" i="46"/>
  <c r="P59" i="46"/>
  <c r="O58" i="46"/>
  <c r="P58" i="46" s="1"/>
  <c r="O57" i="46"/>
  <c r="P57" i="46" s="1"/>
  <c r="O56" i="46"/>
  <c r="P56" i="46" s="1"/>
  <c r="O55" i="46"/>
  <c r="P55" i="46" s="1"/>
  <c r="O54" i="46"/>
  <c r="P54" i="46" s="1"/>
  <c r="O53" i="46"/>
  <c r="P53" i="46"/>
  <c r="O52" i="46"/>
  <c r="P52" i="46" s="1"/>
  <c r="O51" i="46"/>
  <c r="P51" i="46" s="1"/>
  <c r="O50" i="46"/>
  <c r="P50" i="46" s="1"/>
  <c r="O49" i="46"/>
  <c r="P49" i="46" s="1"/>
  <c r="O48" i="46"/>
  <c r="P48" i="46"/>
  <c r="N47" i="46"/>
  <c r="M47" i="46"/>
  <c r="L47" i="46"/>
  <c r="K47" i="46"/>
  <c r="J47" i="46"/>
  <c r="I47" i="46"/>
  <c r="H47" i="46"/>
  <c r="O47" i="46" s="1"/>
  <c r="P47" i="46" s="1"/>
  <c r="G47" i="46"/>
  <c r="F47" i="46"/>
  <c r="E47" i="46"/>
  <c r="D47" i="46"/>
  <c r="O46" i="46"/>
  <c r="P46" i="46" s="1"/>
  <c r="O45" i="46"/>
  <c r="P45" i="46"/>
  <c r="O44" i="46"/>
  <c r="P44" i="46"/>
  <c r="O43" i="46"/>
  <c r="P43" i="46" s="1"/>
  <c r="O42" i="46"/>
  <c r="P42" i="46"/>
  <c r="O41" i="46"/>
  <c r="P41" i="46"/>
  <c r="O40" i="46"/>
  <c r="P40" i="46" s="1"/>
  <c r="O39" i="46"/>
  <c r="P39" i="46"/>
  <c r="O38" i="46"/>
  <c r="P38" i="46"/>
  <c r="O37" i="46"/>
  <c r="P37" i="46"/>
  <c r="O36" i="46"/>
  <c r="P36" i="46" s="1"/>
  <c r="O35" i="46"/>
  <c r="P35" i="46" s="1"/>
  <c r="O34" i="46"/>
  <c r="P34" i="46" s="1"/>
  <c r="O33" i="46"/>
  <c r="P33" i="46"/>
  <c r="O32" i="46"/>
  <c r="P32" i="46" s="1"/>
  <c r="O31" i="46"/>
  <c r="P31" i="46"/>
  <c r="N30" i="46"/>
  <c r="M30" i="46"/>
  <c r="L30" i="46"/>
  <c r="L82" i="46" s="1"/>
  <c r="K30" i="46"/>
  <c r="J30" i="46"/>
  <c r="I30" i="46"/>
  <c r="H30" i="46"/>
  <c r="O30" i="46" s="1"/>
  <c r="P30" i="46" s="1"/>
  <c r="G30" i="46"/>
  <c r="F30" i="46"/>
  <c r="E30" i="46"/>
  <c r="D30" i="46"/>
  <c r="O29" i="46"/>
  <c r="P29" i="46" s="1"/>
  <c r="O28" i="46"/>
  <c r="P28" i="46" s="1"/>
  <c r="O27" i="46"/>
  <c r="P27" i="46" s="1"/>
  <c r="O26" i="46"/>
  <c r="P26" i="46"/>
  <c r="O25" i="46"/>
  <c r="P25" i="46" s="1"/>
  <c r="O24" i="46"/>
  <c r="P24" i="46" s="1"/>
  <c r="O23" i="46"/>
  <c r="P23" i="46" s="1"/>
  <c r="O22" i="46"/>
  <c r="P22" i="46" s="1"/>
  <c r="O21" i="46"/>
  <c r="P21" i="46"/>
  <c r="O20" i="46"/>
  <c r="P20" i="46"/>
  <c r="O19" i="46"/>
  <c r="P19" i="46" s="1"/>
  <c r="O18" i="46"/>
  <c r="P18" i="46" s="1"/>
  <c r="O17" i="46"/>
  <c r="P17" i="46" s="1"/>
  <c r="N16" i="46"/>
  <c r="M16" i="46"/>
  <c r="L16" i="46"/>
  <c r="K16" i="46"/>
  <c r="J16" i="46"/>
  <c r="I16" i="46"/>
  <c r="H16" i="46"/>
  <c r="G16" i="46"/>
  <c r="F16" i="46"/>
  <c r="E16" i="46"/>
  <c r="D16" i="46"/>
  <c r="O15" i="46"/>
  <c r="P15" i="46"/>
  <c r="O14" i="46"/>
  <c r="P14" i="46"/>
  <c r="O13" i="46"/>
  <c r="P13" i="46" s="1"/>
  <c r="O12" i="46"/>
  <c r="P12" i="46"/>
  <c r="O11" i="46"/>
  <c r="P11" i="46" s="1"/>
  <c r="O10" i="46"/>
  <c r="P10" i="46"/>
  <c r="O9" i="46"/>
  <c r="P9" i="46" s="1"/>
  <c r="O8" i="46"/>
  <c r="P8" i="46"/>
  <c r="O7" i="46"/>
  <c r="P7" i="46" s="1"/>
  <c r="O6" i="46"/>
  <c r="P6" i="46"/>
  <c r="N5" i="46"/>
  <c r="M5" i="46"/>
  <c r="L5" i="46"/>
  <c r="K5" i="46"/>
  <c r="J5" i="46"/>
  <c r="J82" i="46" s="1"/>
  <c r="I5" i="46"/>
  <c r="I82" i="46" s="1"/>
  <c r="H5" i="46"/>
  <c r="H82" i="46" s="1"/>
  <c r="G5" i="46"/>
  <c r="G82" i="46" s="1"/>
  <c r="F5" i="46"/>
  <c r="F82" i="46" s="1"/>
  <c r="E5" i="46"/>
  <c r="O5" i="46" s="1"/>
  <c r="P5" i="46" s="1"/>
  <c r="D5" i="46"/>
  <c r="N80" i="45"/>
  <c r="O80" i="45" s="1"/>
  <c r="N79" i="45"/>
  <c r="O79" i="45" s="1"/>
  <c r="N78" i="45"/>
  <c r="O78" i="45" s="1"/>
  <c r="M77" i="45"/>
  <c r="L77" i="45"/>
  <c r="K77" i="45"/>
  <c r="J77" i="45"/>
  <c r="I77" i="45"/>
  <c r="H77" i="45"/>
  <c r="G77" i="45"/>
  <c r="F77" i="45"/>
  <c r="E77" i="45"/>
  <c r="D77" i="45"/>
  <c r="N77" i="45" s="1"/>
  <c r="O77" i="45" s="1"/>
  <c r="N76" i="45"/>
  <c r="O76" i="45" s="1"/>
  <c r="N75" i="45"/>
  <c r="O75" i="45" s="1"/>
  <c r="N74" i="45"/>
  <c r="O74" i="45"/>
  <c r="N73" i="45"/>
  <c r="O73" i="45"/>
  <c r="N72" i="45"/>
  <c r="O72" i="45" s="1"/>
  <c r="N71" i="45"/>
  <c r="O71" i="45" s="1"/>
  <c r="N70" i="45"/>
  <c r="O70" i="45" s="1"/>
  <c r="N69" i="45"/>
  <c r="O69" i="45" s="1"/>
  <c r="N68" i="45"/>
  <c r="O68" i="45" s="1"/>
  <c r="N67" i="45"/>
  <c r="O67" i="45" s="1"/>
  <c r="M66" i="45"/>
  <c r="L66" i="45"/>
  <c r="K66" i="45"/>
  <c r="J66" i="45"/>
  <c r="I66" i="45"/>
  <c r="H66" i="45"/>
  <c r="G66" i="45"/>
  <c r="F66" i="45"/>
  <c r="E66" i="45"/>
  <c r="D66" i="45"/>
  <c r="N66" i="45" s="1"/>
  <c r="O66" i="45" s="1"/>
  <c r="N65" i="45"/>
  <c r="O65" i="45"/>
  <c r="N64" i="45"/>
  <c r="O64" i="45" s="1"/>
  <c r="N63" i="45"/>
  <c r="O63" i="45" s="1"/>
  <c r="N62" i="45"/>
  <c r="O62" i="45" s="1"/>
  <c r="M61" i="45"/>
  <c r="L61" i="45"/>
  <c r="K61" i="45"/>
  <c r="J61" i="45"/>
  <c r="I61" i="45"/>
  <c r="H61" i="45"/>
  <c r="G61" i="45"/>
  <c r="F61" i="45"/>
  <c r="E61" i="45"/>
  <c r="D61" i="45"/>
  <c r="N61" i="45" s="1"/>
  <c r="O61" i="45" s="1"/>
  <c r="N60" i="45"/>
  <c r="O60" i="45" s="1"/>
  <c r="N59" i="45"/>
  <c r="O59" i="45" s="1"/>
  <c r="N58" i="45"/>
  <c r="O58" i="45"/>
  <c r="N57" i="45"/>
  <c r="O57" i="45"/>
  <c r="N56" i="45"/>
  <c r="O56" i="45" s="1"/>
  <c r="N55" i="45"/>
  <c r="O55" i="45" s="1"/>
  <c r="N54" i="45"/>
  <c r="O54" i="45" s="1"/>
  <c r="N53" i="45"/>
  <c r="O53" i="45" s="1"/>
  <c r="N52" i="45"/>
  <c r="O52" i="45" s="1"/>
  <c r="N51" i="45"/>
  <c r="O51" i="45"/>
  <c r="N50" i="45"/>
  <c r="O50" i="45" s="1"/>
  <c r="N49" i="45"/>
  <c r="O49" i="45" s="1"/>
  <c r="N48" i="45"/>
  <c r="O48" i="45" s="1"/>
  <c r="N47" i="45"/>
  <c r="O47" i="45" s="1"/>
  <c r="N46" i="45"/>
  <c r="O46" i="45"/>
  <c r="N45" i="45"/>
  <c r="O45" i="45"/>
  <c r="M44" i="45"/>
  <c r="L44" i="45"/>
  <c r="K44" i="45"/>
  <c r="J44" i="45"/>
  <c r="I44" i="45"/>
  <c r="N44" i="45" s="1"/>
  <c r="O44" i="45" s="1"/>
  <c r="H44" i="45"/>
  <c r="G44" i="45"/>
  <c r="F44" i="45"/>
  <c r="E44" i="45"/>
  <c r="D44" i="45"/>
  <c r="N43" i="45"/>
  <c r="O43" i="45"/>
  <c r="N42" i="45"/>
  <c r="O42" i="45" s="1"/>
  <c r="N41" i="45"/>
  <c r="O41" i="45" s="1"/>
  <c r="N40" i="45"/>
  <c r="O40" i="45" s="1"/>
  <c r="N39" i="45"/>
  <c r="O39" i="45" s="1"/>
  <c r="N38" i="45"/>
  <c r="O38" i="45"/>
  <c r="N37" i="45"/>
  <c r="O37" i="45"/>
  <c r="N36" i="45"/>
  <c r="O36" i="45" s="1"/>
  <c r="N35" i="45"/>
  <c r="O35" i="45" s="1"/>
  <c r="N34" i="45"/>
  <c r="O34" i="45" s="1"/>
  <c r="N33" i="45"/>
  <c r="O33" i="45" s="1"/>
  <c r="N32" i="45"/>
  <c r="O32" i="45" s="1"/>
  <c r="N31" i="45"/>
  <c r="O31" i="45"/>
  <c r="N30" i="45"/>
  <c r="O30" i="45" s="1"/>
  <c r="N29" i="45"/>
  <c r="O29" i="45" s="1"/>
  <c r="M28" i="45"/>
  <c r="L28" i="45"/>
  <c r="K28" i="45"/>
  <c r="J28" i="45"/>
  <c r="I28" i="45"/>
  <c r="H28" i="45"/>
  <c r="G28" i="45"/>
  <c r="F28" i="45"/>
  <c r="E28" i="45"/>
  <c r="D28" i="45"/>
  <c r="N27" i="45"/>
  <c r="O27" i="45" s="1"/>
  <c r="N26" i="45"/>
  <c r="O26" i="45" s="1"/>
  <c r="N25" i="45"/>
  <c r="O25" i="45" s="1"/>
  <c r="N24" i="45"/>
  <c r="O24" i="45"/>
  <c r="N23" i="45"/>
  <c r="O23" i="45" s="1"/>
  <c r="N22" i="45"/>
  <c r="O22" i="45" s="1"/>
  <c r="N21" i="45"/>
  <c r="O21" i="45" s="1"/>
  <c r="N20" i="45"/>
  <c r="O20" i="45" s="1"/>
  <c r="N19" i="45"/>
  <c r="O19" i="45" s="1"/>
  <c r="N18" i="45"/>
  <c r="O18" i="45" s="1"/>
  <c r="N17" i="45"/>
  <c r="O17" i="45"/>
  <c r="M16" i="45"/>
  <c r="L16" i="45"/>
  <c r="K16" i="45"/>
  <c r="J16" i="45"/>
  <c r="I16" i="45"/>
  <c r="H16" i="45"/>
  <c r="G16" i="45"/>
  <c r="F16" i="45"/>
  <c r="E16" i="45"/>
  <c r="E81" i="45" s="1"/>
  <c r="D16" i="45"/>
  <c r="D81" i="45" s="1"/>
  <c r="N15" i="45"/>
  <c r="O15" i="45" s="1"/>
  <c r="N14" i="45"/>
  <c r="O14" i="45" s="1"/>
  <c r="N13" i="45"/>
  <c r="O13" i="45" s="1"/>
  <c r="N12" i="45"/>
  <c r="O12" i="45" s="1"/>
  <c r="N11" i="45"/>
  <c r="O11" i="45" s="1"/>
  <c r="N10" i="45"/>
  <c r="O10" i="45" s="1"/>
  <c r="N9" i="45"/>
  <c r="O9" i="45"/>
  <c r="N8" i="45"/>
  <c r="O8" i="45" s="1"/>
  <c r="N7" i="45"/>
  <c r="O7" i="45" s="1"/>
  <c r="N6" i="45"/>
  <c r="O6" i="45" s="1"/>
  <c r="M5" i="45"/>
  <c r="L5" i="45"/>
  <c r="L81" i="45" s="1"/>
  <c r="K5" i="45"/>
  <c r="K81" i="45" s="1"/>
  <c r="J5" i="45"/>
  <c r="J81" i="45" s="1"/>
  <c r="I5" i="45"/>
  <c r="I81" i="45" s="1"/>
  <c r="H5" i="45"/>
  <c r="H81" i="45" s="1"/>
  <c r="G5" i="45"/>
  <c r="N5" i="45" s="1"/>
  <c r="O5" i="45" s="1"/>
  <c r="F5" i="45"/>
  <c r="E5" i="45"/>
  <c r="D5" i="45"/>
  <c r="N80" i="44"/>
  <c r="O80" i="44" s="1"/>
  <c r="N79" i="44"/>
  <c r="O79" i="44" s="1"/>
  <c r="M78" i="44"/>
  <c r="L78" i="44"/>
  <c r="K78" i="44"/>
  <c r="J78" i="44"/>
  <c r="I78" i="44"/>
  <c r="H78" i="44"/>
  <c r="G78" i="44"/>
  <c r="F78" i="44"/>
  <c r="E78" i="44"/>
  <c r="D78" i="44"/>
  <c r="N78" i="44" s="1"/>
  <c r="O78" i="44" s="1"/>
  <c r="N77" i="44"/>
  <c r="O77" i="44" s="1"/>
  <c r="N76" i="44"/>
  <c r="O76" i="44"/>
  <c r="N75" i="44"/>
  <c r="O75" i="44"/>
  <c r="N74" i="44"/>
  <c r="O74" i="44" s="1"/>
  <c r="N73" i="44"/>
  <c r="O73" i="44" s="1"/>
  <c r="N72" i="44"/>
  <c r="O72" i="44" s="1"/>
  <c r="N71" i="44"/>
  <c r="O71" i="44" s="1"/>
  <c r="N70" i="44"/>
  <c r="O70" i="44" s="1"/>
  <c r="N69" i="44"/>
  <c r="O69" i="44" s="1"/>
  <c r="N68" i="44"/>
  <c r="O68" i="44" s="1"/>
  <c r="M67" i="44"/>
  <c r="L67" i="44"/>
  <c r="K67" i="44"/>
  <c r="J67" i="44"/>
  <c r="I67" i="44"/>
  <c r="H67" i="44"/>
  <c r="G67" i="44"/>
  <c r="F67" i="44"/>
  <c r="E67" i="44"/>
  <c r="D67" i="44"/>
  <c r="N67" i="44" s="1"/>
  <c r="O67" i="44" s="1"/>
  <c r="N66" i="44"/>
  <c r="O66" i="44" s="1"/>
  <c r="N65" i="44"/>
  <c r="O65" i="44" s="1"/>
  <c r="N64" i="44"/>
  <c r="O64" i="44" s="1"/>
  <c r="N63" i="44"/>
  <c r="O63" i="44" s="1"/>
  <c r="M62" i="44"/>
  <c r="L62" i="44"/>
  <c r="K62" i="44"/>
  <c r="J62" i="44"/>
  <c r="I62" i="44"/>
  <c r="H62" i="44"/>
  <c r="G62" i="44"/>
  <c r="F62" i="44"/>
  <c r="E62" i="44"/>
  <c r="D62" i="44"/>
  <c r="N62" i="44" s="1"/>
  <c r="O62" i="44" s="1"/>
  <c r="N61" i="44"/>
  <c r="O61" i="44" s="1"/>
  <c r="N60" i="44"/>
  <c r="O60" i="44"/>
  <c r="N59" i="44"/>
  <c r="O59" i="44"/>
  <c r="N58" i="44"/>
  <c r="O58" i="44" s="1"/>
  <c r="N57" i="44"/>
  <c r="O57" i="44" s="1"/>
  <c r="N56" i="44"/>
  <c r="O56" i="44" s="1"/>
  <c r="N55" i="44"/>
  <c r="O55" i="44" s="1"/>
  <c r="N54" i="44"/>
  <c r="O54" i="44" s="1"/>
  <c r="N53" i="44"/>
  <c r="O53" i="44" s="1"/>
  <c r="N52" i="44"/>
  <c r="O52" i="44" s="1"/>
  <c r="N51" i="44"/>
  <c r="O51" i="44" s="1"/>
  <c r="N50" i="44"/>
  <c r="O50" i="44" s="1"/>
  <c r="N49" i="44"/>
  <c r="O49" i="44" s="1"/>
  <c r="N48" i="44"/>
  <c r="O48" i="44"/>
  <c r="N47" i="44"/>
  <c r="O47" i="44"/>
  <c r="N46" i="44"/>
  <c r="O46" i="44" s="1"/>
  <c r="N45" i="44"/>
  <c r="O45" i="44" s="1"/>
  <c r="M44" i="44"/>
  <c r="L44" i="44"/>
  <c r="K44" i="44"/>
  <c r="J44" i="44"/>
  <c r="N44" i="44" s="1"/>
  <c r="O44" i="44" s="1"/>
  <c r="I44" i="44"/>
  <c r="H44" i="44"/>
  <c r="G44" i="44"/>
  <c r="F44" i="44"/>
  <c r="E44" i="44"/>
  <c r="D44" i="44"/>
  <c r="N43" i="44"/>
  <c r="O43" i="44" s="1"/>
  <c r="N42" i="44"/>
  <c r="O42" i="44" s="1"/>
  <c r="N41" i="44"/>
  <c r="O41" i="44" s="1"/>
  <c r="N40" i="44"/>
  <c r="O40" i="44" s="1"/>
  <c r="N39" i="44"/>
  <c r="O39" i="44"/>
  <c r="N38" i="44"/>
  <c r="O38" i="44" s="1"/>
  <c r="N37" i="44"/>
  <c r="O37" i="44" s="1"/>
  <c r="N36" i="44"/>
  <c r="O36" i="44" s="1"/>
  <c r="N35" i="44"/>
  <c r="O35" i="44" s="1"/>
  <c r="N34" i="44"/>
  <c r="O34" i="44"/>
  <c r="N33" i="44"/>
  <c r="O33" i="44" s="1"/>
  <c r="N32" i="44"/>
  <c r="O32" i="44" s="1"/>
  <c r="N31" i="44"/>
  <c r="O31" i="44" s="1"/>
  <c r="N30" i="44"/>
  <c r="O30" i="44" s="1"/>
  <c r="N29" i="44"/>
  <c r="O29" i="44" s="1"/>
  <c r="N28" i="44"/>
  <c r="O28" i="44"/>
  <c r="M27" i="44"/>
  <c r="L27" i="44"/>
  <c r="K27" i="44"/>
  <c r="J27" i="44"/>
  <c r="I27" i="44"/>
  <c r="H27" i="44"/>
  <c r="G27" i="44"/>
  <c r="F27" i="44"/>
  <c r="E27" i="44"/>
  <c r="D27" i="44"/>
  <c r="N27" i="44" s="1"/>
  <c r="O27" i="44" s="1"/>
  <c r="N26" i="44"/>
  <c r="O26" i="44"/>
  <c r="N25" i="44"/>
  <c r="O25" i="44" s="1"/>
  <c r="N24" i="44"/>
  <c r="O24" i="44" s="1"/>
  <c r="N23" i="44"/>
  <c r="O23" i="44" s="1"/>
  <c r="N22" i="44"/>
  <c r="O22" i="44" s="1"/>
  <c r="N21" i="44"/>
  <c r="O21" i="44" s="1"/>
  <c r="N20" i="44"/>
  <c r="O20" i="44"/>
  <c r="N19" i="44"/>
  <c r="O19" i="44"/>
  <c r="N18" i="44"/>
  <c r="O18" i="44" s="1"/>
  <c r="N17" i="44"/>
  <c r="O17" i="44" s="1"/>
  <c r="M16" i="44"/>
  <c r="L16" i="44"/>
  <c r="K16" i="44"/>
  <c r="J16" i="44"/>
  <c r="I16" i="44"/>
  <c r="H16" i="44"/>
  <c r="G16" i="44"/>
  <c r="F16" i="44"/>
  <c r="F81" i="44" s="1"/>
  <c r="E16" i="44"/>
  <c r="E81" i="44" s="1"/>
  <c r="D16" i="44"/>
  <c r="N15" i="44"/>
  <c r="O15" i="44" s="1"/>
  <c r="N14" i="44"/>
  <c r="O14" i="44" s="1"/>
  <c r="N13" i="44"/>
  <c r="O13" i="44" s="1"/>
  <c r="N12" i="44"/>
  <c r="O12" i="44" s="1"/>
  <c r="N11" i="44"/>
  <c r="O11" i="44" s="1"/>
  <c r="N10" i="44"/>
  <c r="O10" i="44" s="1"/>
  <c r="N9" i="44"/>
  <c r="O9" i="44" s="1"/>
  <c r="N8" i="44"/>
  <c r="O8" i="44" s="1"/>
  <c r="N7" i="44"/>
  <c r="O7" i="44" s="1"/>
  <c r="N6" i="44"/>
  <c r="O6" i="44"/>
  <c r="M5" i="44"/>
  <c r="M81" i="44" s="1"/>
  <c r="L5" i="44"/>
  <c r="L81" i="44" s="1"/>
  <c r="K5" i="44"/>
  <c r="K81" i="44" s="1"/>
  <c r="J5" i="44"/>
  <c r="J81" i="44" s="1"/>
  <c r="I5" i="44"/>
  <c r="I81" i="44" s="1"/>
  <c r="H5" i="44"/>
  <c r="G5" i="44"/>
  <c r="F5" i="44"/>
  <c r="E5" i="44"/>
  <c r="D5" i="44"/>
  <c r="N77" i="43"/>
  <c r="O77" i="43" s="1"/>
  <c r="N76" i="43"/>
  <c r="O76" i="43" s="1"/>
  <c r="M75" i="43"/>
  <c r="L75" i="43"/>
  <c r="K75" i="43"/>
  <c r="J75" i="43"/>
  <c r="I75" i="43"/>
  <c r="H75" i="43"/>
  <c r="G75" i="43"/>
  <c r="F75" i="43"/>
  <c r="E75" i="43"/>
  <c r="D75" i="43"/>
  <c r="N74" i="43"/>
  <c r="O74" i="43"/>
  <c r="N73" i="43"/>
  <c r="O73" i="43" s="1"/>
  <c r="N72" i="43"/>
  <c r="O72" i="43" s="1"/>
  <c r="N71" i="43"/>
  <c r="O71" i="43" s="1"/>
  <c r="N70" i="43"/>
  <c r="O70" i="43" s="1"/>
  <c r="N69" i="43"/>
  <c r="O69" i="43" s="1"/>
  <c r="N68" i="43"/>
  <c r="O68" i="43" s="1"/>
  <c r="N67" i="43"/>
  <c r="O67" i="43" s="1"/>
  <c r="N66" i="43"/>
  <c r="O66" i="43" s="1"/>
  <c r="N65" i="43"/>
  <c r="O65" i="43" s="1"/>
  <c r="M64" i="43"/>
  <c r="L64" i="43"/>
  <c r="K64" i="43"/>
  <c r="J64" i="43"/>
  <c r="I64" i="43"/>
  <c r="H64" i="43"/>
  <c r="G64" i="43"/>
  <c r="F64" i="43"/>
  <c r="E64" i="43"/>
  <c r="N64" i="43" s="1"/>
  <c r="O64" i="43" s="1"/>
  <c r="D64" i="43"/>
  <c r="N63" i="43"/>
  <c r="O63" i="43" s="1"/>
  <c r="N62" i="43"/>
  <c r="O62" i="43" s="1"/>
  <c r="N61" i="43"/>
  <c r="O61" i="43" s="1"/>
  <c r="N60" i="43"/>
  <c r="O60" i="43"/>
  <c r="M59" i="43"/>
  <c r="L59" i="43"/>
  <c r="K59" i="43"/>
  <c r="J59" i="43"/>
  <c r="I59" i="43"/>
  <c r="H59" i="43"/>
  <c r="G59" i="43"/>
  <c r="F59" i="43"/>
  <c r="E59" i="43"/>
  <c r="D59" i="43"/>
  <c r="N59" i="43" s="1"/>
  <c r="O59" i="43" s="1"/>
  <c r="N58" i="43"/>
  <c r="O58" i="43"/>
  <c r="N57" i="43"/>
  <c r="O57" i="43" s="1"/>
  <c r="N56" i="43"/>
  <c r="O56" i="43" s="1"/>
  <c r="N55" i="43"/>
  <c r="O55" i="43" s="1"/>
  <c r="N54" i="43"/>
  <c r="O54" i="43" s="1"/>
  <c r="N53" i="43"/>
  <c r="O53" i="43" s="1"/>
  <c r="N52" i="43"/>
  <c r="O52" i="43"/>
  <c r="N51" i="43"/>
  <c r="O51" i="43" s="1"/>
  <c r="N50" i="43"/>
  <c r="O50" i="43" s="1"/>
  <c r="N49" i="43"/>
  <c r="O49" i="43" s="1"/>
  <c r="N48" i="43"/>
  <c r="O48" i="43" s="1"/>
  <c r="N47" i="43"/>
  <c r="O47" i="43"/>
  <c r="N46" i="43"/>
  <c r="O46" i="43"/>
  <c r="N45" i="43"/>
  <c r="O45" i="43" s="1"/>
  <c r="N44" i="43"/>
  <c r="O44" i="43" s="1"/>
  <c r="N43" i="43"/>
  <c r="O43" i="43" s="1"/>
  <c r="M42" i="43"/>
  <c r="L42" i="43"/>
  <c r="N42" i="43" s="1"/>
  <c r="O42" i="43" s="1"/>
  <c r="K42" i="43"/>
  <c r="J42" i="43"/>
  <c r="I42" i="43"/>
  <c r="H42" i="43"/>
  <c r="G42" i="43"/>
  <c r="F42" i="43"/>
  <c r="E42" i="43"/>
  <c r="D42" i="43"/>
  <c r="N41" i="43"/>
  <c r="O41" i="43" s="1"/>
  <c r="N40" i="43"/>
  <c r="O40" i="43" s="1"/>
  <c r="N39" i="43"/>
  <c r="O39" i="43"/>
  <c r="N38" i="43"/>
  <c r="O38" i="43"/>
  <c r="N37" i="43"/>
  <c r="O37" i="43"/>
  <c r="N36" i="43"/>
  <c r="O36" i="43" s="1"/>
  <c r="N35" i="43"/>
  <c r="O35" i="43" s="1"/>
  <c r="N34" i="43"/>
  <c r="O34" i="43" s="1"/>
  <c r="N33" i="43"/>
  <c r="O33" i="43" s="1"/>
  <c r="N32" i="43"/>
  <c r="O32" i="43"/>
  <c r="N31" i="43"/>
  <c r="O31" i="43" s="1"/>
  <c r="N30" i="43"/>
  <c r="O30" i="43" s="1"/>
  <c r="N29" i="43"/>
  <c r="O29" i="43" s="1"/>
  <c r="N28" i="43"/>
  <c r="O28" i="43" s="1"/>
  <c r="M27" i="43"/>
  <c r="L27" i="43"/>
  <c r="K27" i="43"/>
  <c r="J27" i="43"/>
  <c r="I27" i="43"/>
  <c r="H27" i="43"/>
  <c r="G27" i="43"/>
  <c r="F27" i="43"/>
  <c r="E27" i="43"/>
  <c r="D27" i="43"/>
  <c r="D78" i="43" s="1"/>
  <c r="N26" i="43"/>
  <c r="O26" i="43" s="1"/>
  <c r="N25" i="43"/>
  <c r="O25" i="43" s="1"/>
  <c r="N24" i="43"/>
  <c r="O24" i="43"/>
  <c r="N23" i="43"/>
  <c r="O23" i="43" s="1"/>
  <c r="N22" i="43"/>
  <c r="O22" i="43" s="1"/>
  <c r="N21" i="43"/>
  <c r="O21" i="43" s="1"/>
  <c r="N20" i="43"/>
  <c r="O20" i="43" s="1"/>
  <c r="N19" i="43"/>
  <c r="O19" i="43"/>
  <c r="N18" i="43"/>
  <c r="O18" i="43" s="1"/>
  <c r="N17" i="43"/>
  <c r="O17" i="43" s="1"/>
  <c r="M16" i="43"/>
  <c r="L16" i="43"/>
  <c r="K16" i="43"/>
  <c r="J16" i="43"/>
  <c r="I16" i="43"/>
  <c r="H16" i="43"/>
  <c r="G16" i="43"/>
  <c r="F16" i="43"/>
  <c r="N16" i="43" s="1"/>
  <c r="O16" i="43" s="1"/>
  <c r="E16" i="43"/>
  <c r="D16" i="43"/>
  <c r="N15" i="43"/>
  <c r="O15" i="43" s="1"/>
  <c r="N14" i="43"/>
  <c r="O14" i="43" s="1"/>
  <c r="N13" i="43"/>
  <c r="O13" i="43" s="1"/>
  <c r="N12" i="43"/>
  <c r="O12" i="43" s="1"/>
  <c r="N11" i="43"/>
  <c r="O11" i="43" s="1"/>
  <c r="N10" i="43"/>
  <c r="O10" i="43"/>
  <c r="N9" i="43"/>
  <c r="O9" i="43" s="1"/>
  <c r="N8" i="43"/>
  <c r="O8" i="43" s="1"/>
  <c r="N7" i="43"/>
  <c r="O7" i="43" s="1"/>
  <c r="N6" i="43"/>
  <c r="O6" i="43" s="1"/>
  <c r="M5" i="43"/>
  <c r="M78" i="43" s="1"/>
  <c r="L5" i="43"/>
  <c r="L78" i="43" s="1"/>
  <c r="K5" i="43"/>
  <c r="K78" i="43" s="1"/>
  <c r="J5" i="43"/>
  <c r="J78" i="43" s="1"/>
  <c r="I5" i="43"/>
  <c r="H5" i="43"/>
  <c r="N5" i="43" s="1"/>
  <c r="O5" i="43" s="1"/>
  <c r="G5" i="43"/>
  <c r="F5" i="43"/>
  <c r="E5" i="43"/>
  <c r="D5" i="43"/>
  <c r="N76" i="42"/>
  <c r="O76" i="42" s="1"/>
  <c r="N75" i="42"/>
  <c r="O75" i="42"/>
  <c r="M74" i="42"/>
  <c r="L74" i="42"/>
  <c r="K74" i="42"/>
  <c r="J74" i="42"/>
  <c r="I74" i="42"/>
  <c r="H74" i="42"/>
  <c r="G74" i="42"/>
  <c r="F74" i="42"/>
  <c r="E74" i="42"/>
  <c r="D74" i="42"/>
  <c r="N74" i="42" s="1"/>
  <c r="O74" i="42" s="1"/>
  <c r="N73" i="42"/>
  <c r="O73" i="42"/>
  <c r="N72" i="42"/>
  <c r="O72" i="42" s="1"/>
  <c r="N71" i="42"/>
  <c r="O71" i="42" s="1"/>
  <c r="N70" i="42"/>
  <c r="O70" i="42" s="1"/>
  <c r="N69" i="42"/>
  <c r="O69" i="42" s="1"/>
  <c r="N68" i="42"/>
  <c r="O68" i="42" s="1"/>
  <c r="N67" i="42"/>
  <c r="O67" i="42"/>
  <c r="N66" i="42"/>
  <c r="O66" i="42"/>
  <c r="M65" i="42"/>
  <c r="L65" i="42"/>
  <c r="K65" i="42"/>
  <c r="J65" i="42"/>
  <c r="I65" i="42"/>
  <c r="H65" i="42"/>
  <c r="G65" i="42"/>
  <c r="F65" i="42"/>
  <c r="E65" i="42"/>
  <c r="D65" i="42"/>
  <c r="N64" i="42"/>
  <c r="O64" i="42" s="1"/>
  <c r="N63" i="42"/>
  <c r="O63" i="42"/>
  <c r="N62" i="42"/>
  <c r="O62" i="42" s="1"/>
  <c r="M61" i="42"/>
  <c r="L61" i="42"/>
  <c r="K61" i="42"/>
  <c r="J61" i="42"/>
  <c r="I61" i="42"/>
  <c r="H61" i="42"/>
  <c r="G61" i="42"/>
  <c r="F61" i="42"/>
  <c r="E61" i="42"/>
  <c r="D61" i="42"/>
  <c r="N61" i="42" s="1"/>
  <c r="O61" i="42" s="1"/>
  <c r="N60" i="42"/>
  <c r="O60" i="42" s="1"/>
  <c r="N59" i="42"/>
  <c r="O59" i="42" s="1"/>
  <c r="N58" i="42"/>
  <c r="O58" i="42" s="1"/>
  <c r="N57" i="42"/>
  <c r="O57" i="42"/>
  <c r="N56" i="42"/>
  <c r="O56" i="42" s="1"/>
  <c r="N55" i="42"/>
  <c r="O55" i="42"/>
  <c r="N54" i="42"/>
  <c r="O54" i="42" s="1"/>
  <c r="N53" i="42"/>
  <c r="O53" i="42" s="1"/>
  <c r="N52" i="42"/>
  <c r="O52" i="42" s="1"/>
  <c r="N51" i="42"/>
  <c r="O51" i="42" s="1"/>
  <c r="N50" i="42"/>
  <c r="O50" i="42"/>
  <c r="N49" i="42"/>
  <c r="O49" i="42"/>
  <c r="N48" i="42"/>
  <c r="O48" i="42" s="1"/>
  <c r="N47" i="42"/>
  <c r="O47" i="42" s="1"/>
  <c r="N46" i="42"/>
  <c r="O46" i="42" s="1"/>
  <c r="N45" i="42"/>
  <c r="O45" i="42"/>
  <c r="N44" i="42"/>
  <c r="O44" i="42"/>
  <c r="N43" i="42"/>
  <c r="O43" i="42" s="1"/>
  <c r="M42" i="42"/>
  <c r="L42" i="42"/>
  <c r="K42" i="42"/>
  <c r="J42" i="42"/>
  <c r="I42" i="42"/>
  <c r="H42" i="42"/>
  <c r="G42" i="42"/>
  <c r="F42" i="42"/>
  <c r="E42" i="42"/>
  <c r="N42" i="42" s="1"/>
  <c r="O42" i="42" s="1"/>
  <c r="D42" i="42"/>
  <c r="N41" i="42"/>
  <c r="O41" i="42"/>
  <c r="N40" i="42"/>
  <c r="O40" i="42" s="1"/>
  <c r="N39" i="42"/>
  <c r="O39" i="42" s="1"/>
  <c r="N38" i="42"/>
  <c r="O38" i="42" s="1"/>
  <c r="N37" i="42"/>
  <c r="O37" i="42"/>
  <c r="N36" i="42"/>
  <c r="O36" i="42"/>
  <c r="N35" i="42"/>
  <c r="O35" i="42" s="1"/>
  <c r="N34" i="42"/>
  <c r="O34" i="42" s="1"/>
  <c r="N33" i="42"/>
  <c r="O33" i="42" s="1"/>
  <c r="N32" i="42"/>
  <c r="O32" i="42" s="1"/>
  <c r="N31" i="42"/>
  <c r="O31" i="42" s="1"/>
  <c r="N30" i="42"/>
  <c r="O30" i="42" s="1"/>
  <c r="N29" i="42"/>
  <c r="O29" i="42"/>
  <c r="N28" i="42"/>
  <c r="O28" i="42" s="1"/>
  <c r="N27" i="42"/>
  <c r="O27" i="42" s="1"/>
  <c r="M26" i="42"/>
  <c r="L26" i="42"/>
  <c r="K26" i="42"/>
  <c r="J26" i="42"/>
  <c r="I26" i="42"/>
  <c r="H26" i="42"/>
  <c r="G26" i="42"/>
  <c r="G77" i="42" s="1"/>
  <c r="F26" i="42"/>
  <c r="N26" i="42" s="1"/>
  <c r="O26" i="42" s="1"/>
  <c r="E26" i="42"/>
  <c r="D26" i="42"/>
  <c r="N25" i="42"/>
  <c r="O25" i="42" s="1"/>
  <c r="N24" i="42"/>
  <c r="O24" i="42" s="1"/>
  <c r="N23" i="42"/>
  <c r="O23" i="42" s="1"/>
  <c r="N22" i="42"/>
  <c r="O22" i="42" s="1"/>
  <c r="N21" i="42"/>
  <c r="O21" i="42" s="1"/>
  <c r="N20" i="42"/>
  <c r="O20" i="42" s="1"/>
  <c r="N19" i="42"/>
  <c r="O19" i="42" s="1"/>
  <c r="N18" i="42"/>
  <c r="O18" i="42" s="1"/>
  <c r="N17" i="42"/>
  <c r="O17" i="42"/>
  <c r="M16" i="42"/>
  <c r="L16" i="42"/>
  <c r="K16" i="42"/>
  <c r="K77" i="42" s="1"/>
  <c r="J16" i="42"/>
  <c r="J77" i="42" s="1"/>
  <c r="I16" i="42"/>
  <c r="H16" i="42"/>
  <c r="N16" i="42" s="1"/>
  <c r="O16" i="42" s="1"/>
  <c r="G16" i="42"/>
  <c r="F16" i="42"/>
  <c r="E16" i="42"/>
  <c r="D16" i="42"/>
  <c r="N15" i="42"/>
  <c r="O15" i="42" s="1"/>
  <c r="N14" i="42"/>
  <c r="O14" i="42" s="1"/>
  <c r="N13" i="42"/>
  <c r="O13" i="42" s="1"/>
  <c r="N12" i="42"/>
  <c r="O12" i="42" s="1"/>
  <c r="N11" i="42"/>
  <c r="O11" i="42" s="1"/>
  <c r="N10" i="42"/>
  <c r="O10" i="42" s="1"/>
  <c r="N9" i="42"/>
  <c r="O9" i="42"/>
  <c r="N8" i="42"/>
  <c r="O8" i="42"/>
  <c r="N7" i="42"/>
  <c r="O7" i="42" s="1"/>
  <c r="N6" i="42"/>
  <c r="O6" i="42" s="1"/>
  <c r="M5" i="42"/>
  <c r="M77" i="42" s="1"/>
  <c r="L5" i="42"/>
  <c r="L77" i="42" s="1"/>
  <c r="K5" i="42"/>
  <c r="J5" i="42"/>
  <c r="I5" i="42"/>
  <c r="I77" i="42" s="1"/>
  <c r="H5" i="42"/>
  <c r="G5" i="42"/>
  <c r="F5" i="42"/>
  <c r="E5" i="42"/>
  <c r="D5" i="42"/>
  <c r="N75" i="41"/>
  <c r="O75" i="41" s="1"/>
  <c r="M74" i="41"/>
  <c r="L74" i="41"/>
  <c r="K74" i="41"/>
  <c r="J74" i="41"/>
  <c r="I74" i="41"/>
  <c r="H74" i="41"/>
  <c r="G74" i="41"/>
  <c r="F74" i="41"/>
  <c r="E74" i="41"/>
  <c r="D74" i="41"/>
  <c r="N74" i="41" s="1"/>
  <c r="O74" i="41" s="1"/>
  <c r="N73" i="41"/>
  <c r="O73" i="41" s="1"/>
  <c r="N72" i="41"/>
  <c r="O72" i="41" s="1"/>
  <c r="N71" i="41"/>
  <c r="O71" i="41" s="1"/>
  <c r="N70" i="41"/>
  <c r="O70" i="41" s="1"/>
  <c r="N69" i="41"/>
  <c r="O69" i="41"/>
  <c r="N68" i="41"/>
  <c r="O68" i="41" s="1"/>
  <c r="N67" i="41"/>
  <c r="O67" i="41" s="1"/>
  <c r="N66" i="41"/>
  <c r="O66" i="41" s="1"/>
  <c r="M65" i="41"/>
  <c r="L65" i="41"/>
  <c r="K65" i="41"/>
  <c r="J65" i="41"/>
  <c r="I65" i="41"/>
  <c r="H65" i="41"/>
  <c r="G65" i="41"/>
  <c r="F65" i="41"/>
  <c r="E65" i="41"/>
  <c r="D65" i="41"/>
  <c r="N64" i="41"/>
  <c r="O64" i="41" s="1"/>
  <c r="N63" i="41"/>
  <c r="O63" i="41" s="1"/>
  <c r="N62" i="41"/>
  <c r="O62" i="41" s="1"/>
  <c r="M61" i="41"/>
  <c r="L61" i="41"/>
  <c r="K61" i="41"/>
  <c r="J61" i="41"/>
  <c r="I61" i="41"/>
  <c r="H61" i="41"/>
  <c r="G61" i="41"/>
  <c r="F61" i="41"/>
  <c r="E61" i="41"/>
  <c r="D61" i="41"/>
  <c r="N61" i="41" s="1"/>
  <c r="O61" i="41" s="1"/>
  <c r="N60" i="41"/>
  <c r="O60" i="41"/>
  <c r="N59" i="41"/>
  <c r="O59" i="41"/>
  <c r="N58" i="41"/>
  <c r="O58" i="41" s="1"/>
  <c r="N57" i="41"/>
  <c r="O57" i="41" s="1"/>
  <c r="N56" i="41"/>
  <c r="O56" i="41" s="1"/>
  <c r="N55" i="41"/>
  <c r="O55" i="41" s="1"/>
  <c r="N54" i="41"/>
  <c r="O54" i="41" s="1"/>
  <c r="N53" i="41"/>
  <c r="O53" i="41"/>
  <c r="N52" i="41"/>
  <c r="O52" i="41" s="1"/>
  <c r="N51" i="41"/>
  <c r="O51" i="41" s="1"/>
  <c r="N50" i="41"/>
  <c r="O50" i="41" s="1"/>
  <c r="N49" i="41"/>
  <c r="O49" i="41" s="1"/>
  <c r="N48" i="41"/>
  <c r="O48" i="41"/>
  <c r="N47" i="41"/>
  <c r="O47" i="41"/>
  <c r="N46" i="41"/>
  <c r="O46" i="41" s="1"/>
  <c r="N45" i="41"/>
  <c r="O45" i="41" s="1"/>
  <c r="N44" i="41"/>
  <c r="O44" i="41" s="1"/>
  <c r="N43" i="41"/>
  <c r="O43" i="41" s="1"/>
  <c r="N42" i="41"/>
  <c r="O42" i="41"/>
  <c r="M41" i="41"/>
  <c r="L41" i="41"/>
  <c r="K41" i="41"/>
  <c r="J41" i="41"/>
  <c r="I41" i="41"/>
  <c r="H41" i="41"/>
  <c r="G41" i="41"/>
  <c r="F41" i="41"/>
  <c r="E41" i="41"/>
  <c r="D41" i="41"/>
  <c r="N41" i="41" s="1"/>
  <c r="O41" i="41" s="1"/>
  <c r="N40" i="41"/>
  <c r="O40" i="41"/>
  <c r="N39" i="41"/>
  <c r="O39" i="41"/>
  <c r="N38" i="41"/>
  <c r="O38" i="41" s="1"/>
  <c r="N37" i="41"/>
  <c r="O37" i="41" s="1"/>
  <c r="N36" i="41"/>
  <c r="O36" i="41" s="1"/>
  <c r="N35" i="41"/>
  <c r="O35" i="41" s="1"/>
  <c r="N34" i="41"/>
  <c r="O34" i="41"/>
  <c r="N33" i="41"/>
  <c r="O33" i="41"/>
  <c r="N32" i="41"/>
  <c r="O32" i="41" s="1"/>
  <c r="N31" i="41"/>
  <c r="O31" i="41" s="1"/>
  <c r="N30" i="41"/>
  <c r="O30" i="41" s="1"/>
  <c r="N29" i="41"/>
  <c r="O29" i="41" s="1"/>
  <c r="N28" i="41"/>
  <c r="O28" i="41" s="1"/>
  <c r="N27" i="41"/>
  <c r="O27" i="41"/>
  <c r="M26" i="41"/>
  <c r="L26" i="41"/>
  <c r="K26" i="41"/>
  <c r="J26" i="41"/>
  <c r="I26" i="41"/>
  <c r="H26" i="41"/>
  <c r="G26" i="41"/>
  <c r="F26" i="41"/>
  <c r="E26" i="41"/>
  <c r="E76" i="41" s="1"/>
  <c r="D26" i="41"/>
  <c r="D76" i="41" s="1"/>
  <c r="N25" i="41"/>
  <c r="O25" i="41" s="1"/>
  <c r="N24" i="41"/>
  <c r="O24" i="41" s="1"/>
  <c r="N23" i="41"/>
  <c r="O23" i="41" s="1"/>
  <c r="N22" i="41"/>
  <c r="O22" i="41" s="1"/>
  <c r="N21" i="41"/>
  <c r="O21" i="41" s="1"/>
  <c r="N20" i="41"/>
  <c r="O20" i="41" s="1"/>
  <c r="N19" i="41"/>
  <c r="O19" i="41"/>
  <c r="N18" i="41"/>
  <c r="O18" i="41" s="1"/>
  <c r="N17" i="41"/>
  <c r="O17" i="41" s="1"/>
  <c r="M16" i="41"/>
  <c r="L16" i="41"/>
  <c r="K16" i="41"/>
  <c r="J16" i="41"/>
  <c r="I16" i="41"/>
  <c r="H16" i="41"/>
  <c r="H76" i="41" s="1"/>
  <c r="G16" i="41"/>
  <c r="G76" i="41" s="1"/>
  <c r="F16" i="41"/>
  <c r="F76" i="41" s="1"/>
  <c r="E16" i="41"/>
  <c r="D16" i="41"/>
  <c r="N15" i="41"/>
  <c r="O15" i="41" s="1"/>
  <c r="N14" i="41"/>
  <c r="O14" i="41" s="1"/>
  <c r="N13" i="41"/>
  <c r="O13" i="41" s="1"/>
  <c r="N12" i="41"/>
  <c r="O12" i="41" s="1"/>
  <c r="N11" i="41"/>
  <c r="O11" i="41"/>
  <c r="N10" i="41"/>
  <c r="O10" i="41" s="1"/>
  <c r="N9" i="41"/>
  <c r="O9" i="41" s="1"/>
  <c r="N8" i="41"/>
  <c r="O8" i="41" s="1"/>
  <c r="N7" i="41"/>
  <c r="O7" i="41" s="1"/>
  <c r="N6" i="41"/>
  <c r="O6" i="41"/>
  <c r="M5" i="41"/>
  <c r="L5" i="41"/>
  <c r="L76" i="41" s="1"/>
  <c r="K5" i="41"/>
  <c r="K76" i="41" s="1"/>
  <c r="J5" i="41"/>
  <c r="I5" i="41"/>
  <c r="I76" i="41" s="1"/>
  <c r="H5" i="41"/>
  <c r="G5" i="41"/>
  <c r="F5" i="41"/>
  <c r="E5" i="41"/>
  <c r="D5" i="41"/>
  <c r="N75" i="40"/>
  <c r="O75" i="40" s="1"/>
  <c r="M74" i="40"/>
  <c r="L74" i="40"/>
  <c r="K74" i="40"/>
  <c r="J74" i="40"/>
  <c r="I74" i="40"/>
  <c r="H74" i="40"/>
  <c r="G74" i="40"/>
  <c r="F74" i="40"/>
  <c r="E74" i="40"/>
  <c r="D74" i="40"/>
  <c r="N73" i="40"/>
  <c r="O73" i="40"/>
  <c r="N72" i="40"/>
  <c r="O72" i="40" s="1"/>
  <c r="N71" i="40"/>
  <c r="O71" i="40"/>
  <c r="N70" i="40"/>
  <c r="O70" i="40" s="1"/>
  <c r="N69" i="40"/>
  <c r="O69" i="40" s="1"/>
  <c r="N68" i="40"/>
  <c r="O68" i="40" s="1"/>
  <c r="N67" i="40"/>
  <c r="O67" i="40" s="1"/>
  <c r="N66" i="40"/>
  <c r="O66" i="40"/>
  <c r="M65" i="40"/>
  <c r="L65" i="40"/>
  <c r="K65" i="40"/>
  <c r="J65" i="40"/>
  <c r="I65" i="40"/>
  <c r="H65" i="40"/>
  <c r="G65" i="40"/>
  <c r="F65" i="40"/>
  <c r="E65" i="40"/>
  <c r="D65" i="40"/>
  <c r="N64" i="40"/>
  <c r="O64" i="40" s="1"/>
  <c r="N63" i="40"/>
  <c r="O63" i="40" s="1"/>
  <c r="N62" i="40"/>
  <c r="O62" i="40" s="1"/>
  <c r="M61" i="40"/>
  <c r="L61" i="40"/>
  <c r="K61" i="40"/>
  <c r="J61" i="40"/>
  <c r="I61" i="40"/>
  <c r="H61" i="40"/>
  <c r="G61" i="40"/>
  <c r="F61" i="40"/>
  <c r="E61" i="40"/>
  <c r="D61" i="40"/>
  <c r="N61" i="40" s="1"/>
  <c r="O61" i="40" s="1"/>
  <c r="N60" i="40"/>
  <c r="O60" i="40" s="1"/>
  <c r="N59" i="40"/>
  <c r="O59" i="40" s="1"/>
  <c r="N58" i="40"/>
  <c r="O58" i="40" s="1"/>
  <c r="N57" i="40"/>
  <c r="O57" i="40"/>
  <c r="N56" i="40"/>
  <c r="O56" i="40" s="1"/>
  <c r="N55" i="40"/>
  <c r="O55" i="40" s="1"/>
  <c r="N54" i="40"/>
  <c r="O54" i="40" s="1"/>
  <c r="N53" i="40"/>
  <c r="O53" i="40" s="1"/>
  <c r="N52" i="40"/>
  <c r="O52" i="40" s="1"/>
  <c r="N51" i="40"/>
  <c r="O51" i="40"/>
  <c r="N50" i="40"/>
  <c r="O50" i="40" s="1"/>
  <c r="N49" i="40"/>
  <c r="O49" i="40"/>
  <c r="N48" i="40"/>
  <c r="O48" i="40" s="1"/>
  <c r="N47" i="40"/>
  <c r="O47" i="40" s="1"/>
  <c r="N46" i="40"/>
  <c r="O46" i="40" s="1"/>
  <c r="N45" i="40"/>
  <c r="O45" i="40"/>
  <c r="N44" i="40"/>
  <c r="O44" i="40"/>
  <c r="N43" i="40"/>
  <c r="O43" i="40" s="1"/>
  <c r="N42" i="40"/>
  <c r="O42" i="40" s="1"/>
  <c r="M41" i="40"/>
  <c r="L41" i="40"/>
  <c r="K41" i="40"/>
  <c r="J41" i="40"/>
  <c r="I41" i="40"/>
  <c r="H41" i="40"/>
  <c r="G41" i="40"/>
  <c r="F41" i="40"/>
  <c r="E41" i="40"/>
  <c r="D41" i="40"/>
  <c r="N40" i="40"/>
  <c r="O40" i="40" s="1"/>
  <c r="N39" i="40"/>
  <c r="O39" i="40" s="1"/>
  <c r="N38" i="40"/>
  <c r="O38" i="40" s="1"/>
  <c r="N37" i="40"/>
  <c r="O37" i="40"/>
  <c r="N36" i="40"/>
  <c r="O36" i="40"/>
  <c r="N35" i="40"/>
  <c r="O35" i="40" s="1"/>
  <c r="N34" i="40"/>
  <c r="O34" i="40" s="1"/>
  <c r="N33" i="40"/>
  <c r="O33" i="40" s="1"/>
  <c r="N32" i="40"/>
  <c r="O32" i="40" s="1"/>
  <c r="N31" i="40"/>
  <c r="O31" i="40" s="1"/>
  <c r="N30" i="40"/>
  <c r="O30" i="40" s="1"/>
  <c r="N29" i="40"/>
  <c r="O29" i="40" s="1"/>
  <c r="N28" i="40"/>
  <c r="O28" i="40" s="1"/>
  <c r="N27" i="40"/>
  <c r="O27" i="40" s="1"/>
  <c r="M26" i="40"/>
  <c r="L26" i="40"/>
  <c r="K26" i="40"/>
  <c r="J26" i="40"/>
  <c r="I26" i="40"/>
  <c r="H26" i="40"/>
  <c r="G26" i="40"/>
  <c r="F26" i="40"/>
  <c r="F76" i="40" s="1"/>
  <c r="E26" i="40"/>
  <c r="D26" i="40"/>
  <c r="N26" i="40" s="1"/>
  <c r="O26" i="40" s="1"/>
  <c r="N25" i="40"/>
  <c r="O25" i="40" s="1"/>
  <c r="N24" i="40"/>
  <c r="O24" i="40" s="1"/>
  <c r="N23" i="40"/>
  <c r="O23" i="40" s="1"/>
  <c r="N22" i="40"/>
  <c r="O22" i="40"/>
  <c r="N21" i="40"/>
  <c r="O21" i="40" s="1"/>
  <c r="N20" i="40"/>
  <c r="O20" i="40" s="1"/>
  <c r="N19" i="40"/>
  <c r="O19" i="40" s="1"/>
  <c r="N18" i="40"/>
  <c r="O18" i="40" s="1"/>
  <c r="N17" i="40"/>
  <c r="O17" i="40"/>
  <c r="M16" i="40"/>
  <c r="L16" i="40"/>
  <c r="K16" i="40"/>
  <c r="K76" i="40" s="1"/>
  <c r="J16" i="40"/>
  <c r="J76" i="40" s="1"/>
  <c r="I16" i="40"/>
  <c r="I76" i="40" s="1"/>
  <c r="H16" i="40"/>
  <c r="H76" i="40" s="1"/>
  <c r="G16" i="40"/>
  <c r="G76" i="40" s="1"/>
  <c r="F16" i="40"/>
  <c r="E16" i="40"/>
  <c r="D16" i="40"/>
  <c r="N15" i="40"/>
  <c r="O15" i="40" s="1"/>
  <c r="N14" i="40"/>
  <c r="O14" i="40" s="1"/>
  <c r="N13" i="40"/>
  <c r="O13" i="40"/>
  <c r="N12" i="40"/>
  <c r="O12" i="40" s="1"/>
  <c r="N11" i="40"/>
  <c r="O11" i="40" s="1"/>
  <c r="N10" i="40"/>
  <c r="O10" i="40" s="1"/>
  <c r="N9" i="40"/>
  <c r="O9" i="40"/>
  <c r="N8" i="40"/>
  <c r="O8" i="40"/>
  <c r="N7" i="40"/>
  <c r="O7" i="40" s="1"/>
  <c r="N6" i="40"/>
  <c r="O6" i="40" s="1"/>
  <c r="M5" i="40"/>
  <c r="M76" i="40" s="1"/>
  <c r="L5" i="40"/>
  <c r="N5" i="40" s="1"/>
  <c r="O5" i="40" s="1"/>
  <c r="K5" i="40"/>
  <c r="J5" i="40"/>
  <c r="I5" i="40"/>
  <c r="H5" i="40"/>
  <c r="G5" i="40"/>
  <c r="F5" i="40"/>
  <c r="E5" i="40"/>
  <c r="D5" i="40"/>
  <c r="N78" i="39"/>
  <c r="O78" i="39" s="1"/>
  <c r="M77" i="39"/>
  <c r="L77" i="39"/>
  <c r="K77" i="39"/>
  <c r="J77" i="39"/>
  <c r="I77" i="39"/>
  <c r="H77" i="39"/>
  <c r="G77" i="39"/>
  <c r="F77" i="39"/>
  <c r="E77" i="39"/>
  <c r="D77" i="39"/>
  <c r="N77" i="39" s="1"/>
  <c r="O77" i="39" s="1"/>
  <c r="N76" i="39"/>
  <c r="O76" i="39" s="1"/>
  <c r="N75" i="39"/>
  <c r="O75" i="39" s="1"/>
  <c r="N74" i="39"/>
  <c r="O74" i="39" s="1"/>
  <c r="N73" i="39"/>
  <c r="O73" i="39" s="1"/>
  <c r="N72" i="39"/>
  <c r="O72" i="39"/>
  <c r="N71" i="39"/>
  <c r="O71" i="39" s="1"/>
  <c r="N70" i="39"/>
  <c r="O70" i="39" s="1"/>
  <c r="N69" i="39"/>
  <c r="O69" i="39" s="1"/>
  <c r="M68" i="39"/>
  <c r="L68" i="39"/>
  <c r="K68" i="39"/>
  <c r="J68" i="39"/>
  <c r="I68" i="39"/>
  <c r="H68" i="39"/>
  <c r="G68" i="39"/>
  <c r="F68" i="39"/>
  <c r="F79" i="39" s="1"/>
  <c r="E68" i="39"/>
  <c r="D68" i="39"/>
  <c r="N68" i="39" s="1"/>
  <c r="O68" i="39" s="1"/>
  <c r="N67" i="39"/>
  <c r="O67" i="39" s="1"/>
  <c r="N66" i="39"/>
  <c r="O66" i="39" s="1"/>
  <c r="N65" i="39"/>
  <c r="O65" i="39"/>
  <c r="M64" i="39"/>
  <c r="L64" i="39"/>
  <c r="K64" i="39"/>
  <c r="J64" i="39"/>
  <c r="I64" i="39"/>
  <c r="H64" i="39"/>
  <c r="G64" i="39"/>
  <c r="F64" i="39"/>
  <c r="E64" i="39"/>
  <c r="D64" i="39"/>
  <c r="N63" i="39"/>
  <c r="O63" i="39"/>
  <c r="N62" i="39"/>
  <c r="O62" i="39"/>
  <c r="N61" i="39"/>
  <c r="O61" i="39"/>
  <c r="N60" i="39"/>
  <c r="O60" i="39" s="1"/>
  <c r="N59" i="39"/>
  <c r="O59" i="39" s="1"/>
  <c r="N58" i="39"/>
  <c r="O58" i="39" s="1"/>
  <c r="N57" i="39"/>
  <c r="O57" i="39" s="1"/>
  <c r="N56" i="39"/>
  <c r="O56" i="39"/>
  <c r="N55" i="39"/>
  <c r="O55" i="39" s="1"/>
  <c r="N54" i="39"/>
  <c r="O54" i="39" s="1"/>
  <c r="N53" i="39"/>
  <c r="O53" i="39" s="1"/>
  <c r="N52" i="39"/>
  <c r="O52" i="39" s="1"/>
  <c r="N51" i="39"/>
  <c r="O51" i="39"/>
  <c r="N50" i="39"/>
  <c r="O50" i="39"/>
  <c r="N49" i="39"/>
  <c r="O49" i="39" s="1"/>
  <c r="N48" i="39"/>
  <c r="O48" i="39" s="1"/>
  <c r="N47" i="39"/>
  <c r="O47" i="39" s="1"/>
  <c r="N46" i="39"/>
  <c r="O46" i="39" s="1"/>
  <c r="N45" i="39"/>
  <c r="O45" i="39"/>
  <c r="N44" i="39"/>
  <c r="O44" i="39" s="1"/>
  <c r="M43" i="39"/>
  <c r="L43" i="39"/>
  <c r="K43" i="39"/>
  <c r="J43" i="39"/>
  <c r="I43" i="39"/>
  <c r="H43" i="39"/>
  <c r="G43" i="39"/>
  <c r="F43" i="39"/>
  <c r="E43" i="39"/>
  <c r="D43" i="39"/>
  <c r="N43" i="39" s="1"/>
  <c r="O43" i="39" s="1"/>
  <c r="N42" i="39"/>
  <c r="O42" i="39"/>
  <c r="N41" i="39"/>
  <c r="O41" i="39"/>
  <c r="N40" i="39"/>
  <c r="O40" i="39" s="1"/>
  <c r="N39" i="39"/>
  <c r="O39" i="39" s="1"/>
  <c r="N38" i="39"/>
  <c r="O38" i="39" s="1"/>
  <c r="N37" i="39"/>
  <c r="O37" i="39" s="1"/>
  <c r="N36" i="39"/>
  <c r="O36" i="39"/>
  <c r="N35" i="39"/>
  <c r="O35" i="39" s="1"/>
  <c r="N34" i="39"/>
  <c r="O34" i="39" s="1"/>
  <c r="N33" i="39"/>
  <c r="O33" i="39" s="1"/>
  <c r="N32" i="39"/>
  <c r="O32" i="39" s="1"/>
  <c r="N31" i="39"/>
  <c r="O31" i="39"/>
  <c r="N30" i="39"/>
  <c r="O30" i="39" s="1"/>
  <c r="N29" i="39"/>
  <c r="O29" i="39"/>
  <c r="N28" i="39"/>
  <c r="O28" i="39" s="1"/>
  <c r="M27" i="39"/>
  <c r="L27" i="39"/>
  <c r="K27" i="39"/>
  <c r="J27" i="39"/>
  <c r="I27" i="39"/>
  <c r="I79" i="39" s="1"/>
  <c r="H27" i="39"/>
  <c r="H79" i="39" s="1"/>
  <c r="G27" i="39"/>
  <c r="F27" i="39"/>
  <c r="E27" i="39"/>
  <c r="D27" i="39"/>
  <c r="N26" i="39"/>
  <c r="O26" i="39" s="1"/>
  <c r="N25" i="39"/>
  <c r="O25" i="39" s="1"/>
  <c r="N24" i="39"/>
  <c r="O24" i="39" s="1"/>
  <c r="N23" i="39"/>
  <c r="O23" i="39"/>
  <c r="N22" i="39"/>
  <c r="O22" i="39"/>
  <c r="N21" i="39"/>
  <c r="O21" i="39" s="1"/>
  <c r="N20" i="39"/>
  <c r="O20" i="39" s="1"/>
  <c r="N19" i="39"/>
  <c r="O19" i="39"/>
  <c r="N18" i="39"/>
  <c r="O18" i="39" s="1"/>
  <c r="M17" i="39"/>
  <c r="L17" i="39"/>
  <c r="L79" i="39" s="1"/>
  <c r="K17" i="39"/>
  <c r="N17" i="39" s="1"/>
  <c r="O17" i="39" s="1"/>
  <c r="J17" i="39"/>
  <c r="I17" i="39"/>
  <c r="H17" i="39"/>
  <c r="G17" i="39"/>
  <c r="F17" i="39"/>
  <c r="E17" i="39"/>
  <c r="D17" i="39"/>
  <c r="N16" i="39"/>
  <c r="O16" i="39" s="1"/>
  <c r="N15" i="39"/>
  <c r="O15" i="39"/>
  <c r="N14" i="39"/>
  <c r="O14" i="39"/>
  <c r="N13" i="39"/>
  <c r="O13" i="39" s="1"/>
  <c r="N12" i="39"/>
  <c r="O12" i="39" s="1"/>
  <c r="N11" i="39"/>
  <c r="O11" i="39"/>
  <c r="N10" i="39"/>
  <c r="O10" i="39" s="1"/>
  <c r="N9" i="39"/>
  <c r="O9" i="39"/>
  <c r="N8" i="39"/>
  <c r="O8" i="39" s="1"/>
  <c r="N7" i="39"/>
  <c r="O7" i="39" s="1"/>
  <c r="N6" i="39"/>
  <c r="O6" i="39" s="1"/>
  <c r="M5" i="39"/>
  <c r="L5" i="39"/>
  <c r="K5" i="39"/>
  <c r="J5" i="39"/>
  <c r="I5" i="39"/>
  <c r="H5" i="39"/>
  <c r="G5" i="39"/>
  <c r="G79" i="39" s="1"/>
  <c r="F5" i="39"/>
  <c r="E5" i="39"/>
  <c r="E79" i="39" s="1"/>
  <c r="D5" i="39"/>
  <c r="D79" i="39" s="1"/>
  <c r="N77" i="38"/>
  <c r="O77" i="38" s="1"/>
  <c r="N76" i="38"/>
  <c r="O76" i="38"/>
  <c r="M75" i="38"/>
  <c r="L75" i="38"/>
  <c r="K75" i="38"/>
  <c r="J75" i="38"/>
  <c r="I75" i="38"/>
  <c r="H75" i="38"/>
  <c r="G75" i="38"/>
  <c r="F75" i="38"/>
  <c r="E75" i="38"/>
  <c r="D75" i="38"/>
  <c r="N74" i="38"/>
  <c r="O74" i="38" s="1"/>
  <c r="N73" i="38"/>
  <c r="O73" i="38"/>
  <c r="N72" i="38"/>
  <c r="O72" i="38" s="1"/>
  <c r="N71" i="38"/>
  <c r="O71" i="38" s="1"/>
  <c r="N70" i="38"/>
  <c r="O70" i="38" s="1"/>
  <c r="N69" i="38"/>
  <c r="O69" i="38"/>
  <c r="N68" i="38"/>
  <c r="O68" i="38" s="1"/>
  <c r="N67" i="38"/>
  <c r="O67" i="38"/>
  <c r="M66" i="38"/>
  <c r="L66" i="38"/>
  <c r="K66" i="38"/>
  <c r="J66" i="38"/>
  <c r="I66" i="38"/>
  <c r="H66" i="38"/>
  <c r="G66" i="38"/>
  <c r="F66" i="38"/>
  <c r="E66" i="38"/>
  <c r="D66" i="38"/>
  <c r="N65" i="38"/>
  <c r="O65" i="38"/>
  <c r="N64" i="38"/>
  <c r="O64" i="38" s="1"/>
  <c r="N63" i="38"/>
  <c r="O63" i="38" s="1"/>
  <c r="M62" i="38"/>
  <c r="L62" i="38"/>
  <c r="K62" i="38"/>
  <c r="J62" i="38"/>
  <c r="I62" i="38"/>
  <c r="I78" i="38" s="1"/>
  <c r="H62" i="38"/>
  <c r="G62" i="38"/>
  <c r="F62" i="38"/>
  <c r="E62" i="38"/>
  <c r="D62" i="38"/>
  <c r="N61" i="38"/>
  <c r="O61" i="38" s="1"/>
  <c r="N60" i="38"/>
  <c r="O60" i="38"/>
  <c r="N59" i="38"/>
  <c r="O59" i="38" s="1"/>
  <c r="N58" i="38"/>
  <c r="O58" i="38" s="1"/>
  <c r="N57" i="38"/>
  <c r="O57" i="38" s="1"/>
  <c r="N56" i="38"/>
  <c r="O56" i="38"/>
  <c r="N55" i="38"/>
  <c r="O55" i="38" s="1"/>
  <c r="N54" i="38"/>
  <c r="O54" i="38"/>
  <c r="N53" i="38"/>
  <c r="O53" i="38" s="1"/>
  <c r="N52" i="38"/>
  <c r="O52" i="38" s="1"/>
  <c r="N51" i="38"/>
  <c r="O51" i="38" s="1"/>
  <c r="N50" i="38"/>
  <c r="O50" i="38"/>
  <c r="N49" i="38"/>
  <c r="O49" i="38" s="1"/>
  <c r="N48" i="38"/>
  <c r="O48" i="38" s="1"/>
  <c r="N47" i="38"/>
  <c r="O47" i="38" s="1"/>
  <c r="N46" i="38"/>
  <c r="O46" i="38" s="1"/>
  <c r="N45" i="38"/>
  <c r="O45" i="38" s="1"/>
  <c r="N44" i="38"/>
  <c r="O44" i="38"/>
  <c r="N43" i="38"/>
  <c r="O43" i="38" s="1"/>
  <c r="M42" i="38"/>
  <c r="L42" i="38"/>
  <c r="K42" i="38"/>
  <c r="J42" i="38"/>
  <c r="I42" i="38"/>
  <c r="H42" i="38"/>
  <c r="G42" i="38"/>
  <c r="F42" i="38"/>
  <c r="E42" i="38"/>
  <c r="D42" i="38"/>
  <c r="D78" i="38" s="1"/>
  <c r="N41" i="38"/>
  <c r="O41" i="38" s="1"/>
  <c r="N40" i="38"/>
  <c r="O40" i="38"/>
  <c r="N39" i="38"/>
  <c r="O39" i="38" s="1"/>
  <c r="N38" i="38"/>
  <c r="O38" i="38" s="1"/>
  <c r="N37" i="38"/>
  <c r="O37" i="38" s="1"/>
  <c r="N36" i="38"/>
  <c r="O36" i="38"/>
  <c r="N35" i="38"/>
  <c r="O35" i="38" s="1"/>
  <c r="N34" i="38"/>
  <c r="O34" i="38" s="1"/>
  <c r="N33" i="38"/>
  <c r="O33" i="38" s="1"/>
  <c r="N32" i="38"/>
  <c r="O32" i="38" s="1"/>
  <c r="N31" i="38"/>
  <c r="O31" i="38" s="1"/>
  <c r="N30" i="38"/>
  <c r="O30" i="38"/>
  <c r="N29" i="38"/>
  <c r="O29" i="38" s="1"/>
  <c r="N28" i="38"/>
  <c r="O28" i="38"/>
  <c r="M27" i="38"/>
  <c r="L27" i="38"/>
  <c r="K27" i="38"/>
  <c r="K78" i="38" s="1"/>
  <c r="J27" i="38"/>
  <c r="J78" i="38" s="1"/>
  <c r="I27" i="38"/>
  <c r="H27" i="38"/>
  <c r="G27" i="38"/>
  <c r="F27" i="38"/>
  <c r="E27" i="38"/>
  <c r="D27" i="38"/>
  <c r="N26" i="38"/>
  <c r="O26" i="38" s="1"/>
  <c r="N25" i="38"/>
  <c r="O25" i="38" s="1"/>
  <c r="N24" i="38"/>
  <c r="O24" i="38" s="1"/>
  <c r="N23" i="38"/>
  <c r="O23" i="38" s="1"/>
  <c r="N22" i="38"/>
  <c r="O22" i="38"/>
  <c r="N21" i="38"/>
  <c r="O21" i="38" s="1"/>
  <c r="N20" i="38"/>
  <c r="O20" i="38"/>
  <c r="N19" i="38"/>
  <c r="O19" i="38" s="1"/>
  <c r="N18" i="38"/>
  <c r="O18" i="38" s="1"/>
  <c r="M17" i="38"/>
  <c r="L17" i="38"/>
  <c r="K17" i="38"/>
  <c r="J17" i="38"/>
  <c r="I17" i="38"/>
  <c r="H17" i="38"/>
  <c r="G17" i="38"/>
  <c r="F17" i="38"/>
  <c r="E17" i="38"/>
  <c r="D17" i="38"/>
  <c r="N16" i="38"/>
  <c r="O16" i="38" s="1"/>
  <c r="N15" i="38"/>
  <c r="O15" i="38" s="1"/>
  <c r="N14" i="38"/>
  <c r="O14" i="38"/>
  <c r="N13" i="38"/>
  <c r="O13" i="38" s="1"/>
  <c r="N12" i="38"/>
  <c r="O12" i="38"/>
  <c r="N11" i="38"/>
  <c r="O11" i="38" s="1"/>
  <c r="N10" i="38"/>
  <c r="O10" i="38" s="1"/>
  <c r="N9" i="38"/>
  <c r="O9" i="38" s="1"/>
  <c r="N8" i="38"/>
  <c r="O8" i="38"/>
  <c r="N7" i="38"/>
  <c r="O7" i="38" s="1"/>
  <c r="N6" i="38"/>
  <c r="O6" i="38"/>
  <c r="M5" i="38"/>
  <c r="L5" i="38"/>
  <c r="K5" i="38"/>
  <c r="J5" i="38"/>
  <c r="I5" i="38"/>
  <c r="H5" i="38"/>
  <c r="G5" i="38"/>
  <c r="G78" i="38" s="1"/>
  <c r="F5" i="38"/>
  <c r="E5" i="38"/>
  <c r="D5" i="38"/>
  <c r="N78" i="37"/>
  <c r="O78" i="37"/>
  <c r="N77" i="37"/>
  <c r="O77" i="37" s="1"/>
  <c r="N76" i="37"/>
  <c r="O76" i="37" s="1"/>
  <c r="M75" i="37"/>
  <c r="L75" i="37"/>
  <c r="K75" i="37"/>
  <c r="J75" i="37"/>
  <c r="I75" i="37"/>
  <c r="H75" i="37"/>
  <c r="G75" i="37"/>
  <c r="F75" i="37"/>
  <c r="E75" i="37"/>
  <c r="D75" i="37"/>
  <c r="N74" i="37"/>
  <c r="O74" i="37" s="1"/>
  <c r="N73" i="37"/>
  <c r="O73" i="37" s="1"/>
  <c r="N72" i="37"/>
  <c r="O72" i="37" s="1"/>
  <c r="N71" i="37"/>
  <c r="O71" i="37" s="1"/>
  <c r="N70" i="37"/>
  <c r="O70" i="37"/>
  <c r="N69" i="37"/>
  <c r="O69" i="37" s="1"/>
  <c r="N68" i="37"/>
  <c r="O68" i="37" s="1"/>
  <c r="N67" i="37"/>
  <c r="O67" i="37" s="1"/>
  <c r="N66" i="37"/>
  <c r="O66" i="37"/>
  <c r="N65" i="37"/>
  <c r="O65" i="37" s="1"/>
  <c r="N64" i="37"/>
  <c r="O64" i="37" s="1"/>
  <c r="M63" i="37"/>
  <c r="L63" i="37"/>
  <c r="K63" i="37"/>
  <c r="J63" i="37"/>
  <c r="I63" i="37"/>
  <c r="H63" i="37"/>
  <c r="G63" i="37"/>
  <c r="F63" i="37"/>
  <c r="E63" i="37"/>
  <c r="D63" i="37"/>
  <c r="N63" i="37" s="1"/>
  <c r="O63" i="37" s="1"/>
  <c r="N62" i="37"/>
  <c r="O62" i="37" s="1"/>
  <c r="N61" i="37"/>
  <c r="O61" i="37"/>
  <c r="N60" i="37"/>
  <c r="O60" i="37"/>
  <c r="M59" i="37"/>
  <c r="L59" i="37"/>
  <c r="K59" i="37"/>
  <c r="J59" i="37"/>
  <c r="I59" i="37"/>
  <c r="H59" i="37"/>
  <c r="G59" i="37"/>
  <c r="F59" i="37"/>
  <c r="E59" i="37"/>
  <c r="D59" i="37"/>
  <c r="N58" i="37"/>
  <c r="O58" i="37"/>
  <c r="N57" i="37"/>
  <c r="O57" i="37" s="1"/>
  <c r="N56" i="37"/>
  <c r="O56" i="37" s="1"/>
  <c r="N55" i="37"/>
  <c r="O55" i="37"/>
  <c r="N54" i="37"/>
  <c r="O54" i="37" s="1"/>
  <c r="N53" i="37"/>
  <c r="O53" i="37"/>
  <c r="N52" i="37"/>
  <c r="O52" i="37"/>
  <c r="N51" i="37"/>
  <c r="O51" i="37" s="1"/>
  <c r="N50" i="37"/>
  <c r="O50" i="37" s="1"/>
  <c r="N49" i="37"/>
  <c r="O49" i="37" s="1"/>
  <c r="N48" i="37"/>
  <c r="O48" i="37" s="1"/>
  <c r="N47" i="37"/>
  <c r="O47" i="37"/>
  <c r="N46" i="37"/>
  <c r="O46" i="37" s="1"/>
  <c r="N45" i="37"/>
  <c r="O45" i="37" s="1"/>
  <c r="N44" i="37"/>
  <c r="O44" i="37" s="1"/>
  <c r="N43" i="37"/>
  <c r="O43" i="37" s="1"/>
  <c r="N42" i="37"/>
  <c r="O42" i="37" s="1"/>
  <c r="N41" i="37"/>
  <c r="O41" i="37"/>
  <c r="N40" i="37"/>
  <c r="O40" i="37"/>
  <c r="M39" i="37"/>
  <c r="L39" i="37"/>
  <c r="K39" i="37"/>
  <c r="J39" i="37"/>
  <c r="J79" i="37" s="1"/>
  <c r="I39" i="37"/>
  <c r="H39" i="37"/>
  <c r="G39" i="37"/>
  <c r="F39" i="37"/>
  <c r="E39" i="37"/>
  <c r="D39" i="37"/>
  <c r="N38" i="37"/>
  <c r="O38" i="37" s="1"/>
  <c r="N37" i="37"/>
  <c r="O37" i="37" s="1"/>
  <c r="N36" i="37"/>
  <c r="O36" i="37"/>
  <c r="N35" i="37"/>
  <c r="O35" i="37" s="1"/>
  <c r="N34" i="37"/>
  <c r="O34" i="37"/>
  <c r="N33" i="37"/>
  <c r="O33" i="37"/>
  <c r="N32" i="37"/>
  <c r="O32" i="37" s="1"/>
  <c r="N31" i="37"/>
  <c r="O31" i="37" s="1"/>
  <c r="N30" i="37"/>
  <c r="O30" i="37"/>
  <c r="N29" i="37"/>
  <c r="O29" i="37" s="1"/>
  <c r="N28" i="37"/>
  <c r="O28" i="37" s="1"/>
  <c r="N27" i="37"/>
  <c r="O27" i="37" s="1"/>
  <c r="N26" i="37"/>
  <c r="O26" i="37" s="1"/>
  <c r="N25" i="37"/>
  <c r="O25" i="37" s="1"/>
  <c r="N24" i="37"/>
  <c r="O24" i="37" s="1"/>
  <c r="N23" i="37"/>
  <c r="O23" i="37" s="1"/>
  <c r="N22" i="37"/>
  <c r="O22" i="37" s="1"/>
  <c r="N21" i="37"/>
  <c r="O21" i="37"/>
  <c r="M20" i="37"/>
  <c r="L20" i="37"/>
  <c r="K20" i="37"/>
  <c r="J20" i="37"/>
  <c r="I20" i="37"/>
  <c r="H20" i="37"/>
  <c r="G20" i="37"/>
  <c r="N20" i="37" s="1"/>
  <c r="O20" i="37" s="1"/>
  <c r="F20" i="37"/>
  <c r="E20" i="37"/>
  <c r="D20" i="37"/>
  <c r="N19" i="37"/>
  <c r="O19" i="37"/>
  <c r="N18" i="37"/>
  <c r="O18" i="37" s="1"/>
  <c r="N17" i="37"/>
  <c r="O17" i="37" s="1"/>
  <c r="N16" i="37"/>
  <c r="O16" i="37"/>
  <c r="N15" i="37"/>
  <c r="O15" i="37" s="1"/>
  <c r="N14" i="37"/>
  <c r="O14" i="37"/>
  <c r="M13" i="37"/>
  <c r="L13" i="37"/>
  <c r="K13" i="37"/>
  <c r="J13" i="37"/>
  <c r="I13" i="37"/>
  <c r="H13" i="37"/>
  <c r="G13" i="37"/>
  <c r="F13" i="37"/>
  <c r="E13" i="37"/>
  <c r="D13" i="37"/>
  <c r="N12" i="37"/>
  <c r="O12" i="37" s="1"/>
  <c r="N11" i="37"/>
  <c r="O11" i="37"/>
  <c r="N10" i="37"/>
  <c r="O10" i="37" s="1"/>
  <c r="N9" i="37"/>
  <c r="O9" i="37" s="1"/>
  <c r="N8" i="37"/>
  <c r="O8" i="37"/>
  <c r="N7" i="37"/>
  <c r="O7" i="37" s="1"/>
  <c r="N6" i="37"/>
  <c r="O6" i="37"/>
  <c r="M5" i="37"/>
  <c r="M79" i="37" s="1"/>
  <c r="L5" i="37"/>
  <c r="L79" i="37" s="1"/>
  <c r="K5" i="37"/>
  <c r="K79" i="37" s="1"/>
  <c r="J5" i="37"/>
  <c r="I5" i="37"/>
  <c r="I79" i="37" s="1"/>
  <c r="H5" i="37"/>
  <c r="H79" i="37" s="1"/>
  <c r="G5" i="37"/>
  <c r="F5" i="37"/>
  <c r="E5" i="37"/>
  <c r="D5" i="37"/>
  <c r="D79" i="37" s="1"/>
  <c r="N78" i="36"/>
  <c r="O78" i="36"/>
  <c r="M77" i="36"/>
  <c r="L77" i="36"/>
  <c r="K77" i="36"/>
  <c r="J77" i="36"/>
  <c r="I77" i="36"/>
  <c r="H77" i="36"/>
  <c r="G77" i="36"/>
  <c r="F77" i="36"/>
  <c r="E77" i="36"/>
  <c r="D77" i="36"/>
  <c r="N76" i="36"/>
  <c r="O76" i="36"/>
  <c r="N75" i="36"/>
  <c r="O75" i="36" s="1"/>
  <c r="N74" i="36"/>
  <c r="O74" i="36" s="1"/>
  <c r="N73" i="36"/>
  <c r="O73" i="36" s="1"/>
  <c r="N72" i="36"/>
  <c r="O72" i="36" s="1"/>
  <c r="N71" i="36"/>
  <c r="O71" i="36" s="1"/>
  <c r="N70" i="36"/>
  <c r="O70" i="36"/>
  <c r="N69" i="36"/>
  <c r="O69" i="36" s="1"/>
  <c r="N68" i="36"/>
  <c r="O68" i="36" s="1"/>
  <c r="M67" i="36"/>
  <c r="L67" i="36"/>
  <c r="K67" i="36"/>
  <c r="J67" i="36"/>
  <c r="I67" i="36"/>
  <c r="H67" i="36"/>
  <c r="G67" i="36"/>
  <c r="F67" i="36"/>
  <c r="E67" i="36"/>
  <c r="D67" i="36"/>
  <c r="N66" i="36"/>
  <c r="O66" i="36" s="1"/>
  <c r="N65" i="36"/>
  <c r="O65" i="36" s="1"/>
  <c r="N64" i="36"/>
  <c r="O64" i="36" s="1"/>
  <c r="N63" i="36"/>
  <c r="O63" i="36" s="1"/>
  <c r="M62" i="36"/>
  <c r="L62" i="36"/>
  <c r="K62" i="36"/>
  <c r="J62" i="36"/>
  <c r="I62" i="36"/>
  <c r="H62" i="36"/>
  <c r="G62" i="36"/>
  <c r="F62" i="36"/>
  <c r="E62" i="36"/>
  <c r="D62" i="36"/>
  <c r="N61" i="36"/>
  <c r="O61" i="36" s="1"/>
  <c r="N60" i="36"/>
  <c r="O60" i="36" s="1"/>
  <c r="N59" i="36"/>
  <c r="O59" i="36"/>
  <c r="N58" i="36"/>
  <c r="O58" i="36" s="1"/>
  <c r="N57" i="36"/>
  <c r="O57" i="36" s="1"/>
  <c r="N56" i="36"/>
  <c r="O56" i="36" s="1"/>
  <c r="N55" i="36"/>
  <c r="O55" i="36" s="1"/>
  <c r="N54" i="36"/>
  <c r="O54" i="36" s="1"/>
  <c r="N53" i="36"/>
  <c r="O53" i="36"/>
  <c r="N52" i="36"/>
  <c r="O52" i="36" s="1"/>
  <c r="N51" i="36"/>
  <c r="O51" i="36"/>
  <c r="N50" i="36"/>
  <c r="O50" i="36" s="1"/>
  <c r="N49" i="36"/>
  <c r="O49" i="36" s="1"/>
  <c r="N48" i="36"/>
  <c r="O48" i="36" s="1"/>
  <c r="N47" i="36"/>
  <c r="O47" i="36"/>
  <c r="N46" i="36"/>
  <c r="O46" i="36" s="1"/>
  <c r="N45" i="36"/>
  <c r="O45" i="36"/>
  <c r="N44" i="36"/>
  <c r="O44" i="36" s="1"/>
  <c r="N43" i="36"/>
  <c r="O43" i="36" s="1"/>
  <c r="M42" i="36"/>
  <c r="L42" i="36"/>
  <c r="K42" i="36"/>
  <c r="J42" i="36"/>
  <c r="I42" i="36"/>
  <c r="H42" i="36"/>
  <c r="G42" i="36"/>
  <c r="F42" i="36"/>
  <c r="E42" i="36"/>
  <c r="D42" i="36"/>
  <c r="N41" i="36"/>
  <c r="O41" i="36" s="1"/>
  <c r="N40" i="36"/>
  <c r="O40" i="36"/>
  <c r="N39" i="36"/>
  <c r="O39" i="36" s="1"/>
  <c r="N38" i="36"/>
  <c r="O38" i="36"/>
  <c r="N37" i="36"/>
  <c r="O37" i="36" s="1"/>
  <c r="N36" i="36"/>
  <c r="O36" i="36" s="1"/>
  <c r="N35" i="36"/>
  <c r="O35" i="36" s="1"/>
  <c r="N34" i="36"/>
  <c r="O34" i="36"/>
  <c r="N33" i="36"/>
  <c r="O33" i="36" s="1"/>
  <c r="N32" i="36"/>
  <c r="O32" i="36"/>
  <c r="N31" i="36"/>
  <c r="O31" i="36" s="1"/>
  <c r="N30" i="36"/>
  <c r="O30" i="36" s="1"/>
  <c r="N29" i="36"/>
  <c r="O29" i="36" s="1"/>
  <c r="N28" i="36"/>
  <c r="O28" i="36" s="1"/>
  <c r="M27" i="36"/>
  <c r="L27" i="36"/>
  <c r="K27" i="36"/>
  <c r="J27" i="36"/>
  <c r="I27" i="36"/>
  <c r="H27" i="36"/>
  <c r="G27" i="36"/>
  <c r="F27" i="36"/>
  <c r="E27" i="36"/>
  <c r="D27" i="36"/>
  <c r="D79" i="36" s="1"/>
  <c r="N26" i="36"/>
  <c r="O26" i="36"/>
  <c r="N25" i="36"/>
  <c r="O25" i="36" s="1"/>
  <c r="N24" i="36"/>
  <c r="O24" i="36"/>
  <c r="N23" i="36"/>
  <c r="O23" i="36" s="1"/>
  <c r="N22" i="36"/>
  <c r="O22" i="36" s="1"/>
  <c r="N21" i="36"/>
  <c r="O21" i="36" s="1"/>
  <c r="N20" i="36"/>
  <c r="O20" i="36" s="1"/>
  <c r="N19" i="36"/>
  <c r="O19" i="36" s="1"/>
  <c r="N18" i="36"/>
  <c r="O18" i="36" s="1"/>
  <c r="M17" i="36"/>
  <c r="L17" i="36"/>
  <c r="K17" i="36"/>
  <c r="J17" i="36"/>
  <c r="I17" i="36"/>
  <c r="H17" i="36"/>
  <c r="G17" i="36"/>
  <c r="F17" i="36"/>
  <c r="E17" i="36"/>
  <c r="D17" i="36"/>
  <c r="N16" i="36"/>
  <c r="O16" i="36"/>
  <c r="N15" i="36"/>
  <c r="O15" i="36" s="1"/>
  <c r="N14" i="36"/>
  <c r="O14" i="36" s="1"/>
  <c r="N13" i="36"/>
  <c r="O13" i="36" s="1"/>
  <c r="N12" i="36"/>
  <c r="O12" i="36" s="1"/>
  <c r="N11" i="36"/>
  <c r="O11" i="36" s="1"/>
  <c r="N10" i="36"/>
  <c r="O10" i="36" s="1"/>
  <c r="N9" i="36"/>
  <c r="O9" i="36" s="1"/>
  <c r="N8" i="36"/>
  <c r="O8" i="36" s="1"/>
  <c r="N7" i="36"/>
  <c r="O7" i="36" s="1"/>
  <c r="N6" i="36"/>
  <c r="O6" i="36"/>
  <c r="M5" i="36"/>
  <c r="L5" i="36"/>
  <c r="L79" i="36" s="1"/>
  <c r="K5" i="36"/>
  <c r="K79" i="36" s="1"/>
  <c r="J5" i="36"/>
  <c r="J79" i="36" s="1"/>
  <c r="I5" i="36"/>
  <c r="H5" i="36"/>
  <c r="G5" i="36"/>
  <c r="F5" i="36"/>
  <c r="E5" i="36"/>
  <c r="D5" i="36"/>
  <c r="N83" i="35"/>
  <c r="O83" i="35" s="1"/>
  <c r="N82" i="35"/>
  <c r="O82" i="35" s="1"/>
  <c r="N81" i="35"/>
  <c r="O81" i="35" s="1"/>
  <c r="M80" i="35"/>
  <c r="L80" i="35"/>
  <c r="K80" i="35"/>
  <c r="J80" i="35"/>
  <c r="I80" i="35"/>
  <c r="H80" i="35"/>
  <c r="G80" i="35"/>
  <c r="F80" i="35"/>
  <c r="E80" i="35"/>
  <c r="D80" i="35"/>
  <c r="N79" i="35"/>
  <c r="O79" i="35" s="1"/>
  <c r="N78" i="35"/>
  <c r="O78" i="35"/>
  <c r="N77" i="35"/>
  <c r="O77" i="35" s="1"/>
  <c r="N76" i="35"/>
  <c r="O76" i="35"/>
  <c r="N75" i="35"/>
  <c r="O75" i="35" s="1"/>
  <c r="N74" i="35"/>
  <c r="O74" i="35" s="1"/>
  <c r="N73" i="35"/>
  <c r="O73" i="35" s="1"/>
  <c r="N72" i="35"/>
  <c r="O72" i="35" s="1"/>
  <c r="N71" i="35"/>
  <c r="O71" i="35" s="1"/>
  <c r="M70" i="35"/>
  <c r="L70" i="35"/>
  <c r="K70" i="35"/>
  <c r="J70" i="35"/>
  <c r="I70" i="35"/>
  <c r="H70" i="35"/>
  <c r="G70" i="35"/>
  <c r="F70" i="35"/>
  <c r="E70" i="35"/>
  <c r="D70" i="35"/>
  <c r="N69" i="35"/>
  <c r="O69" i="35" s="1"/>
  <c r="N68" i="35"/>
  <c r="O68" i="35"/>
  <c r="N67" i="35"/>
  <c r="O67" i="35" s="1"/>
  <c r="N66" i="35"/>
  <c r="O66" i="35" s="1"/>
  <c r="M65" i="35"/>
  <c r="L65" i="35"/>
  <c r="K65" i="35"/>
  <c r="J65" i="35"/>
  <c r="I65" i="35"/>
  <c r="H65" i="35"/>
  <c r="G65" i="35"/>
  <c r="F65" i="35"/>
  <c r="E65" i="35"/>
  <c r="D65" i="35"/>
  <c r="N64" i="35"/>
  <c r="O64" i="35" s="1"/>
  <c r="N63" i="35"/>
  <c r="O63" i="35"/>
  <c r="N62" i="35"/>
  <c r="O62" i="35" s="1"/>
  <c r="N61" i="35"/>
  <c r="O61" i="35"/>
  <c r="N60" i="35"/>
  <c r="O60" i="35" s="1"/>
  <c r="N59" i="35"/>
  <c r="O59" i="35" s="1"/>
  <c r="N58" i="35"/>
  <c r="O58" i="35" s="1"/>
  <c r="N57" i="35"/>
  <c r="O57" i="35" s="1"/>
  <c r="N56" i="35"/>
  <c r="O56" i="35" s="1"/>
  <c r="N55" i="35"/>
  <c r="O55" i="35" s="1"/>
  <c r="N54" i="35"/>
  <c r="O54" i="35" s="1"/>
  <c r="N53" i="35"/>
  <c r="O53" i="35" s="1"/>
  <c r="N52" i="35"/>
  <c r="O52" i="35" s="1"/>
  <c r="N51" i="35"/>
  <c r="O51" i="35"/>
  <c r="N50" i="35"/>
  <c r="O50" i="35" s="1"/>
  <c r="N49" i="35"/>
  <c r="O49" i="35"/>
  <c r="N48" i="35"/>
  <c r="O48" i="35" s="1"/>
  <c r="N47" i="35"/>
  <c r="O47" i="35" s="1"/>
  <c r="N46" i="35"/>
  <c r="O46" i="35" s="1"/>
  <c r="M45" i="35"/>
  <c r="L45" i="35"/>
  <c r="K45" i="35"/>
  <c r="J45" i="35"/>
  <c r="I45" i="35"/>
  <c r="H45" i="35"/>
  <c r="G45" i="35"/>
  <c r="F45" i="35"/>
  <c r="E45" i="35"/>
  <c r="D45" i="35"/>
  <c r="N45" i="35" s="1"/>
  <c r="O45" i="35" s="1"/>
  <c r="N44" i="35"/>
  <c r="O44" i="35"/>
  <c r="N43" i="35"/>
  <c r="O43" i="35" s="1"/>
  <c r="N42" i="35"/>
  <c r="O42" i="35"/>
  <c r="N41" i="35"/>
  <c r="O41" i="35" s="1"/>
  <c r="N40" i="35"/>
  <c r="O40" i="35" s="1"/>
  <c r="N39" i="35"/>
  <c r="O39" i="35" s="1"/>
  <c r="N38" i="35"/>
  <c r="O38" i="35" s="1"/>
  <c r="N37" i="35"/>
  <c r="O37" i="35" s="1"/>
  <c r="N36" i="35"/>
  <c r="O36" i="35"/>
  <c r="N35" i="35"/>
  <c r="O35" i="35" s="1"/>
  <c r="N34" i="35"/>
  <c r="O34" i="35" s="1"/>
  <c r="N33" i="35"/>
  <c r="O33" i="35" s="1"/>
  <c r="N32" i="35"/>
  <c r="O32" i="35"/>
  <c r="N31" i="35"/>
  <c r="O31" i="35" s="1"/>
  <c r="N30" i="35"/>
  <c r="O30" i="35"/>
  <c r="N29" i="35"/>
  <c r="O29" i="35" s="1"/>
  <c r="N28" i="35"/>
  <c r="O28" i="35" s="1"/>
  <c r="M27" i="35"/>
  <c r="L27" i="35"/>
  <c r="K27" i="35"/>
  <c r="J27" i="35"/>
  <c r="I27" i="35"/>
  <c r="H27" i="35"/>
  <c r="G27" i="35"/>
  <c r="F27" i="35"/>
  <c r="E27" i="35"/>
  <c r="D27" i="35"/>
  <c r="N26" i="35"/>
  <c r="O26" i="35" s="1"/>
  <c r="N25" i="35"/>
  <c r="O25" i="35" s="1"/>
  <c r="N24" i="35"/>
  <c r="O24" i="35" s="1"/>
  <c r="N23" i="35"/>
  <c r="O23" i="35" s="1"/>
  <c r="N22" i="35"/>
  <c r="O22" i="35" s="1"/>
  <c r="N21" i="35"/>
  <c r="O21" i="35" s="1"/>
  <c r="N20" i="35"/>
  <c r="O20" i="35" s="1"/>
  <c r="N19" i="35"/>
  <c r="O19" i="35"/>
  <c r="N18" i="35"/>
  <c r="O18" i="35" s="1"/>
  <c r="M17" i="35"/>
  <c r="M84" i="35" s="1"/>
  <c r="L17" i="35"/>
  <c r="L84" i="35" s="1"/>
  <c r="K17" i="35"/>
  <c r="J17" i="35"/>
  <c r="I17" i="35"/>
  <c r="H17" i="35"/>
  <c r="G17" i="35"/>
  <c r="F17" i="35"/>
  <c r="E17" i="35"/>
  <c r="D17" i="35"/>
  <c r="N16" i="35"/>
  <c r="O16" i="35"/>
  <c r="N15" i="35"/>
  <c r="O15" i="35" s="1"/>
  <c r="N14" i="35"/>
  <c r="O14" i="35" s="1"/>
  <c r="N13" i="35"/>
  <c r="O13" i="35" s="1"/>
  <c r="N12" i="35"/>
  <c r="O12" i="35"/>
  <c r="N11" i="35"/>
  <c r="O11" i="35" s="1"/>
  <c r="N10" i="35"/>
  <c r="O10" i="35"/>
  <c r="N9" i="35"/>
  <c r="O9" i="35" s="1"/>
  <c r="N8" i="35"/>
  <c r="O8" i="35" s="1"/>
  <c r="N7" i="35"/>
  <c r="O7" i="35" s="1"/>
  <c r="N6" i="35"/>
  <c r="O6" i="35" s="1"/>
  <c r="M5" i="35"/>
  <c r="L5" i="35"/>
  <c r="K5" i="35"/>
  <c r="J5" i="35"/>
  <c r="I5" i="35"/>
  <c r="I84" i="35" s="1"/>
  <c r="H5" i="35"/>
  <c r="G5" i="35"/>
  <c r="F5" i="35"/>
  <c r="E5" i="35"/>
  <c r="D5" i="35"/>
  <c r="N85" i="34"/>
  <c r="O85" i="34"/>
  <c r="N84" i="34"/>
  <c r="O84" i="34" s="1"/>
  <c r="N83" i="34"/>
  <c r="O83" i="34" s="1"/>
  <c r="N82" i="34"/>
  <c r="O82" i="34" s="1"/>
  <c r="M81" i="34"/>
  <c r="L81" i="34"/>
  <c r="K81" i="34"/>
  <c r="J81" i="34"/>
  <c r="I81" i="34"/>
  <c r="H81" i="34"/>
  <c r="G81" i="34"/>
  <c r="F81" i="34"/>
  <c r="E81" i="34"/>
  <c r="D81" i="34"/>
  <c r="N80" i="34"/>
  <c r="O80" i="34"/>
  <c r="N79" i="34"/>
  <c r="O79" i="34" s="1"/>
  <c r="N78" i="34"/>
  <c r="O78" i="34"/>
  <c r="N77" i="34"/>
  <c r="O77" i="34" s="1"/>
  <c r="N76" i="34"/>
  <c r="O76" i="34" s="1"/>
  <c r="N75" i="34"/>
  <c r="O75" i="34" s="1"/>
  <c r="N74" i="34"/>
  <c r="O74" i="34"/>
  <c r="N73" i="34"/>
  <c r="O73" i="34" s="1"/>
  <c r="N72" i="34"/>
  <c r="O72" i="34" s="1"/>
  <c r="M71" i="34"/>
  <c r="L71" i="34"/>
  <c r="K71" i="34"/>
  <c r="J71" i="34"/>
  <c r="I71" i="34"/>
  <c r="H71" i="34"/>
  <c r="G71" i="34"/>
  <c r="F71" i="34"/>
  <c r="E71" i="34"/>
  <c r="D71" i="34"/>
  <c r="N71" i="34" s="1"/>
  <c r="O71" i="34" s="1"/>
  <c r="N70" i="34"/>
  <c r="O70" i="34" s="1"/>
  <c r="N69" i="34"/>
  <c r="O69" i="34"/>
  <c r="N68" i="34"/>
  <c r="O68" i="34"/>
  <c r="N67" i="34"/>
  <c r="O67" i="34"/>
  <c r="M66" i="34"/>
  <c r="L66" i="34"/>
  <c r="K66" i="34"/>
  <c r="J66" i="34"/>
  <c r="I66" i="34"/>
  <c r="H66" i="34"/>
  <c r="G66" i="34"/>
  <c r="F66" i="34"/>
  <c r="E66" i="34"/>
  <c r="D66" i="34"/>
  <c r="N65" i="34"/>
  <c r="O65" i="34" s="1"/>
  <c r="N64" i="34"/>
  <c r="O64" i="34" s="1"/>
  <c r="N63" i="34"/>
  <c r="O63" i="34" s="1"/>
  <c r="N62" i="34"/>
  <c r="O62" i="34"/>
  <c r="N61" i="34"/>
  <c r="O61" i="34"/>
  <c r="N60" i="34"/>
  <c r="O60" i="34"/>
  <c r="N59" i="34"/>
  <c r="O59" i="34" s="1"/>
  <c r="N58" i="34"/>
  <c r="O58" i="34" s="1"/>
  <c r="N57" i="34"/>
  <c r="O57" i="34" s="1"/>
  <c r="N56" i="34"/>
  <c r="O56" i="34" s="1"/>
  <c r="N55" i="34"/>
  <c r="O55" i="34"/>
  <c r="N54" i="34"/>
  <c r="O54" i="34" s="1"/>
  <c r="N53" i="34"/>
  <c r="O53" i="34" s="1"/>
  <c r="N52" i="34"/>
  <c r="O52" i="34" s="1"/>
  <c r="N51" i="34"/>
  <c r="O51" i="34" s="1"/>
  <c r="N50" i="34"/>
  <c r="O50" i="34"/>
  <c r="N49" i="34"/>
  <c r="O49" i="34"/>
  <c r="N48" i="34"/>
  <c r="O48" i="34"/>
  <c r="N47" i="34"/>
  <c r="O47" i="34" s="1"/>
  <c r="M46" i="34"/>
  <c r="L46" i="34"/>
  <c r="K46" i="34"/>
  <c r="J46" i="34"/>
  <c r="I46" i="34"/>
  <c r="H46" i="34"/>
  <c r="G46" i="34"/>
  <c r="F46" i="34"/>
  <c r="E46" i="34"/>
  <c r="D46" i="34"/>
  <c r="N45" i="34"/>
  <c r="O45" i="34" s="1"/>
  <c r="N44" i="34"/>
  <c r="O44" i="34" s="1"/>
  <c r="N43" i="34"/>
  <c r="O43" i="34" s="1"/>
  <c r="N42" i="34"/>
  <c r="O42" i="34" s="1"/>
  <c r="N41" i="34"/>
  <c r="O41" i="34"/>
  <c r="N40" i="34"/>
  <c r="O40" i="34" s="1"/>
  <c r="N39" i="34"/>
  <c r="O39" i="34"/>
  <c r="N38" i="34"/>
  <c r="O38" i="34" s="1"/>
  <c r="N37" i="34"/>
  <c r="O37" i="34" s="1"/>
  <c r="N36" i="34"/>
  <c r="O36" i="34" s="1"/>
  <c r="N35" i="34"/>
  <c r="O35" i="34" s="1"/>
  <c r="N34" i="34"/>
  <c r="O34" i="34" s="1"/>
  <c r="N33" i="34"/>
  <c r="O33" i="34" s="1"/>
  <c r="N32" i="34"/>
  <c r="O32" i="34" s="1"/>
  <c r="N31" i="34"/>
  <c r="O31" i="34" s="1"/>
  <c r="N30" i="34"/>
  <c r="O30" i="34" s="1"/>
  <c r="N29" i="34"/>
  <c r="O29" i="34"/>
  <c r="N28" i="34"/>
  <c r="O28" i="34" s="1"/>
  <c r="N27" i="34"/>
  <c r="O27" i="34"/>
  <c r="M26" i="34"/>
  <c r="L26" i="34"/>
  <c r="K26" i="34"/>
  <c r="J26" i="34"/>
  <c r="I26" i="34"/>
  <c r="N26" i="34" s="1"/>
  <c r="O26" i="34" s="1"/>
  <c r="H26" i="34"/>
  <c r="G26" i="34"/>
  <c r="F26" i="34"/>
  <c r="E26" i="34"/>
  <c r="D26" i="34"/>
  <c r="N25" i="34"/>
  <c r="O25" i="34" s="1"/>
  <c r="N24" i="34"/>
  <c r="O24" i="34" s="1"/>
  <c r="N23" i="34"/>
  <c r="O23" i="34" s="1"/>
  <c r="N22" i="34"/>
  <c r="O22" i="34"/>
  <c r="N21" i="34"/>
  <c r="O21" i="34" s="1"/>
  <c r="N20" i="34"/>
  <c r="O20" i="34"/>
  <c r="N19" i="34"/>
  <c r="O19" i="34" s="1"/>
  <c r="N18" i="34"/>
  <c r="O18" i="34" s="1"/>
  <c r="M17" i="34"/>
  <c r="L17" i="34"/>
  <c r="K17" i="34"/>
  <c r="J17" i="34"/>
  <c r="I17" i="34"/>
  <c r="H17" i="34"/>
  <c r="G17" i="34"/>
  <c r="F17" i="34"/>
  <c r="E17" i="34"/>
  <c r="D17" i="34"/>
  <c r="N16" i="34"/>
  <c r="O16" i="34" s="1"/>
  <c r="N15" i="34"/>
  <c r="O15" i="34" s="1"/>
  <c r="N14" i="34"/>
  <c r="O14" i="34" s="1"/>
  <c r="N13" i="34"/>
  <c r="O13" i="34" s="1"/>
  <c r="N12" i="34"/>
  <c r="O12" i="34" s="1"/>
  <c r="N11" i="34"/>
  <c r="O11" i="34" s="1"/>
  <c r="N10" i="34"/>
  <c r="O10" i="34" s="1"/>
  <c r="N9" i="34"/>
  <c r="O9" i="34"/>
  <c r="N8" i="34"/>
  <c r="O8" i="34" s="1"/>
  <c r="N7" i="34"/>
  <c r="O7" i="34"/>
  <c r="N6" i="34"/>
  <c r="O6" i="34" s="1"/>
  <c r="M5" i="34"/>
  <c r="L5" i="34"/>
  <c r="K5" i="34"/>
  <c r="J5" i="34"/>
  <c r="I5" i="34"/>
  <c r="H5" i="34"/>
  <c r="H86" i="34" s="1"/>
  <c r="G5" i="34"/>
  <c r="F5" i="34"/>
  <c r="E5" i="34"/>
  <c r="D5" i="34"/>
  <c r="D86" i="34" s="1"/>
  <c r="N50" i="33"/>
  <c r="O50" i="33" s="1"/>
  <c r="N51" i="33"/>
  <c r="O51" i="33"/>
  <c r="N52" i="33"/>
  <c r="O52" i="33" s="1"/>
  <c r="N53" i="33"/>
  <c r="O53" i="33"/>
  <c r="N54" i="33"/>
  <c r="O54" i="33"/>
  <c r="N55" i="33"/>
  <c r="O55" i="33"/>
  <c r="N56" i="33"/>
  <c r="O56" i="33" s="1"/>
  <c r="N57" i="33"/>
  <c r="O57" i="33"/>
  <c r="N58" i="33"/>
  <c r="O58" i="33" s="1"/>
  <c r="N59" i="33"/>
  <c r="O59" i="33"/>
  <c r="N60" i="33"/>
  <c r="O60" i="33" s="1"/>
  <c r="N61" i="33"/>
  <c r="O61" i="33"/>
  <c r="N62" i="33"/>
  <c r="O62" i="33" s="1"/>
  <c r="N63" i="33"/>
  <c r="O63" i="33"/>
  <c r="N64" i="33"/>
  <c r="O64" i="33" s="1"/>
  <c r="N65" i="33"/>
  <c r="O65" i="33"/>
  <c r="N66" i="33"/>
  <c r="O66" i="33"/>
  <c r="N27" i="33"/>
  <c r="O27" i="33"/>
  <c r="N28" i="33"/>
  <c r="O28" i="33" s="1"/>
  <c r="N29" i="33"/>
  <c r="O29" i="33"/>
  <c r="N30" i="33"/>
  <c r="O30" i="33" s="1"/>
  <c r="N31" i="33"/>
  <c r="O31" i="33"/>
  <c r="N32" i="33"/>
  <c r="O32" i="33" s="1"/>
  <c r="N33" i="33"/>
  <c r="O33" i="33"/>
  <c r="N34" i="33"/>
  <c r="O34" i="33" s="1"/>
  <c r="N35" i="33"/>
  <c r="O35" i="33"/>
  <c r="N36" i="33"/>
  <c r="O36" i="33" s="1"/>
  <c r="N37" i="33"/>
  <c r="O37" i="33"/>
  <c r="N38" i="33"/>
  <c r="O38" i="33"/>
  <c r="N39" i="33"/>
  <c r="O39" i="33"/>
  <c r="N40" i="33"/>
  <c r="O40" i="33" s="1"/>
  <c r="N41" i="33"/>
  <c r="O41" i="33"/>
  <c r="N42" i="33"/>
  <c r="O42" i="33" s="1"/>
  <c r="N43" i="33"/>
  <c r="O43" i="33"/>
  <c r="N44" i="33"/>
  <c r="O44" i="33" s="1"/>
  <c r="N45" i="33"/>
  <c r="O45" i="33"/>
  <c r="N46" i="33"/>
  <c r="O46" i="33" s="1"/>
  <c r="N47" i="33"/>
  <c r="O47" i="33"/>
  <c r="N7" i="33"/>
  <c r="O7" i="33" s="1"/>
  <c r="N8" i="33"/>
  <c r="O8" i="33"/>
  <c r="E48" i="33"/>
  <c r="F48" i="33"/>
  <c r="G48" i="33"/>
  <c r="H48" i="33"/>
  <c r="I48" i="33"/>
  <c r="J48" i="33"/>
  <c r="K48" i="33"/>
  <c r="L48" i="33"/>
  <c r="M48" i="33"/>
  <c r="D48" i="33"/>
  <c r="E26" i="33"/>
  <c r="F26" i="33"/>
  <c r="G26" i="33"/>
  <c r="H26" i="33"/>
  <c r="I26" i="33"/>
  <c r="J26" i="33"/>
  <c r="K26" i="33"/>
  <c r="L26" i="33"/>
  <c r="M26" i="33"/>
  <c r="D26" i="33"/>
  <c r="E16" i="33"/>
  <c r="F16" i="33"/>
  <c r="F84" i="33" s="1"/>
  <c r="G16" i="33"/>
  <c r="H16" i="33"/>
  <c r="I16" i="33"/>
  <c r="J16" i="33"/>
  <c r="K16" i="33"/>
  <c r="L16" i="33"/>
  <c r="M16" i="33"/>
  <c r="D16" i="33"/>
  <c r="E5" i="33"/>
  <c r="F5" i="33"/>
  <c r="G5" i="33"/>
  <c r="H5" i="33"/>
  <c r="I5" i="33"/>
  <c r="J5" i="33"/>
  <c r="K5" i="33"/>
  <c r="L5" i="33"/>
  <c r="M5" i="33"/>
  <c r="M84" i="33" s="1"/>
  <c r="D5" i="33"/>
  <c r="E82" i="33"/>
  <c r="F82" i="33"/>
  <c r="G82" i="33"/>
  <c r="H82" i="33"/>
  <c r="I82" i="33"/>
  <c r="J82" i="33"/>
  <c r="K82" i="33"/>
  <c r="L82" i="33"/>
  <c r="M82" i="33"/>
  <c r="D82" i="33"/>
  <c r="N83" i="33"/>
  <c r="O83" i="33" s="1"/>
  <c r="N74" i="33"/>
  <c r="O74" i="33" s="1"/>
  <c r="N75" i="33"/>
  <c r="O75" i="33" s="1"/>
  <c r="N76" i="33"/>
  <c r="O76" i="33" s="1"/>
  <c r="N77" i="33"/>
  <c r="O77" i="33" s="1"/>
  <c r="N78" i="33"/>
  <c r="O78" i="33"/>
  <c r="N79" i="33"/>
  <c r="O79" i="33" s="1"/>
  <c r="N80" i="33"/>
  <c r="O80" i="33"/>
  <c r="N81" i="33"/>
  <c r="O81" i="33"/>
  <c r="N73" i="33"/>
  <c r="O73" i="33" s="1"/>
  <c r="E72" i="33"/>
  <c r="F72" i="33"/>
  <c r="G72" i="33"/>
  <c r="H72" i="33"/>
  <c r="I72" i="33"/>
  <c r="J72" i="33"/>
  <c r="K72" i="33"/>
  <c r="L72" i="33"/>
  <c r="M72" i="33"/>
  <c r="D72" i="33"/>
  <c r="E68" i="33"/>
  <c r="F68" i="33"/>
  <c r="G68" i="33"/>
  <c r="H68" i="33"/>
  <c r="I68" i="33"/>
  <c r="I84" i="33" s="1"/>
  <c r="J68" i="33"/>
  <c r="K68" i="33"/>
  <c r="L68" i="33"/>
  <c r="M68" i="33"/>
  <c r="D68" i="33"/>
  <c r="N70" i="33"/>
  <c r="O70" i="33" s="1"/>
  <c r="N71" i="33"/>
  <c r="O71" i="33" s="1"/>
  <c r="N69" i="33"/>
  <c r="O69" i="33" s="1"/>
  <c r="N22" i="33"/>
  <c r="O22" i="33" s="1"/>
  <c r="N23" i="33"/>
  <c r="O23" i="33"/>
  <c r="N49" i="33"/>
  <c r="O49" i="33" s="1"/>
  <c r="N67" i="33"/>
  <c r="O67" i="33"/>
  <c r="N18" i="33"/>
  <c r="O18" i="33"/>
  <c r="N19" i="33"/>
  <c r="O19" i="33"/>
  <c r="N20" i="33"/>
  <c r="O20" i="33"/>
  <c r="N21" i="33"/>
  <c r="O21" i="33" s="1"/>
  <c r="N24" i="33"/>
  <c r="O24" i="33" s="1"/>
  <c r="N25" i="33"/>
  <c r="O25" i="33" s="1"/>
  <c r="N9" i="33"/>
  <c r="O9" i="33"/>
  <c r="N10" i="33"/>
  <c r="O10" i="33" s="1"/>
  <c r="N11" i="33"/>
  <c r="O11" i="33"/>
  <c r="N12" i="33"/>
  <c r="O12" i="33" s="1"/>
  <c r="N13" i="33"/>
  <c r="O13" i="33"/>
  <c r="N14" i="33"/>
  <c r="O14" i="33" s="1"/>
  <c r="N15" i="33"/>
  <c r="O15" i="33"/>
  <c r="N6" i="33"/>
  <c r="O6" i="33"/>
  <c r="N17" i="33"/>
  <c r="O17" i="33"/>
  <c r="E84" i="35"/>
  <c r="N5" i="38"/>
  <c r="O5" i="38"/>
  <c r="M79" i="39"/>
  <c r="N64" i="39"/>
  <c r="O64" i="39" s="1"/>
  <c r="E86" i="34"/>
  <c r="G86" i="34"/>
  <c r="H78" i="38"/>
  <c r="N74" i="40"/>
  <c r="O74" i="40" s="1"/>
  <c r="J76" i="41"/>
  <c r="N65" i="41"/>
  <c r="O65" i="41" s="1"/>
  <c r="N65" i="42"/>
  <c r="O65" i="42"/>
  <c r="N27" i="43"/>
  <c r="O27" i="43" s="1"/>
  <c r="E78" i="43"/>
  <c r="D81" i="44"/>
  <c r="M81" i="45"/>
  <c r="N28" i="45"/>
  <c r="O28" i="45"/>
  <c r="F81" i="45"/>
  <c r="N16" i="45"/>
  <c r="O16" i="45" s="1"/>
  <c r="O16" i="46"/>
  <c r="P16" i="46"/>
  <c r="M82" i="46"/>
  <c r="K82" i="46"/>
  <c r="N82" i="46"/>
  <c r="D82" i="46"/>
  <c r="E82" i="46"/>
  <c r="O83" i="48" l="1"/>
  <c r="P83" i="48" s="1"/>
  <c r="F78" i="43"/>
  <c r="D76" i="40"/>
  <c r="N5" i="35"/>
  <c r="O5" i="35" s="1"/>
  <c r="N17" i="36"/>
  <c r="O17" i="36" s="1"/>
  <c r="N27" i="36"/>
  <c r="O27" i="36" s="1"/>
  <c r="F79" i="36"/>
  <c r="N65" i="40"/>
  <c r="O65" i="40" s="1"/>
  <c r="N67" i="36"/>
  <c r="O67" i="36" s="1"/>
  <c r="F78" i="38"/>
  <c r="E76" i="40"/>
  <c r="N26" i="41"/>
  <c r="O26" i="41" s="1"/>
  <c r="E79" i="36"/>
  <c r="N79" i="36" s="1"/>
  <c r="O79" i="36" s="1"/>
  <c r="G79" i="36"/>
  <c r="N62" i="38"/>
  <c r="O62" i="38" s="1"/>
  <c r="N70" i="35"/>
  <c r="O70" i="35" s="1"/>
  <c r="N27" i="39"/>
  <c r="O27" i="39" s="1"/>
  <c r="N16" i="44"/>
  <c r="O16" i="44" s="1"/>
  <c r="N77" i="36"/>
  <c r="O77" i="36" s="1"/>
  <c r="N75" i="43"/>
  <c r="O75" i="43" s="1"/>
  <c r="F77" i="42"/>
  <c r="N42" i="38"/>
  <c r="O42" i="38" s="1"/>
  <c r="E77" i="42"/>
  <c r="N5" i="41"/>
  <c r="O5" i="41" s="1"/>
  <c r="K84" i="33"/>
  <c r="N26" i="33"/>
  <c r="O26" i="33" s="1"/>
  <c r="N66" i="34"/>
  <c r="O66" i="34" s="1"/>
  <c r="H84" i="35"/>
  <c r="N42" i="36"/>
  <c r="O42" i="36" s="1"/>
  <c r="N66" i="38"/>
  <c r="O66" i="38" s="1"/>
  <c r="N5" i="42"/>
  <c r="O5" i="42" s="1"/>
  <c r="O82" i="46"/>
  <c r="P82" i="46" s="1"/>
  <c r="N65" i="35"/>
  <c r="O65" i="35" s="1"/>
  <c r="J84" i="33"/>
  <c r="N5" i="33"/>
  <c r="O5" i="33" s="1"/>
  <c r="N17" i="35"/>
  <c r="O17" i="35" s="1"/>
  <c r="E78" i="38"/>
  <c r="N78" i="38" s="1"/>
  <c r="O78" i="38" s="1"/>
  <c r="J79" i="39"/>
  <c r="N79" i="39" s="1"/>
  <c r="O79" i="39" s="1"/>
  <c r="N62" i="36"/>
  <c r="O62" i="36" s="1"/>
  <c r="M76" i="41"/>
  <c r="N76" i="41" s="1"/>
  <c r="O76" i="41" s="1"/>
  <c r="N82" i="33"/>
  <c r="O82" i="33" s="1"/>
  <c r="D84" i="33"/>
  <c r="N48" i="33"/>
  <c r="O48" i="33" s="1"/>
  <c r="N46" i="34"/>
  <c r="O46" i="34" s="1"/>
  <c r="J84" i="35"/>
  <c r="N39" i="37"/>
  <c r="O39" i="37" s="1"/>
  <c r="N17" i="38"/>
  <c r="O17" i="38" s="1"/>
  <c r="N75" i="38"/>
  <c r="O75" i="38" s="1"/>
  <c r="K79" i="39"/>
  <c r="H77" i="42"/>
  <c r="N16" i="41"/>
  <c r="O16" i="41" s="1"/>
  <c r="G81" i="45"/>
  <c r="N81" i="45" s="1"/>
  <c r="O81" i="45" s="1"/>
  <c r="I86" i="34"/>
  <c r="N81" i="34"/>
  <c r="O81" i="34" s="1"/>
  <c r="K84" i="35"/>
  <c r="N75" i="37"/>
  <c r="O75" i="37" s="1"/>
  <c r="G78" i="43"/>
  <c r="N80" i="35"/>
  <c r="O80" i="35" s="1"/>
  <c r="L84" i="33"/>
  <c r="N27" i="38"/>
  <c r="O27" i="38" s="1"/>
  <c r="H78" i="43"/>
  <c r="J86" i="34"/>
  <c r="N17" i="34"/>
  <c r="O17" i="34" s="1"/>
  <c r="N27" i="35"/>
  <c r="O27" i="35" s="1"/>
  <c r="N59" i="37"/>
  <c r="O59" i="37" s="1"/>
  <c r="K86" i="34"/>
  <c r="H84" i="33"/>
  <c r="F84" i="35"/>
  <c r="G84" i="35"/>
  <c r="N68" i="33"/>
  <c r="O68" i="33" s="1"/>
  <c r="N72" i="33"/>
  <c r="O72" i="33" s="1"/>
  <c r="L86" i="34"/>
  <c r="H79" i="36"/>
  <c r="N5" i="37"/>
  <c r="O5" i="37" s="1"/>
  <c r="M79" i="36"/>
  <c r="M78" i="38"/>
  <c r="G84" i="33"/>
  <c r="F86" i="34"/>
  <c r="N86" i="34" s="1"/>
  <c r="O86" i="34" s="1"/>
  <c r="M86" i="34"/>
  <c r="I79" i="36"/>
  <c r="F79" i="37"/>
  <c r="N13" i="37"/>
  <c r="O13" i="37" s="1"/>
  <c r="G81" i="44"/>
  <c r="O82" i="47"/>
  <c r="P82" i="47" s="1"/>
  <c r="H81" i="44"/>
  <c r="N81" i="44" s="1"/>
  <c r="O81" i="44" s="1"/>
  <c r="N16" i="40"/>
  <c r="O16" i="40" s="1"/>
  <c r="E79" i="37"/>
  <c r="N16" i="33"/>
  <c r="O16" i="33" s="1"/>
  <c r="N5" i="44"/>
  <c r="O5" i="44" s="1"/>
  <c r="L78" i="38"/>
  <c r="L76" i="40"/>
  <c r="N76" i="40" s="1"/>
  <c r="O76" i="40" s="1"/>
  <c r="E84" i="33"/>
  <c r="N84" i="33" s="1"/>
  <c r="O84" i="33" s="1"/>
  <c r="D77" i="42"/>
  <c r="N77" i="42" s="1"/>
  <c r="O77" i="42" s="1"/>
  <c r="N41" i="40"/>
  <c r="O41" i="40" s="1"/>
  <c r="G79" i="37"/>
  <c r="D84" i="35"/>
  <c r="N5" i="39"/>
  <c r="O5" i="39" s="1"/>
  <c r="N5" i="34"/>
  <c r="O5" i="34" s="1"/>
  <c r="N5" i="36"/>
  <c r="O5" i="36" s="1"/>
  <c r="I78" i="43"/>
  <c r="N79" i="37" l="1"/>
  <c r="O79" i="37" s="1"/>
  <c r="N78" i="43"/>
  <c r="O78" i="43" s="1"/>
  <c r="N84" i="35"/>
  <c r="O84" i="35" s="1"/>
</calcChain>
</file>

<file path=xl/sharedStrings.xml><?xml version="1.0" encoding="utf-8"?>
<sst xmlns="http://schemas.openxmlformats.org/spreadsheetml/2006/main" count="1544" uniqueCount="184">
  <si>
    <t>Building Permits</t>
  </si>
  <si>
    <t>Other Charges for Services</t>
  </si>
  <si>
    <t>Taxes</t>
  </si>
  <si>
    <t>Ad Valorem Taxes</t>
  </si>
  <si>
    <t>Miscellaneous Revenues</t>
  </si>
  <si>
    <t>General</t>
  </si>
  <si>
    <t>Permanent</t>
  </si>
  <si>
    <t>Enterprise</t>
  </si>
  <si>
    <t>Pension</t>
  </si>
  <si>
    <t>Trust</t>
  </si>
  <si>
    <t>Component Units</t>
  </si>
  <si>
    <t>Utility Service Tax - Electricity</t>
  </si>
  <si>
    <t>Utility Service Tax - Water</t>
  </si>
  <si>
    <t>Utility Service Tax - Gas</t>
  </si>
  <si>
    <t>Utility Service Tax - Fuel Oil</t>
  </si>
  <si>
    <t>Utility Service Tax - Propane</t>
  </si>
  <si>
    <t>Communications Services Taxes</t>
  </si>
  <si>
    <t>Local Business Tax</t>
  </si>
  <si>
    <t>Permits, Fees, and Special Assessments</t>
  </si>
  <si>
    <t>Franchise Fee - Electricity</t>
  </si>
  <si>
    <t>Franchise Fee - Gas</t>
  </si>
  <si>
    <t>Franchise Fee - Solid Waste</t>
  </si>
  <si>
    <t>Franchise Fee - Other</t>
  </si>
  <si>
    <t>Impact Fees - Commercial - Physical Environment</t>
  </si>
  <si>
    <t>Impact Fees - Residential - Culture / Recreation</t>
  </si>
  <si>
    <t>Special Assessments - Capital Improvement</t>
  </si>
  <si>
    <t>Other Permits, Fees, and Special Assessments</t>
  </si>
  <si>
    <t>Federal Grant - Public Safety</t>
  </si>
  <si>
    <t>Intergovernmental Revenue</t>
  </si>
  <si>
    <t>Federal Grant - Economic Environment</t>
  </si>
  <si>
    <t>Federal Grant - Other Federal Grants</t>
  </si>
  <si>
    <t>Federal Grant - Physical Environment - Other Physical Environment</t>
  </si>
  <si>
    <t>Federal Grant - Transportation - Other Transportation</t>
  </si>
  <si>
    <t>State Grant - Physical Environment - Electric Supply System</t>
  </si>
  <si>
    <t>State Grant - Physical Environment - Garbage / Solid Waste</t>
  </si>
  <si>
    <t>State Grant - Physical Environment - Stormwater Management</t>
  </si>
  <si>
    <t>State Grant - Physical Environment - Other Physical Environment</t>
  </si>
  <si>
    <t>State Grant - Transportation - Other Transportation</t>
  </si>
  <si>
    <t>State Grant - Economic Environment</t>
  </si>
  <si>
    <t>State Grant - Culture / Recreation</t>
  </si>
  <si>
    <t>State Shared Revenues - General Gov't - Revenue Sharing Proceeds</t>
  </si>
  <si>
    <t>State Shared Revenues - General Gov't - Alcoholic Beverage License Tax</t>
  </si>
  <si>
    <t>State Shared Revenues - General Gov't - Local Gov't Half-Cent Sales Tax</t>
  </si>
  <si>
    <t>State Shared Revenues - Public Safety - Other Public Safety</t>
  </si>
  <si>
    <t>State Shared Revenues - Transportation - Other Transportation</t>
  </si>
  <si>
    <t>Grants from Other Local Units - Public Safety</t>
  </si>
  <si>
    <t>Grants from Other Local Units - Physical Environment</t>
  </si>
  <si>
    <t>Shared Revenue from Other Local Units</t>
  </si>
  <si>
    <t>Governmental Funds</t>
  </si>
  <si>
    <t>Proprietary Funds</t>
  </si>
  <si>
    <t>Account Total</t>
  </si>
  <si>
    <t>Fiduciary Funds</t>
  </si>
  <si>
    <t>Charges for Services</t>
  </si>
  <si>
    <t>Judgments, Fines, and Forfeits</t>
  </si>
  <si>
    <t>Other Sources</t>
  </si>
  <si>
    <t>State Shared Revenues - General Gov't - Other General Government</t>
  </si>
  <si>
    <t>General Gov't (Not Court-Related) - Internal Service Fund Fees and Charges</t>
  </si>
  <si>
    <t>General Gov't (Not Court-Related) - Administrative Service Fees</t>
  </si>
  <si>
    <t>General Gov't (Not Court-Related) - Other General Gov't Charges and Fees</t>
  </si>
  <si>
    <t>Public Safety - Law Enforcement Services</t>
  </si>
  <si>
    <t>Public Safety - Fire Protection</t>
  </si>
  <si>
    <t>Public Safety - Ambulance Fees</t>
  </si>
  <si>
    <t>Physical Environment - Electric Utility</t>
  </si>
  <si>
    <t>Physical Environment - Garbage / Solid Waste</t>
  </si>
  <si>
    <t>Physical Environment - Sewer / Wastewater Utility</t>
  </si>
  <si>
    <t>Physical Environment - Water / Sewer Combination Utility</t>
  </si>
  <si>
    <t>Physical Environment - Conservation and Resource Management</t>
  </si>
  <si>
    <t>Physical Environment - Cemetary</t>
  </si>
  <si>
    <t>Physical Environment - Other Physical Environment Charges</t>
  </si>
  <si>
    <t>Culture / Recreation - Parks and Recreation</t>
  </si>
  <si>
    <t>Culture / Recreation - Cultural Services</t>
  </si>
  <si>
    <t>Culture / Recreation - Special Events</t>
  </si>
  <si>
    <t>Culture / Recreation - Special Recreation Facilities</t>
  </si>
  <si>
    <t>Total - All Account Codes</t>
  </si>
  <si>
    <t>Local Fiscal Year Ended September 30, 2009</t>
  </si>
  <si>
    <t>Court-Ordered Judgments and Fines - As Decided by County Court Criminal</t>
  </si>
  <si>
    <t>Court-Ordered Judgments and Fines - As Decided by Circuit Court Criminal</t>
  </si>
  <si>
    <t>Fines - Local Ordinance Violations</t>
  </si>
  <si>
    <t>Interest and Other Earnings - Interest</t>
  </si>
  <si>
    <t>Interest and Other Earnings - Dividends</t>
  </si>
  <si>
    <t>Interest and Other Earnings - Net Increase (Decrease) in Fair Value of Investments</t>
  </si>
  <si>
    <t>Rents and Royalties</t>
  </si>
  <si>
    <t>Disposition of Fixed Assets</t>
  </si>
  <si>
    <t>Contributions and Donations from Private Sources</t>
  </si>
  <si>
    <t>Pension Fund Contributions</t>
  </si>
  <si>
    <t>Other Miscellaneous Revenues - Settlements</t>
  </si>
  <si>
    <t>Other Miscellaneous Revenues - Other</t>
  </si>
  <si>
    <t>Non-Operating - Inter-Fund Group Transfers In</t>
  </si>
  <si>
    <t>Account Code and Name</t>
  </si>
  <si>
    <t>Special Revenue</t>
  </si>
  <si>
    <t>Debt Service</t>
  </si>
  <si>
    <t>Capital Projects</t>
  </si>
  <si>
    <t>Internal Service</t>
  </si>
  <si>
    <t>Per Capita Account Total</t>
  </si>
  <si>
    <t>2009 Municipal Population:</t>
  </si>
  <si>
    <t>Insurance Premium Tax for Firefighters' Pension</t>
  </si>
  <si>
    <t>Casualty Insurance Premium Tax for Police Officers' Retirement</t>
  </si>
  <si>
    <t>General Gov't (Not Court-Related) - Recording Fees</t>
  </si>
  <si>
    <t>Winter Park Revenues Reported by Account Code and Fund Type</t>
  </si>
  <si>
    <t>Local Fiscal Year Ended September 30, 2010</t>
  </si>
  <si>
    <t>First Local Option Fuel Tax (1 to 6 Cents)</t>
  </si>
  <si>
    <t>Fire Insurance Premium Tax for Firefighters' Pension</t>
  </si>
  <si>
    <t>State Shared Revenues - Public Safety - Emergency Management Assistance</t>
  </si>
  <si>
    <t>Culture / Recreation - Other Culture / Recreation Charges</t>
  </si>
  <si>
    <t>Court-Ordered Judgments and Fines - As Decided by Circuit Court Civil</t>
  </si>
  <si>
    <t>Proceeds - Installment Purchases and Capital Lease Proceeds</t>
  </si>
  <si>
    <t>Proceeds - Debt Proceeds</t>
  </si>
  <si>
    <t>Proceeds - Proceeds from Refunding Bonds</t>
  </si>
  <si>
    <t>2010 Municipal Census Population:</t>
  </si>
  <si>
    <t>Compiled from data obtained from the Florida Department of Financial Services, Division of Accounting and Auditing, Bureau of Local Government.</t>
  </si>
  <si>
    <t>Local Fiscal Year Ended September 30, 2011</t>
  </si>
  <si>
    <t>Federal Grant - General Government</t>
  </si>
  <si>
    <t>Federal Grant - Human Services - Health or Hospitals</t>
  </si>
  <si>
    <t>Federal Grant - Culture / Recreation</t>
  </si>
  <si>
    <t>2011 Municipal Population:</t>
  </si>
  <si>
    <t>Local Fiscal Year Ended September 30, 2012</t>
  </si>
  <si>
    <t>2012 Municipal Population:</t>
  </si>
  <si>
    <t>Local Fiscal Year Ended September 30, 2008</t>
  </si>
  <si>
    <t>Permits and Franchise Fees</t>
  </si>
  <si>
    <t>Other Permits and Fees</t>
  </si>
  <si>
    <t>State Grant - Public Safety</t>
  </si>
  <si>
    <t>Impact Fees - Culture / Recreation</t>
  </si>
  <si>
    <t>Proprietary Non-Operating Sources - Capital Contributions from Private Source</t>
  </si>
  <si>
    <t>2008 Municipal Population:</t>
  </si>
  <si>
    <t>Local Fiscal Year Ended September 30, 2013</t>
  </si>
  <si>
    <t>Insurance Premium Tax for Police Officers' Retirement</t>
  </si>
  <si>
    <t>Communications Services Taxes (Chapter 202, F.S.)</t>
  </si>
  <si>
    <t>Local Business Tax (Chapter 205, F.S.)</t>
  </si>
  <si>
    <t>State Shared Revenues - General Government - Revenue Sharing Proceeds</t>
  </si>
  <si>
    <t>State Shared Revenues - General Government - Alcoholic Beverage License Tax</t>
  </si>
  <si>
    <t>State Shared Revenues - General Government - Local Government Half-Cent Sales Tax</t>
  </si>
  <si>
    <t>General Government - Recording Fees</t>
  </si>
  <si>
    <t>General Government - Internal Service Fund Fees and Charges</t>
  </si>
  <si>
    <t>General Government - Administrative Service Fees</t>
  </si>
  <si>
    <t>General Government - Other General Government Charges and Fees</t>
  </si>
  <si>
    <t>Sales - Disposition of Fixed Assets</t>
  </si>
  <si>
    <t>2013 Municipal Population:</t>
  </si>
  <si>
    <t>Local Fiscal Year Ended September 30, 2014</t>
  </si>
  <si>
    <t>Transportation - Parking Facilities</t>
  </si>
  <si>
    <t>2014 Municipal Population:</t>
  </si>
  <si>
    <t>Local Fiscal Year Ended September 30, 2015</t>
  </si>
  <si>
    <t>State Grant - Other</t>
  </si>
  <si>
    <t>2015 Municipal Population:</t>
  </si>
  <si>
    <t>Local Fiscal Year Ended September 30, 2016</t>
  </si>
  <si>
    <t>2016 Municipal Population:</t>
  </si>
  <si>
    <t>Local Fiscal Year Ended September 30, 2017</t>
  </si>
  <si>
    <t>2017 Municipal Population:</t>
  </si>
  <si>
    <t>Local Fiscal Year Ended September 30, 2018</t>
  </si>
  <si>
    <t>Impact Fees - Residential - Physical Environment</t>
  </si>
  <si>
    <t>Special Assessments - Charges for Public Services</t>
  </si>
  <si>
    <t>State Shared Revenues - Public Safety - Firefighter Supplemental Compensation</t>
  </si>
  <si>
    <t>Public Safety - Protective Inspection Fees</t>
  </si>
  <si>
    <t>Federal Fines and Forfeits</t>
  </si>
  <si>
    <t>State Fines and Forfeits</t>
  </si>
  <si>
    <t>Sales - Sale of Surplus Materials and Scrap</t>
  </si>
  <si>
    <t>Contributions from Enterprise Operations</t>
  </si>
  <si>
    <t>2018 Municipal Population:</t>
  </si>
  <si>
    <t>Local Fiscal Year Ended September 30, 2019</t>
  </si>
  <si>
    <t>2019 Municipal Population:</t>
  </si>
  <si>
    <t>Local Fiscal Year Ended September 30, 2020</t>
  </si>
  <si>
    <t>Other Financial Assistance - Federal Source</t>
  </si>
  <si>
    <t>2020 Municipal Population:</t>
  </si>
  <si>
    <t>Local Fiscal Year Ended September 30, 2021</t>
  </si>
  <si>
    <t>Per Capita Account</t>
  </si>
  <si>
    <t>Custodial</t>
  </si>
  <si>
    <t>Total Account</t>
  </si>
  <si>
    <t>General Government Taxes</t>
  </si>
  <si>
    <t>First Local Option Fuel Tax (1 to 6 Cents Local Option Fuel Tax)</t>
  </si>
  <si>
    <t>Local Communications Services Taxes</t>
  </si>
  <si>
    <t>Building Permits (Buildling Permit Fees)</t>
  </si>
  <si>
    <t>Inspection Fee</t>
  </si>
  <si>
    <t>Vessel Registration Fee</t>
  </si>
  <si>
    <t>Other Fees and Special Assessments</t>
  </si>
  <si>
    <t>Intergovernmental Revenues</t>
  </si>
  <si>
    <t>State Shared Revenues - General Government - Municipal Revenue Sharing Program</t>
  </si>
  <si>
    <t>State Shared Revenues - General Government - Local Government Half-Cent Sales Tax Program</t>
  </si>
  <si>
    <t>Grants from Other Local Units - Economic Environment</t>
  </si>
  <si>
    <t>2021 Municipal Population:</t>
  </si>
  <si>
    <t>Local Fiscal Year Ended September 30, 2022</t>
  </si>
  <si>
    <t>Impact Fees - Residential - Transportation</t>
  </si>
  <si>
    <t>Impact Fees - Commercial - Transportation</t>
  </si>
  <si>
    <t>2022 Municipal Population:</t>
  </si>
  <si>
    <t>Local Fiscal Year Ended September 30, 2023</t>
  </si>
  <si>
    <t>2023 Municipal Population: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</si>
</sst>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00"/>
  </numFmts>
  <fonts count="11">
    <font>
      <sz val="12"/>
      <name val="Arial MT"/>
    </font>
    <font>
      <b/>
      <sz val="12"/>
      <name val="Arial MT"/>
      <family val="2"/>
    </font>
    <font>
      <b/>
      <sz val="10"/>
      <name val="Arial MT"/>
      <family val="2"/>
    </font>
    <font>
      <sz val="10"/>
      <name val="Arial MT"/>
      <family val="2"/>
    </font>
    <font>
      <b/>
      <u/>
      <sz val="10"/>
      <name val="Arial MT"/>
    </font>
    <font>
      <b/>
      <sz val="18"/>
      <name val="Arial MT"/>
    </font>
    <font>
      <b/>
      <sz val="10"/>
      <name val="Arial MT"/>
    </font>
    <font>
      <sz val="10"/>
      <name val="Arial MT"/>
    </font>
    <font>
      <b/>
      <sz val="12"/>
      <name val="Arial MT"/>
    </font>
    <font>
      <b/>
      <sz val="14"/>
      <name val="Arial MT"/>
      <family val="2"/>
    </font>
    <font>
      <b/>
      <sz val="22"/>
      <name val="Arial MT"/>
    </font>
  </fonts>
  <fills count="3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</fills>
  <borders count="35">
    <border>
      <left/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32">
    <xf numFmtId="0" fontId="0" fillId="0" borderId="0" xfId="0"/>
    <xf numFmtId="0" fontId="2" fillId="0" borderId="0" xfId="0" applyFont="1" applyAlignment="1" applyProtection="1">
      <alignment horizontal="center"/>
    </xf>
    <xf numFmtId="0" fontId="2" fillId="0" borderId="0" xfId="0" applyFont="1" applyProtection="1"/>
    <xf numFmtId="0" fontId="3" fillId="0" borderId="0" xfId="0" applyFont="1" applyProtection="1"/>
    <xf numFmtId="37" fontId="3" fillId="0" borderId="0" xfId="0" applyNumberFormat="1" applyFont="1" applyProtection="1"/>
    <xf numFmtId="0" fontId="1" fillId="0" borderId="0" xfId="0" applyFont="1" applyProtection="1"/>
    <xf numFmtId="44" fontId="6" fillId="0" borderId="0" xfId="0" applyNumberFormat="1" applyFont="1" applyProtection="1"/>
    <xf numFmtId="0" fontId="5" fillId="0" borderId="0" xfId="0" applyFont="1" applyAlignment="1" applyProtection="1">
      <alignment horizontal="center"/>
    </xf>
    <xf numFmtId="0" fontId="4" fillId="0" borderId="0" xfId="0" applyFont="1" applyAlignment="1" applyProtection="1">
      <alignment horizontal="right"/>
    </xf>
    <xf numFmtId="43" fontId="3" fillId="0" borderId="0" xfId="0" applyNumberFormat="1" applyFont="1" applyProtection="1"/>
    <xf numFmtId="43" fontId="6" fillId="0" borderId="0" xfId="0" applyNumberFormat="1" applyFont="1" applyProtection="1"/>
    <xf numFmtId="0" fontId="1" fillId="0" borderId="0" xfId="0" applyFont="1" applyAlignment="1" applyProtection="1"/>
    <xf numFmtId="0" fontId="3" fillId="0" borderId="1" xfId="0" applyFont="1" applyBorder="1" applyAlignment="1" applyProtection="1">
      <alignment vertical="center"/>
    </xf>
    <xf numFmtId="0" fontId="7" fillId="0" borderId="1" xfId="0" applyFont="1" applyBorder="1" applyAlignment="1" applyProtection="1">
      <alignment vertical="center"/>
    </xf>
    <xf numFmtId="0" fontId="1" fillId="2" borderId="2" xfId="0" applyFont="1" applyFill="1" applyBorder="1" applyAlignment="1" applyProtection="1">
      <alignment vertical="center"/>
    </xf>
    <xf numFmtId="42" fontId="1" fillId="2" borderId="3" xfId="0" applyNumberFormat="1" applyFont="1" applyFill="1" applyBorder="1" applyAlignment="1" applyProtection="1">
      <alignment vertical="center"/>
    </xf>
    <xf numFmtId="0" fontId="3" fillId="0" borderId="4" xfId="0" applyFont="1" applyBorder="1" applyAlignment="1" applyProtection="1">
      <alignment vertical="center"/>
    </xf>
    <xf numFmtId="37" fontId="3" fillId="0" borderId="0" xfId="0" applyNumberFormat="1" applyFont="1" applyBorder="1" applyAlignment="1" applyProtection="1">
      <alignment vertical="center"/>
    </xf>
    <xf numFmtId="0" fontId="3" fillId="0" borderId="0" xfId="0" applyFont="1" applyBorder="1" applyAlignment="1" applyProtection="1">
      <alignment vertical="center"/>
    </xf>
    <xf numFmtId="0" fontId="3" fillId="0" borderId="5" xfId="0" applyFont="1" applyBorder="1" applyAlignment="1" applyProtection="1">
      <alignment vertical="center"/>
    </xf>
    <xf numFmtId="0" fontId="3" fillId="0" borderId="6" xfId="0" applyFont="1" applyBorder="1" applyAlignment="1" applyProtection="1">
      <alignment vertical="center"/>
    </xf>
    <xf numFmtId="0" fontId="7" fillId="0" borderId="6" xfId="0" applyFont="1" applyBorder="1" applyAlignment="1" applyProtection="1">
      <alignment vertical="center"/>
    </xf>
    <xf numFmtId="0" fontId="1" fillId="2" borderId="7" xfId="0" applyFont="1" applyFill="1" applyBorder="1" applyAlignment="1" applyProtection="1">
      <alignment vertical="center"/>
    </xf>
    <xf numFmtId="0" fontId="1" fillId="2" borderId="3" xfId="0" applyFont="1" applyFill="1" applyBorder="1" applyAlignment="1" applyProtection="1">
      <alignment vertical="center"/>
    </xf>
    <xf numFmtId="0" fontId="1" fillId="2" borderId="4" xfId="0" applyFont="1" applyFill="1" applyBorder="1" applyAlignment="1" applyProtection="1">
      <alignment vertical="center"/>
    </xf>
    <xf numFmtId="164" fontId="3" fillId="0" borderId="8" xfId="0" applyNumberFormat="1" applyFont="1" applyBorder="1" applyAlignment="1" applyProtection="1">
      <alignment horizontal="center" vertical="center"/>
    </xf>
    <xf numFmtId="0" fontId="1" fillId="2" borderId="9" xfId="0" applyFont="1" applyFill="1" applyBorder="1" applyAlignment="1" applyProtection="1">
      <alignment vertical="center"/>
    </xf>
    <xf numFmtId="42" fontId="1" fillId="2" borderId="10" xfId="0" applyNumberFormat="1" applyFont="1" applyFill="1" applyBorder="1" applyAlignment="1" applyProtection="1">
      <alignment vertical="center"/>
    </xf>
    <xf numFmtId="42" fontId="1" fillId="2" borderId="11" xfId="0" applyNumberFormat="1" applyFont="1" applyFill="1" applyBorder="1" applyAlignment="1" applyProtection="1">
      <alignment vertical="center"/>
    </xf>
    <xf numFmtId="0" fontId="1" fillId="2" borderId="1" xfId="0" applyFont="1" applyFill="1" applyBorder="1" applyAlignment="1" applyProtection="1">
      <alignment vertical="center"/>
    </xf>
    <xf numFmtId="0" fontId="1" fillId="2" borderId="12" xfId="0" applyFont="1" applyFill="1" applyBorder="1" applyAlignment="1" applyProtection="1">
      <alignment vertical="center"/>
    </xf>
    <xf numFmtId="0" fontId="1" fillId="2" borderId="6" xfId="0" applyFont="1" applyFill="1" applyBorder="1" applyAlignment="1" applyProtection="1">
      <alignment vertical="center"/>
    </xf>
    <xf numFmtId="42" fontId="1" fillId="2" borderId="12" xfId="0" applyNumberFormat="1" applyFont="1" applyFill="1" applyBorder="1" applyAlignment="1" applyProtection="1">
      <alignment vertical="center"/>
    </xf>
    <xf numFmtId="44" fontId="1" fillId="2" borderId="5" xfId="0" applyNumberFormat="1" applyFont="1" applyFill="1" applyBorder="1" applyAlignment="1" applyProtection="1">
      <alignment vertical="center"/>
    </xf>
    <xf numFmtId="37" fontId="8" fillId="2" borderId="13" xfId="0" applyNumberFormat="1" applyFont="1" applyFill="1" applyBorder="1" applyAlignment="1" applyProtection="1">
      <alignment horizontal="center" vertical="center" wrapText="1"/>
    </xf>
    <xf numFmtId="37" fontId="8" fillId="2" borderId="14" xfId="0" applyNumberFormat="1" applyFont="1" applyFill="1" applyBorder="1" applyAlignment="1" applyProtection="1">
      <alignment horizontal="center" vertical="center" wrapText="1"/>
    </xf>
    <xf numFmtId="0" fontId="9" fillId="2" borderId="15" xfId="0" applyFont="1" applyFill="1" applyBorder="1" applyAlignment="1" applyProtection="1">
      <alignment horizontal="center" vertical="center"/>
    </xf>
    <xf numFmtId="0" fontId="9" fillId="2" borderId="16" xfId="0" applyFont="1" applyFill="1" applyBorder="1" applyAlignment="1" applyProtection="1">
      <alignment horizontal="center" vertical="center"/>
    </xf>
    <xf numFmtId="44" fontId="1" fillId="2" borderId="17" xfId="0" applyNumberFormat="1" applyFont="1" applyFill="1" applyBorder="1" applyAlignment="1" applyProtection="1">
      <alignment vertical="center"/>
    </xf>
    <xf numFmtId="164" fontId="7" fillId="0" borderId="8" xfId="0" applyNumberFormat="1" applyFont="1" applyBorder="1" applyAlignment="1" applyProtection="1">
      <alignment horizontal="center" vertical="center"/>
    </xf>
    <xf numFmtId="0" fontId="3" fillId="0" borderId="18" xfId="0" applyFont="1" applyBorder="1" applyAlignment="1" applyProtection="1">
      <alignment vertical="center"/>
    </xf>
    <xf numFmtId="0" fontId="3" fillId="0" borderId="19" xfId="0" applyFont="1" applyBorder="1" applyAlignment="1" applyProtection="1">
      <alignment vertical="center"/>
    </xf>
    <xf numFmtId="37" fontId="3" fillId="0" borderId="19" xfId="0" applyNumberFormat="1" applyFont="1" applyBorder="1" applyAlignment="1" applyProtection="1">
      <alignment vertical="center"/>
    </xf>
    <xf numFmtId="41" fontId="3" fillId="0" borderId="20" xfId="0" applyNumberFormat="1" applyFont="1" applyBorder="1" applyAlignment="1" applyProtection="1">
      <alignment vertical="center"/>
    </xf>
    <xf numFmtId="42" fontId="1" fillId="2" borderId="8" xfId="0" applyNumberFormat="1" applyFont="1" applyFill="1" applyBorder="1" applyAlignment="1" applyProtection="1">
      <alignment vertical="center"/>
    </xf>
    <xf numFmtId="44" fontId="1" fillId="2" borderId="21" xfId="0" applyNumberFormat="1" applyFont="1" applyFill="1" applyBorder="1" applyAlignment="1" applyProtection="1">
      <alignment vertical="center"/>
    </xf>
    <xf numFmtId="42" fontId="3" fillId="0" borderId="12" xfId="0" applyNumberFormat="1" applyFont="1" applyBorder="1" applyAlignment="1" applyProtection="1">
      <alignment vertical="center"/>
    </xf>
    <xf numFmtId="44" fontId="3" fillId="0" borderId="21" xfId="0" applyNumberFormat="1" applyFont="1" applyBorder="1" applyAlignment="1" applyProtection="1">
      <alignment vertical="center"/>
    </xf>
    <xf numFmtId="0" fontId="5" fillId="0" borderId="0" xfId="0" applyFont="1" applyAlignment="1">
      <alignment horizontal="center"/>
    </xf>
    <xf numFmtId="0" fontId="9" fillId="2" borderId="15" xfId="0" applyFont="1" applyFill="1" applyBorder="1" applyAlignment="1">
      <alignment horizontal="center" vertical="center"/>
    </xf>
    <xf numFmtId="0" fontId="9" fillId="2" borderId="16" xfId="0" applyFont="1" applyFill="1" applyBorder="1" applyAlignment="1">
      <alignment horizontal="center" vertical="center"/>
    </xf>
    <xf numFmtId="0" fontId="1" fillId="0" borderId="0" xfId="0" applyFont="1"/>
    <xf numFmtId="37" fontId="8" fillId="2" borderId="13" xfId="0" applyNumberFormat="1" applyFont="1" applyFill="1" applyBorder="1" applyAlignment="1">
      <alignment horizontal="center" vertical="center" wrapText="1"/>
    </xf>
    <xf numFmtId="37" fontId="8" fillId="2" borderId="14" xfId="0" applyNumberFormat="1" applyFont="1" applyFill="1" applyBorder="1" applyAlignment="1">
      <alignment horizontal="center" vertical="center" wrapText="1"/>
    </xf>
    <xf numFmtId="0" fontId="4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1" fillId="2" borderId="4" xfId="0" applyFont="1" applyFill="1" applyBorder="1" applyAlignment="1">
      <alignment vertical="center"/>
    </xf>
    <xf numFmtId="0" fontId="1" fillId="2" borderId="9" xfId="0" applyFont="1" applyFill="1" applyBorder="1" applyAlignment="1">
      <alignment vertical="center"/>
    </xf>
    <xf numFmtId="42" fontId="1" fillId="2" borderId="10" xfId="0" applyNumberFormat="1" applyFont="1" applyFill="1" applyBorder="1" applyAlignment="1">
      <alignment vertical="center"/>
    </xf>
    <xf numFmtId="42" fontId="1" fillId="2" borderId="11" xfId="0" applyNumberFormat="1" applyFont="1" applyFill="1" applyBorder="1" applyAlignment="1">
      <alignment vertical="center"/>
    </xf>
    <xf numFmtId="44" fontId="1" fillId="2" borderId="5" xfId="0" applyNumberFormat="1" applyFont="1" applyFill="1" applyBorder="1" applyAlignment="1">
      <alignment vertical="center"/>
    </xf>
    <xf numFmtId="44" fontId="6" fillId="0" borderId="0" xfId="0" applyNumberFormat="1" applyFont="1"/>
    <xf numFmtId="0" fontId="3" fillId="0" borderId="0" xfId="0" applyFont="1"/>
    <xf numFmtId="0" fontId="3" fillId="0" borderId="1" xfId="0" applyFont="1" applyBorder="1" applyAlignment="1">
      <alignment vertical="center"/>
    </xf>
    <xf numFmtId="164" fontId="3" fillId="0" borderId="8" xfId="0" applyNumberFormat="1" applyFont="1" applyBorder="1" applyAlignment="1">
      <alignment horizontal="center" vertical="center"/>
    </xf>
    <xf numFmtId="0" fontId="3" fillId="0" borderId="6" xfId="0" applyFont="1" applyBorder="1" applyAlignment="1">
      <alignment vertical="center"/>
    </xf>
    <xf numFmtId="42" fontId="3" fillId="0" borderId="12" xfId="0" applyNumberFormat="1" applyFont="1" applyBorder="1" applyAlignment="1">
      <alignment vertical="center"/>
    </xf>
    <xf numFmtId="44" fontId="3" fillId="0" borderId="21" xfId="0" applyNumberFormat="1" applyFont="1" applyBorder="1" applyAlignment="1">
      <alignment vertical="center"/>
    </xf>
    <xf numFmtId="43" fontId="3" fillId="0" borderId="0" xfId="0" applyNumberFormat="1" applyFont="1"/>
    <xf numFmtId="0" fontId="1" fillId="2" borderId="1" xfId="0" applyFont="1" applyFill="1" applyBorder="1" applyAlignment="1">
      <alignment vertical="center"/>
    </xf>
    <xf numFmtId="0" fontId="1" fillId="2" borderId="12" xfId="0" applyFont="1" applyFill="1" applyBorder="1" applyAlignment="1">
      <alignment vertical="center"/>
    </xf>
    <xf numFmtId="0" fontId="1" fillId="2" borderId="6" xfId="0" applyFont="1" applyFill="1" applyBorder="1" applyAlignment="1">
      <alignment vertical="center"/>
    </xf>
    <xf numFmtId="42" fontId="1" fillId="2" borderId="12" xfId="0" applyNumberFormat="1" applyFont="1" applyFill="1" applyBorder="1" applyAlignment="1">
      <alignment vertical="center"/>
    </xf>
    <xf numFmtId="42" fontId="1" fillId="2" borderId="8" xfId="0" applyNumberFormat="1" applyFont="1" applyFill="1" applyBorder="1" applyAlignment="1">
      <alignment vertical="center"/>
    </xf>
    <xf numFmtId="44" fontId="1" fillId="2" borderId="21" xfId="0" applyNumberFormat="1" applyFont="1" applyFill="1" applyBorder="1" applyAlignment="1">
      <alignment vertical="center"/>
    </xf>
    <xf numFmtId="43" fontId="6" fillId="0" borderId="0" xfId="0" applyNumberFormat="1" applyFont="1"/>
    <xf numFmtId="0" fontId="7" fillId="0" borderId="1" xfId="0" applyFont="1" applyBorder="1" applyAlignment="1">
      <alignment vertical="center"/>
    </xf>
    <xf numFmtId="164" fontId="7" fillId="0" borderId="8" xfId="0" applyNumberFormat="1" applyFont="1" applyBorder="1" applyAlignment="1">
      <alignment horizontal="center" vertical="center"/>
    </xf>
    <xf numFmtId="0" fontId="7" fillId="0" borderId="6" xfId="0" applyFont="1" applyBorder="1" applyAlignment="1">
      <alignment vertical="center"/>
    </xf>
    <xf numFmtId="0" fontId="1" fillId="2" borderId="2" xfId="0" applyFont="1" applyFill="1" applyBorder="1" applyAlignment="1">
      <alignment vertical="center"/>
    </xf>
    <xf numFmtId="0" fontId="1" fillId="2" borderId="3" xfId="0" applyFont="1" applyFill="1" applyBorder="1" applyAlignment="1">
      <alignment vertical="center"/>
    </xf>
    <xf numFmtId="0" fontId="1" fillId="2" borderId="7" xfId="0" applyFont="1" applyFill="1" applyBorder="1" applyAlignment="1">
      <alignment vertical="center"/>
    </xf>
    <xf numFmtId="42" fontId="1" fillId="2" borderId="3" xfId="0" applyNumberFormat="1" applyFont="1" applyFill="1" applyBorder="1" applyAlignment="1">
      <alignment vertical="center"/>
    </xf>
    <xf numFmtId="44" fontId="1" fillId="2" borderId="17" xfId="0" applyNumberFormat="1" applyFont="1" applyFill="1" applyBorder="1" applyAlignment="1">
      <alignment vertical="center"/>
    </xf>
    <xf numFmtId="0" fontId="2" fillId="0" borderId="0" xfId="0" applyFont="1"/>
    <xf numFmtId="0" fontId="3" fillId="0" borderId="4" xfId="0" applyFont="1" applyBorder="1" applyAlignment="1">
      <alignment vertical="center"/>
    </xf>
    <xf numFmtId="0" fontId="3" fillId="0" borderId="0" xfId="0" applyFont="1" applyAlignment="1">
      <alignment vertical="center"/>
    </xf>
    <xf numFmtId="37" fontId="3" fillId="0" borderId="0" xfId="0" applyNumberFormat="1" applyFont="1" applyAlignment="1">
      <alignment vertical="center"/>
    </xf>
    <xf numFmtId="0" fontId="3" fillId="0" borderId="5" xfId="0" applyFont="1" applyBorder="1" applyAlignment="1">
      <alignment vertical="center"/>
    </xf>
    <xf numFmtId="0" fontId="3" fillId="0" borderId="18" xfId="0" applyFont="1" applyBorder="1" applyAlignment="1">
      <alignment vertical="center"/>
    </xf>
    <xf numFmtId="0" fontId="3" fillId="0" borderId="19" xfId="0" applyFont="1" applyBorder="1" applyAlignment="1">
      <alignment vertical="center"/>
    </xf>
    <xf numFmtId="37" fontId="3" fillId="0" borderId="19" xfId="0" applyNumberFormat="1" applyFont="1" applyBorder="1" applyAlignment="1">
      <alignment vertical="center"/>
    </xf>
    <xf numFmtId="41" fontId="3" fillId="0" borderId="20" xfId="0" applyNumberFormat="1" applyFont="1" applyBorder="1" applyAlignment="1">
      <alignment vertical="center"/>
    </xf>
    <xf numFmtId="37" fontId="3" fillId="0" borderId="0" xfId="0" applyNumberFormat="1" applyFont="1"/>
    <xf numFmtId="37" fontId="3" fillId="0" borderId="19" xfId="0" applyNumberFormat="1" applyFont="1" applyBorder="1" applyAlignment="1">
      <alignment horizontal="right" vertical="center"/>
    </xf>
    <xf numFmtId="0" fontId="3" fillId="0" borderId="22" xfId="0" applyFont="1" applyBorder="1" applyAlignment="1">
      <alignment vertical="center" wrapText="1"/>
    </xf>
    <xf numFmtId="0" fontId="0" fillId="0" borderId="23" xfId="0" applyBorder="1" applyAlignment="1">
      <alignment vertical="center" wrapText="1"/>
    </xf>
    <xf numFmtId="0" fontId="0" fillId="0" borderId="24" xfId="0" applyBorder="1" applyAlignment="1">
      <alignment vertical="center" wrapText="1"/>
    </xf>
    <xf numFmtId="0" fontId="3" fillId="0" borderId="25" xfId="0" applyFont="1" applyBorder="1" applyAlignment="1">
      <alignment horizontal="left" vertical="center" wrapText="1"/>
    </xf>
    <xf numFmtId="0" fontId="0" fillId="0" borderId="26" xfId="0" applyBorder="1" applyAlignment="1">
      <alignment horizontal="left" vertical="center" wrapText="1"/>
    </xf>
    <xf numFmtId="0" fontId="0" fillId="0" borderId="27" xfId="0" applyBorder="1" applyAlignment="1">
      <alignment horizontal="left" vertical="center" wrapText="1"/>
    </xf>
    <xf numFmtId="0" fontId="10" fillId="0" borderId="28" xfId="0" applyFont="1" applyBorder="1" applyAlignment="1">
      <alignment horizontal="center" vertical="center"/>
    </xf>
    <xf numFmtId="0" fontId="10" fillId="0" borderId="15" xfId="0" applyFont="1" applyBorder="1" applyAlignment="1">
      <alignment horizontal="center" vertical="center"/>
    </xf>
    <xf numFmtId="0" fontId="10" fillId="0" borderId="29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8" fillId="2" borderId="28" xfId="0" applyFont="1" applyFill="1" applyBorder="1" applyAlignment="1">
      <alignment horizontal="left" vertical="center" wrapText="1"/>
    </xf>
    <xf numFmtId="0" fontId="0" fillId="0" borderId="15" xfId="0" applyBorder="1" applyAlignment="1">
      <alignment vertical="center" wrapText="1"/>
    </xf>
    <xf numFmtId="0" fontId="0" fillId="0" borderId="30" xfId="0" applyBorder="1" applyAlignment="1">
      <alignment vertical="center" wrapText="1"/>
    </xf>
    <xf numFmtId="0" fontId="0" fillId="0" borderId="25" xfId="0" applyBorder="1" applyAlignment="1">
      <alignment vertical="center" wrapText="1"/>
    </xf>
    <xf numFmtId="0" fontId="0" fillId="0" borderId="26" xfId="0" applyBorder="1" applyAlignment="1">
      <alignment vertical="center" wrapText="1"/>
    </xf>
    <xf numFmtId="0" fontId="0" fillId="0" borderId="13" xfId="0" applyBorder="1" applyAlignment="1">
      <alignment vertical="center" wrapText="1"/>
    </xf>
    <xf numFmtId="0" fontId="9" fillId="2" borderId="31" xfId="0" applyFont="1" applyFill="1" applyBorder="1" applyAlignment="1">
      <alignment horizontal="center" vertical="center"/>
    </xf>
    <xf numFmtId="0" fontId="9" fillId="2" borderId="9" xfId="0" applyFont="1" applyFill="1" applyBorder="1" applyAlignment="1">
      <alignment horizontal="center" vertical="center"/>
    </xf>
    <xf numFmtId="0" fontId="9" fillId="2" borderId="32" xfId="0" applyFont="1" applyFill="1" applyBorder="1" applyAlignment="1">
      <alignment horizontal="center" vertical="center"/>
    </xf>
    <xf numFmtId="37" fontId="8" fillId="2" borderId="33" xfId="0" applyNumberFormat="1" applyFont="1" applyFill="1" applyBorder="1" applyAlignment="1">
      <alignment horizontal="center" vertical="center" wrapText="1"/>
    </xf>
    <xf numFmtId="0" fontId="0" fillId="0" borderId="34" xfId="0" applyBorder="1" applyAlignment="1">
      <alignment horizontal="center" vertical="center" wrapText="1"/>
    </xf>
    <xf numFmtId="37" fontId="3" fillId="0" borderId="19" xfId="0" applyNumberFormat="1" applyFont="1" applyBorder="1" applyAlignment="1" applyProtection="1">
      <alignment horizontal="right" vertical="center"/>
    </xf>
    <xf numFmtId="0" fontId="3" fillId="0" borderId="22" xfId="0" applyFont="1" applyBorder="1" applyAlignment="1" applyProtection="1">
      <alignment vertical="center" wrapText="1"/>
    </xf>
    <xf numFmtId="0" fontId="3" fillId="0" borderId="25" xfId="0" applyFont="1" applyBorder="1" applyAlignment="1" applyProtection="1">
      <alignment horizontal="left" vertical="center" wrapText="1"/>
    </xf>
    <xf numFmtId="0" fontId="10" fillId="0" borderId="28" xfId="0" applyFont="1" applyBorder="1" applyAlignment="1" applyProtection="1">
      <alignment horizontal="center" vertical="center"/>
    </xf>
    <xf numFmtId="0" fontId="10" fillId="0" borderId="15" xfId="0" applyFont="1" applyBorder="1" applyAlignment="1" applyProtection="1">
      <alignment horizontal="center" vertical="center"/>
    </xf>
    <xf numFmtId="0" fontId="10" fillId="0" borderId="29" xfId="0" applyFont="1" applyBorder="1" applyAlignment="1" applyProtection="1">
      <alignment horizontal="center" vertical="center"/>
    </xf>
    <xf numFmtId="0" fontId="5" fillId="0" borderId="4" xfId="0" applyFont="1" applyBorder="1" applyAlignment="1" applyProtection="1">
      <alignment horizontal="center" vertical="center"/>
    </xf>
    <xf numFmtId="0" fontId="5" fillId="0" borderId="0" xfId="0" applyFont="1" applyBorder="1" applyAlignment="1" applyProtection="1">
      <alignment horizontal="center" vertical="center"/>
    </xf>
    <xf numFmtId="0" fontId="5" fillId="0" borderId="5" xfId="0" applyFont="1" applyBorder="1" applyAlignment="1" applyProtection="1">
      <alignment horizontal="center" vertical="center"/>
    </xf>
    <xf numFmtId="0" fontId="8" fillId="2" borderId="28" xfId="0" applyFont="1" applyFill="1" applyBorder="1" applyAlignment="1" applyProtection="1">
      <alignment horizontal="left" vertical="center" wrapText="1"/>
    </xf>
    <xf numFmtId="0" fontId="9" fillId="2" borderId="31" xfId="0" applyFont="1" applyFill="1" applyBorder="1" applyAlignment="1" applyProtection="1">
      <alignment horizontal="center" vertical="center"/>
    </xf>
    <xf numFmtId="0" fontId="9" fillId="2" borderId="9" xfId="0" applyFont="1" applyFill="1" applyBorder="1" applyAlignment="1" applyProtection="1">
      <alignment horizontal="center" vertical="center"/>
    </xf>
    <xf numFmtId="0" fontId="9" fillId="2" borderId="32" xfId="0" applyFont="1" applyFill="1" applyBorder="1" applyAlignment="1" applyProtection="1">
      <alignment horizontal="center" vertical="center"/>
    </xf>
    <xf numFmtId="37" fontId="8" fillId="2" borderId="33" xfId="0" applyNumberFormat="1" applyFont="1" applyFill="1" applyBorder="1" applyAlignment="1" applyProtection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microsoft.com/office/2017/10/relationships/person" Target="persons/perso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F97EB7-09AD-45E1-B0FC-73ECC5F614E2}">
  <sheetPr>
    <pageSetUpPr fitToPage="1"/>
  </sheetPr>
  <dimension ref="A1:ED87"/>
  <sheetViews>
    <sheetView tabSelected="1" workbookViewId="0">
      <selection sqref="A1:P1"/>
    </sheetView>
  </sheetViews>
  <sheetFormatPr defaultColWidth="9.77734375" defaultRowHeight="15"/>
  <cols>
    <col min="1" max="1" width="1.77734375" style="62" customWidth="1"/>
    <col min="2" max="2" width="6.77734375" style="62" customWidth="1"/>
    <col min="3" max="3" width="65.77734375" style="62" bestFit="1" customWidth="1"/>
    <col min="4" max="5" width="16.77734375" style="93" customWidth="1"/>
    <col min="6" max="7" width="15.77734375" style="93" customWidth="1"/>
    <col min="8" max="8" width="13.77734375" style="93" customWidth="1"/>
    <col min="9" max="10" width="15.77734375" style="93" customWidth="1"/>
    <col min="11" max="14" width="13.77734375" style="93" customWidth="1"/>
    <col min="15" max="15" width="16.77734375" style="93" customWidth="1"/>
    <col min="16" max="16" width="13.77734375" style="62" customWidth="1"/>
    <col min="17" max="18" width="9.77734375" style="62"/>
  </cols>
  <sheetData>
    <row r="1" spans="1:134" ht="27.75">
      <c r="A1" s="101" t="s">
        <v>98</v>
      </c>
      <c r="B1" s="102"/>
      <c r="C1" s="102"/>
      <c r="D1" s="102"/>
      <c r="E1" s="102"/>
      <c r="F1" s="102"/>
      <c r="G1" s="102"/>
      <c r="H1" s="102"/>
      <c r="I1" s="102"/>
      <c r="J1" s="102"/>
      <c r="K1" s="102"/>
      <c r="L1" s="102"/>
      <c r="M1" s="102"/>
      <c r="N1" s="102"/>
      <c r="O1" s="102"/>
      <c r="P1" s="103"/>
      <c r="Q1" s="48"/>
      <c r="R1"/>
    </row>
    <row r="2" spans="1:134" ht="24" thickBot="1">
      <c r="A2" s="104" t="s">
        <v>182</v>
      </c>
      <c r="B2" s="105"/>
      <c r="C2" s="105"/>
      <c r="D2" s="105"/>
      <c r="E2" s="105"/>
      <c r="F2" s="105"/>
      <c r="G2" s="105"/>
      <c r="H2" s="105"/>
      <c r="I2" s="105"/>
      <c r="J2" s="105"/>
      <c r="K2" s="105"/>
      <c r="L2" s="105"/>
      <c r="M2" s="105"/>
      <c r="N2" s="105"/>
      <c r="O2" s="105"/>
      <c r="P2" s="106"/>
      <c r="Q2" s="48"/>
      <c r="R2"/>
    </row>
    <row r="3" spans="1:134" ht="18" customHeight="1">
      <c r="A3" s="107" t="s">
        <v>88</v>
      </c>
      <c r="B3" s="108"/>
      <c r="C3" s="109"/>
      <c r="D3" s="113" t="s">
        <v>48</v>
      </c>
      <c r="E3" s="114"/>
      <c r="F3" s="114"/>
      <c r="G3" s="114"/>
      <c r="H3" s="115"/>
      <c r="I3" s="113" t="s">
        <v>49</v>
      </c>
      <c r="J3" s="115"/>
      <c r="K3" s="113" t="s">
        <v>51</v>
      </c>
      <c r="L3" s="114"/>
      <c r="M3" s="115"/>
      <c r="N3" s="49"/>
      <c r="O3" s="50"/>
      <c r="P3" s="116" t="s">
        <v>163</v>
      </c>
      <c r="Q3" s="51"/>
      <c r="R3"/>
    </row>
    <row r="4" spans="1:134" ht="32.25" customHeight="1" thickBot="1">
      <c r="A4" s="110"/>
      <c r="B4" s="111"/>
      <c r="C4" s="112"/>
      <c r="D4" s="52" t="s">
        <v>5</v>
      </c>
      <c r="E4" s="52" t="s">
        <v>89</v>
      </c>
      <c r="F4" s="52" t="s">
        <v>90</v>
      </c>
      <c r="G4" s="52" t="s">
        <v>91</v>
      </c>
      <c r="H4" s="52" t="s">
        <v>6</v>
      </c>
      <c r="I4" s="52" t="s">
        <v>7</v>
      </c>
      <c r="J4" s="53" t="s">
        <v>92</v>
      </c>
      <c r="K4" s="53" t="s">
        <v>8</v>
      </c>
      <c r="L4" s="53" t="s">
        <v>9</v>
      </c>
      <c r="M4" s="53" t="s">
        <v>164</v>
      </c>
      <c r="N4" s="53" t="s">
        <v>10</v>
      </c>
      <c r="O4" s="53" t="s">
        <v>165</v>
      </c>
      <c r="P4" s="117"/>
      <c r="Q4" s="54"/>
      <c r="R4" s="55"/>
      <c r="S4" s="55"/>
      <c r="T4" s="55"/>
      <c r="U4" s="55"/>
      <c r="V4" s="55"/>
      <c r="W4" s="55"/>
      <c r="X4" s="55"/>
      <c r="Y4" s="55"/>
      <c r="Z4" s="55"/>
      <c r="AA4" s="55"/>
      <c r="AB4" s="55"/>
      <c r="AC4" s="55"/>
      <c r="AD4" s="55"/>
      <c r="AE4" s="55"/>
      <c r="AF4" s="55"/>
      <c r="AG4" s="55"/>
      <c r="AH4" s="55"/>
      <c r="AI4" s="55"/>
      <c r="AJ4" s="55"/>
      <c r="AK4" s="55"/>
      <c r="AL4" s="55"/>
      <c r="AM4" s="55"/>
      <c r="AN4" s="55"/>
      <c r="AO4" s="55"/>
      <c r="AP4" s="55"/>
      <c r="AQ4" s="55"/>
      <c r="AR4" s="55"/>
      <c r="AS4" s="55"/>
      <c r="AT4" s="55"/>
      <c r="AU4" s="55"/>
      <c r="AV4" s="55"/>
      <c r="AW4" s="55"/>
      <c r="AX4" s="55"/>
      <c r="AY4" s="55"/>
      <c r="AZ4" s="55"/>
      <c r="BA4" s="55"/>
      <c r="BB4" s="55"/>
      <c r="BC4" s="55"/>
      <c r="BD4" s="55"/>
      <c r="BE4" s="55"/>
      <c r="BF4" s="55"/>
      <c r="BG4" s="55"/>
      <c r="BH4" s="55"/>
      <c r="BI4" s="55"/>
      <c r="BJ4" s="55"/>
      <c r="BK4" s="55"/>
      <c r="BL4" s="55"/>
      <c r="BM4" s="55"/>
      <c r="BN4" s="55"/>
      <c r="BO4" s="55"/>
      <c r="BP4" s="55"/>
      <c r="BQ4" s="55"/>
      <c r="BR4" s="55"/>
      <c r="BS4" s="55"/>
      <c r="BT4" s="55"/>
      <c r="BU4" s="55"/>
      <c r="BV4" s="55"/>
      <c r="BW4" s="55"/>
      <c r="BX4" s="55"/>
      <c r="BY4" s="55"/>
      <c r="BZ4" s="55"/>
      <c r="CA4" s="55"/>
      <c r="CB4" s="55"/>
      <c r="CC4" s="55"/>
      <c r="CD4" s="55"/>
      <c r="CE4" s="55"/>
      <c r="CF4" s="55"/>
      <c r="CG4" s="55"/>
      <c r="CH4" s="55"/>
      <c r="CI4" s="55"/>
      <c r="CJ4" s="55"/>
      <c r="CK4" s="55"/>
      <c r="CL4" s="55"/>
      <c r="CM4" s="55"/>
      <c r="CN4" s="55"/>
      <c r="CO4" s="55"/>
      <c r="CP4" s="55"/>
      <c r="CQ4" s="55"/>
      <c r="CR4" s="55"/>
      <c r="CS4" s="55"/>
      <c r="CT4" s="55"/>
      <c r="CU4" s="55"/>
      <c r="CV4" s="55"/>
      <c r="CW4" s="55"/>
      <c r="CX4" s="55"/>
      <c r="CY4" s="55"/>
      <c r="CZ4" s="55"/>
      <c r="DA4" s="55"/>
      <c r="DB4" s="55"/>
      <c r="DC4" s="55"/>
      <c r="DD4" s="55"/>
      <c r="DE4" s="55"/>
      <c r="DF4" s="55"/>
      <c r="DG4" s="55"/>
      <c r="DH4" s="55"/>
      <c r="DI4" s="55"/>
      <c r="DJ4" s="55"/>
      <c r="DK4" s="55"/>
      <c r="DL4" s="55"/>
      <c r="DM4" s="55"/>
      <c r="DN4" s="55"/>
      <c r="DO4" s="55"/>
      <c r="DP4" s="55"/>
      <c r="DQ4" s="55"/>
      <c r="DR4" s="55"/>
      <c r="DS4" s="55"/>
      <c r="DT4" s="55"/>
      <c r="DU4" s="55"/>
      <c r="DV4" s="55"/>
      <c r="DW4" s="55"/>
      <c r="DX4" s="55"/>
      <c r="DY4" s="55"/>
      <c r="DZ4" s="55"/>
      <c r="EA4" s="55"/>
      <c r="EB4" s="55"/>
      <c r="EC4" s="55"/>
      <c r="ED4" s="55"/>
    </row>
    <row r="5" spans="1:134" ht="15.75">
      <c r="A5" s="56" t="s">
        <v>166</v>
      </c>
      <c r="B5" s="57"/>
      <c r="C5" s="57"/>
      <c r="D5" s="58">
        <f t="shared" ref="D5:N5" si="0">SUM(D6:D15)</f>
        <v>39222753</v>
      </c>
      <c r="E5" s="58">
        <f t="shared" si="0"/>
        <v>985521</v>
      </c>
      <c r="F5" s="58">
        <f t="shared" si="0"/>
        <v>1964356</v>
      </c>
      <c r="G5" s="58">
        <f t="shared" si="0"/>
        <v>0</v>
      </c>
      <c r="H5" s="58">
        <f t="shared" si="0"/>
        <v>0</v>
      </c>
      <c r="I5" s="58">
        <f t="shared" si="0"/>
        <v>0</v>
      </c>
      <c r="J5" s="58">
        <f t="shared" si="0"/>
        <v>0</v>
      </c>
      <c r="K5" s="58">
        <f t="shared" si="0"/>
        <v>0</v>
      </c>
      <c r="L5" s="58">
        <f t="shared" si="0"/>
        <v>0</v>
      </c>
      <c r="M5" s="58">
        <f t="shared" si="0"/>
        <v>0</v>
      </c>
      <c r="N5" s="58">
        <f t="shared" si="0"/>
        <v>0</v>
      </c>
      <c r="O5" s="59">
        <f>SUM(D5:N5)</f>
        <v>42172630</v>
      </c>
      <c r="P5" s="60">
        <f t="shared" ref="P5:P36" si="1">(O5/P$85)</f>
        <v>1373.4328795675112</v>
      </c>
      <c r="Q5" s="61"/>
    </row>
    <row r="6" spans="1:134">
      <c r="A6" s="63"/>
      <c r="B6" s="64">
        <v>311</v>
      </c>
      <c r="C6" s="65" t="s">
        <v>3</v>
      </c>
      <c r="D6" s="66">
        <v>30400941</v>
      </c>
      <c r="E6" s="66">
        <v>0</v>
      </c>
      <c r="F6" s="66">
        <v>1964356</v>
      </c>
      <c r="G6" s="66">
        <v>0</v>
      </c>
      <c r="H6" s="66">
        <v>0</v>
      </c>
      <c r="I6" s="66">
        <v>0</v>
      </c>
      <c r="J6" s="66">
        <v>0</v>
      </c>
      <c r="K6" s="66">
        <v>0</v>
      </c>
      <c r="L6" s="66">
        <v>0</v>
      </c>
      <c r="M6" s="66">
        <v>0</v>
      </c>
      <c r="N6" s="66">
        <v>0</v>
      </c>
      <c r="O6" s="66">
        <f>SUM(D6:N6)</f>
        <v>32365297</v>
      </c>
      <c r="P6" s="67">
        <f t="shared" si="1"/>
        <v>1054.0382010030612</v>
      </c>
      <c r="Q6" s="68"/>
    </row>
    <row r="7" spans="1:134">
      <c r="A7" s="63"/>
      <c r="B7" s="64">
        <v>312.41000000000003</v>
      </c>
      <c r="C7" s="65" t="s">
        <v>167</v>
      </c>
      <c r="D7" s="66">
        <v>944277</v>
      </c>
      <c r="E7" s="66">
        <v>0</v>
      </c>
      <c r="F7" s="66">
        <v>0</v>
      </c>
      <c r="G7" s="66">
        <v>0</v>
      </c>
      <c r="H7" s="66">
        <v>0</v>
      </c>
      <c r="I7" s="66">
        <v>0</v>
      </c>
      <c r="J7" s="66">
        <v>0</v>
      </c>
      <c r="K7" s="66">
        <v>0</v>
      </c>
      <c r="L7" s="66">
        <v>0</v>
      </c>
      <c r="M7" s="66">
        <v>0</v>
      </c>
      <c r="N7" s="66">
        <v>0</v>
      </c>
      <c r="O7" s="66">
        <f t="shared" ref="O7:O15" si="2">SUM(D7:N7)</f>
        <v>944277</v>
      </c>
      <c r="P7" s="67">
        <f t="shared" si="1"/>
        <v>30.752198267439589</v>
      </c>
      <c r="Q7" s="68"/>
    </row>
    <row r="8" spans="1:134">
      <c r="A8" s="63"/>
      <c r="B8" s="64">
        <v>312.51</v>
      </c>
      <c r="C8" s="65" t="s">
        <v>95</v>
      </c>
      <c r="D8" s="66">
        <v>0</v>
      </c>
      <c r="E8" s="66">
        <v>456867</v>
      </c>
      <c r="F8" s="66">
        <v>0</v>
      </c>
      <c r="G8" s="66">
        <v>0</v>
      </c>
      <c r="H8" s="66">
        <v>0</v>
      </c>
      <c r="I8" s="66">
        <v>0</v>
      </c>
      <c r="J8" s="66">
        <v>0</v>
      </c>
      <c r="K8" s="66">
        <v>0</v>
      </c>
      <c r="L8" s="66">
        <v>0</v>
      </c>
      <c r="M8" s="66">
        <v>0</v>
      </c>
      <c r="N8" s="66">
        <v>0</v>
      </c>
      <c r="O8" s="66">
        <f t="shared" si="2"/>
        <v>456867</v>
      </c>
      <c r="P8" s="67">
        <f t="shared" si="1"/>
        <v>14.878753338109815</v>
      </c>
      <c r="Q8" s="68"/>
    </row>
    <row r="9" spans="1:134">
      <c r="A9" s="63"/>
      <c r="B9" s="64">
        <v>312.52</v>
      </c>
      <c r="C9" s="65" t="s">
        <v>125</v>
      </c>
      <c r="D9" s="66">
        <v>0</v>
      </c>
      <c r="E9" s="66">
        <v>528654</v>
      </c>
      <c r="F9" s="66">
        <v>0</v>
      </c>
      <c r="G9" s="66">
        <v>0</v>
      </c>
      <c r="H9" s="66">
        <v>0</v>
      </c>
      <c r="I9" s="66">
        <v>0</v>
      </c>
      <c r="J9" s="66">
        <v>0</v>
      </c>
      <c r="K9" s="66">
        <v>0</v>
      </c>
      <c r="L9" s="66">
        <v>0</v>
      </c>
      <c r="M9" s="66">
        <v>0</v>
      </c>
      <c r="N9" s="66">
        <v>0</v>
      </c>
      <c r="O9" s="66">
        <f t="shared" si="2"/>
        <v>528654</v>
      </c>
      <c r="P9" s="67">
        <f t="shared" si="1"/>
        <v>17.216635185305805</v>
      </c>
      <c r="Q9" s="68"/>
    </row>
    <row r="10" spans="1:134">
      <c r="A10" s="63"/>
      <c r="B10" s="64">
        <v>314.10000000000002</v>
      </c>
      <c r="C10" s="65" t="s">
        <v>11</v>
      </c>
      <c r="D10" s="66">
        <v>4160720</v>
      </c>
      <c r="E10" s="66">
        <v>0</v>
      </c>
      <c r="F10" s="66">
        <v>0</v>
      </c>
      <c r="G10" s="66">
        <v>0</v>
      </c>
      <c r="H10" s="66">
        <v>0</v>
      </c>
      <c r="I10" s="66">
        <v>0</v>
      </c>
      <c r="J10" s="66">
        <v>0</v>
      </c>
      <c r="K10" s="66">
        <v>0</v>
      </c>
      <c r="L10" s="66">
        <v>0</v>
      </c>
      <c r="M10" s="66">
        <v>0</v>
      </c>
      <c r="N10" s="66">
        <v>0</v>
      </c>
      <c r="O10" s="66">
        <f t="shared" si="2"/>
        <v>4160720</v>
      </c>
      <c r="P10" s="67">
        <f t="shared" si="1"/>
        <v>135.50185631472675</v>
      </c>
      <c r="Q10" s="68"/>
    </row>
    <row r="11" spans="1:134">
      <c r="A11" s="63"/>
      <c r="B11" s="64">
        <v>314.3</v>
      </c>
      <c r="C11" s="65" t="s">
        <v>12</v>
      </c>
      <c r="D11" s="66">
        <v>1032627</v>
      </c>
      <c r="E11" s="66">
        <v>0</v>
      </c>
      <c r="F11" s="66">
        <v>0</v>
      </c>
      <c r="G11" s="66">
        <v>0</v>
      </c>
      <c r="H11" s="66">
        <v>0</v>
      </c>
      <c r="I11" s="66">
        <v>0</v>
      </c>
      <c r="J11" s="66">
        <v>0</v>
      </c>
      <c r="K11" s="66">
        <v>0</v>
      </c>
      <c r="L11" s="66">
        <v>0</v>
      </c>
      <c r="M11" s="66">
        <v>0</v>
      </c>
      <c r="N11" s="66">
        <v>0</v>
      </c>
      <c r="O11" s="66">
        <f t="shared" si="2"/>
        <v>1032627</v>
      </c>
      <c r="P11" s="67">
        <f t="shared" si="1"/>
        <v>33.629486093923013</v>
      </c>
      <c r="Q11" s="68"/>
    </row>
    <row r="12" spans="1:134">
      <c r="A12" s="63"/>
      <c r="B12" s="64">
        <v>314.39999999999998</v>
      </c>
      <c r="C12" s="65" t="s">
        <v>13</v>
      </c>
      <c r="D12" s="66">
        <v>99392</v>
      </c>
      <c r="E12" s="66">
        <v>0</v>
      </c>
      <c r="F12" s="66">
        <v>0</v>
      </c>
      <c r="G12" s="66">
        <v>0</v>
      </c>
      <c r="H12" s="66">
        <v>0</v>
      </c>
      <c r="I12" s="66">
        <v>0</v>
      </c>
      <c r="J12" s="66">
        <v>0</v>
      </c>
      <c r="K12" s="66">
        <v>0</v>
      </c>
      <c r="L12" s="66">
        <v>0</v>
      </c>
      <c r="M12" s="66">
        <v>0</v>
      </c>
      <c r="N12" s="66">
        <v>0</v>
      </c>
      <c r="O12" s="66">
        <f t="shared" si="2"/>
        <v>99392</v>
      </c>
      <c r="P12" s="67">
        <f t="shared" si="1"/>
        <v>3.2368918126750472</v>
      </c>
      <c r="Q12" s="68"/>
    </row>
    <row r="13" spans="1:134">
      <c r="A13" s="63"/>
      <c r="B13" s="64">
        <v>314.8</v>
      </c>
      <c r="C13" s="65" t="s">
        <v>15</v>
      </c>
      <c r="D13" s="66">
        <v>154250</v>
      </c>
      <c r="E13" s="66">
        <v>0</v>
      </c>
      <c r="F13" s="66">
        <v>0</v>
      </c>
      <c r="G13" s="66">
        <v>0</v>
      </c>
      <c r="H13" s="66">
        <v>0</v>
      </c>
      <c r="I13" s="66">
        <v>0</v>
      </c>
      <c r="J13" s="66">
        <v>0</v>
      </c>
      <c r="K13" s="66">
        <v>0</v>
      </c>
      <c r="L13" s="66">
        <v>0</v>
      </c>
      <c r="M13" s="66">
        <v>0</v>
      </c>
      <c r="N13" s="66">
        <v>0</v>
      </c>
      <c r="O13" s="66">
        <f t="shared" si="2"/>
        <v>154250</v>
      </c>
      <c r="P13" s="67">
        <f t="shared" si="1"/>
        <v>5.0234481860222759</v>
      </c>
      <c r="Q13" s="68"/>
    </row>
    <row r="14" spans="1:134">
      <c r="A14" s="63"/>
      <c r="B14" s="64">
        <v>315.2</v>
      </c>
      <c r="C14" s="65" t="s">
        <v>168</v>
      </c>
      <c r="D14" s="66">
        <v>2086828</v>
      </c>
      <c r="E14" s="66">
        <v>0</v>
      </c>
      <c r="F14" s="66">
        <v>0</v>
      </c>
      <c r="G14" s="66">
        <v>0</v>
      </c>
      <c r="H14" s="66">
        <v>0</v>
      </c>
      <c r="I14" s="66">
        <v>0</v>
      </c>
      <c r="J14" s="66">
        <v>0</v>
      </c>
      <c r="K14" s="66">
        <v>0</v>
      </c>
      <c r="L14" s="66">
        <v>0</v>
      </c>
      <c r="M14" s="66">
        <v>0</v>
      </c>
      <c r="N14" s="66">
        <v>0</v>
      </c>
      <c r="O14" s="66">
        <f t="shared" si="2"/>
        <v>2086828</v>
      </c>
      <c r="P14" s="67">
        <f t="shared" si="1"/>
        <v>67.961571028463496</v>
      </c>
      <c r="Q14" s="68"/>
    </row>
    <row r="15" spans="1:134">
      <c r="A15" s="63"/>
      <c r="B15" s="64">
        <v>316</v>
      </c>
      <c r="C15" s="65" t="s">
        <v>127</v>
      </c>
      <c r="D15" s="66">
        <v>343718</v>
      </c>
      <c r="E15" s="66">
        <v>0</v>
      </c>
      <c r="F15" s="66">
        <v>0</v>
      </c>
      <c r="G15" s="66">
        <v>0</v>
      </c>
      <c r="H15" s="66">
        <v>0</v>
      </c>
      <c r="I15" s="66">
        <v>0</v>
      </c>
      <c r="J15" s="66">
        <v>0</v>
      </c>
      <c r="K15" s="66">
        <v>0</v>
      </c>
      <c r="L15" s="66">
        <v>0</v>
      </c>
      <c r="M15" s="66">
        <v>0</v>
      </c>
      <c r="N15" s="66">
        <v>0</v>
      </c>
      <c r="O15" s="66">
        <f t="shared" si="2"/>
        <v>343718</v>
      </c>
      <c r="P15" s="67">
        <f t="shared" si="1"/>
        <v>11.193838337784147</v>
      </c>
      <c r="Q15" s="68"/>
    </row>
    <row r="16" spans="1:134" ht="15.75">
      <c r="A16" s="69" t="s">
        <v>18</v>
      </c>
      <c r="B16" s="70"/>
      <c r="C16" s="71"/>
      <c r="D16" s="72">
        <f t="shared" ref="D16:N16" si="3">SUM(D17:D30)</f>
        <v>3229999</v>
      </c>
      <c r="E16" s="72">
        <f t="shared" si="3"/>
        <v>659517</v>
      </c>
      <c r="F16" s="72">
        <f t="shared" si="3"/>
        <v>107438</v>
      </c>
      <c r="G16" s="72">
        <f t="shared" si="3"/>
        <v>0</v>
      </c>
      <c r="H16" s="72">
        <f t="shared" si="3"/>
        <v>0</v>
      </c>
      <c r="I16" s="72">
        <f t="shared" si="3"/>
        <v>696960</v>
      </c>
      <c r="J16" s="72">
        <f t="shared" si="3"/>
        <v>0</v>
      </c>
      <c r="K16" s="72">
        <f t="shared" si="3"/>
        <v>0</v>
      </c>
      <c r="L16" s="72">
        <f t="shared" si="3"/>
        <v>0</v>
      </c>
      <c r="M16" s="72">
        <f t="shared" si="3"/>
        <v>0</v>
      </c>
      <c r="N16" s="72">
        <f t="shared" si="3"/>
        <v>0</v>
      </c>
      <c r="O16" s="73">
        <f>SUM(D16:N16)</f>
        <v>4693914</v>
      </c>
      <c r="P16" s="74">
        <f t="shared" si="1"/>
        <v>152.86634533967302</v>
      </c>
      <c r="Q16" s="75"/>
    </row>
    <row r="17" spans="1:17">
      <c r="A17" s="63"/>
      <c r="B17" s="64">
        <v>322</v>
      </c>
      <c r="C17" s="65" t="s">
        <v>169</v>
      </c>
      <c r="D17" s="66">
        <v>2517222</v>
      </c>
      <c r="E17" s="66">
        <v>118187</v>
      </c>
      <c r="F17" s="66">
        <v>0</v>
      </c>
      <c r="G17" s="66">
        <v>0</v>
      </c>
      <c r="H17" s="66">
        <v>0</v>
      </c>
      <c r="I17" s="66">
        <v>0</v>
      </c>
      <c r="J17" s="66">
        <v>0</v>
      </c>
      <c r="K17" s="66">
        <v>0</v>
      </c>
      <c r="L17" s="66">
        <v>0</v>
      </c>
      <c r="M17" s="66">
        <v>0</v>
      </c>
      <c r="N17" s="66">
        <v>0</v>
      </c>
      <c r="O17" s="66">
        <f>SUM(D17:N17)</f>
        <v>2635409</v>
      </c>
      <c r="P17" s="67">
        <f t="shared" si="1"/>
        <v>85.82716732886081</v>
      </c>
      <c r="Q17" s="68"/>
    </row>
    <row r="18" spans="1:17">
      <c r="A18" s="63"/>
      <c r="B18" s="64">
        <v>323.10000000000002</v>
      </c>
      <c r="C18" s="65" t="s">
        <v>19</v>
      </c>
      <c r="D18" s="66">
        <v>399217</v>
      </c>
      <c r="E18" s="66">
        <v>0</v>
      </c>
      <c r="F18" s="66">
        <v>0</v>
      </c>
      <c r="G18" s="66">
        <v>0</v>
      </c>
      <c r="H18" s="66">
        <v>0</v>
      </c>
      <c r="I18" s="66">
        <v>0</v>
      </c>
      <c r="J18" s="66">
        <v>0</v>
      </c>
      <c r="K18" s="66">
        <v>0</v>
      </c>
      <c r="L18" s="66">
        <v>0</v>
      </c>
      <c r="M18" s="66">
        <v>0</v>
      </c>
      <c r="N18" s="66">
        <v>0</v>
      </c>
      <c r="O18" s="66">
        <f t="shared" ref="O18:O30" si="4">SUM(D18:N18)</f>
        <v>399217</v>
      </c>
      <c r="P18" s="67">
        <f t="shared" si="1"/>
        <v>13.001270110076206</v>
      </c>
      <c r="Q18" s="68"/>
    </row>
    <row r="19" spans="1:17">
      <c r="A19" s="63"/>
      <c r="B19" s="64">
        <v>323.39999999999998</v>
      </c>
      <c r="C19" s="65" t="s">
        <v>20</v>
      </c>
      <c r="D19" s="66">
        <v>109688</v>
      </c>
      <c r="E19" s="66">
        <v>0</v>
      </c>
      <c r="F19" s="66">
        <v>0</v>
      </c>
      <c r="G19" s="66">
        <v>0</v>
      </c>
      <c r="H19" s="66">
        <v>0</v>
      </c>
      <c r="I19" s="66">
        <v>0</v>
      </c>
      <c r="J19" s="66">
        <v>0</v>
      </c>
      <c r="K19" s="66">
        <v>0</v>
      </c>
      <c r="L19" s="66">
        <v>0</v>
      </c>
      <c r="M19" s="66">
        <v>0</v>
      </c>
      <c r="N19" s="66">
        <v>0</v>
      </c>
      <c r="O19" s="66">
        <f t="shared" si="4"/>
        <v>109688</v>
      </c>
      <c r="P19" s="67">
        <f t="shared" si="1"/>
        <v>3.5722008727935908</v>
      </c>
      <c r="Q19" s="68"/>
    </row>
    <row r="20" spans="1:17">
      <c r="A20" s="63"/>
      <c r="B20" s="64">
        <v>323.7</v>
      </c>
      <c r="C20" s="65" t="s">
        <v>21</v>
      </c>
      <c r="D20" s="66">
        <v>100387</v>
      </c>
      <c r="E20" s="66">
        <v>0</v>
      </c>
      <c r="F20" s="66">
        <v>0</v>
      </c>
      <c r="G20" s="66">
        <v>0</v>
      </c>
      <c r="H20" s="66">
        <v>0</v>
      </c>
      <c r="I20" s="66">
        <v>0</v>
      </c>
      <c r="J20" s="66">
        <v>0</v>
      </c>
      <c r="K20" s="66">
        <v>0</v>
      </c>
      <c r="L20" s="66">
        <v>0</v>
      </c>
      <c r="M20" s="66">
        <v>0</v>
      </c>
      <c r="N20" s="66">
        <v>0</v>
      </c>
      <c r="O20" s="66">
        <f t="shared" si="4"/>
        <v>100387</v>
      </c>
      <c r="P20" s="67">
        <f t="shared" si="1"/>
        <v>3.2692959030808311</v>
      </c>
      <c r="Q20" s="68"/>
    </row>
    <row r="21" spans="1:17">
      <c r="A21" s="63"/>
      <c r="B21" s="64">
        <v>323.89999999999998</v>
      </c>
      <c r="C21" s="65" t="s">
        <v>22</v>
      </c>
      <c r="D21" s="66">
        <v>73655</v>
      </c>
      <c r="E21" s="66">
        <v>0</v>
      </c>
      <c r="F21" s="66">
        <v>0</v>
      </c>
      <c r="G21" s="66">
        <v>0</v>
      </c>
      <c r="H21" s="66">
        <v>0</v>
      </c>
      <c r="I21" s="66">
        <v>0</v>
      </c>
      <c r="J21" s="66">
        <v>0</v>
      </c>
      <c r="K21" s="66">
        <v>0</v>
      </c>
      <c r="L21" s="66">
        <v>0</v>
      </c>
      <c r="M21" s="66">
        <v>0</v>
      </c>
      <c r="N21" s="66">
        <v>0</v>
      </c>
      <c r="O21" s="66">
        <f t="shared" si="4"/>
        <v>73655</v>
      </c>
      <c r="P21" s="67">
        <f t="shared" si="1"/>
        <v>2.3987168631537812</v>
      </c>
      <c r="Q21" s="68"/>
    </row>
    <row r="22" spans="1:17">
      <c r="A22" s="63"/>
      <c r="B22" s="64">
        <v>324.20999999999998</v>
      </c>
      <c r="C22" s="65" t="s">
        <v>148</v>
      </c>
      <c r="D22" s="66">
        <v>0</v>
      </c>
      <c r="E22" s="66">
        <v>0</v>
      </c>
      <c r="F22" s="66">
        <v>0</v>
      </c>
      <c r="G22" s="66">
        <v>0</v>
      </c>
      <c r="H22" s="66">
        <v>0</v>
      </c>
      <c r="I22" s="66">
        <v>122690</v>
      </c>
      <c r="J22" s="66">
        <v>0</v>
      </c>
      <c r="K22" s="66">
        <v>0</v>
      </c>
      <c r="L22" s="66">
        <v>0</v>
      </c>
      <c r="M22" s="66">
        <v>0</v>
      </c>
      <c r="N22" s="66">
        <v>0</v>
      </c>
      <c r="O22" s="66">
        <f t="shared" si="4"/>
        <v>122690</v>
      </c>
      <c r="P22" s="67">
        <f t="shared" si="1"/>
        <v>3.9956360320458542</v>
      </c>
      <c r="Q22" s="68"/>
    </row>
    <row r="23" spans="1:17">
      <c r="A23" s="63"/>
      <c r="B23" s="64">
        <v>324.22000000000003</v>
      </c>
      <c r="C23" s="65" t="s">
        <v>23</v>
      </c>
      <c r="D23" s="66">
        <v>0</v>
      </c>
      <c r="E23" s="66">
        <v>0</v>
      </c>
      <c r="F23" s="66">
        <v>0</v>
      </c>
      <c r="G23" s="66">
        <v>0</v>
      </c>
      <c r="H23" s="66">
        <v>0</v>
      </c>
      <c r="I23" s="66">
        <v>574270</v>
      </c>
      <c r="J23" s="66">
        <v>0</v>
      </c>
      <c r="K23" s="66">
        <v>0</v>
      </c>
      <c r="L23" s="66">
        <v>0</v>
      </c>
      <c r="M23" s="66">
        <v>0</v>
      </c>
      <c r="N23" s="66">
        <v>0</v>
      </c>
      <c r="O23" s="66">
        <f t="shared" si="4"/>
        <v>574270</v>
      </c>
      <c r="P23" s="67">
        <f t="shared" si="1"/>
        <v>18.702208037517099</v>
      </c>
      <c r="Q23" s="68"/>
    </row>
    <row r="24" spans="1:17">
      <c r="A24" s="63"/>
      <c r="B24" s="64">
        <v>324.31</v>
      </c>
      <c r="C24" s="65" t="s">
        <v>179</v>
      </c>
      <c r="D24" s="66">
        <v>0</v>
      </c>
      <c r="E24" s="66">
        <v>243227</v>
      </c>
      <c r="F24" s="66">
        <v>0</v>
      </c>
      <c r="G24" s="66">
        <v>0</v>
      </c>
      <c r="H24" s="66">
        <v>0</v>
      </c>
      <c r="I24" s="66">
        <v>0</v>
      </c>
      <c r="J24" s="66">
        <v>0</v>
      </c>
      <c r="K24" s="66">
        <v>0</v>
      </c>
      <c r="L24" s="66">
        <v>0</v>
      </c>
      <c r="M24" s="66">
        <v>0</v>
      </c>
      <c r="N24" s="66">
        <v>0</v>
      </c>
      <c r="O24" s="66">
        <f t="shared" si="4"/>
        <v>243227</v>
      </c>
      <c r="P24" s="67">
        <f t="shared" si="1"/>
        <v>7.9211554745000976</v>
      </c>
      <c r="Q24" s="68"/>
    </row>
    <row r="25" spans="1:17">
      <c r="A25" s="63"/>
      <c r="B25" s="64">
        <v>324.32</v>
      </c>
      <c r="C25" s="65" t="s">
        <v>180</v>
      </c>
      <c r="D25" s="66">
        <v>0</v>
      </c>
      <c r="E25" s="66">
        <v>192041</v>
      </c>
      <c r="F25" s="66">
        <v>0</v>
      </c>
      <c r="G25" s="66">
        <v>0</v>
      </c>
      <c r="H25" s="66">
        <v>0</v>
      </c>
      <c r="I25" s="66">
        <v>0</v>
      </c>
      <c r="J25" s="66">
        <v>0</v>
      </c>
      <c r="K25" s="66">
        <v>0</v>
      </c>
      <c r="L25" s="66">
        <v>0</v>
      </c>
      <c r="M25" s="66">
        <v>0</v>
      </c>
      <c r="N25" s="66">
        <v>0</v>
      </c>
      <c r="O25" s="66">
        <f t="shared" si="4"/>
        <v>192041</v>
      </c>
      <c r="P25" s="67">
        <f t="shared" si="1"/>
        <v>6.2541848498664754</v>
      </c>
      <c r="Q25" s="68"/>
    </row>
    <row r="26" spans="1:17">
      <c r="A26" s="63"/>
      <c r="B26" s="64">
        <v>324.61</v>
      </c>
      <c r="C26" s="65" t="s">
        <v>24</v>
      </c>
      <c r="D26" s="66">
        <v>0</v>
      </c>
      <c r="E26" s="66">
        <v>16000</v>
      </c>
      <c r="F26" s="66">
        <v>0</v>
      </c>
      <c r="G26" s="66">
        <v>0</v>
      </c>
      <c r="H26" s="66">
        <v>0</v>
      </c>
      <c r="I26" s="66">
        <v>0</v>
      </c>
      <c r="J26" s="66">
        <v>0</v>
      </c>
      <c r="K26" s="66">
        <v>0</v>
      </c>
      <c r="L26" s="66">
        <v>0</v>
      </c>
      <c r="M26" s="66">
        <v>0</v>
      </c>
      <c r="N26" s="66">
        <v>0</v>
      </c>
      <c r="O26" s="66">
        <f t="shared" si="4"/>
        <v>16000</v>
      </c>
      <c r="P26" s="67">
        <f t="shared" si="1"/>
        <v>0.52107080049501731</v>
      </c>
      <c r="Q26" s="68"/>
    </row>
    <row r="27" spans="1:17">
      <c r="A27" s="63"/>
      <c r="B27" s="64">
        <v>325.10000000000002</v>
      </c>
      <c r="C27" s="65" t="s">
        <v>25</v>
      </c>
      <c r="D27" s="66">
        <v>0</v>
      </c>
      <c r="E27" s="66">
        <v>41264</v>
      </c>
      <c r="F27" s="66">
        <v>107438</v>
      </c>
      <c r="G27" s="66">
        <v>0</v>
      </c>
      <c r="H27" s="66">
        <v>0</v>
      </c>
      <c r="I27" s="66">
        <v>0</v>
      </c>
      <c r="J27" s="66">
        <v>0</v>
      </c>
      <c r="K27" s="66">
        <v>0</v>
      </c>
      <c r="L27" s="66">
        <v>0</v>
      </c>
      <c r="M27" s="66">
        <v>0</v>
      </c>
      <c r="N27" s="66">
        <v>0</v>
      </c>
      <c r="O27" s="66">
        <f t="shared" si="4"/>
        <v>148702</v>
      </c>
      <c r="P27" s="67">
        <f t="shared" si="1"/>
        <v>4.8427668859506285</v>
      </c>
      <c r="Q27" s="68"/>
    </row>
    <row r="28" spans="1:17">
      <c r="A28" s="63"/>
      <c r="B28" s="64">
        <v>325.2</v>
      </c>
      <c r="C28" s="65" t="s">
        <v>149</v>
      </c>
      <c r="D28" s="66">
        <v>0</v>
      </c>
      <c r="E28" s="66">
        <v>19119</v>
      </c>
      <c r="F28" s="66">
        <v>0</v>
      </c>
      <c r="G28" s="66">
        <v>0</v>
      </c>
      <c r="H28" s="66">
        <v>0</v>
      </c>
      <c r="I28" s="66">
        <v>0</v>
      </c>
      <c r="J28" s="66">
        <v>0</v>
      </c>
      <c r="K28" s="66">
        <v>0</v>
      </c>
      <c r="L28" s="66">
        <v>0</v>
      </c>
      <c r="M28" s="66">
        <v>0</v>
      </c>
      <c r="N28" s="66">
        <v>0</v>
      </c>
      <c r="O28" s="66">
        <f t="shared" si="4"/>
        <v>19119</v>
      </c>
      <c r="P28" s="67">
        <f t="shared" si="1"/>
        <v>0.62264703966651469</v>
      </c>
      <c r="Q28" s="68"/>
    </row>
    <row r="29" spans="1:17">
      <c r="A29" s="63"/>
      <c r="B29" s="64">
        <v>329.1</v>
      </c>
      <c r="C29" s="65" t="s">
        <v>170</v>
      </c>
      <c r="D29" s="66">
        <v>29830</v>
      </c>
      <c r="E29" s="66">
        <v>0</v>
      </c>
      <c r="F29" s="66">
        <v>0</v>
      </c>
      <c r="G29" s="66">
        <v>0</v>
      </c>
      <c r="H29" s="66">
        <v>0</v>
      </c>
      <c r="I29" s="66">
        <v>0</v>
      </c>
      <c r="J29" s="66">
        <v>0</v>
      </c>
      <c r="K29" s="66">
        <v>0</v>
      </c>
      <c r="L29" s="66">
        <v>0</v>
      </c>
      <c r="M29" s="66">
        <v>0</v>
      </c>
      <c r="N29" s="66">
        <v>0</v>
      </c>
      <c r="O29" s="66">
        <f t="shared" si="4"/>
        <v>29830</v>
      </c>
      <c r="P29" s="67">
        <f t="shared" si="1"/>
        <v>0.97147137367289782</v>
      </c>
      <c r="Q29" s="68"/>
    </row>
    <row r="30" spans="1:17">
      <c r="A30" s="63"/>
      <c r="B30" s="64">
        <v>329.4</v>
      </c>
      <c r="C30" s="65" t="s">
        <v>171</v>
      </c>
      <c r="D30" s="66">
        <v>0</v>
      </c>
      <c r="E30" s="66">
        <v>29679</v>
      </c>
      <c r="F30" s="66">
        <v>0</v>
      </c>
      <c r="G30" s="66">
        <v>0</v>
      </c>
      <c r="H30" s="66">
        <v>0</v>
      </c>
      <c r="I30" s="66">
        <v>0</v>
      </c>
      <c r="J30" s="66">
        <v>0</v>
      </c>
      <c r="K30" s="66">
        <v>0</v>
      </c>
      <c r="L30" s="66">
        <v>0</v>
      </c>
      <c r="M30" s="66">
        <v>0</v>
      </c>
      <c r="N30" s="66">
        <v>0</v>
      </c>
      <c r="O30" s="66">
        <f t="shared" si="4"/>
        <v>29679</v>
      </c>
      <c r="P30" s="67">
        <f t="shared" si="1"/>
        <v>0.96655376799322612</v>
      </c>
      <c r="Q30" s="68"/>
    </row>
    <row r="31" spans="1:17" ht="15.75">
      <c r="A31" s="69" t="s">
        <v>173</v>
      </c>
      <c r="B31" s="70"/>
      <c r="C31" s="71"/>
      <c r="D31" s="72">
        <f t="shared" ref="D31:N31" si="5">SUM(D32:D45)</f>
        <v>8668269</v>
      </c>
      <c r="E31" s="72">
        <f t="shared" si="5"/>
        <v>6816937</v>
      </c>
      <c r="F31" s="72">
        <f t="shared" si="5"/>
        <v>0</v>
      </c>
      <c r="G31" s="72">
        <f t="shared" si="5"/>
        <v>3000000</v>
      </c>
      <c r="H31" s="72">
        <f t="shared" si="5"/>
        <v>0</v>
      </c>
      <c r="I31" s="72">
        <f t="shared" si="5"/>
        <v>0</v>
      </c>
      <c r="J31" s="72">
        <f t="shared" si="5"/>
        <v>0</v>
      </c>
      <c r="K31" s="72">
        <f t="shared" si="5"/>
        <v>0</v>
      </c>
      <c r="L31" s="72">
        <f t="shared" si="5"/>
        <v>0</v>
      </c>
      <c r="M31" s="72">
        <f t="shared" si="5"/>
        <v>0</v>
      </c>
      <c r="N31" s="72">
        <f t="shared" si="5"/>
        <v>0</v>
      </c>
      <c r="O31" s="73">
        <f>SUM(D31:N31)</f>
        <v>18485206</v>
      </c>
      <c r="P31" s="74">
        <f t="shared" si="1"/>
        <v>602.00631798345603</v>
      </c>
      <c r="Q31" s="75"/>
    </row>
    <row r="32" spans="1:17">
      <c r="A32" s="63"/>
      <c r="B32" s="64">
        <v>331.1</v>
      </c>
      <c r="C32" s="65" t="s">
        <v>111</v>
      </c>
      <c r="D32" s="66">
        <v>0</v>
      </c>
      <c r="E32" s="66">
        <v>2511132</v>
      </c>
      <c r="F32" s="66">
        <v>0</v>
      </c>
      <c r="G32" s="66">
        <v>0</v>
      </c>
      <c r="H32" s="66">
        <v>0</v>
      </c>
      <c r="I32" s="66">
        <v>0</v>
      </c>
      <c r="J32" s="66">
        <v>0</v>
      </c>
      <c r="K32" s="66">
        <v>0</v>
      </c>
      <c r="L32" s="66">
        <v>0</v>
      </c>
      <c r="M32" s="66">
        <v>0</v>
      </c>
      <c r="N32" s="66">
        <v>0</v>
      </c>
      <c r="O32" s="66">
        <f>SUM(D32:N32)</f>
        <v>2511132</v>
      </c>
      <c r="P32" s="67">
        <f t="shared" si="1"/>
        <v>81.779847586790851</v>
      </c>
      <c r="Q32" s="68"/>
    </row>
    <row r="33" spans="1:17">
      <c r="A33" s="63"/>
      <c r="B33" s="64">
        <v>331.2</v>
      </c>
      <c r="C33" s="65" t="s">
        <v>27</v>
      </c>
      <c r="D33" s="66">
        <v>34039</v>
      </c>
      <c r="E33" s="66">
        <v>99211</v>
      </c>
      <c r="F33" s="66">
        <v>0</v>
      </c>
      <c r="G33" s="66">
        <v>0</v>
      </c>
      <c r="H33" s="66">
        <v>0</v>
      </c>
      <c r="I33" s="66">
        <v>0</v>
      </c>
      <c r="J33" s="66">
        <v>0</v>
      </c>
      <c r="K33" s="66">
        <v>0</v>
      </c>
      <c r="L33" s="66">
        <v>0</v>
      </c>
      <c r="M33" s="66">
        <v>0</v>
      </c>
      <c r="N33" s="66">
        <v>0</v>
      </c>
      <c r="O33" s="66">
        <f>SUM(D33:N33)</f>
        <v>133250</v>
      </c>
      <c r="P33" s="67">
        <f t="shared" si="1"/>
        <v>4.3395427603725656</v>
      </c>
      <c r="Q33" s="68"/>
    </row>
    <row r="34" spans="1:17">
      <c r="A34" s="63"/>
      <c r="B34" s="64">
        <v>331.5</v>
      </c>
      <c r="C34" s="65" t="s">
        <v>29</v>
      </c>
      <c r="D34" s="66">
        <v>19357</v>
      </c>
      <c r="E34" s="66">
        <v>563734</v>
      </c>
      <c r="F34" s="66">
        <v>0</v>
      </c>
      <c r="G34" s="66">
        <v>0</v>
      </c>
      <c r="H34" s="66">
        <v>0</v>
      </c>
      <c r="I34" s="66">
        <v>0</v>
      </c>
      <c r="J34" s="66">
        <v>0</v>
      </c>
      <c r="K34" s="66">
        <v>0</v>
      </c>
      <c r="L34" s="66">
        <v>0</v>
      </c>
      <c r="M34" s="66">
        <v>0</v>
      </c>
      <c r="N34" s="66">
        <v>0</v>
      </c>
      <c r="O34" s="66">
        <f t="shared" ref="O34:O41" si="6">SUM(D34:N34)</f>
        <v>583091</v>
      </c>
      <c r="P34" s="67">
        <f t="shared" si="1"/>
        <v>18.989480883215005</v>
      </c>
      <c r="Q34" s="68"/>
    </row>
    <row r="35" spans="1:17">
      <c r="A35" s="63"/>
      <c r="B35" s="64">
        <v>334.39</v>
      </c>
      <c r="C35" s="65" t="s">
        <v>36</v>
      </c>
      <c r="D35" s="66">
        <v>0</v>
      </c>
      <c r="E35" s="66">
        <v>23677</v>
      </c>
      <c r="F35" s="66">
        <v>0</v>
      </c>
      <c r="G35" s="66">
        <v>0</v>
      </c>
      <c r="H35" s="66">
        <v>0</v>
      </c>
      <c r="I35" s="66">
        <v>0</v>
      </c>
      <c r="J35" s="66">
        <v>0</v>
      </c>
      <c r="K35" s="66">
        <v>0</v>
      </c>
      <c r="L35" s="66">
        <v>0</v>
      </c>
      <c r="M35" s="66">
        <v>0</v>
      </c>
      <c r="N35" s="66">
        <v>0</v>
      </c>
      <c r="O35" s="66">
        <f t="shared" si="6"/>
        <v>23677</v>
      </c>
      <c r="P35" s="67">
        <f t="shared" si="1"/>
        <v>0.77108708395753278</v>
      </c>
      <c r="Q35" s="68"/>
    </row>
    <row r="36" spans="1:17">
      <c r="A36" s="63"/>
      <c r="B36" s="64">
        <v>334.5</v>
      </c>
      <c r="C36" s="65" t="s">
        <v>38</v>
      </c>
      <c r="D36" s="66">
        <v>0</v>
      </c>
      <c r="E36" s="66">
        <v>8077</v>
      </c>
      <c r="F36" s="66">
        <v>0</v>
      </c>
      <c r="G36" s="66">
        <v>0</v>
      </c>
      <c r="H36" s="66">
        <v>0</v>
      </c>
      <c r="I36" s="66">
        <v>0</v>
      </c>
      <c r="J36" s="66">
        <v>0</v>
      </c>
      <c r="K36" s="66">
        <v>0</v>
      </c>
      <c r="L36" s="66">
        <v>0</v>
      </c>
      <c r="M36" s="66">
        <v>0</v>
      </c>
      <c r="N36" s="66">
        <v>0</v>
      </c>
      <c r="O36" s="66">
        <f t="shared" si="6"/>
        <v>8077</v>
      </c>
      <c r="P36" s="67">
        <f t="shared" si="1"/>
        <v>0.26304305347489088</v>
      </c>
      <c r="Q36" s="68"/>
    </row>
    <row r="37" spans="1:17">
      <c r="A37" s="63"/>
      <c r="B37" s="64">
        <v>334.7</v>
      </c>
      <c r="C37" s="65" t="s">
        <v>39</v>
      </c>
      <c r="D37" s="66">
        <v>0</v>
      </c>
      <c r="E37" s="66">
        <v>222545</v>
      </c>
      <c r="F37" s="66">
        <v>0</v>
      </c>
      <c r="G37" s="66">
        <v>0</v>
      </c>
      <c r="H37" s="66">
        <v>0</v>
      </c>
      <c r="I37" s="66">
        <v>0</v>
      </c>
      <c r="J37" s="66">
        <v>0</v>
      </c>
      <c r="K37" s="66">
        <v>0</v>
      </c>
      <c r="L37" s="66">
        <v>0</v>
      </c>
      <c r="M37" s="66">
        <v>0</v>
      </c>
      <c r="N37" s="66">
        <v>0</v>
      </c>
      <c r="O37" s="66">
        <f t="shared" si="6"/>
        <v>222545</v>
      </c>
      <c r="P37" s="67">
        <f t="shared" ref="P37:P68" si="7">(O37/P$85)</f>
        <v>7.2476063310102257</v>
      </c>
      <c r="Q37" s="68"/>
    </row>
    <row r="38" spans="1:17">
      <c r="A38" s="63"/>
      <c r="B38" s="64">
        <v>335.125</v>
      </c>
      <c r="C38" s="65" t="s">
        <v>174</v>
      </c>
      <c r="D38" s="66">
        <v>1879452</v>
      </c>
      <c r="E38" s="66">
        <v>0</v>
      </c>
      <c r="F38" s="66">
        <v>0</v>
      </c>
      <c r="G38" s="66">
        <v>0</v>
      </c>
      <c r="H38" s="66">
        <v>0</v>
      </c>
      <c r="I38" s="66">
        <v>0</v>
      </c>
      <c r="J38" s="66">
        <v>0</v>
      </c>
      <c r="K38" s="66">
        <v>0</v>
      </c>
      <c r="L38" s="66">
        <v>0</v>
      </c>
      <c r="M38" s="66">
        <v>0</v>
      </c>
      <c r="N38" s="66">
        <v>0</v>
      </c>
      <c r="O38" s="66">
        <f t="shared" si="6"/>
        <v>1879452</v>
      </c>
      <c r="P38" s="67">
        <f t="shared" si="7"/>
        <v>61.207972383247572</v>
      </c>
      <c r="Q38" s="68"/>
    </row>
    <row r="39" spans="1:17">
      <c r="A39" s="63"/>
      <c r="B39" s="64">
        <v>335.15</v>
      </c>
      <c r="C39" s="65" t="s">
        <v>129</v>
      </c>
      <c r="D39" s="66">
        <v>53898</v>
      </c>
      <c r="E39" s="66">
        <v>0</v>
      </c>
      <c r="F39" s="66">
        <v>0</v>
      </c>
      <c r="G39" s="66">
        <v>0</v>
      </c>
      <c r="H39" s="66">
        <v>0</v>
      </c>
      <c r="I39" s="66">
        <v>0</v>
      </c>
      <c r="J39" s="66">
        <v>0</v>
      </c>
      <c r="K39" s="66">
        <v>0</v>
      </c>
      <c r="L39" s="66">
        <v>0</v>
      </c>
      <c r="M39" s="66">
        <v>0</v>
      </c>
      <c r="N39" s="66">
        <v>0</v>
      </c>
      <c r="O39" s="66">
        <f t="shared" si="6"/>
        <v>53898</v>
      </c>
      <c r="P39" s="67">
        <f t="shared" si="7"/>
        <v>1.7552921253175275</v>
      </c>
      <c r="Q39" s="68"/>
    </row>
    <row r="40" spans="1:17">
      <c r="A40" s="63"/>
      <c r="B40" s="64">
        <v>335.18</v>
      </c>
      <c r="C40" s="65" t="s">
        <v>175</v>
      </c>
      <c r="D40" s="66">
        <v>5899575</v>
      </c>
      <c r="E40" s="66">
        <v>0</v>
      </c>
      <c r="F40" s="66">
        <v>0</v>
      </c>
      <c r="G40" s="66">
        <v>0</v>
      </c>
      <c r="H40" s="66">
        <v>0</v>
      </c>
      <c r="I40" s="66">
        <v>0</v>
      </c>
      <c r="J40" s="66">
        <v>0</v>
      </c>
      <c r="K40" s="66">
        <v>0</v>
      </c>
      <c r="L40" s="66">
        <v>0</v>
      </c>
      <c r="M40" s="66">
        <v>0</v>
      </c>
      <c r="N40" s="66">
        <v>0</v>
      </c>
      <c r="O40" s="66">
        <f t="shared" si="6"/>
        <v>5899575</v>
      </c>
      <c r="P40" s="67">
        <f t="shared" si="7"/>
        <v>192.13101673939946</v>
      </c>
      <c r="Q40" s="68"/>
    </row>
    <row r="41" spans="1:17">
      <c r="A41" s="63"/>
      <c r="B41" s="64">
        <v>335.21</v>
      </c>
      <c r="C41" s="65" t="s">
        <v>150</v>
      </c>
      <c r="D41" s="66">
        <v>46235</v>
      </c>
      <c r="E41" s="66">
        <v>0</v>
      </c>
      <c r="F41" s="66">
        <v>0</v>
      </c>
      <c r="G41" s="66">
        <v>0</v>
      </c>
      <c r="H41" s="66">
        <v>0</v>
      </c>
      <c r="I41" s="66">
        <v>0</v>
      </c>
      <c r="J41" s="66">
        <v>0</v>
      </c>
      <c r="K41" s="66">
        <v>0</v>
      </c>
      <c r="L41" s="66">
        <v>0</v>
      </c>
      <c r="M41" s="66">
        <v>0</v>
      </c>
      <c r="N41" s="66">
        <v>0</v>
      </c>
      <c r="O41" s="66">
        <f t="shared" si="6"/>
        <v>46235</v>
      </c>
      <c r="P41" s="67">
        <f t="shared" si="7"/>
        <v>1.5057317788054452</v>
      </c>
      <c r="Q41" s="68"/>
    </row>
    <row r="42" spans="1:17">
      <c r="A42" s="63"/>
      <c r="B42" s="64">
        <v>335.48</v>
      </c>
      <c r="C42" s="65" t="s">
        <v>44</v>
      </c>
      <c r="D42" s="66">
        <v>179214</v>
      </c>
      <c r="E42" s="66">
        <v>0</v>
      </c>
      <c r="F42" s="66">
        <v>0</v>
      </c>
      <c r="G42" s="66">
        <v>0</v>
      </c>
      <c r="H42" s="66">
        <v>0</v>
      </c>
      <c r="I42" s="66">
        <v>0</v>
      </c>
      <c r="J42" s="66">
        <v>0</v>
      </c>
      <c r="K42" s="66">
        <v>0</v>
      </c>
      <c r="L42" s="66">
        <v>0</v>
      </c>
      <c r="M42" s="66">
        <v>0</v>
      </c>
      <c r="N42" s="66">
        <v>0</v>
      </c>
      <c r="O42" s="66">
        <f t="shared" ref="O42:O44" si="8">SUM(D42:N42)</f>
        <v>179214</v>
      </c>
      <c r="P42" s="67">
        <f t="shared" si="7"/>
        <v>5.8364489024946264</v>
      </c>
      <c r="Q42" s="68"/>
    </row>
    <row r="43" spans="1:17">
      <c r="A43" s="63"/>
      <c r="B43" s="64">
        <v>337.2</v>
      </c>
      <c r="C43" s="65" t="s">
        <v>45</v>
      </c>
      <c r="D43" s="66">
        <v>386358</v>
      </c>
      <c r="E43" s="66">
        <v>0</v>
      </c>
      <c r="F43" s="66">
        <v>0</v>
      </c>
      <c r="G43" s="66">
        <v>0</v>
      </c>
      <c r="H43" s="66">
        <v>0</v>
      </c>
      <c r="I43" s="66">
        <v>0</v>
      </c>
      <c r="J43" s="66">
        <v>0</v>
      </c>
      <c r="K43" s="66">
        <v>0</v>
      </c>
      <c r="L43" s="66">
        <v>0</v>
      </c>
      <c r="M43" s="66">
        <v>0</v>
      </c>
      <c r="N43" s="66">
        <v>0</v>
      </c>
      <c r="O43" s="66">
        <f t="shared" si="8"/>
        <v>386358</v>
      </c>
      <c r="P43" s="67">
        <f t="shared" si="7"/>
        <v>12.582492021103368</v>
      </c>
      <c r="Q43" s="68"/>
    </row>
    <row r="44" spans="1:17">
      <c r="A44" s="63"/>
      <c r="B44" s="64">
        <v>337.5</v>
      </c>
      <c r="C44" s="65" t="s">
        <v>176</v>
      </c>
      <c r="D44" s="66">
        <v>0</v>
      </c>
      <c r="E44" s="66">
        <v>0</v>
      </c>
      <c r="F44" s="66">
        <v>0</v>
      </c>
      <c r="G44" s="66">
        <v>3000000</v>
      </c>
      <c r="H44" s="66">
        <v>0</v>
      </c>
      <c r="I44" s="66">
        <v>0</v>
      </c>
      <c r="J44" s="66">
        <v>0</v>
      </c>
      <c r="K44" s="66">
        <v>0</v>
      </c>
      <c r="L44" s="66">
        <v>0</v>
      </c>
      <c r="M44" s="66">
        <v>0</v>
      </c>
      <c r="N44" s="66">
        <v>0</v>
      </c>
      <c r="O44" s="66">
        <f t="shared" si="8"/>
        <v>3000000</v>
      </c>
      <c r="P44" s="67">
        <f t="shared" si="7"/>
        <v>97.700775092815732</v>
      </c>
      <c r="Q44" s="68"/>
    </row>
    <row r="45" spans="1:17">
      <c r="A45" s="63"/>
      <c r="B45" s="64">
        <v>338</v>
      </c>
      <c r="C45" s="65" t="s">
        <v>47</v>
      </c>
      <c r="D45" s="66">
        <v>170141</v>
      </c>
      <c r="E45" s="66">
        <v>3388561</v>
      </c>
      <c r="F45" s="66">
        <v>0</v>
      </c>
      <c r="G45" s="66">
        <v>0</v>
      </c>
      <c r="H45" s="66">
        <v>0</v>
      </c>
      <c r="I45" s="66">
        <v>0</v>
      </c>
      <c r="J45" s="66">
        <v>0</v>
      </c>
      <c r="K45" s="66">
        <v>0</v>
      </c>
      <c r="L45" s="66">
        <v>0</v>
      </c>
      <c r="M45" s="66">
        <v>0</v>
      </c>
      <c r="N45" s="66">
        <v>0</v>
      </c>
      <c r="O45" s="66">
        <f>SUM(D45:N45)</f>
        <v>3558702</v>
      </c>
      <c r="P45" s="67">
        <f t="shared" si="7"/>
        <v>115.89598124145118</v>
      </c>
      <c r="Q45" s="68"/>
    </row>
    <row r="46" spans="1:17" ht="15.75">
      <c r="A46" s="69" t="s">
        <v>52</v>
      </c>
      <c r="B46" s="70"/>
      <c r="C46" s="71"/>
      <c r="D46" s="72">
        <f t="shared" ref="D46:N46" si="9">SUM(D47:D62)</f>
        <v>13812402</v>
      </c>
      <c r="E46" s="72">
        <f t="shared" si="9"/>
        <v>3381761</v>
      </c>
      <c r="F46" s="72">
        <f t="shared" si="9"/>
        <v>0</v>
      </c>
      <c r="G46" s="72">
        <f t="shared" si="9"/>
        <v>726607</v>
      </c>
      <c r="H46" s="72">
        <f t="shared" si="9"/>
        <v>0</v>
      </c>
      <c r="I46" s="72">
        <f t="shared" si="9"/>
        <v>84071885</v>
      </c>
      <c r="J46" s="72">
        <f t="shared" si="9"/>
        <v>15804030</v>
      </c>
      <c r="K46" s="72">
        <f t="shared" si="9"/>
        <v>0</v>
      </c>
      <c r="L46" s="72">
        <f t="shared" si="9"/>
        <v>0</v>
      </c>
      <c r="M46" s="72">
        <f t="shared" si="9"/>
        <v>0</v>
      </c>
      <c r="N46" s="72">
        <f t="shared" si="9"/>
        <v>0</v>
      </c>
      <c r="O46" s="72">
        <f>SUM(D46:N46)</f>
        <v>117796685</v>
      </c>
      <c r="P46" s="74">
        <f t="shared" si="7"/>
        <v>3836.2758092880872</v>
      </c>
      <c r="Q46" s="75"/>
    </row>
    <row r="47" spans="1:17">
      <c r="A47" s="63"/>
      <c r="B47" s="64">
        <v>341.1</v>
      </c>
      <c r="C47" s="65" t="s">
        <v>131</v>
      </c>
      <c r="D47" s="66">
        <v>11908</v>
      </c>
      <c r="E47" s="66">
        <v>0</v>
      </c>
      <c r="F47" s="66">
        <v>0</v>
      </c>
      <c r="G47" s="66">
        <v>0</v>
      </c>
      <c r="H47" s="66">
        <v>0</v>
      </c>
      <c r="I47" s="66">
        <v>0</v>
      </c>
      <c r="J47" s="66">
        <v>0</v>
      </c>
      <c r="K47" s="66">
        <v>0</v>
      </c>
      <c r="L47" s="66">
        <v>0</v>
      </c>
      <c r="M47" s="66">
        <v>0</v>
      </c>
      <c r="N47" s="66">
        <v>0</v>
      </c>
      <c r="O47" s="66">
        <f>SUM(D47:N47)</f>
        <v>11908</v>
      </c>
      <c r="P47" s="67">
        <f t="shared" si="7"/>
        <v>0.38780694326841658</v>
      </c>
      <c r="Q47" s="68"/>
    </row>
    <row r="48" spans="1:17">
      <c r="A48" s="63"/>
      <c r="B48" s="64">
        <v>341.2</v>
      </c>
      <c r="C48" s="65" t="s">
        <v>132</v>
      </c>
      <c r="D48" s="66">
        <v>0</v>
      </c>
      <c r="E48" s="66">
        <v>0</v>
      </c>
      <c r="F48" s="66">
        <v>0</v>
      </c>
      <c r="G48" s="66">
        <v>0</v>
      </c>
      <c r="H48" s="66">
        <v>0</v>
      </c>
      <c r="I48" s="66">
        <v>0</v>
      </c>
      <c r="J48" s="66">
        <v>15804030</v>
      </c>
      <c r="K48" s="66">
        <v>0</v>
      </c>
      <c r="L48" s="66">
        <v>0</v>
      </c>
      <c r="M48" s="66">
        <v>0</v>
      </c>
      <c r="N48" s="66">
        <v>0</v>
      </c>
      <c r="O48" s="66">
        <f t="shared" ref="O48:O62" si="10">SUM(D48:N48)</f>
        <v>15804030</v>
      </c>
      <c r="P48" s="67">
        <f t="shared" si="7"/>
        <v>514.68866019670418</v>
      </c>
      <c r="Q48" s="68"/>
    </row>
    <row r="49" spans="1:17">
      <c r="A49" s="63"/>
      <c r="B49" s="64">
        <v>341.9</v>
      </c>
      <c r="C49" s="65" t="s">
        <v>134</v>
      </c>
      <c r="D49" s="66">
        <v>47075</v>
      </c>
      <c r="E49" s="66">
        <v>0</v>
      </c>
      <c r="F49" s="66">
        <v>0</v>
      </c>
      <c r="G49" s="66">
        <v>0</v>
      </c>
      <c r="H49" s="66">
        <v>0</v>
      </c>
      <c r="I49" s="66">
        <v>0</v>
      </c>
      <c r="J49" s="66">
        <v>0</v>
      </c>
      <c r="K49" s="66">
        <v>0</v>
      </c>
      <c r="L49" s="66">
        <v>0</v>
      </c>
      <c r="M49" s="66">
        <v>0</v>
      </c>
      <c r="N49" s="66">
        <v>0</v>
      </c>
      <c r="O49" s="66">
        <f t="shared" si="10"/>
        <v>47075</v>
      </c>
      <c r="P49" s="67">
        <f t="shared" si="7"/>
        <v>1.5330879958314336</v>
      </c>
      <c r="Q49" s="68"/>
    </row>
    <row r="50" spans="1:17">
      <c r="A50" s="63"/>
      <c r="B50" s="64">
        <v>342.1</v>
      </c>
      <c r="C50" s="65" t="s">
        <v>59</v>
      </c>
      <c r="D50" s="66">
        <v>665675</v>
      </c>
      <c r="E50" s="66">
        <v>7650</v>
      </c>
      <c r="F50" s="66">
        <v>0</v>
      </c>
      <c r="G50" s="66">
        <v>0</v>
      </c>
      <c r="H50" s="66">
        <v>0</v>
      </c>
      <c r="I50" s="66">
        <v>0</v>
      </c>
      <c r="J50" s="66">
        <v>0</v>
      </c>
      <c r="K50" s="66">
        <v>0</v>
      </c>
      <c r="L50" s="66">
        <v>0</v>
      </c>
      <c r="M50" s="66">
        <v>0</v>
      </c>
      <c r="N50" s="66">
        <v>0</v>
      </c>
      <c r="O50" s="66">
        <f t="shared" si="10"/>
        <v>673325</v>
      </c>
      <c r="P50" s="67">
        <f t="shared" si="7"/>
        <v>21.928124796456718</v>
      </c>
      <c r="Q50" s="68"/>
    </row>
    <row r="51" spans="1:17">
      <c r="A51" s="63"/>
      <c r="B51" s="64">
        <v>342.2</v>
      </c>
      <c r="C51" s="65" t="s">
        <v>60</v>
      </c>
      <c r="D51" s="66">
        <v>101607</v>
      </c>
      <c r="E51" s="66">
        <v>20870</v>
      </c>
      <c r="F51" s="66">
        <v>0</v>
      </c>
      <c r="G51" s="66">
        <v>0</v>
      </c>
      <c r="H51" s="66">
        <v>0</v>
      </c>
      <c r="I51" s="66">
        <v>0</v>
      </c>
      <c r="J51" s="66">
        <v>0</v>
      </c>
      <c r="K51" s="66">
        <v>0</v>
      </c>
      <c r="L51" s="66">
        <v>0</v>
      </c>
      <c r="M51" s="66">
        <v>0</v>
      </c>
      <c r="N51" s="66">
        <v>0</v>
      </c>
      <c r="O51" s="66">
        <f t="shared" si="10"/>
        <v>122477</v>
      </c>
      <c r="P51" s="67">
        <f t="shared" si="7"/>
        <v>3.9886992770142644</v>
      </c>
      <c r="Q51" s="68"/>
    </row>
    <row r="52" spans="1:17">
      <c r="A52" s="63"/>
      <c r="B52" s="64">
        <v>342.5</v>
      </c>
      <c r="C52" s="65" t="s">
        <v>151</v>
      </c>
      <c r="D52" s="66">
        <v>363950</v>
      </c>
      <c r="E52" s="66">
        <v>0</v>
      </c>
      <c r="F52" s="66">
        <v>0</v>
      </c>
      <c r="G52" s="66">
        <v>0</v>
      </c>
      <c r="H52" s="66">
        <v>0</v>
      </c>
      <c r="I52" s="66">
        <v>0</v>
      </c>
      <c r="J52" s="66">
        <v>0</v>
      </c>
      <c r="K52" s="66">
        <v>0</v>
      </c>
      <c r="L52" s="66">
        <v>0</v>
      </c>
      <c r="M52" s="66">
        <v>0</v>
      </c>
      <c r="N52" s="66">
        <v>0</v>
      </c>
      <c r="O52" s="66">
        <f t="shared" si="10"/>
        <v>363950</v>
      </c>
      <c r="P52" s="67">
        <f t="shared" si="7"/>
        <v>11.852732365010096</v>
      </c>
      <c r="Q52" s="68"/>
    </row>
    <row r="53" spans="1:17">
      <c r="A53" s="63"/>
      <c r="B53" s="64">
        <v>342.6</v>
      </c>
      <c r="C53" s="65" t="s">
        <v>61</v>
      </c>
      <c r="D53" s="66">
        <v>1608804</v>
      </c>
      <c r="E53" s="66">
        <v>0</v>
      </c>
      <c r="F53" s="66">
        <v>0</v>
      </c>
      <c r="G53" s="66">
        <v>0</v>
      </c>
      <c r="H53" s="66">
        <v>0</v>
      </c>
      <c r="I53" s="66">
        <v>0</v>
      </c>
      <c r="J53" s="66">
        <v>0</v>
      </c>
      <c r="K53" s="66">
        <v>0</v>
      </c>
      <c r="L53" s="66">
        <v>0</v>
      </c>
      <c r="M53" s="66">
        <v>0</v>
      </c>
      <c r="N53" s="66">
        <v>0</v>
      </c>
      <c r="O53" s="66">
        <f t="shared" si="10"/>
        <v>1608804</v>
      </c>
      <c r="P53" s="67">
        <f t="shared" si="7"/>
        <v>52.393799257474107</v>
      </c>
      <c r="Q53" s="68"/>
    </row>
    <row r="54" spans="1:17">
      <c r="A54" s="63"/>
      <c r="B54" s="64">
        <v>343.1</v>
      </c>
      <c r="C54" s="65" t="s">
        <v>62</v>
      </c>
      <c r="D54" s="66">
        <v>0</v>
      </c>
      <c r="E54" s="66">
        <v>0</v>
      </c>
      <c r="F54" s="66">
        <v>0</v>
      </c>
      <c r="G54" s="66">
        <v>0</v>
      </c>
      <c r="H54" s="66">
        <v>0</v>
      </c>
      <c r="I54" s="66">
        <v>44652000</v>
      </c>
      <c r="J54" s="66">
        <v>0</v>
      </c>
      <c r="K54" s="66">
        <v>0</v>
      </c>
      <c r="L54" s="66">
        <v>0</v>
      </c>
      <c r="M54" s="66">
        <v>0</v>
      </c>
      <c r="N54" s="66">
        <v>0</v>
      </c>
      <c r="O54" s="66">
        <f t="shared" si="10"/>
        <v>44652000</v>
      </c>
      <c r="P54" s="67">
        <f t="shared" si="7"/>
        <v>1454.1783364814694</v>
      </c>
      <c r="Q54" s="68"/>
    </row>
    <row r="55" spans="1:17">
      <c r="A55" s="63"/>
      <c r="B55" s="64">
        <v>343.4</v>
      </c>
      <c r="C55" s="65" t="s">
        <v>63</v>
      </c>
      <c r="D55" s="66">
        <v>5353709</v>
      </c>
      <c r="E55" s="66">
        <v>0</v>
      </c>
      <c r="F55" s="66">
        <v>0</v>
      </c>
      <c r="G55" s="66">
        <v>0</v>
      </c>
      <c r="H55" s="66">
        <v>0</v>
      </c>
      <c r="I55" s="66">
        <v>0</v>
      </c>
      <c r="J55" s="66">
        <v>0</v>
      </c>
      <c r="K55" s="66">
        <v>0</v>
      </c>
      <c r="L55" s="66">
        <v>0</v>
      </c>
      <c r="M55" s="66">
        <v>0</v>
      </c>
      <c r="N55" s="66">
        <v>0</v>
      </c>
      <c r="O55" s="66">
        <f t="shared" si="10"/>
        <v>5353709</v>
      </c>
      <c r="P55" s="67">
        <f t="shared" si="7"/>
        <v>174.35383964046116</v>
      </c>
      <c r="Q55" s="68"/>
    </row>
    <row r="56" spans="1:17">
      <c r="A56" s="63"/>
      <c r="B56" s="64">
        <v>343.6</v>
      </c>
      <c r="C56" s="65" t="s">
        <v>65</v>
      </c>
      <c r="D56" s="66">
        <v>0</v>
      </c>
      <c r="E56" s="66">
        <v>0</v>
      </c>
      <c r="F56" s="66">
        <v>0</v>
      </c>
      <c r="G56" s="66">
        <v>0</v>
      </c>
      <c r="H56" s="66">
        <v>0</v>
      </c>
      <c r="I56" s="66">
        <v>34011803</v>
      </c>
      <c r="J56" s="66">
        <v>0</v>
      </c>
      <c r="K56" s="66">
        <v>0</v>
      </c>
      <c r="L56" s="66">
        <v>0</v>
      </c>
      <c r="M56" s="66">
        <v>0</v>
      </c>
      <c r="N56" s="66">
        <v>0</v>
      </c>
      <c r="O56" s="66">
        <f t="shared" si="10"/>
        <v>34011803</v>
      </c>
      <c r="P56" s="67">
        <f t="shared" si="7"/>
        <v>1107.6598384680519</v>
      </c>
      <c r="Q56" s="68"/>
    </row>
    <row r="57" spans="1:17">
      <c r="A57" s="63"/>
      <c r="B57" s="64">
        <v>343.7</v>
      </c>
      <c r="C57" s="65" t="s">
        <v>66</v>
      </c>
      <c r="D57" s="66">
        <v>0</v>
      </c>
      <c r="E57" s="66">
        <v>2715697</v>
      </c>
      <c r="F57" s="66">
        <v>0</v>
      </c>
      <c r="G57" s="66">
        <v>726607</v>
      </c>
      <c r="H57" s="66">
        <v>0</v>
      </c>
      <c r="I57" s="66">
        <v>0</v>
      </c>
      <c r="J57" s="66">
        <v>0</v>
      </c>
      <c r="K57" s="66">
        <v>0</v>
      </c>
      <c r="L57" s="66">
        <v>0</v>
      </c>
      <c r="M57" s="66">
        <v>0</v>
      </c>
      <c r="N57" s="66">
        <v>0</v>
      </c>
      <c r="O57" s="66">
        <f t="shared" si="10"/>
        <v>3442304</v>
      </c>
      <c r="P57" s="67">
        <f t="shared" si="7"/>
        <v>112.1052563017</v>
      </c>
      <c r="Q57" s="68"/>
    </row>
    <row r="58" spans="1:17">
      <c r="A58" s="63"/>
      <c r="B58" s="64">
        <v>343.8</v>
      </c>
      <c r="C58" s="65" t="s">
        <v>67</v>
      </c>
      <c r="D58" s="66">
        <v>89650</v>
      </c>
      <c r="E58" s="66">
        <v>466090</v>
      </c>
      <c r="F58" s="66">
        <v>0</v>
      </c>
      <c r="G58" s="66">
        <v>0</v>
      </c>
      <c r="H58" s="66">
        <v>0</v>
      </c>
      <c r="I58" s="66">
        <v>0</v>
      </c>
      <c r="J58" s="66">
        <v>0</v>
      </c>
      <c r="K58" s="66">
        <v>0</v>
      </c>
      <c r="L58" s="66">
        <v>0</v>
      </c>
      <c r="M58" s="66">
        <v>0</v>
      </c>
      <c r="N58" s="66">
        <v>0</v>
      </c>
      <c r="O58" s="66">
        <f t="shared" si="10"/>
        <v>555740</v>
      </c>
      <c r="P58" s="67">
        <f t="shared" si="7"/>
        <v>18.098742916693805</v>
      </c>
      <c r="Q58" s="68"/>
    </row>
    <row r="59" spans="1:17">
      <c r="A59" s="63"/>
      <c r="B59" s="64">
        <v>343.9</v>
      </c>
      <c r="C59" s="65" t="s">
        <v>68</v>
      </c>
      <c r="D59" s="66">
        <v>5190</v>
      </c>
      <c r="E59" s="66">
        <v>0</v>
      </c>
      <c r="F59" s="66">
        <v>0</v>
      </c>
      <c r="G59" s="66">
        <v>0</v>
      </c>
      <c r="H59" s="66">
        <v>0</v>
      </c>
      <c r="I59" s="66">
        <v>5408082</v>
      </c>
      <c r="J59" s="66">
        <v>0</v>
      </c>
      <c r="K59" s="66">
        <v>0</v>
      </c>
      <c r="L59" s="66">
        <v>0</v>
      </c>
      <c r="M59" s="66">
        <v>0</v>
      </c>
      <c r="N59" s="66">
        <v>0</v>
      </c>
      <c r="O59" s="66">
        <f t="shared" si="10"/>
        <v>5413272</v>
      </c>
      <c r="P59" s="67">
        <f t="shared" si="7"/>
        <v>176.29362339607894</v>
      </c>
      <c r="Q59" s="68"/>
    </row>
    <row r="60" spans="1:17">
      <c r="A60" s="63"/>
      <c r="B60" s="64">
        <v>347.2</v>
      </c>
      <c r="C60" s="65" t="s">
        <v>69</v>
      </c>
      <c r="D60" s="66">
        <v>3283253</v>
      </c>
      <c r="E60" s="66">
        <v>15590</v>
      </c>
      <c r="F60" s="66">
        <v>0</v>
      </c>
      <c r="G60" s="66">
        <v>0</v>
      </c>
      <c r="H60" s="66">
        <v>0</v>
      </c>
      <c r="I60" s="66">
        <v>0</v>
      </c>
      <c r="J60" s="66">
        <v>0</v>
      </c>
      <c r="K60" s="66">
        <v>0</v>
      </c>
      <c r="L60" s="66">
        <v>0</v>
      </c>
      <c r="M60" s="66">
        <v>0</v>
      </c>
      <c r="N60" s="66">
        <v>0</v>
      </c>
      <c r="O60" s="66">
        <f t="shared" si="10"/>
        <v>3298843</v>
      </c>
      <c r="P60" s="67">
        <f t="shared" si="7"/>
        <v>107.43317266983651</v>
      </c>
      <c r="Q60" s="68"/>
    </row>
    <row r="61" spans="1:17">
      <c r="A61" s="63"/>
      <c r="B61" s="64">
        <v>347.3</v>
      </c>
      <c r="C61" s="65" t="s">
        <v>70</v>
      </c>
      <c r="D61" s="66">
        <v>603166</v>
      </c>
      <c r="E61" s="66">
        <v>0</v>
      </c>
      <c r="F61" s="66">
        <v>0</v>
      </c>
      <c r="G61" s="66">
        <v>0</v>
      </c>
      <c r="H61" s="66">
        <v>0</v>
      </c>
      <c r="I61" s="66">
        <v>0</v>
      </c>
      <c r="J61" s="66">
        <v>0</v>
      </c>
      <c r="K61" s="66">
        <v>0</v>
      </c>
      <c r="L61" s="66">
        <v>0</v>
      </c>
      <c r="M61" s="66">
        <v>0</v>
      </c>
      <c r="N61" s="66">
        <v>0</v>
      </c>
      <c r="O61" s="66">
        <f t="shared" si="10"/>
        <v>603166</v>
      </c>
      <c r="P61" s="67">
        <f t="shared" si="7"/>
        <v>19.643261903211098</v>
      </c>
      <c r="Q61" s="68"/>
    </row>
    <row r="62" spans="1:17">
      <c r="A62" s="63"/>
      <c r="B62" s="64">
        <v>347.5</v>
      </c>
      <c r="C62" s="65" t="s">
        <v>72</v>
      </c>
      <c r="D62" s="66">
        <v>1678415</v>
      </c>
      <c r="E62" s="66">
        <v>155864</v>
      </c>
      <c r="F62" s="66">
        <v>0</v>
      </c>
      <c r="G62" s="66">
        <v>0</v>
      </c>
      <c r="H62" s="66">
        <v>0</v>
      </c>
      <c r="I62" s="66">
        <v>0</v>
      </c>
      <c r="J62" s="66">
        <v>0</v>
      </c>
      <c r="K62" s="66">
        <v>0</v>
      </c>
      <c r="L62" s="66">
        <v>0</v>
      </c>
      <c r="M62" s="66">
        <v>0</v>
      </c>
      <c r="N62" s="66">
        <v>0</v>
      </c>
      <c r="O62" s="66">
        <f t="shared" si="10"/>
        <v>1834279</v>
      </c>
      <c r="P62" s="67">
        <f t="shared" si="7"/>
        <v>59.736826678824983</v>
      </c>
      <c r="Q62" s="68"/>
    </row>
    <row r="63" spans="1:17" ht="15.75">
      <c r="A63" s="69" t="s">
        <v>53</v>
      </c>
      <c r="B63" s="70"/>
      <c r="C63" s="71"/>
      <c r="D63" s="72">
        <f t="shared" ref="D63:N63" si="11">SUM(D64:D67)</f>
        <v>1505884</v>
      </c>
      <c r="E63" s="72">
        <f t="shared" si="11"/>
        <v>305313</v>
      </c>
      <c r="F63" s="72">
        <f t="shared" si="11"/>
        <v>0</v>
      </c>
      <c r="G63" s="72">
        <f t="shared" si="11"/>
        <v>0</v>
      </c>
      <c r="H63" s="72">
        <f t="shared" si="11"/>
        <v>0</v>
      </c>
      <c r="I63" s="72">
        <f t="shared" si="11"/>
        <v>0</v>
      </c>
      <c r="J63" s="72">
        <f t="shared" si="11"/>
        <v>0</v>
      </c>
      <c r="K63" s="72">
        <f t="shared" si="11"/>
        <v>0</v>
      </c>
      <c r="L63" s="72">
        <f t="shared" si="11"/>
        <v>0</v>
      </c>
      <c r="M63" s="72">
        <f t="shared" si="11"/>
        <v>0</v>
      </c>
      <c r="N63" s="72">
        <f t="shared" si="11"/>
        <v>0</v>
      </c>
      <c r="O63" s="72">
        <f>SUM(D63:N63)</f>
        <v>1811197</v>
      </c>
      <c r="P63" s="74">
        <f t="shared" si="7"/>
        <v>58.985116915260861</v>
      </c>
      <c r="Q63" s="75"/>
    </row>
    <row r="64" spans="1:17">
      <c r="A64" s="76"/>
      <c r="B64" s="77">
        <v>351.1</v>
      </c>
      <c r="C64" s="78" t="s">
        <v>75</v>
      </c>
      <c r="D64" s="66">
        <v>1460946</v>
      </c>
      <c r="E64" s="66">
        <v>42064</v>
      </c>
      <c r="F64" s="66">
        <v>0</v>
      </c>
      <c r="G64" s="66">
        <v>0</v>
      </c>
      <c r="H64" s="66">
        <v>0</v>
      </c>
      <c r="I64" s="66">
        <v>0</v>
      </c>
      <c r="J64" s="66">
        <v>0</v>
      </c>
      <c r="K64" s="66">
        <v>0</v>
      </c>
      <c r="L64" s="66">
        <v>0</v>
      </c>
      <c r="M64" s="66">
        <v>0</v>
      </c>
      <c r="N64" s="66">
        <v>0</v>
      </c>
      <c r="O64" s="66">
        <f>SUM(D64:N64)</f>
        <v>1503010</v>
      </c>
      <c r="P64" s="67">
        <f t="shared" si="7"/>
        <v>48.948413990750993</v>
      </c>
      <c r="Q64" s="68"/>
    </row>
    <row r="65" spans="1:17">
      <c r="A65" s="76"/>
      <c r="B65" s="77">
        <v>354</v>
      </c>
      <c r="C65" s="78" t="s">
        <v>77</v>
      </c>
      <c r="D65" s="66">
        <v>44938</v>
      </c>
      <c r="E65" s="66">
        <v>53379</v>
      </c>
      <c r="F65" s="66">
        <v>0</v>
      </c>
      <c r="G65" s="66">
        <v>0</v>
      </c>
      <c r="H65" s="66">
        <v>0</v>
      </c>
      <c r="I65" s="66">
        <v>0</v>
      </c>
      <c r="J65" s="66">
        <v>0</v>
      </c>
      <c r="K65" s="66">
        <v>0</v>
      </c>
      <c r="L65" s="66">
        <v>0</v>
      </c>
      <c r="M65" s="66">
        <v>0</v>
      </c>
      <c r="N65" s="66">
        <v>0</v>
      </c>
      <c r="O65" s="66">
        <f t="shared" ref="O65:O67" si="12">SUM(D65:N65)</f>
        <v>98317</v>
      </c>
      <c r="P65" s="67">
        <f t="shared" si="7"/>
        <v>3.2018823682667881</v>
      </c>
      <c r="Q65" s="68"/>
    </row>
    <row r="66" spans="1:17">
      <c r="A66" s="76"/>
      <c r="B66" s="77">
        <v>355</v>
      </c>
      <c r="C66" s="78" t="s">
        <v>152</v>
      </c>
      <c r="D66" s="66">
        <v>0</v>
      </c>
      <c r="E66" s="66">
        <v>195584</v>
      </c>
      <c r="F66" s="66">
        <v>0</v>
      </c>
      <c r="G66" s="66">
        <v>0</v>
      </c>
      <c r="H66" s="66">
        <v>0</v>
      </c>
      <c r="I66" s="66">
        <v>0</v>
      </c>
      <c r="J66" s="66">
        <v>0</v>
      </c>
      <c r="K66" s="66">
        <v>0</v>
      </c>
      <c r="L66" s="66">
        <v>0</v>
      </c>
      <c r="M66" s="66">
        <v>0</v>
      </c>
      <c r="N66" s="66">
        <v>0</v>
      </c>
      <c r="O66" s="66">
        <f t="shared" si="12"/>
        <v>195584</v>
      </c>
      <c r="P66" s="67">
        <f t="shared" si="7"/>
        <v>6.3695694652510912</v>
      </c>
      <c r="Q66" s="68"/>
    </row>
    <row r="67" spans="1:17">
      <c r="A67" s="76"/>
      <c r="B67" s="77">
        <v>356</v>
      </c>
      <c r="C67" s="78" t="s">
        <v>153</v>
      </c>
      <c r="D67" s="66">
        <v>0</v>
      </c>
      <c r="E67" s="66">
        <v>14286</v>
      </c>
      <c r="F67" s="66">
        <v>0</v>
      </c>
      <c r="G67" s="66">
        <v>0</v>
      </c>
      <c r="H67" s="66">
        <v>0</v>
      </c>
      <c r="I67" s="66">
        <v>0</v>
      </c>
      <c r="J67" s="66">
        <v>0</v>
      </c>
      <c r="K67" s="66">
        <v>0</v>
      </c>
      <c r="L67" s="66">
        <v>0</v>
      </c>
      <c r="M67" s="66">
        <v>0</v>
      </c>
      <c r="N67" s="66">
        <v>0</v>
      </c>
      <c r="O67" s="66">
        <f t="shared" si="12"/>
        <v>14286</v>
      </c>
      <c r="P67" s="67">
        <f t="shared" si="7"/>
        <v>0.46525109099198853</v>
      </c>
      <c r="Q67" s="68"/>
    </row>
    <row r="68" spans="1:17" ht="15.75">
      <c r="A68" s="69" t="s">
        <v>4</v>
      </c>
      <c r="B68" s="70"/>
      <c r="C68" s="71"/>
      <c r="D68" s="72">
        <f t="shared" ref="D68:N68" si="13">SUM(D69:D78)</f>
        <v>1223073</v>
      </c>
      <c r="E68" s="72">
        <f t="shared" si="13"/>
        <v>964712</v>
      </c>
      <c r="F68" s="72">
        <f t="shared" si="13"/>
        <v>9137</v>
      </c>
      <c r="G68" s="72">
        <f t="shared" si="13"/>
        <v>1599932</v>
      </c>
      <c r="H68" s="72">
        <f t="shared" si="13"/>
        <v>0</v>
      </c>
      <c r="I68" s="72">
        <f t="shared" si="13"/>
        <v>1334267</v>
      </c>
      <c r="J68" s="72">
        <f t="shared" si="13"/>
        <v>941177</v>
      </c>
      <c r="K68" s="72">
        <f t="shared" si="13"/>
        <v>15596410</v>
      </c>
      <c r="L68" s="72">
        <f t="shared" si="13"/>
        <v>0</v>
      </c>
      <c r="M68" s="72">
        <f t="shared" si="13"/>
        <v>0</v>
      </c>
      <c r="N68" s="72">
        <f t="shared" si="13"/>
        <v>0</v>
      </c>
      <c r="O68" s="72">
        <f>SUM(D68:N68)</f>
        <v>21668708</v>
      </c>
      <c r="P68" s="74">
        <f t="shared" si="7"/>
        <v>705.68318895329901</v>
      </c>
      <c r="Q68" s="75"/>
    </row>
    <row r="69" spans="1:17">
      <c r="A69" s="63"/>
      <c r="B69" s="64">
        <v>361.1</v>
      </c>
      <c r="C69" s="65" t="s">
        <v>78</v>
      </c>
      <c r="D69" s="66">
        <v>678400</v>
      </c>
      <c r="E69" s="66">
        <v>830893</v>
      </c>
      <c r="F69" s="66">
        <v>9137</v>
      </c>
      <c r="G69" s="66">
        <v>138810</v>
      </c>
      <c r="H69" s="66">
        <v>0</v>
      </c>
      <c r="I69" s="66">
        <v>943077</v>
      </c>
      <c r="J69" s="66">
        <v>194909</v>
      </c>
      <c r="K69" s="66">
        <v>1037415</v>
      </c>
      <c r="L69" s="66">
        <v>0</v>
      </c>
      <c r="M69" s="66">
        <v>0</v>
      </c>
      <c r="N69" s="66">
        <v>0</v>
      </c>
      <c r="O69" s="66">
        <f>SUM(D69:N69)</f>
        <v>3832641</v>
      </c>
      <c r="P69" s="67">
        <f t="shared" ref="P69:P100" si="14">(O69/P$85)</f>
        <v>124.81733211750146</v>
      </c>
      <c r="Q69" s="68"/>
    </row>
    <row r="70" spans="1:17">
      <c r="A70" s="63"/>
      <c r="B70" s="64">
        <v>361.2</v>
      </c>
      <c r="C70" s="65" t="s">
        <v>79</v>
      </c>
      <c r="D70" s="66">
        <v>0</v>
      </c>
      <c r="E70" s="66">
        <v>0</v>
      </c>
      <c r="F70" s="66">
        <v>0</v>
      </c>
      <c r="G70" s="66">
        <v>0</v>
      </c>
      <c r="H70" s="66">
        <v>0</v>
      </c>
      <c r="I70" s="66">
        <v>0</v>
      </c>
      <c r="J70" s="66">
        <v>0</v>
      </c>
      <c r="K70" s="66">
        <v>1659375</v>
      </c>
      <c r="L70" s="66">
        <v>0</v>
      </c>
      <c r="M70" s="66">
        <v>0</v>
      </c>
      <c r="N70" s="66">
        <v>0</v>
      </c>
      <c r="O70" s="66">
        <f t="shared" ref="O70:O82" si="15">SUM(D70:N70)</f>
        <v>1659375</v>
      </c>
      <c r="P70" s="67">
        <f t="shared" si="14"/>
        <v>54.040741223213708</v>
      </c>
      <c r="Q70" s="68"/>
    </row>
    <row r="71" spans="1:17">
      <c r="A71" s="63"/>
      <c r="B71" s="64">
        <v>361.3</v>
      </c>
      <c r="C71" s="65" t="s">
        <v>80</v>
      </c>
      <c r="D71" s="66">
        <v>0</v>
      </c>
      <c r="E71" s="66">
        <v>0</v>
      </c>
      <c r="F71" s="66">
        <v>0</v>
      </c>
      <c r="G71" s="66">
        <v>0</v>
      </c>
      <c r="H71" s="66">
        <v>0</v>
      </c>
      <c r="I71" s="66">
        <v>0</v>
      </c>
      <c r="J71" s="66">
        <v>0</v>
      </c>
      <c r="K71" s="66">
        <v>7709766</v>
      </c>
      <c r="L71" s="66">
        <v>0</v>
      </c>
      <c r="M71" s="66">
        <v>0</v>
      </c>
      <c r="N71" s="66">
        <v>0</v>
      </c>
      <c r="O71" s="66">
        <f t="shared" si="15"/>
        <v>7709766</v>
      </c>
      <c r="P71" s="67">
        <f t="shared" si="14"/>
        <v>251.08337132807921</v>
      </c>
      <c r="Q71" s="68"/>
    </row>
    <row r="72" spans="1:17">
      <c r="A72" s="63"/>
      <c r="B72" s="64">
        <v>362</v>
      </c>
      <c r="C72" s="65" t="s">
        <v>81</v>
      </c>
      <c r="D72" s="66">
        <v>239883</v>
      </c>
      <c r="E72" s="66">
        <v>50393</v>
      </c>
      <c r="F72" s="66">
        <v>0</v>
      </c>
      <c r="G72" s="66">
        <v>22500</v>
      </c>
      <c r="H72" s="66">
        <v>0</v>
      </c>
      <c r="I72" s="66">
        <v>0</v>
      </c>
      <c r="J72" s="66">
        <v>0</v>
      </c>
      <c r="K72" s="66">
        <v>0</v>
      </c>
      <c r="L72" s="66">
        <v>0</v>
      </c>
      <c r="M72" s="66">
        <v>0</v>
      </c>
      <c r="N72" s="66">
        <v>0</v>
      </c>
      <c r="O72" s="66">
        <f t="shared" si="15"/>
        <v>312776</v>
      </c>
      <c r="P72" s="67">
        <f t="shared" si="14"/>
        <v>10.186152543476846</v>
      </c>
      <c r="Q72" s="68"/>
    </row>
    <row r="73" spans="1:17">
      <c r="A73" s="63"/>
      <c r="B73" s="64">
        <v>364</v>
      </c>
      <c r="C73" s="65" t="s">
        <v>135</v>
      </c>
      <c r="D73" s="66">
        <v>0</v>
      </c>
      <c r="E73" s="66">
        <v>0</v>
      </c>
      <c r="F73" s="66">
        <v>0</v>
      </c>
      <c r="G73" s="66">
        <v>980271</v>
      </c>
      <c r="H73" s="66">
        <v>0</v>
      </c>
      <c r="I73" s="66">
        <v>0</v>
      </c>
      <c r="J73" s="66">
        <v>53540</v>
      </c>
      <c r="K73" s="66">
        <v>0</v>
      </c>
      <c r="L73" s="66">
        <v>0</v>
      </c>
      <c r="M73" s="66">
        <v>0</v>
      </c>
      <c r="N73" s="66">
        <v>0</v>
      </c>
      <c r="O73" s="66">
        <f t="shared" si="15"/>
        <v>1033811</v>
      </c>
      <c r="P73" s="67">
        <f t="shared" si="14"/>
        <v>33.66804533315964</v>
      </c>
      <c r="Q73" s="68"/>
    </row>
    <row r="74" spans="1:17">
      <c r="A74" s="63"/>
      <c r="B74" s="64">
        <v>365</v>
      </c>
      <c r="C74" s="65" t="s">
        <v>154</v>
      </c>
      <c r="D74" s="66">
        <v>11153</v>
      </c>
      <c r="E74" s="66">
        <v>0</v>
      </c>
      <c r="F74" s="66">
        <v>0</v>
      </c>
      <c r="G74" s="66">
        <v>0</v>
      </c>
      <c r="H74" s="66">
        <v>0</v>
      </c>
      <c r="I74" s="66">
        <v>42041</v>
      </c>
      <c r="J74" s="66">
        <v>0</v>
      </c>
      <c r="K74" s="66">
        <v>0</v>
      </c>
      <c r="L74" s="66">
        <v>0</v>
      </c>
      <c r="M74" s="66">
        <v>0</v>
      </c>
      <c r="N74" s="66">
        <v>0</v>
      </c>
      <c r="O74" s="66">
        <f t="shared" si="15"/>
        <v>53194</v>
      </c>
      <c r="P74" s="67">
        <f t="shared" si="14"/>
        <v>1.7323650100957468</v>
      </c>
      <c r="Q74" s="68"/>
    </row>
    <row r="75" spans="1:17">
      <c r="A75" s="63"/>
      <c r="B75" s="64">
        <v>366</v>
      </c>
      <c r="C75" s="65" t="s">
        <v>83</v>
      </c>
      <c r="D75" s="66">
        <v>0</v>
      </c>
      <c r="E75" s="66">
        <v>43686</v>
      </c>
      <c r="F75" s="66">
        <v>0</v>
      </c>
      <c r="G75" s="66">
        <v>100000</v>
      </c>
      <c r="H75" s="66">
        <v>0</v>
      </c>
      <c r="I75" s="66">
        <v>0</v>
      </c>
      <c r="J75" s="66">
        <v>0</v>
      </c>
      <c r="K75" s="66">
        <v>0</v>
      </c>
      <c r="L75" s="66">
        <v>0</v>
      </c>
      <c r="M75" s="66">
        <v>0</v>
      </c>
      <c r="N75" s="66">
        <v>0</v>
      </c>
      <c r="O75" s="66">
        <f t="shared" si="15"/>
        <v>143686</v>
      </c>
      <c r="P75" s="67">
        <f t="shared" si="14"/>
        <v>4.6794111899954407</v>
      </c>
      <c r="Q75" s="68"/>
    </row>
    <row r="76" spans="1:17">
      <c r="A76" s="63"/>
      <c r="B76" s="64">
        <v>368</v>
      </c>
      <c r="C76" s="65" t="s">
        <v>84</v>
      </c>
      <c r="D76" s="66">
        <v>0</v>
      </c>
      <c r="E76" s="66">
        <v>0</v>
      </c>
      <c r="F76" s="66">
        <v>0</v>
      </c>
      <c r="G76" s="66">
        <v>0</v>
      </c>
      <c r="H76" s="66">
        <v>0</v>
      </c>
      <c r="I76" s="66">
        <v>0</v>
      </c>
      <c r="J76" s="66">
        <v>0</v>
      </c>
      <c r="K76" s="66">
        <v>5189854</v>
      </c>
      <c r="L76" s="66">
        <v>0</v>
      </c>
      <c r="M76" s="66">
        <v>0</v>
      </c>
      <c r="N76" s="66">
        <v>0</v>
      </c>
      <c r="O76" s="66">
        <f t="shared" si="15"/>
        <v>5189854</v>
      </c>
      <c r="P76" s="67">
        <f t="shared" si="14"/>
        <v>169.01758613951671</v>
      </c>
      <c r="Q76" s="68"/>
    </row>
    <row r="77" spans="1:17">
      <c r="A77" s="63"/>
      <c r="B77" s="64">
        <v>369.3</v>
      </c>
      <c r="C77" s="65" t="s">
        <v>85</v>
      </c>
      <c r="D77" s="66">
        <v>0</v>
      </c>
      <c r="E77" s="66">
        <v>0</v>
      </c>
      <c r="F77" s="66">
        <v>0</v>
      </c>
      <c r="G77" s="66">
        <v>0</v>
      </c>
      <c r="H77" s="66">
        <v>0</v>
      </c>
      <c r="I77" s="66">
        <v>301412</v>
      </c>
      <c r="J77" s="66">
        <v>596361</v>
      </c>
      <c r="K77" s="66">
        <v>0</v>
      </c>
      <c r="L77" s="66">
        <v>0</v>
      </c>
      <c r="M77" s="66">
        <v>0</v>
      </c>
      <c r="N77" s="66">
        <v>0</v>
      </c>
      <c r="O77" s="66">
        <f>SUM(D77:N77)</f>
        <v>897773</v>
      </c>
      <c r="P77" s="67">
        <f t="shared" si="14"/>
        <v>29.237705985800822</v>
      </c>
      <c r="Q77" s="68"/>
    </row>
    <row r="78" spans="1:17">
      <c r="A78" s="63"/>
      <c r="B78" s="64">
        <v>369.9</v>
      </c>
      <c r="C78" s="65" t="s">
        <v>86</v>
      </c>
      <c r="D78" s="66">
        <v>293637</v>
      </c>
      <c r="E78" s="66">
        <v>39740</v>
      </c>
      <c r="F78" s="66">
        <v>0</v>
      </c>
      <c r="G78" s="66">
        <v>358351</v>
      </c>
      <c r="H78" s="66">
        <v>0</v>
      </c>
      <c r="I78" s="66">
        <v>47737</v>
      </c>
      <c r="J78" s="66">
        <v>96367</v>
      </c>
      <c r="K78" s="66">
        <v>0</v>
      </c>
      <c r="L78" s="66">
        <v>0</v>
      </c>
      <c r="M78" s="66">
        <v>0</v>
      </c>
      <c r="N78" s="66">
        <v>0</v>
      </c>
      <c r="O78" s="66">
        <f t="shared" si="15"/>
        <v>835832</v>
      </c>
      <c r="P78" s="67">
        <f t="shared" si="14"/>
        <v>27.220478082459454</v>
      </c>
      <c r="Q78" s="68"/>
    </row>
    <row r="79" spans="1:17" ht="15.75">
      <c r="A79" s="69" t="s">
        <v>54</v>
      </c>
      <c r="B79" s="70"/>
      <c r="C79" s="71"/>
      <c r="D79" s="72">
        <f t="shared" ref="D79:N79" si="16">SUM(D80:D82)</f>
        <v>6291728</v>
      </c>
      <c r="E79" s="72">
        <f t="shared" si="16"/>
        <v>6418206</v>
      </c>
      <c r="F79" s="72">
        <f t="shared" si="16"/>
        <v>451014</v>
      </c>
      <c r="G79" s="72">
        <f t="shared" si="16"/>
        <v>3859231</v>
      </c>
      <c r="H79" s="72">
        <f t="shared" si="16"/>
        <v>0</v>
      </c>
      <c r="I79" s="72">
        <f t="shared" si="16"/>
        <v>0</v>
      </c>
      <c r="J79" s="72">
        <f t="shared" si="16"/>
        <v>0</v>
      </c>
      <c r="K79" s="72">
        <f t="shared" si="16"/>
        <v>0</v>
      </c>
      <c r="L79" s="72">
        <f t="shared" si="16"/>
        <v>0</v>
      </c>
      <c r="M79" s="72">
        <f t="shared" si="16"/>
        <v>0</v>
      </c>
      <c r="N79" s="72">
        <f t="shared" si="16"/>
        <v>0</v>
      </c>
      <c r="O79" s="72">
        <f t="shared" si="15"/>
        <v>17020179</v>
      </c>
      <c r="P79" s="74">
        <f t="shared" si="14"/>
        <v>554.29489350615518</v>
      </c>
      <c r="Q79" s="68"/>
    </row>
    <row r="80" spans="1:17">
      <c r="A80" s="63"/>
      <c r="B80" s="64">
        <v>381</v>
      </c>
      <c r="C80" s="65" t="s">
        <v>87</v>
      </c>
      <c r="D80" s="66">
        <v>850874</v>
      </c>
      <c r="E80" s="66">
        <v>5613841</v>
      </c>
      <c r="F80" s="66">
        <v>451014</v>
      </c>
      <c r="G80" s="66">
        <v>3320000</v>
      </c>
      <c r="H80" s="66">
        <v>0</v>
      </c>
      <c r="I80" s="66">
        <v>0</v>
      </c>
      <c r="J80" s="66">
        <v>0</v>
      </c>
      <c r="K80" s="66">
        <v>0</v>
      </c>
      <c r="L80" s="66">
        <v>0</v>
      </c>
      <c r="M80" s="66">
        <v>0</v>
      </c>
      <c r="N80" s="66">
        <v>0</v>
      </c>
      <c r="O80" s="66">
        <f t="shared" si="15"/>
        <v>10235729</v>
      </c>
      <c r="P80" s="67">
        <f t="shared" si="14"/>
        <v>333.34621898000393</v>
      </c>
      <c r="Q80" s="68"/>
    </row>
    <row r="81" spans="1:120">
      <c r="A81" s="63"/>
      <c r="B81" s="64">
        <v>382</v>
      </c>
      <c r="C81" s="65" t="s">
        <v>155</v>
      </c>
      <c r="D81" s="66">
        <v>5440854</v>
      </c>
      <c r="E81" s="66">
        <v>214927</v>
      </c>
      <c r="F81" s="66">
        <v>0</v>
      </c>
      <c r="G81" s="66">
        <v>539231</v>
      </c>
      <c r="H81" s="66">
        <v>0</v>
      </c>
      <c r="I81" s="66">
        <v>0</v>
      </c>
      <c r="J81" s="66">
        <v>0</v>
      </c>
      <c r="K81" s="66">
        <v>0</v>
      </c>
      <c r="L81" s="66">
        <v>0</v>
      </c>
      <c r="M81" s="66">
        <v>0</v>
      </c>
      <c r="N81" s="66">
        <v>0</v>
      </c>
      <c r="O81" s="66">
        <f t="shared" si="15"/>
        <v>6195012</v>
      </c>
      <c r="P81" s="67">
        <f t="shared" si="14"/>
        <v>201.75249136976487</v>
      </c>
      <c r="Q81" s="68"/>
    </row>
    <row r="82" spans="1:120" ht="15.75" thickBot="1">
      <c r="A82" s="63"/>
      <c r="B82" s="64">
        <v>384</v>
      </c>
      <c r="C82" s="65" t="s">
        <v>106</v>
      </c>
      <c r="D82" s="66">
        <v>0</v>
      </c>
      <c r="E82" s="66">
        <v>589438</v>
      </c>
      <c r="F82" s="66">
        <v>0</v>
      </c>
      <c r="G82" s="66">
        <v>0</v>
      </c>
      <c r="H82" s="66">
        <v>0</v>
      </c>
      <c r="I82" s="66">
        <v>0</v>
      </c>
      <c r="J82" s="66">
        <v>0</v>
      </c>
      <c r="K82" s="66">
        <v>0</v>
      </c>
      <c r="L82" s="66">
        <v>0</v>
      </c>
      <c r="M82" s="66">
        <v>0</v>
      </c>
      <c r="N82" s="66">
        <v>0</v>
      </c>
      <c r="O82" s="66">
        <f t="shared" si="15"/>
        <v>589438</v>
      </c>
      <c r="P82" s="67">
        <f t="shared" si="14"/>
        <v>19.196183156386375</v>
      </c>
      <c r="Q82" s="68"/>
    </row>
    <row r="83" spans="1:120" ht="16.5" thickBot="1">
      <c r="A83" s="79" t="s">
        <v>73</v>
      </c>
      <c r="B83" s="80"/>
      <c r="C83" s="81"/>
      <c r="D83" s="82">
        <f t="shared" ref="D83:N83" si="17">SUM(D5,D16,D31,D46,D63,D68,D79)</f>
        <v>73954108</v>
      </c>
      <c r="E83" s="82">
        <f t="shared" si="17"/>
        <v>19531967</v>
      </c>
      <c r="F83" s="82">
        <f t="shared" si="17"/>
        <v>2531945</v>
      </c>
      <c r="G83" s="82">
        <f t="shared" si="17"/>
        <v>9185770</v>
      </c>
      <c r="H83" s="82">
        <f t="shared" si="17"/>
        <v>0</v>
      </c>
      <c r="I83" s="82">
        <f t="shared" si="17"/>
        <v>86103112</v>
      </c>
      <c r="J83" s="82">
        <f t="shared" si="17"/>
        <v>16745207</v>
      </c>
      <c r="K83" s="82">
        <f t="shared" si="17"/>
        <v>15596410</v>
      </c>
      <c r="L83" s="82">
        <f t="shared" si="17"/>
        <v>0</v>
      </c>
      <c r="M83" s="82">
        <f t="shared" si="17"/>
        <v>0</v>
      </c>
      <c r="N83" s="82">
        <f t="shared" si="17"/>
        <v>0</v>
      </c>
      <c r="O83" s="82">
        <f>SUM(D83:N83)</f>
        <v>223648519</v>
      </c>
      <c r="P83" s="83">
        <f t="shared" si="14"/>
        <v>7283.544551553442</v>
      </c>
      <c r="Q83" s="61"/>
      <c r="R83" s="84"/>
      <c r="S83" s="51"/>
      <c r="T83" s="51"/>
      <c r="U83" s="51"/>
      <c r="V83" s="51"/>
      <c r="W83" s="51"/>
      <c r="X83" s="51"/>
      <c r="Y83" s="51"/>
      <c r="Z83" s="51"/>
      <c r="AA83" s="51"/>
      <c r="AB83" s="51"/>
      <c r="AC83" s="51"/>
      <c r="AD83" s="51"/>
      <c r="AE83" s="51"/>
      <c r="AF83" s="51"/>
      <c r="AG83" s="51"/>
      <c r="AH83" s="51"/>
      <c r="AI83" s="51"/>
      <c r="AJ83" s="51"/>
      <c r="AK83" s="51"/>
      <c r="AL83" s="51"/>
      <c r="AM83" s="51"/>
      <c r="AN83" s="51"/>
      <c r="AO83" s="51"/>
      <c r="AP83" s="51"/>
      <c r="AQ83" s="51"/>
      <c r="AR83" s="51"/>
      <c r="AS83" s="51"/>
      <c r="AT83" s="51"/>
      <c r="AU83" s="51"/>
      <c r="AV83" s="51"/>
      <c r="AW83" s="51"/>
      <c r="AX83" s="51"/>
      <c r="AY83" s="51"/>
      <c r="AZ83" s="51"/>
      <c r="BA83" s="51"/>
      <c r="BB83" s="51"/>
      <c r="BC83" s="51"/>
      <c r="BD83" s="51"/>
      <c r="BE83" s="51"/>
      <c r="BF83" s="51"/>
      <c r="BG83" s="51"/>
      <c r="BH83" s="51"/>
      <c r="BI83" s="51"/>
      <c r="BJ83" s="51"/>
      <c r="BK83" s="51"/>
      <c r="BL83" s="51"/>
      <c r="BM83" s="51"/>
      <c r="BN83" s="51"/>
      <c r="BO83" s="51"/>
      <c r="BP83" s="51"/>
      <c r="BQ83" s="51"/>
      <c r="BR83" s="51"/>
      <c r="BS83" s="51"/>
      <c r="BT83" s="51"/>
      <c r="BU83" s="51"/>
      <c r="BV83" s="51"/>
      <c r="BW83" s="51"/>
      <c r="BX83" s="51"/>
      <c r="BY83" s="51"/>
      <c r="BZ83" s="51"/>
      <c r="CA83" s="51"/>
      <c r="CB83" s="51"/>
      <c r="CC83" s="51"/>
      <c r="CD83" s="51"/>
      <c r="CE83" s="51"/>
      <c r="CF83" s="51"/>
      <c r="CG83" s="51"/>
      <c r="CH83" s="51"/>
      <c r="CI83" s="51"/>
      <c r="CJ83" s="51"/>
      <c r="CK83" s="51"/>
      <c r="CL83" s="51"/>
      <c r="CM83" s="51"/>
      <c r="CN83" s="51"/>
      <c r="CO83" s="51"/>
      <c r="CP83" s="51"/>
      <c r="CQ83" s="51"/>
      <c r="CR83" s="51"/>
      <c r="CS83" s="51"/>
      <c r="CT83" s="51"/>
      <c r="CU83" s="51"/>
      <c r="CV83" s="51"/>
      <c r="CW83" s="51"/>
      <c r="CX83" s="51"/>
      <c r="CY83" s="51"/>
      <c r="CZ83" s="51"/>
      <c r="DA83" s="51"/>
      <c r="DB83" s="51"/>
      <c r="DC83" s="51"/>
      <c r="DD83" s="51"/>
      <c r="DE83" s="51"/>
      <c r="DF83" s="51"/>
      <c r="DG83" s="51"/>
      <c r="DH83" s="51"/>
      <c r="DI83" s="51"/>
      <c r="DJ83" s="51"/>
      <c r="DK83" s="51"/>
      <c r="DL83" s="51"/>
      <c r="DM83" s="51"/>
      <c r="DN83" s="51"/>
      <c r="DO83" s="51"/>
      <c r="DP83" s="51"/>
    </row>
    <row r="84" spans="1:120">
      <c r="A84" s="85"/>
      <c r="B84" s="86"/>
      <c r="C84" s="86"/>
      <c r="D84" s="87"/>
      <c r="E84" s="87"/>
      <c r="F84" s="87"/>
      <c r="G84" s="87"/>
      <c r="H84" s="87"/>
      <c r="I84" s="87"/>
      <c r="J84" s="87"/>
      <c r="K84" s="87"/>
      <c r="L84" s="87"/>
      <c r="M84" s="87"/>
      <c r="N84" s="87"/>
      <c r="O84" s="87"/>
      <c r="P84" s="88"/>
    </row>
    <row r="85" spans="1:120">
      <c r="A85" s="89"/>
      <c r="B85" s="90"/>
      <c r="C85" s="90"/>
      <c r="D85" s="91"/>
      <c r="E85" s="91"/>
      <c r="F85" s="91"/>
      <c r="G85" s="91"/>
      <c r="H85" s="91"/>
      <c r="I85" s="91"/>
      <c r="J85" s="91"/>
      <c r="K85" s="91"/>
      <c r="L85" s="91"/>
      <c r="M85" s="94" t="s">
        <v>183</v>
      </c>
      <c r="N85" s="94"/>
      <c r="O85" s="94"/>
      <c r="P85" s="92">
        <v>30706</v>
      </c>
    </row>
    <row r="86" spans="1:120">
      <c r="A86" s="95"/>
      <c r="B86" s="96"/>
      <c r="C86" s="96"/>
      <c r="D86" s="96"/>
      <c r="E86" s="96"/>
      <c r="F86" s="96"/>
      <c r="G86" s="96"/>
      <c r="H86" s="96"/>
      <c r="I86" s="96"/>
      <c r="J86" s="96"/>
      <c r="K86" s="96"/>
      <c r="L86" s="96"/>
      <c r="M86" s="96"/>
      <c r="N86" s="96"/>
      <c r="O86" s="96"/>
      <c r="P86" s="97"/>
    </row>
    <row r="87" spans="1:120" ht="15.75" customHeight="1" thickBot="1">
      <c r="A87" s="98" t="s">
        <v>109</v>
      </c>
      <c r="B87" s="99"/>
      <c r="C87" s="99"/>
      <c r="D87" s="99"/>
      <c r="E87" s="99"/>
      <c r="F87" s="99"/>
      <c r="G87" s="99"/>
      <c r="H87" s="99"/>
      <c r="I87" s="99"/>
      <c r="J87" s="99"/>
      <c r="K87" s="99"/>
      <c r="L87" s="99"/>
      <c r="M87" s="99"/>
      <c r="N87" s="99"/>
      <c r="O87" s="99"/>
      <c r="P87" s="100"/>
    </row>
  </sheetData>
  <mergeCells count="10">
    <mergeCell ref="M85:O85"/>
    <mergeCell ref="A86:P86"/>
    <mergeCell ref="A87:P87"/>
    <mergeCell ref="A1:P1"/>
    <mergeCell ref="A2:P2"/>
    <mergeCell ref="A3:C4"/>
    <mergeCell ref="D3:H3"/>
    <mergeCell ref="I3:J3"/>
    <mergeCell ref="K3:M3"/>
    <mergeCell ref="P3:P4"/>
  </mergeCells>
  <printOptions horizontalCentered="1"/>
  <pageMargins left="0.5" right="0.5" top="0.5" bottom="0.5" header="0.3" footer="0.3"/>
  <pageSetup paperSize="5" scale="51" fitToHeight="0" orientation="landscape" verticalDpi="0" r:id="rId1"/>
  <headerFooter>
    <oddFooter>&amp;L&amp;14Office of Economic and Demographic Research&amp;R&amp;14Page &amp;P of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D86"/>
  <sheetViews>
    <sheetView workbookViewId="0">
      <selection sqref="A1:P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5.77734375" style="3" bestFit="1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4" width="13.77734375" style="4" customWidth="1"/>
    <col min="15" max="15" width="16.77734375" style="4" customWidth="1"/>
    <col min="16" max="16" width="13.77734375" style="3" customWidth="1"/>
    <col min="17" max="17" width="9.77734375" style="3" customWidth="1"/>
    <col min="18" max="18" width="9.77734375" style="3"/>
  </cols>
  <sheetData>
    <row r="1" spans="1:134" ht="27.75">
      <c r="A1" s="121" t="s">
        <v>98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122"/>
      <c r="O1" s="122"/>
      <c r="P1" s="123"/>
      <c r="Q1" s="7"/>
      <c r="R1"/>
    </row>
    <row r="2" spans="1:134" ht="24" thickBot="1">
      <c r="A2" s="124" t="s">
        <v>178</v>
      </c>
      <c r="B2" s="125"/>
      <c r="C2" s="125"/>
      <c r="D2" s="125"/>
      <c r="E2" s="125"/>
      <c r="F2" s="125"/>
      <c r="G2" s="125"/>
      <c r="H2" s="125"/>
      <c r="I2" s="125"/>
      <c r="J2" s="125"/>
      <c r="K2" s="125"/>
      <c r="L2" s="125"/>
      <c r="M2" s="125"/>
      <c r="N2" s="125"/>
      <c r="O2" s="125"/>
      <c r="P2" s="126"/>
      <c r="Q2" s="7"/>
      <c r="R2"/>
    </row>
    <row r="3" spans="1:134" ht="18" customHeight="1">
      <c r="A3" s="127" t="s">
        <v>88</v>
      </c>
      <c r="B3" s="108"/>
      <c r="C3" s="109"/>
      <c r="D3" s="128" t="s">
        <v>48</v>
      </c>
      <c r="E3" s="129"/>
      <c r="F3" s="129"/>
      <c r="G3" s="129"/>
      <c r="H3" s="130"/>
      <c r="I3" s="128" t="s">
        <v>49</v>
      </c>
      <c r="J3" s="130"/>
      <c r="K3" s="128" t="s">
        <v>51</v>
      </c>
      <c r="L3" s="129"/>
      <c r="M3" s="130"/>
      <c r="N3" s="36"/>
      <c r="O3" s="37"/>
      <c r="P3" s="131" t="s">
        <v>163</v>
      </c>
      <c r="Q3" s="11"/>
      <c r="R3"/>
    </row>
    <row r="4" spans="1:134" ht="32.25" customHeight="1" thickBot="1">
      <c r="A4" s="110"/>
      <c r="B4" s="111"/>
      <c r="C4" s="112"/>
      <c r="D4" s="34" t="s">
        <v>5</v>
      </c>
      <c r="E4" s="34" t="s">
        <v>89</v>
      </c>
      <c r="F4" s="34" t="s">
        <v>90</v>
      </c>
      <c r="G4" s="34" t="s">
        <v>91</v>
      </c>
      <c r="H4" s="34" t="s">
        <v>6</v>
      </c>
      <c r="I4" s="34" t="s">
        <v>7</v>
      </c>
      <c r="J4" s="35" t="s">
        <v>92</v>
      </c>
      <c r="K4" s="35" t="s">
        <v>8</v>
      </c>
      <c r="L4" s="35" t="s">
        <v>9</v>
      </c>
      <c r="M4" s="35" t="s">
        <v>164</v>
      </c>
      <c r="N4" s="35" t="s">
        <v>10</v>
      </c>
      <c r="O4" s="35" t="s">
        <v>165</v>
      </c>
      <c r="P4" s="117"/>
      <c r="Q4" s="8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</row>
    <row r="5" spans="1:134" ht="15.75">
      <c r="A5" s="24" t="s">
        <v>166</v>
      </c>
      <c r="B5" s="26"/>
      <c r="C5" s="26"/>
      <c r="D5" s="27">
        <f t="shared" ref="D5:N5" si="0">SUM(D6:D15)</f>
        <v>35853388</v>
      </c>
      <c r="E5" s="27">
        <f t="shared" si="0"/>
        <v>845641</v>
      </c>
      <c r="F5" s="27">
        <f t="shared" si="0"/>
        <v>1941294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7">
        <f t="shared" si="0"/>
        <v>0</v>
      </c>
      <c r="O5" s="28">
        <f>SUM(D5:N5)</f>
        <v>38640323</v>
      </c>
      <c r="P5" s="33">
        <f t="shared" ref="P5:P36" si="1">(O5/P$84)</f>
        <v>1268.3513211882489</v>
      </c>
      <c r="Q5" s="6"/>
    </row>
    <row r="6" spans="1:134">
      <c r="A6" s="12"/>
      <c r="B6" s="25">
        <v>311</v>
      </c>
      <c r="C6" s="20" t="s">
        <v>3</v>
      </c>
      <c r="D6" s="46">
        <v>27511689</v>
      </c>
      <c r="E6" s="46">
        <v>0</v>
      </c>
      <c r="F6" s="46">
        <v>1941294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v>0</v>
      </c>
      <c r="O6" s="46">
        <f>SUM(D6:N6)</f>
        <v>29452983</v>
      </c>
      <c r="P6" s="47">
        <f t="shared" si="1"/>
        <v>966.78099458394877</v>
      </c>
      <c r="Q6" s="9"/>
    </row>
    <row r="7" spans="1:134">
      <c r="A7" s="12"/>
      <c r="B7" s="25">
        <v>312.41000000000003</v>
      </c>
      <c r="C7" s="20" t="s">
        <v>167</v>
      </c>
      <c r="D7" s="46">
        <v>959539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v>0</v>
      </c>
      <c r="O7" s="46">
        <f t="shared" ref="O7:O15" si="2">SUM(D7:N7)</f>
        <v>959539</v>
      </c>
      <c r="P7" s="47">
        <f t="shared" si="1"/>
        <v>31.496438536024947</v>
      </c>
      <c r="Q7" s="9"/>
    </row>
    <row r="8" spans="1:134">
      <c r="A8" s="12"/>
      <c r="B8" s="25">
        <v>312.51</v>
      </c>
      <c r="C8" s="20" t="s">
        <v>95</v>
      </c>
      <c r="D8" s="46">
        <v>0</v>
      </c>
      <c r="E8" s="46">
        <v>441228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v>0</v>
      </c>
      <c r="O8" s="46">
        <f t="shared" si="2"/>
        <v>441228</v>
      </c>
      <c r="P8" s="47">
        <f t="shared" si="1"/>
        <v>14.483111767602166</v>
      </c>
      <c r="Q8" s="9"/>
    </row>
    <row r="9" spans="1:134">
      <c r="A9" s="12"/>
      <c r="B9" s="25">
        <v>312.52</v>
      </c>
      <c r="C9" s="20" t="s">
        <v>125</v>
      </c>
      <c r="D9" s="46">
        <v>0</v>
      </c>
      <c r="E9" s="46">
        <v>404413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v>0</v>
      </c>
      <c r="O9" s="46">
        <f t="shared" si="2"/>
        <v>404413</v>
      </c>
      <c r="P9" s="47">
        <f t="shared" si="1"/>
        <v>13.274675857541441</v>
      </c>
      <c r="Q9" s="9"/>
    </row>
    <row r="10" spans="1:134">
      <c r="A10" s="12"/>
      <c r="B10" s="25">
        <v>314.10000000000002</v>
      </c>
      <c r="C10" s="20" t="s">
        <v>11</v>
      </c>
      <c r="D10" s="46">
        <v>3978470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v>0</v>
      </c>
      <c r="O10" s="46">
        <f t="shared" si="2"/>
        <v>3978470</v>
      </c>
      <c r="P10" s="47">
        <f t="shared" si="1"/>
        <v>130.59149844083373</v>
      </c>
      <c r="Q10" s="9"/>
    </row>
    <row r="11" spans="1:134">
      <c r="A11" s="12"/>
      <c r="B11" s="25">
        <v>314.3</v>
      </c>
      <c r="C11" s="20" t="s">
        <v>12</v>
      </c>
      <c r="D11" s="46">
        <v>984384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v>0</v>
      </c>
      <c r="O11" s="46">
        <f t="shared" si="2"/>
        <v>984384</v>
      </c>
      <c r="P11" s="47">
        <f t="shared" si="1"/>
        <v>32.311964549483015</v>
      </c>
      <c r="Q11" s="9"/>
    </row>
    <row r="12" spans="1:134">
      <c r="A12" s="12"/>
      <c r="B12" s="25">
        <v>314.39999999999998</v>
      </c>
      <c r="C12" s="20" t="s">
        <v>13</v>
      </c>
      <c r="D12" s="46">
        <v>108490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v>0</v>
      </c>
      <c r="O12" s="46">
        <f t="shared" si="2"/>
        <v>108490</v>
      </c>
      <c r="P12" s="47">
        <f t="shared" si="1"/>
        <v>3.5611357295256854</v>
      </c>
      <c r="Q12" s="9"/>
    </row>
    <row r="13" spans="1:134">
      <c r="A13" s="12"/>
      <c r="B13" s="25">
        <v>314.8</v>
      </c>
      <c r="C13" s="20" t="s">
        <v>15</v>
      </c>
      <c r="D13" s="46">
        <v>92659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v>0</v>
      </c>
      <c r="O13" s="46">
        <f t="shared" si="2"/>
        <v>92659</v>
      </c>
      <c r="P13" s="47">
        <f t="shared" si="1"/>
        <v>3.0414902346955524</v>
      </c>
      <c r="Q13" s="9"/>
    </row>
    <row r="14" spans="1:134">
      <c r="A14" s="12"/>
      <c r="B14" s="25">
        <v>315.2</v>
      </c>
      <c r="C14" s="20" t="s">
        <v>168</v>
      </c>
      <c r="D14" s="46">
        <v>1842663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v>0</v>
      </c>
      <c r="O14" s="46">
        <f t="shared" si="2"/>
        <v>1842663</v>
      </c>
      <c r="P14" s="47">
        <f t="shared" si="1"/>
        <v>60.484588872476614</v>
      </c>
      <c r="Q14" s="9"/>
    </row>
    <row r="15" spans="1:134">
      <c r="A15" s="12"/>
      <c r="B15" s="25">
        <v>316</v>
      </c>
      <c r="C15" s="20" t="s">
        <v>127</v>
      </c>
      <c r="D15" s="46">
        <v>375494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v>0</v>
      </c>
      <c r="O15" s="46">
        <f t="shared" si="2"/>
        <v>375494</v>
      </c>
      <c r="P15" s="47">
        <f t="shared" si="1"/>
        <v>12.325422616116855</v>
      </c>
      <c r="Q15" s="9"/>
    </row>
    <row r="16" spans="1:134" ht="15.75">
      <c r="A16" s="29" t="s">
        <v>18</v>
      </c>
      <c r="B16" s="30"/>
      <c r="C16" s="31"/>
      <c r="D16" s="32">
        <f t="shared" ref="D16:N16" si="3">SUM(D17:D30)</f>
        <v>4137664</v>
      </c>
      <c r="E16" s="32">
        <f t="shared" si="3"/>
        <v>526029</v>
      </c>
      <c r="F16" s="32">
        <f t="shared" si="3"/>
        <v>51714</v>
      </c>
      <c r="G16" s="32">
        <f t="shared" si="3"/>
        <v>0</v>
      </c>
      <c r="H16" s="32">
        <f t="shared" si="3"/>
        <v>0</v>
      </c>
      <c r="I16" s="32">
        <f t="shared" si="3"/>
        <v>704932</v>
      </c>
      <c r="J16" s="32">
        <f t="shared" si="3"/>
        <v>0</v>
      </c>
      <c r="K16" s="32">
        <f t="shared" si="3"/>
        <v>0</v>
      </c>
      <c r="L16" s="32">
        <f t="shared" si="3"/>
        <v>0</v>
      </c>
      <c r="M16" s="32">
        <f t="shared" si="3"/>
        <v>0</v>
      </c>
      <c r="N16" s="32">
        <f t="shared" si="3"/>
        <v>0</v>
      </c>
      <c r="O16" s="44">
        <f>SUM(D16:N16)</f>
        <v>5420339</v>
      </c>
      <c r="P16" s="45">
        <f t="shared" si="1"/>
        <v>177.92020351222715</v>
      </c>
      <c r="Q16" s="10"/>
    </row>
    <row r="17" spans="1:17">
      <c r="A17" s="12"/>
      <c r="B17" s="25">
        <v>322</v>
      </c>
      <c r="C17" s="20" t="s">
        <v>169</v>
      </c>
      <c r="D17" s="46">
        <v>3264204</v>
      </c>
      <c r="E17" s="46">
        <v>115832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v>0</v>
      </c>
      <c r="O17" s="46">
        <f>SUM(D17:N17)</f>
        <v>3380036</v>
      </c>
      <c r="P17" s="47">
        <f t="shared" si="1"/>
        <v>110.94817003118332</v>
      </c>
      <c r="Q17" s="9"/>
    </row>
    <row r="18" spans="1:17">
      <c r="A18" s="12"/>
      <c r="B18" s="25">
        <v>323.10000000000002</v>
      </c>
      <c r="C18" s="20" t="s">
        <v>19</v>
      </c>
      <c r="D18" s="46">
        <v>281332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v>0</v>
      </c>
      <c r="O18" s="46">
        <f t="shared" ref="O18:O30" si="4">SUM(D18:N18)</f>
        <v>281332</v>
      </c>
      <c r="P18" s="47">
        <f t="shared" si="1"/>
        <v>9.2345970786148044</v>
      </c>
      <c r="Q18" s="9"/>
    </row>
    <row r="19" spans="1:17">
      <c r="A19" s="12"/>
      <c r="B19" s="25">
        <v>323.39999999999998</v>
      </c>
      <c r="C19" s="20" t="s">
        <v>20</v>
      </c>
      <c r="D19" s="46">
        <v>186085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v>0</v>
      </c>
      <c r="O19" s="46">
        <f t="shared" si="4"/>
        <v>186085</v>
      </c>
      <c r="P19" s="47">
        <f t="shared" si="1"/>
        <v>6.1081569013622188</v>
      </c>
      <c r="Q19" s="9"/>
    </row>
    <row r="20" spans="1:17">
      <c r="A20" s="12"/>
      <c r="B20" s="25">
        <v>323.7</v>
      </c>
      <c r="C20" s="20" t="s">
        <v>21</v>
      </c>
      <c r="D20" s="46">
        <v>306680</v>
      </c>
      <c r="E20" s="46">
        <v>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v>0</v>
      </c>
      <c r="O20" s="46">
        <f t="shared" si="4"/>
        <v>306680</v>
      </c>
      <c r="P20" s="47">
        <f t="shared" si="1"/>
        <v>10.066633842113902</v>
      </c>
      <c r="Q20" s="9"/>
    </row>
    <row r="21" spans="1:17">
      <c r="A21" s="12"/>
      <c r="B21" s="25">
        <v>323.89999999999998</v>
      </c>
      <c r="C21" s="20" t="s">
        <v>22</v>
      </c>
      <c r="D21" s="46">
        <v>71146</v>
      </c>
      <c r="E21" s="46">
        <v>0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v>0</v>
      </c>
      <c r="O21" s="46">
        <f t="shared" si="4"/>
        <v>71146</v>
      </c>
      <c r="P21" s="47">
        <f t="shared" si="1"/>
        <v>2.3353356310520268</v>
      </c>
      <c r="Q21" s="9"/>
    </row>
    <row r="22" spans="1:17">
      <c r="A22" s="12"/>
      <c r="B22" s="25">
        <v>324.20999999999998</v>
      </c>
      <c r="C22" s="20" t="s">
        <v>148</v>
      </c>
      <c r="D22" s="46">
        <v>0</v>
      </c>
      <c r="E22" s="46">
        <v>0</v>
      </c>
      <c r="F22" s="46">
        <v>0</v>
      </c>
      <c r="G22" s="46">
        <v>0</v>
      </c>
      <c r="H22" s="46">
        <v>0</v>
      </c>
      <c r="I22" s="46">
        <v>141933</v>
      </c>
      <c r="J22" s="46">
        <v>0</v>
      </c>
      <c r="K22" s="46">
        <v>0</v>
      </c>
      <c r="L22" s="46">
        <v>0</v>
      </c>
      <c r="M22" s="46">
        <v>0</v>
      </c>
      <c r="N22" s="46">
        <v>0</v>
      </c>
      <c r="O22" s="46">
        <f t="shared" si="4"/>
        <v>141933</v>
      </c>
      <c r="P22" s="47">
        <f t="shared" si="1"/>
        <v>4.6588872476612506</v>
      </c>
      <c r="Q22" s="9"/>
    </row>
    <row r="23" spans="1:17">
      <c r="A23" s="12"/>
      <c r="B23" s="25">
        <v>324.22000000000003</v>
      </c>
      <c r="C23" s="20" t="s">
        <v>23</v>
      </c>
      <c r="D23" s="46">
        <v>0</v>
      </c>
      <c r="E23" s="46">
        <v>0</v>
      </c>
      <c r="F23" s="46">
        <v>0</v>
      </c>
      <c r="G23" s="46">
        <v>0</v>
      </c>
      <c r="H23" s="46">
        <v>0</v>
      </c>
      <c r="I23" s="46">
        <v>562999</v>
      </c>
      <c r="J23" s="46">
        <v>0</v>
      </c>
      <c r="K23" s="46">
        <v>0</v>
      </c>
      <c r="L23" s="46">
        <v>0</v>
      </c>
      <c r="M23" s="46">
        <v>0</v>
      </c>
      <c r="N23" s="46">
        <v>0</v>
      </c>
      <c r="O23" s="46">
        <f t="shared" si="4"/>
        <v>562999</v>
      </c>
      <c r="P23" s="47">
        <f t="shared" si="1"/>
        <v>18.48019038240604</v>
      </c>
      <c r="Q23" s="9"/>
    </row>
    <row r="24" spans="1:17">
      <c r="A24" s="12"/>
      <c r="B24" s="25">
        <v>324.31</v>
      </c>
      <c r="C24" s="20" t="s">
        <v>179</v>
      </c>
      <c r="D24" s="46">
        <v>0</v>
      </c>
      <c r="E24" s="46">
        <v>147811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v>0</v>
      </c>
      <c r="O24" s="46">
        <f t="shared" si="4"/>
        <v>147811</v>
      </c>
      <c r="P24" s="47">
        <f t="shared" si="1"/>
        <v>4.8518299688166753</v>
      </c>
      <c r="Q24" s="9"/>
    </row>
    <row r="25" spans="1:17">
      <c r="A25" s="12"/>
      <c r="B25" s="25">
        <v>324.32</v>
      </c>
      <c r="C25" s="20" t="s">
        <v>180</v>
      </c>
      <c r="D25" s="46">
        <v>0</v>
      </c>
      <c r="E25" s="46">
        <v>118417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v>0</v>
      </c>
      <c r="O25" s="46">
        <f t="shared" si="4"/>
        <v>118417</v>
      </c>
      <c r="P25" s="47">
        <f t="shared" si="1"/>
        <v>3.8869850648284916</v>
      </c>
      <c r="Q25" s="9"/>
    </row>
    <row r="26" spans="1:17">
      <c r="A26" s="12"/>
      <c r="B26" s="25">
        <v>324.61</v>
      </c>
      <c r="C26" s="20" t="s">
        <v>24</v>
      </c>
      <c r="D26" s="46">
        <v>0</v>
      </c>
      <c r="E26" s="46">
        <v>46000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v>0</v>
      </c>
      <c r="O26" s="46">
        <f t="shared" si="4"/>
        <v>46000</v>
      </c>
      <c r="P26" s="47">
        <f t="shared" si="1"/>
        <v>1.5099294272115542</v>
      </c>
      <c r="Q26" s="9"/>
    </row>
    <row r="27" spans="1:17">
      <c r="A27" s="12"/>
      <c r="B27" s="25">
        <v>325.10000000000002</v>
      </c>
      <c r="C27" s="20" t="s">
        <v>25</v>
      </c>
      <c r="D27" s="46">
        <v>0</v>
      </c>
      <c r="E27" s="46">
        <v>41243</v>
      </c>
      <c r="F27" s="46">
        <v>51714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v>0</v>
      </c>
      <c r="O27" s="46">
        <f t="shared" si="4"/>
        <v>92957</v>
      </c>
      <c r="P27" s="47">
        <f t="shared" si="1"/>
        <v>3.051271951419662</v>
      </c>
      <c r="Q27" s="9"/>
    </row>
    <row r="28" spans="1:17">
      <c r="A28" s="12"/>
      <c r="B28" s="25">
        <v>325.2</v>
      </c>
      <c r="C28" s="20" t="s">
        <v>149</v>
      </c>
      <c r="D28" s="46">
        <v>0</v>
      </c>
      <c r="E28" s="46">
        <v>17848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v>0</v>
      </c>
      <c r="O28" s="46">
        <f t="shared" si="4"/>
        <v>17848</v>
      </c>
      <c r="P28" s="47">
        <f t="shared" si="1"/>
        <v>0.58585261775808306</v>
      </c>
      <c r="Q28" s="9"/>
    </row>
    <row r="29" spans="1:17">
      <c r="A29" s="12"/>
      <c r="B29" s="25">
        <v>329.1</v>
      </c>
      <c r="C29" s="20" t="s">
        <v>170</v>
      </c>
      <c r="D29" s="46">
        <v>28217</v>
      </c>
      <c r="E29" s="46">
        <v>0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v>0</v>
      </c>
      <c r="O29" s="46">
        <f t="shared" si="4"/>
        <v>28217</v>
      </c>
      <c r="P29" s="47">
        <f t="shared" si="1"/>
        <v>0.92621040538322663</v>
      </c>
      <c r="Q29" s="9"/>
    </row>
    <row r="30" spans="1:17">
      <c r="A30" s="12"/>
      <c r="B30" s="25">
        <v>329.4</v>
      </c>
      <c r="C30" s="20" t="s">
        <v>171</v>
      </c>
      <c r="D30" s="46">
        <v>0</v>
      </c>
      <c r="E30" s="46">
        <v>38878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v>0</v>
      </c>
      <c r="O30" s="46">
        <f t="shared" si="4"/>
        <v>38878</v>
      </c>
      <c r="P30" s="47">
        <f t="shared" si="1"/>
        <v>1.2761529624158872</v>
      </c>
      <c r="Q30" s="9"/>
    </row>
    <row r="31" spans="1:17" ht="15.75">
      <c r="A31" s="29" t="s">
        <v>173</v>
      </c>
      <c r="B31" s="30"/>
      <c r="C31" s="31"/>
      <c r="D31" s="32">
        <f t="shared" ref="D31:N31" si="5">SUM(D32:D44)</f>
        <v>8324824</v>
      </c>
      <c r="E31" s="32">
        <f t="shared" si="5"/>
        <v>8527576</v>
      </c>
      <c r="F31" s="32">
        <f t="shared" si="5"/>
        <v>0</v>
      </c>
      <c r="G31" s="32">
        <f t="shared" si="5"/>
        <v>1000000</v>
      </c>
      <c r="H31" s="32">
        <f t="shared" si="5"/>
        <v>0</v>
      </c>
      <c r="I31" s="32">
        <f t="shared" si="5"/>
        <v>831810</v>
      </c>
      <c r="J31" s="32">
        <f t="shared" si="5"/>
        <v>0</v>
      </c>
      <c r="K31" s="32">
        <f t="shared" si="5"/>
        <v>0</v>
      </c>
      <c r="L31" s="32">
        <f t="shared" si="5"/>
        <v>0</v>
      </c>
      <c r="M31" s="32">
        <f t="shared" si="5"/>
        <v>0</v>
      </c>
      <c r="N31" s="32">
        <f t="shared" si="5"/>
        <v>0</v>
      </c>
      <c r="O31" s="44">
        <f>SUM(D31:N31)</f>
        <v>18684210</v>
      </c>
      <c r="P31" s="45">
        <f t="shared" si="1"/>
        <v>613.30083702609556</v>
      </c>
      <c r="Q31" s="10"/>
    </row>
    <row r="32" spans="1:17">
      <c r="A32" s="12"/>
      <c r="B32" s="25">
        <v>331.1</v>
      </c>
      <c r="C32" s="20" t="s">
        <v>111</v>
      </c>
      <c r="D32" s="46">
        <v>0</v>
      </c>
      <c r="E32" s="46">
        <v>4197681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v>0</v>
      </c>
      <c r="O32" s="46">
        <f>SUM(D32:N32)</f>
        <v>4197681</v>
      </c>
      <c r="P32" s="47">
        <f t="shared" si="1"/>
        <v>137.78700147710487</v>
      </c>
      <c r="Q32" s="9"/>
    </row>
    <row r="33" spans="1:17">
      <c r="A33" s="12"/>
      <c r="B33" s="25">
        <v>331.2</v>
      </c>
      <c r="C33" s="20" t="s">
        <v>27</v>
      </c>
      <c r="D33" s="46">
        <v>57033</v>
      </c>
      <c r="E33" s="46">
        <v>1092228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v>0</v>
      </c>
      <c r="O33" s="46">
        <f>SUM(D33:N33)</f>
        <v>1149261</v>
      </c>
      <c r="P33" s="47">
        <f t="shared" si="1"/>
        <v>37.723978335795174</v>
      </c>
      <c r="Q33" s="9"/>
    </row>
    <row r="34" spans="1:17">
      <c r="A34" s="12"/>
      <c r="B34" s="25">
        <v>331.5</v>
      </c>
      <c r="C34" s="20" t="s">
        <v>29</v>
      </c>
      <c r="D34" s="46">
        <v>0</v>
      </c>
      <c r="E34" s="46">
        <v>11424</v>
      </c>
      <c r="F34" s="46">
        <v>0</v>
      </c>
      <c r="G34" s="46">
        <v>0</v>
      </c>
      <c r="H34" s="46">
        <v>0</v>
      </c>
      <c r="I34" s="46">
        <v>809920</v>
      </c>
      <c r="J34" s="46">
        <v>0</v>
      </c>
      <c r="K34" s="46">
        <v>0</v>
      </c>
      <c r="L34" s="46">
        <v>0</v>
      </c>
      <c r="M34" s="46">
        <v>0</v>
      </c>
      <c r="N34" s="46">
        <v>0</v>
      </c>
      <c r="O34" s="46">
        <f t="shared" ref="O34:O40" si="6">SUM(D34:N34)</f>
        <v>821344</v>
      </c>
      <c r="P34" s="47">
        <f t="shared" si="1"/>
        <v>26.960249466601017</v>
      </c>
      <c r="Q34" s="9"/>
    </row>
    <row r="35" spans="1:17">
      <c r="A35" s="12"/>
      <c r="B35" s="25">
        <v>334.39</v>
      </c>
      <c r="C35" s="20" t="s">
        <v>36</v>
      </c>
      <c r="D35" s="46">
        <v>0</v>
      </c>
      <c r="E35" s="46">
        <v>63042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v>0</v>
      </c>
      <c r="O35" s="46">
        <f t="shared" si="6"/>
        <v>63042</v>
      </c>
      <c r="P35" s="47">
        <f t="shared" si="1"/>
        <v>2.0693254554406697</v>
      </c>
      <c r="Q35" s="9"/>
    </row>
    <row r="36" spans="1:17">
      <c r="A36" s="12"/>
      <c r="B36" s="25">
        <v>334.5</v>
      </c>
      <c r="C36" s="20" t="s">
        <v>38</v>
      </c>
      <c r="D36" s="46">
        <v>0</v>
      </c>
      <c r="E36" s="46">
        <v>635</v>
      </c>
      <c r="F36" s="46">
        <v>0</v>
      </c>
      <c r="G36" s="46">
        <v>0</v>
      </c>
      <c r="H36" s="46">
        <v>0</v>
      </c>
      <c r="I36" s="46">
        <v>21890</v>
      </c>
      <c r="J36" s="46">
        <v>0</v>
      </c>
      <c r="K36" s="46">
        <v>0</v>
      </c>
      <c r="L36" s="46">
        <v>0</v>
      </c>
      <c r="M36" s="46">
        <v>0</v>
      </c>
      <c r="N36" s="46">
        <v>0</v>
      </c>
      <c r="O36" s="46">
        <f t="shared" si="6"/>
        <v>22525</v>
      </c>
      <c r="P36" s="47">
        <f t="shared" si="1"/>
        <v>0.73937305104217954</v>
      </c>
      <c r="Q36" s="9"/>
    </row>
    <row r="37" spans="1:17">
      <c r="A37" s="12"/>
      <c r="B37" s="25">
        <v>335.125</v>
      </c>
      <c r="C37" s="20" t="s">
        <v>174</v>
      </c>
      <c r="D37" s="46">
        <v>1689789</v>
      </c>
      <c r="E37" s="46">
        <v>0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v>0</v>
      </c>
      <c r="O37" s="46">
        <f t="shared" si="6"/>
        <v>1689789</v>
      </c>
      <c r="P37" s="47">
        <f t="shared" ref="P37:P68" si="7">(O37/P$84)</f>
        <v>55.466568193008371</v>
      </c>
      <c r="Q37" s="9"/>
    </row>
    <row r="38" spans="1:17">
      <c r="A38" s="12"/>
      <c r="B38" s="25">
        <v>335.15</v>
      </c>
      <c r="C38" s="20" t="s">
        <v>129</v>
      </c>
      <c r="D38" s="46">
        <v>47273</v>
      </c>
      <c r="E38" s="46">
        <v>0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  <c r="K38" s="46">
        <v>0</v>
      </c>
      <c r="L38" s="46">
        <v>0</v>
      </c>
      <c r="M38" s="46">
        <v>0</v>
      </c>
      <c r="N38" s="46">
        <v>0</v>
      </c>
      <c r="O38" s="46">
        <f t="shared" si="6"/>
        <v>47273</v>
      </c>
      <c r="P38" s="47">
        <f t="shared" si="7"/>
        <v>1.5517150828819957</v>
      </c>
      <c r="Q38" s="9"/>
    </row>
    <row r="39" spans="1:17">
      <c r="A39" s="12"/>
      <c r="B39" s="25">
        <v>335.18</v>
      </c>
      <c r="C39" s="20" t="s">
        <v>175</v>
      </c>
      <c r="D39" s="46">
        <v>5798265</v>
      </c>
      <c r="E39" s="46">
        <v>0</v>
      </c>
      <c r="F39" s="46">
        <v>0</v>
      </c>
      <c r="G39" s="46">
        <v>0</v>
      </c>
      <c r="H39" s="46">
        <v>0</v>
      </c>
      <c r="I39" s="46">
        <v>0</v>
      </c>
      <c r="J39" s="46">
        <v>0</v>
      </c>
      <c r="K39" s="46">
        <v>0</v>
      </c>
      <c r="L39" s="46">
        <v>0</v>
      </c>
      <c r="M39" s="46">
        <v>0</v>
      </c>
      <c r="N39" s="46">
        <v>0</v>
      </c>
      <c r="O39" s="46">
        <f t="shared" si="6"/>
        <v>5798265</v>
      </c>
      <c r="P39" s="47">
        <f t="shared" si="7"/>
        <v>190.32545544066963</v>
      </c>
      <c r="Q39" s="9"/>
    </row>
    <row r="40" spans="1:17">
      <c r="A40" s="12"/>
      <c r="B40" s="25">
        <v>335.21</v>
      </c>
      <c r="C40" s="20" t="s">
        <v>150</v>
      </c>
      <c r="D40" s="46">
        <v>26620</v>
      </c>
      <c r="E40" s="46">
        <v>0</v>
      </c>
      <c r="F40" s="46">
        <v>0</v>
      </c>
      <c r="G40" s="46">
        <v>0</v>
      </c>
      <c r="H40" s="46">
        <v>0</v>
      </c>
      <c r="I40" s="46">
        <v>0</v>
      </c>
      <c r="J40" s="46">
        <v>0</v>
      </c>
      <c r="K40" s="46">
        <v>0</v>
      </c>
      <c r="L40" s="46">
        <v>0</v>
      </c>
      <c r="M40" s="46">
        <v>0</v>
      </c>
      <c r="N40" s="46">
        <v>0</v>
      </c>
      <c r="O40" s="46">
        <f t="shared" si="6"/>
        <v>26620</v>
      </c>
      <c r="P40" s="47">
        <f t="shared" si="7"/>
        <v>0.8737895946167733</v>
      </c>
      <c r="Q40" s="9"/>
    </row>
    <row r="41" spans="1:17">
      <c r="A41" s="12"/>
      <c r="B41" s="25">
        <v>335.48</v>
      </c>
      <c r="C41" s="20" t="s">
        <v>44</v>
      </c>
      <c r="D41" s="46">
        <v>277160</v>
      </c>
      <c r="E41" s="46">
        <v>0</v>
      </c>
      <c r="F41" s="46">
        <v>0</v>
      </c>
      <c r="G41" s="46">
        <v>0</v>
      </c>
      <c r="H41" s="46">
        <v>0</v>
      </c>
      <c r="I41" s="46">
        <v>0</v>
      </c>
      <c r="J41" s="46">
        <v>0</v>
      </c>
      <c r="K41" s="46">
        <v>0</v>
      </c>
      <c r="L41" s="46">
        <v>0</v>
      </c>
      <c r="M41" s="46">
        <v>0</v>
      </c>
      <c r="N41" s="46">
        <v>0</v>
      </c>
      <c r="O41" s="46">
        <f t="shared" ref="O41:O43" si="8">SUM(D41:N41)</f>
        <v>277160</v>
      </c>
      <c r="P41" s="47">
        <f t="shared" si="7"/>
        <v>9.0976530444772692</v>
      </c>
      <c r="Q41" s="9"/>
    </row>
    <row r="42" spans="1:17">
      <c r="A42" s="12"/>
      <c r="B42" s="25">
        <v>337.2</v>
      </c>
      <c r="C42" s="20" t="s">
        <v>45</v>
      </c>
      <c r="D42" s="46">
        <v>298046</v>
      </c>
      <c r="E42" s="46">
        <v>0</v>
      </c>
      <c r="F42" s="46">
        <v>0</v>
      </c>
      <c r="G42" s="46">
        <v>0</v>
      </c>
      <c r="H42" s="46">
        <v>0</v>
      </c>
      <c r="I42" s="46">
        <v>0</v>
      </c>
      <c r="J42" s="46">
        <v>0</v>
      </c>
      <c r="K42" s="46">
        <v>0</v>
      </c>
      <c r="L42" s="46">
        <v>0</v>
      </c>
      <c r="M42" s="46">
        <v>0</v>
      </c>
      <c r="N42" s="46">
        <v>0</v>
      </c>
      <c r="O42" s="46">
        <f t="shared" si="8"/>
        <v>298046</v>
      </c>
      <c r="P42" s="47">
        <f t="shared" si="7"/>
        <v>9.7832266535368451</v>
      </c>
      <c r="Q42" s="9"/>
    </row>
    <row r="43" spans="1:17">
      <c r="A43" s="12"/>
      <c r="B43" s="25">
        <v>337.5</v>
      </c>
      <c r="C43" s="20" t="s">
        <v>176</v>
      </c>
      <c r="D43" s="46">
        <v>0</v>
      </c>
      <c r="E43" s="46">
        <v>0</v>
      </c>
      <c r="F43" s="46">
        <v>0</v>
      </c>
      <c r="G43" s="46">
        <v>1000000</v>
      </c>
      <c r="H43" s="46">
        <v>0</v>
      </c>
      <c r="I43" s="46">
        <v>0</v>
      </c>
      <c r="J43" s="46">
        <v>0</v>
      </c>
      <c r="K43" s="46">
        <v>0</v>
      </c>
      <c r="L43" s="46">
        <v>0</v>
      </c>
      <c r="M43" s="46">
        <v>0</v>
      </c>
      <c r="N43" s="46">
        <v>0</v>
      </c>
      <c r="O43" s="46">
        <f t="shared" si="8"/>
        <v>1000000</v>
      </c>
      <c r="P43" s="47">
        <f t="shared" si="7"/>
        <v>32.824552765468567</v>
      </c>
      <c r="Q43" s="9"/>
    </row>
    <row r="44" spans="1:17">
      <c r="A44" s="12"/>
      <c r="B44" s="25">
        <v>338</v>
      </c>
      <c r="C44" s="20" t="s">
        <v>47</v>
      </c>
      <c r="D44" s="46">
        <v>130638</v>
      </c>
      <c r="E44" s="46">
        <v>3162566</v>
      </c>
      <c r="F44" s="46">
        <v>0</v>
      </c>
      <c r="G44" s="46">
        <v>0</v>
      </c>
      <c r="H44" s="46">
        <v>0</v>
      </c>
      <c r="I44" s="46">
        <v>0</v>
      </c>
      <c r="J44" s="46">
        <v>0</v>
      </c>
      <c r="K44" s="46">
        <v>0</v>
      </c>
      <c r="L44" s="46">
        <v>0</v>
      </c>
      <c r="M44" s="46">
        <v>0</v>
      </c>
      <c r="N44" s="46">
        <v>0</v>
      </c>
      <c r="O44" s="46">
        <f>SUM(D44:N44)</f>
        <v>3293204</v>
      </c>
      <c r="P44" s="47">
        <f t="shared" si="7"/>
        <v>108.09794846545216</v>
      </c>
      <c r="Q44" s="9"/>
    </row>
    <row r="45" spans="1:17" ht="15.75">
      <c r="A45" s="29" t="s">
        <v>52</v>
      </c>
      <c r="B45" s="30"/>
      <c r="C45" s="31"/>
      <c r="D45" s="32">
        <f t="shared" ref="D45:N45" si="9">SUM(D46:D62)</f>
        <v>11566708</v>
      </c>
      <c r="E45" s="32">
        <f t="shared" si="9"/>
        <v>3688697</v>
      </c>
      <c r="F45" s="32">
        <f t="shared" si="9"/>
        <v>0</v>
      </c>
      <c r="G45" s="32">
        <f t="shared" si="9"/>
        <v>550000</v>
      </c>
      <c r="H45" s="32">
        <f t="shared" si="9"/>
        <v>0</v>
      </c>
      <c r="I45" s="32">
        <f t="shared" si="9"/>
        <v>91776230</v>
      </c>
      <c r="J45" s="32">
        <f t="shared" si="9"/>
        <v>14399155</v>
      </c>
      <c r="K45" s="32">
        <f t="shared" si="9"/>
        <v>0</v>
      </c>
      <c r="L45" s="32">
        <f t="shared" si="9"/>
        <v>0</v>
      </c>
      <c r="M45" s="32">
        <f t="shared" si="9"/>
        <v>0</v>
      </c>
      <c r="N45" s="32">
        <f t="shared" si="9"/>
        <v>0</v>
      </c>
      <c r="O45" s="32">
        <f>SUM(D45:N45)</f>
        <v>121980790</v>
      </c>
      <c r="P45" s="45">
        <f t="shared" si="7"/>
        <v>4003.9648777285411</v>
      </c>
      <c r="Q45" s="10"/>
    </row>
    <row r="46" spans="1:17">
      <c r="A46" s="12"/>
      <c r="B46" s="25">
        <v>341.1</v>
      </c>
      <c r="C46" s="20" t="s">
        <v>131</v>
      </c>
      <c r="D46" s="46">
        <v>11719</v>
      </c>
      <c r="E46" s="46">
        <v>0</v>
      </c>
      <c r="F46" s="46">
        <v>0</v>
      </c>
      <c r="G46" s="46">
        <v>0</v>
      </c>
      <c r="H46" s="46">
        <v>0</v>
      </c>
      <c r="I46" s="46">
        <v>0</v>
      </c>
      <c r="J46" s="46">
        <v>0</v>
      </c>
      <c r="K46" s="46">
        <v>0</v>
      </c>
      <c r="L46" s="46">
        <v>0</v>
      </c>
      <c r="M46" s="46">
        <v>0</v>
      </c>
      <c r="N46" s="46">
        <v>0</v>
      </c>
      <c r="O46" s="46">
        <f>SUM(D46:N46)</f>
        <v>11719</v>
      </c>
      <c r="P46" s="47">
        <f t="shared" si="7"/>
        <v>0.38467093385852619</v>
      </c>
      <c r="Q46" s="9"/>
    </row>
    <row r="47" spans="1:17">
      <c r="A47" s="12"/>
      <c r="B47" s="25">
        <v>341.2</v>
      </c>
      <c r="C47" s="20" t="s">
        <v>132</v>
      </c>
      <c r="D47" s="46">
        <v>0</v>
      </c>
      <c r="E47" s="46">
        <v>0</v>
      </c>
      <c r="F47" s="46">
        <v>0</v>
      </c>
      <c r="G47" s="46">
        <v>0</v>
      </c>
      <c r="H47" s="46">
        <v>0</v>
      </c>
      <c r="I47" s="46">
        <v>0</v>
      </c>
      <c r="J47" s="46">
        <v>14399155</v>
      </c>
      <c r="K47" s="46">
        <v>0</v>
      </c>
      <c r="L47" s="46">
        <v>0</v>
      </c>
      <c r="M47" s="46">
        <v>0</v>
      </c>
      <c r="N47" s="46">
        <v>0</v>
      </c>
      <c r="O47" s="46">
        <f t="shared" ref="O47:O62" si="10">SUM(D47:N47)</f>
        <v>14399155</v>
      </c>
      <c r="P47" s="47">
        <f t="shared" si="7"/>
        <v>472.64582307566059</v>
      </c>
      <c r="Q47" s="9"/>
    </row>
    <row r="48" spans="1:17">
      <c r="A48" s="12"/>
      <c r="B48" s="25">
        <v>341.9</v>
      </c>
      <c r="C48" s="20" t="s">
        <v>134</v>
      </c>
      <c r="D48" s="46">
        <v>50284</v>
      </c>
      <c r="E48" s="46">
        <v>0</v>
      </c>
      <c r="F48" s="46">
        <v>0</v>
      </c>
      <c r="G48" s="46">
        <v>0</v>
      </c>
      <c r="H48" s="46">
        <v>0</v>
      </c>
      <c r="I48" s="46">
        <v>0</v>
      </c>
      <c r="J48" s="46">
        <v>0</v>
      </c>
      <c r="K48" s="46">
        <v>0</v>
      </c>
      <c r="L48" s="46">
        <v>0</v>
      </c>
      <c r="M48" s="46">
        <v>0</v>
      </c>
      <c r="N48" s="46">
        <v>0</v>
      </c>
      <c r="O48" s="46">
        <f t="shared" si="10"/>
        <v>50284</v>
      </c>
      <c r="P48" s="47">
        <f t="shared" si="7"/>
        <v>1.6505498112588215</v>
      </c>
      <c r="Q48" s="9"/>
    </row>
    <row r="49" spans="1:17">
      <c r="A49" s="12"/>
      <c r="B49" s="25">
        <v>342.1</v>
      </c>
      <c r="C49" s="20" t="s">
        <v>59</v>
      </c>
      <c r="D49" s="46">
        <v>481796</v>
      </c>
      <c r="E49" s="46">
        <v>9900</v>
      </c>
      <c r="F49" s="46">
        <v>0</v>
      </c>
      <c r="G49" s="46">
        <v>0</v>
      </c>
      <c r="H49" s="46">
        <v>0</v>
      </c>
      <c r="I49" s="46">
        <v>0</v>
      </c>
      <c r="J49" s="46">
        <v>0</v>
      </c>
      <c r="K49" s="46">
        <v>0</v>
      </c>
      <c r="L49" s="46">
        <v>0</v>
      </c>
      <c r="M49" s="46">
        <v>0</v>
      </c>
      <c r="N49" s="46">
        <v>0</v>
      </c>
      <c r="O49" s="46">
        <f t="shared" si="10"/>
        <v>491696</v>
      </c>
      <c r="P49" s="47">
        <f t="shared" si="7"/>
        <v>16.139701296569836</v>
      </c>
      <c r="Q49" s="9"/>
    </row>
    <row r="50" spans="1:17">
      <c r="A50" s="12"/>
      <c r="B50" s="25">
        <v>342.2</v>
      </c>
      <c r="C50" s="20" t="s">
        <v>60</v>
      </c>
      <c r="D50" s="46">
        <v>89652</v>
      </c>
      <c r="E50" s="46">
        <v>15284</v>
      </c>
      <c r="F50" s="46">
        <v>0</v>
      </c>
      <c r="G50" s="46">
        <v>0</v>
      </c>
      <c r="H50" s="46">
        <v>0</v>
      </c>
      <c r="I50" s="46">
        <v>0</v>
      </c>
      <c r="J50" s="46">
        <v>0</v>
      </c>
      <c r="K50" s="46">
        <v>0</v>
      </c>
      <c r="L50" s="46">
        <v>0</v>
      </c>
      <c r="M50" s="46">
        <v>0</v>
      </c>
      <c r="N50" s="46">
        <v>0</v>
      </c>
      <c r="O50" s="46">
        <f t="shared" si="10"/>
        <v>104936</v>
      </c>
      <c r="P50" s="47">
        <f t="shared" si="7"/>
        <v>3.4444772689972099</v>
      </c>
      <c r="Q50" s="9"/>
    </row>
    <row r="51" spans="1:17">
      <c r="A51" s="12"/>
      <c r="B51" s="25">
        <v>342.5</v>
      </c>
      <c r="C51" s="20" t="s">
        <v>151</v>
      </c>
      <c r="D51" s="46">
        <v>374611</v>
      </c>
      <c r="E51" s="46">
        <v>0</v>
      </c>
      <c r="F51" s="46">
        <v>0</v>
      </c>
      <c r="G51" s="46">
        <v>0</v>
      </c>
      <c r="H51" s="46">
        <v>0</v>
      </c>
      <c r="I51" s="46">
        <v>0</v>
      </c>
      <c r="J51" s="46">
        <v>0</v>
      </c>
      <c r="K51" s="46">
        <v>0</v>
      </c>
      <c r="L51" s="46">
        <v>0</v>
      </c>
      <c r="M51" s="46">
        <v>0</v>
      </c>
      <c r="N51" s="46">
        <v>0</v>
      </c>
      <c r="O51" s="46">
        <f t="shared" si="10"/>
        <v>374611</v>
      </c>
      <c r="P51" s="47">
        <f t="shared" si="7"/>
        <v>12.296438536024947</v>
      </c>
      <c r="Q51" s="9"/>
    </row>
    <row r="52" spans="1:17">
      <c r="A52" s="12"/>
      <c r="B52" s="25">
        <v>342.6</v>
      </c>
      <c r="C52" s="20" t="s">
        <v>61</v>
      </c>
      <c r="D52" s="46">
        <v>1398047</v>
      </c>
      <c r="E52" s="46">
        <v>0</v>
      </c>
      <c r="F52" s="46">
        <v>0</v>
      </c>
      <c r="G52" s="46">
        <v>0</v>
      </c>
      <c r="H52" s="46">
        <v>0</v>
      </c>
      <c r="I52" s="46">
        <v>0</v>
      </c>
      <c r="J52" s="46">
        <v>0</v>
      </c>
      <c r="K52" s="46">
        <v>0</v>
      </c>
      <c r="L52" s="46">
        <v>0</v>
      </c>
      <c r="M52" s="46">
        <v>0</v>
      </c>
      <c r="N52" s="46">
        <v>0</v>
      </c>
      <c r="O52" s="46">
        <f t="shared" si="10"/>
        <v>1398047</v>
      </c>
      <c r="P52" s="47">
        <f t="shared" si="7"/>
        <v>45.890267520105041</v>
      </c>
      <c r="Q52" s="9"/>
    </row>
    <row r="53" spans="1:17">
      <c r="A53" s="12"/>
      <c r="B53" s="25">
        <v>343.1</v>
      </c>
      <c r="C53" s="20" t="s">
        <v>62</v>
      </c>
      <c r="D53" s="46">
        <v>0</v>
      </c>
      <c r="E53" s="46">
        <v>0</v>
      </c>
      <c r="F53" s="46">
        <v>0</v>
      </c>
      <c r="G53" s="46">
        <v>0</v>
      </c>
      <c r="H53" s="46">
        <v>0</v>
      </c>
      <c r="I53" s="46">
        <v>53561378</v>
      </c>
      <c r="J53" s="46">
        <v>0</v>
      </c>
      <c r="K53" s="46">
        <v>0</v>
      </c>
      <c r="L53" s="46">
        <v>0</v>
      </c>
      <c r="M53" s="46">
        <v>0</v>
      </c>
      <c r="N53" s="46">
        <v>0</v>
      </c>
      <c r="O53" s="46">
        <f t="shared" si="10"/>
        <v>53561378</v>
      </c>
      <c r="P53" s="47">
        <f t="shared" si="7"/>
        <v>1758.1282783522074</v>
      </c>
      <c r="Q53" s="9"/>
    </row>
    <row r="54" spans="1:17">
      <c r="A54" s="12"/>
      <c r="B54" s="25">
        <v>343.4</v>
      </c>
      <c r="C54" s="20" t="s">
        <v>63</v>
      </c>
      <c r="D54" s="46">
        <v>4867705</v>
      </c>
      <c r="E54" s="46">
        <v>0</v>
      </c>
      <c r="F54" s="46">
        <v>0</v>
      </c>
      <c r="G54" s="46">
        <v>0</v>
      </c>
      <c r="H54" s="46">
        <v>0</v>
      </c>
      <c r="I54" s="46">
        <v>0</v>
      </c>
      <c r="J54" s="46">
        <v>0</v>
      </c>
      <c r="K54" s="46">
        <v>0</v>
      </c>
      <c r="L54" s="46">
        <v>0</v>
      </c>
      <c r="M54" s="46">
        <v>0</v>
      </c>
      <c r="N54" s="46">
        <v>0</v>
      </c>
      <c r="O54" s="46">
        <f t="shared" si="10"/>
        <v>4867705</v>
      </c>
      <c r="P54" s="47">
        <f t="shared" si="7"/>
        <v>159.78023961923518</v>
      </c>
      <c r="Q54" s="9"/>
    </row>
    <row r="55" spans="1:17">
      <c r="A55" s="12"/>
      <c r="B55" s="25">
        <v>343.6</v>
      </c>
      <c r="C55" s="20" t="s">
        <v>65</v>
      </c>
      <c r="D55" s="46">
        <v>0</v>
      </c>
      <c r="E55" s="46">
        <v>0</v>
      </c>
      <c r="F55" s="46">
        <v>0</v>
      </c>
      <c r="G55" s="46">
        <v>0</v>
      </c>
      <c r="H55" s="46">
        <v>0</v>
      </c>
      <c r="I55" s="46">
        <v>32761948</v>
      </c>
      <c r="J55" s="46">
        <v>0</v>
      </c>
      <c r="K55" s="46">
        <v>0</v>
      </c>
      <c r="L55" s="46">
        <v>0</v>
      </c>
      <c r="M55" s="46">
        <v>0</v>
      </c>
      <c r="N55" s="46">
        <v>0</v>
      </c>
      <c r="O55" s="46">
        <f t="shared" si="10"/>
        <v>32761948</v>
      </c>
      <c r="P55" s="47">
        <f t="shared" si="7"/>
        <v>1075.3962908255376</v>
      </c>
      <c r="Q55" s="9"/>
    </row>
    <row r="56" spans="1:17">
      <c r="A56" s="12"/>
      <c r="B56" s="25">
        <v>343.7</v>
      </c>
      <c r="C56" s="20" t="s">
        <v>66</v>
      </c>
      <c r="D56" s="46">
        <v>0</v>
      </c>
      <c r="E56" s="46">
        <v>3042467</v>
      </c>
      <c r="F56" s="46">
        <v>0</v>
      </c>
      <c r="G56" s="46">
        <v>550000</v>
      </c>
      <c r="H56" s="46">
        <v>0</v>
      </c>
      <c r="I56" s="46">
        <v>0</v>
      </c>
      <c r="J56" s="46">
        <v>0</v>
      </c>
      <c r="K56" s="46">
        <v>0</v>
      </c>
      <c r="L56" s="46">
        <v>0</v>
      </c>
      <c r="M56" s="46">
        <v>0</v>
      </c>
      <c r="N56" s="46">
        <v>0</v>
      </c>
      <c r="O56" s="46">
        <f t="shared" si="10"/>
        <v>3592467</v>
      </c>
      <c r="P56" s="47">
        <f t="shared" si="7"/>
        <v>117.92112259970457</v>
      </c>
      <c r="Q56" s="9"/>
    </row>
    <row r="57" spans="1:17">
      <c r="A57" s="12"/>
      <c r="B57" s="25">
        <v>343.8</v>
      </c>
      <c r="C57" s="20" t="s">
        <v>67</v>
      </c>
      <c r="D57" s="46">
        <v>119100</v>
      </c>
      <c r="E57" s="46">
        <v>469860</v>
      </c>
      <c r="F57" s="46">
        <v>0</v>
      </c>
      <c r="G57" s="46">
        <v>0</v>
      </c>
      <c r="H57" s="46">
        <v>0</v>
      </c>
      <c r="I57" s="46">
        <v>0</v>
      </c>
      <c r="J57" s="46">
        <v>0</v>
      </c>
      <c r="K57" s="46">
        <v>0</v>
      </c>
      <c r="L57" s="46">
        <v>0</v>
      </c>
      <c r="M57" s="46">
        <v>0</v>
      </c>
      <c r="N57" s="46">
        <v>0</v>
      </c>
      <c r="O57" s="46">
        <f t="shared" si="10"/>
        <v>588960</v>
      </c>
      <c r="P57" s="47">
        <f t="shared" si="7"/>
        <v>19.332348596750368</v>
      </c>
      <c r="Q57" s="9"/>
    </row>
    <row r="58" spans="1:17">
      <c r="A58" s="12"/>
      <c r="B58" s="25">
        <v>343.9</v>
      </c>
      <c r="C58" s="20" t="s">
        <v>68</v>
      </c>
      <c r="D58" s="46">
        <v>8657</v>
      </c>
      <c r="E58" s="46">
        <v>-5308</v>
      </c>
      <c r="F58" s="46">
        <v>0</v>
      </c>
      <c r="G58" s="46">
        <v>0</v>
      </c>
      <c r="H58" s="46">
        <v>0</v>
      </c>
      <c r="I58" s="46">
        <v>5452904</v>
      </c>
      <c r="J58" s="46">
        <v>0</v>
      </c>
      <c r="K58" s="46">
        <v>0</v>
      </c>
      <c r="L58" s="46">
        <v>0</v>
      </c>
      <c r="M58" s="46">
        <v>0</v>
      </c>
      <c r="N58" s="46">
        <v>0</v>
      </c>
      <c r="O58" s="46">
        <f t="shared" si="10"/>
        <v>5456253</v>
      </c>
      <c r="P58" s="47">
        <f t="shared" si="7"/>
        <v>179.09906450024619</v>
      </c>
      <c r="Q58" s="9"/>
    </row>
    <row r="59" spans="1:17">
      <c r="A59" s="12"/>
      <c r="B59" s="25">
        <v>347.2</v>
      </c>
      <c r="C59" s="20" t="s">
        <v>69</v>
      </c>
      <c r="D59" s="46">
        <v>2050092</v>
      </c>
      <c r="E59" s="46">
        <v>1715</v>
      </c>
      <c r="F59" s="46">
        <v>0</v>
      </c>
      <c r="G59" s="46">
        <v>0</v>
      </c>
      <c r="H59" s="46">
        <v>0</v>
      </c>
      <c r="I59" s="46">
        <v>0</v>
      </c>
      <c r="J59" s="46">
        <v>0</v>
      </c>
      <c r="K59" s="46">
        <v>0</v>
      </c>
      <c r="L59" s="46">
        <v>0</v>
      </c>
      <c r="M59" s="46">
        <v>0</v>
      </c>
      <c r="N59" s="46">
        <v>0</v>
      </c>
      <c r="O59" s="46">
        <f t="shared" si="10"/>
        <v>2051807</v>
      </c>
      <c r="P59" s="47">
        <f t="shared" si="7"/>
        <v>67.349647136057769</v>
      </c>
      <c r="Q59" s="9"/>
    </row>
    <row r="60" spans="1:17">
      <c r="A60" s="12"/>
      <c r="B60" s="25">
        <v>347.3</v>
      </c>
      <c r="C60" s="20" t="s">
        <v>70</v>
      </c>
      <c r="D60" s="46">
        <v>583107</v>
      </c>
      <c r="E60" s="46">
        <v>0</v>
      </c>
      <c r="F60" s="46">
        <v>0</v>
      </c>
      <c r="G60" s="46">
        <v>0</v>
      </c>
      <c r="H60" s="46">
        <v>0</v>
      </c>
      <c r="I60" s="46">
        <v>0</v>
      </c>
      <c r="J60" s="46">
        <v>0</v>
      </c>
      <c r="K60" s="46">
        <v>0</v>
      </c>
      <c r="L60" s="46">
        <v>0</v>
      </c>
      <c r="M60" s="46">
        <v>0</v>
      </c>
      <c r="N60" s="46">
        <v>0</v>
      </c>
      <c r="O60" s="46">
        <f t="shared" si="10"/>
        <v>583107</v>
      </c>
      <c r="P60" s="47">
        <f t="shared" si="7"/>
        <v>19.140226489414083</v>
      </c>
      <c r="Q60" s="9"/>
    </row>
    <row r="61" spans="1:17">
      <c r="A61" s="12"/>
      <c r="B61" s="25">
        <v>347.4</v>
      </c>
      <c r="C61" s="20" t="s">
        <v>71</v>
      </c>
      <c r="D61" s="46">
        <v>200</v>
      </c>
      <c r="E61" s="46">
        <v>0</v>
      </c>
      <c r="F61" s="46">
        <v>0</v>
      </c>
      <c r="G61" s="46">
        <v>0</v>
      </c>
      <c r="H61" s="46">
        <v>0</v>
      </c>
      <c r="I61" s="46">
        <v>0</v>
      </c>
      <c r="J61" s="46">
        <v>0</v>
      </c>
      <c r="K61" s="46">
        <v>0</v>
      </c>
      <c r="L61" s="46">
        <v>0</v>
      </c>
      <c r="M61" s="46">
        <v>0</v>
      </c>
      <c r="N61" s="46">
        <v>0</v>
      </c>
      <c r="O61" s="46">
        <f t="shared" si="10"/>
        <v>200</v>
      </c>
      <c r="P61" s="47">
        <f t="shared" si="7"/>
        <v>6.5649105530937142E-3</v>
      </c>
      <c r="Q61" s="9"/>
    </row>
    <row r="62" spans="1:17">
      <c r="A62" s="12"/>
      <c r="B62" s="25">
        <v>347.5</v>
      </c>
      <c r="C62" s="20" t="s">
        <v>72</v>
      </c>
      <c r="D62" s="46">
        <v>1531738</v>
      </c>
      <c r="E62" s="46">
        <v>154779</v>
      </c>
      <c r="F62" s="46">
        <v>0</v>
      </c>
      <c r="G62" s="46">
        <v>0</v>
      </c>
      <c r="H62" s="46">
        <v>0</v>
      </c>
      <c r="I62" s="46">
        <v>0</v>
      </c>
      <c r="J62" s="46">
        <v>0</v>
      </c>
      <c r="K62" s="46">
        <v>0</v>
      </c>
      <c r="L62" s="46">
        <v>0</v>
      </c>
      <c r="M62" s="46">
        <v>0</v>
      </c>
      <c r="N62" s="46">
        <v>0</v>
      </c>
      <c r="O62" s="46">
        <f t="shared" si="10"/>
        <v>1686517</v>
      </c>
      <c r="P62" s="47">
        <f t="shared" si="7"/>
        <v>55.359166256359757</v>
      </c>
      <c r="Q62" s="9"/>
    </row>
    <row r="63" spans="1:17" ht="15.75">
      <c r="A63" s="29" t="s">
        <v>53</v>
      </c>
      <c r="B63" s="30"/>
      <c r="C63" s="31"/>
      <c r="D63" s="32">
        <f t="shared" ref="D63:N63" si="11">SUM(D64:D67)</f>
        <v>1180220</v>
      </c>
      <c r="E63" s="32">
        <f t="shared" si="11"/>
        <v>204933</v>
      </c>
      <c r="F63" s="32">
        <f t="shared" si="11"/>
        <v>0</v>
      </c>
      <c r="G63" s="32">
        <f t="shared" si="11"/>
        <v>0</v>
      </c>
      <c r="H63" s="32">
        <f t="shared" si="11"/>
        <v>0</v>
      </c>
      <c r="I63" s="32">
        <f t="shared" si="11"/>
        <v>0</v>
      </c>
      <c r="J63" s="32">
        <f t="shared" si="11"/>
        <v>0</v>
      </c>
      <c r="K63" s="32">
        <f t="shared" si="11"/>
        <v>0</v>
      </c>
      <c r="L63" s="32">
        <f t="shared" si="11"/>
        <v>0</v>
      </c>
      <c r="M63" s="32">
        <f t="shared" si="11"/>
        <v>0</v>
      </c>
      <c r="N63" s="32">
        <f t="shared" si="11"/>
        <v>0</v>
      </c>
      <c r="O63" s="32">
        <f>SUM(D63:N63)</f>
        <v>1385153</v>
      </c>
      <c r="P63" s="45">
        <f t="shared" si="7"/>
        <v>45.467027736747085</v>
      </c>
      <c r="Q63" s="10"/>
    </row>
    <row r="64" spans="1:17">
      <c r="A64" s="13"/>
      <c r="B64" s="39">
        <v>351.1</v>
      </c>
      <c r="C64" s="21" t="s">
        <v>75</v>
      </c>
      <c r="D64" s="46">
        <v>1119431</v>
      </c>
      <c r="E64" s="46">
        <v>32076</v>
      </c>
      <c r="F64" s="46">
        <v>0</v>
      </c>
      <c r="G64" s="46">
        <v>0</v>
      </c>
      <c r="H64" s="46">
        <v>0</v>
      </c>
      <c r="I64" s="46">
        <v>0</v>
      </c>
      <c r="J64" s="46">
        <v>0</v>
      </c>
      <c r="K64" s="46">
        <v>0</v>
      </c>
      <c r="L64" s="46">
        <v>0</v>
      </c>
      <c r="M64" s="46">
        <v>0</v>
      </c>
      <c r="N64" s="46">
        <v>0</v>
      </c>
      <c r="O64" s="46">
        <f>SUM(D64:N64)</f>
        <v>1151507</v>
      </c>
      <c r="P64" s="47">
        <f t="shared" si="7"/>
        <v>37.797702281306414</v>
      </c>
      <c r="Q64" s="9"/>
    </row>
    <row r="65" spans="1:17">
      <c r="A65" s="13"/>
      <c r="B65" s="39">
        <v>354</v>
      </c>
      <c r="C65" s="21" t="s">
        <v>77</v>
      </c>
      <c r="D65" s="46">
        <v>60789</v>
      </c>
      <c r="E65" s="46">
        <v>18440</v>
      </c>
      <c r="F65" s="46">
        <v>0</v>
      </c>
      <c r="G65" s="46">
        <v>0</v>
      </c>
      <c r="H65" s="46">
        <v>0</v>
      </c>
      <c r="I65" s="46">
        <v>0</v>
      </c>
      <c r="J65" s="46">
        <v>0</v>
      </c>
      <c r="K65" s="46">
        <v>0</v>
      </c>
      <c r="L65" s="46">
        <v>0</v>
      </c>
      <c r="M65" s="46">
        <v>0</v>
      </c>
      <c r="N65" s="46">
        <v>0</v>
      </c>
      <c r="O65" s="46">
        <f t="shared" ref="O65:O67" si="12">SUM(D65:N65)</f>
        <v>79229</v>
      </c>
      <c r="P65" s="47">
        <f t="shared" si="7"/>
        <v>2.6006564910553092</v>
      </c>
      <c r="Q65" s="9"/>
    </row>
    <row r="66" spans="1:17">
      <c r="A66" s="13"/>
      <c r="B66" s="39">
        <v>355</v>
      </c>
      <c r="C66" s="21" t="s">
        <v>152</v>
      </c>
      <c r="D66" s="46">
        <v>0</v>
      </c>
      <c r="E66" s="46">
        <v>147452</v>
      </c>
      <c r="F66" s="46">
        <v>0</v>
      </c>
      <c r="G66" s="46">
        <v>0</v>
      </c>
      <c r="H66" s="46">
        <v>0</v>
      </c>
      <c r="I66" s="46">
        <v>0</v>
      </c>
      <c r="J66" s="46">
        <v>0</v>
      </c>
      <c r="K66" s="46">
        <v>0</v>
      </c>
      <c r="L66" s="46">
        <v>0</v>
      </c>
      <c r="M66" s="46">
        <v>0</v>
      </c>
      <c r="N66" s="46">
        <v>0</v>
      </c>
      <c r="O66" s="46">
        <f t="shared" si="12"/>
        <v>147452</v>
      </c>
      <c r="P66" s="47">
        <f t="shared" si="7"/>
        <v>4.8400459543738714</v>
      </c>
      <c r="Q66" s="9"/>
    </row>
    <row r="67" spans="1:17">
      <c r="A67" s="13"/>
      <c r="B67" s="39">
        <v>356</v>
      </c>
      <c r="C67" s="21" t="s">
        <v>153</v>
      </c>
      <c r="D67" s="46">
        <v>0</v>
      </c>
      <c r="E67" s="46">
        <v>6965</v>
      </c>
      <c r="F67" s="46">
        <v>0</v>
      </c>
      <c r="G67" s="46">
        <v>0</v>
      </c>
      <c r="H67" s="46">
        <v>0</v>
      </c>
      <c r="I67" s="46">
        <v>0</v>
      </c>
      <c r="J67" s="46">
        <v>0</v>
      </c>
      <c r="K67" s="46">
        <v>0</v>
      </c>
      <c r="L67" s="46">
        <v>0</v>
      </c>
      <c r="M67" s="46">
        <v>0</v>
      </c>
      <c r="N67" s="46">
        <v>0</v>
      </c>
      <c r="O67" s="46">
        <f t="shared" si="12"/>
        <v>6965</v>
      </c>
      <c r="P67" s="47">
        <f t="shared" si="7"/>
        <v>0.2286230100114886</v>
      </c>
      <c r="Q67" s="9"/>
    </row>
    <row r="68" spans="1:17" ht="15.75">
      <c r="A68" s="29" t="s">
        <v>4</v>
      </c>
      <c r="B68" s="30"/>
      <c r="C68" s="31"/>
      <c r="D68" s="32">
        <f t="shared" ref="D68:N68" si="13">SUM(D69:D77)</f>
        <v>-2110318</v>
      </c>
      <c r="E68" s="32">
        <f t="shared" si="13"/>
        <v>-2192437</v>
      </c>
      <c r="F68" s="32">
        <f t="shared" si="13"/>
        <v>-70271</v>
      </c>
      <c r="G68" s="32">
        <f t="shared" si="13"/>
        <v>645754</v>
      </c>
      <c r="H68" s="32">
        <f t="shared" si="13"/>
        <v>0</v>
      </c>
      <c r="I68" s="32">
        <f t="shared" si="13"/>
        <v>-3445351</v>
      </c>
      <c r="J68" s="32">
        <f t="shared" si="13"/>
        <v>-528486</v>
      </c>
      <c r="K68" s="32">
        <f t="shared" si="13"/>
        <v>-15190084</v>
      </c>
      <c r="L68" s="32">
        <f t="shared" si="13"/>
        <v>0</v>
      </c>
      <c r="M68" s="32">
        <f t="shared" si="13"/>
        <v>0</v>
      </c>
      <c r="N68" s="32">
        <f t="shared" si="13"/>
        <v>0</v>
      </c>
      <c r="O68" s="32">
        <f>SUM(D68:N68)</f>
        <v>-22891193</v>
      </c>
      <c r="P68" s="45">
        <f t="shared" si="7"/>
        <v>-751.39317249302474</v>
      </c>
      <c r="Q68" s="10"/>
    </row>
    <row r="69" spans="1:17">
      <c r="A69" s="12"/>
      <c r="B69" s="25">
        <v>361.1</v>
      </c>
      <c r="C69" s="20" t="s">
        <v>78</v>
      </c>
      <c r="D69" s="46">
        <v>-2462124</v>
      </c>
      <c r="E69" s="46">
        <v>-2368996</v>
      </c>
      <c r="F69" s="46">
        <v>-70271</v>
      </c>
      <c r="G69" s="46">
        <v>-314246</v>
      </c>
      <c r="H69" s="46">
        <v>0</v>
      </c>
      <c r="I69" s="46">
        <v>-3545390</v>
      </c>
      <c r="J69" s="46">
        <v>-737639</v>
      </c>
      <c r="K69" s="46">
        <v>922334</v>
      </c>
      <c r="L69" s="46">
        <v>0</v>
      </c>
      <c r="M69" s="46">
        <v>0</v>
      </c>
      <c r="N69" s="46">
        <v>0</v>
      </c>
      <c r="O69" s="46">
        <f>SUM(D69:N69)</f>
        <v>-8576332</v>
      </c>
      <c r="P69" s="47">
        <f t="shared" ref="P69:P82" si="14">(O69/P$84)</f>
        <v>-281.51426226817659</v>
      </c>
      <c r="Q69" s="9"/>
    </row>
    <row r="70" spans="1:17">
      <c r="A70" s="12"/>
      <c r="B70" s="25">
        <v>361.2</v>
      </c>
      <c r="C70" s="20" t="s">
        <v>79</v>
      </c>
      <c r="D70" s="46">
        <v>0</v>
      </c>
      <c r="E70" s="46">
        <v>0</v>
      </c>
      <c r="F70" s="46">
        <v>0</v>
      </c>
      <c r="G70" s="46">
        <v>0</v>
      </c>
      <c r="H70" s="46">
        <v>0</v>
      </c>
      <c r="I70" s="46">
        <v>0</v>
      </c>
      <c r="J70" s="46">
        <v>0</v>
      </c>
      <c r="K70" s="46">
        <v>1382136</v>
      </c>
      <c r="L70" s="46">
        <v>0</v>
      </c>
      <c r="M70" s="46">
        <v>0</v>
      </c>
      <c r="N70" s="46">
        <v>0</v>
      </c>
      <c r="O70" s="46">
        <f t="shared" ref="O70:O81" si="15">SUM(D70:N70)</f>
        <v>1382136</v>
      </c>
      <c r="P70" s="47">
        <f t="shared" si="14"/>
        <v>45.367996061053667</v>
      </c>
      <c r="Q70" s="9"/>
    </row>
    <row r="71" spans="1:17">
      <c r="A71" s="12"/>
      <c r="B71" s="25">
        <v>361.3</v>
      </c>
      <c r="C71" s="20" t="s">
        <v>80</v>
      </c>
      <c r="D71" s="46">
        <v>0</v>
      </c>
      <c r="E71" s="46">
        <v>0</v>
      </c>
      <c r="F71" s="46">
        <v>0</v>
      </c>
      <c r="G71" s="46">
        <v>0</v>
      </c>
      <c r="H71" s="46">
        <v>0</v>
      </c>
      <c r="I71" s="46">
        <v>0</v>
      </c>
      <c r="J71" s="46">
        <v>0</v>
      </c>
      <c r="K71" s="46">
        <v>-24217230</v>
      </c>
      <c r="L71" s="46">
        <v>0</v>
      </c>
      <c r="M71" s="46">
        <v>0</v>
      </c>
      <c r="N71" s="46">
        <v>0</v>
      </c>
      <c r="O71" s="46">
        <f t="shared" si="15"/>
        <v>-24217230</v>
      </c>
      <c r="P71" s="47">
        <f t="shared" si="14"/>
        <v>-794.91974396848843</v>
      </c>
      <c r="Q71" s="9"/>
    </row>
    <row r="72" spans="1:17">
      <c r="A72" s="12"/>
      <c r="B72" s="25">
        <v>362</v>
      </c>
      <c r="C72" s="20" t="s">
        <v>81</v>
      </c>
      <c r="D72" s="46">
        <v>163628</v>
      </c>
      <c r="E72" s="46">
        <v>72508</v>
      </c>
      <c r="F72" s="46">
        <v>0</v>
      </c>
      <c r="G72" s="46">
        <v>0</v>
      </c>
      <c r="H72" s="46">
        <v>0</v>
      </c>
      <c r="I72" s="46">
        <v>0</v>
      </c>
      <c r="J72" s="46">
        <v>0</v>
      </c>
      <c r="K72" s="46">
        <v>0</v>
      </c>
      <c r="L72" s="46">
        <v>0</v>
      </c>
      <c r="M72" s="46">
        <v>0</v>
      </c>
      <c r="N72" s="46">
        <v>0</v>
      </c>
      <c r="O72" s="46">
        <f t="shared" si="15"/>
        <v>236136</v>
      </c>
      <c r="P72" s="47">
        <f t="shared" si="14"/>
        <v>7.7510585918266868</v>
      </c>
      <c r="Q72" s="9"/>
    </row>
    <row r="73" spans="1:17">
      <c r="A73" s="12"/>
      <c r="B73" s="25">
        <v>364</v>
      </c>
      <c r="C73" s="20" t="s">
        <v>135</v>
      </c>
      <c r="D73" s="46">
        <v>0</v>
      </c>
      <c r="E73" s="46">
        <v>0</v>
      </c>
      <c r="F73" s="46">
        <v>0</v>
      </c>
      <c r="G73" s="46">
        <v>0</v>
      </c>
      <c r="H73" s="46">
        <v>0</v>
      </c>
      <c r="I73" s="46">
        <v>0</v>
      </c>
      <c r="J73" s="46">
        <v>153253</v>
      </c>
      <c r="K73" s="46">
        <v>0</v>
      </c>
      <c r="L73" s="46">
        <v>0</v>
      </c>
      <c r="M73" s="46">
        <v>0</v>
      </c>
      <c r="N73" s="46">
        <v>0</v>
      </c>
      <c r="O73" s="46">
        <f t="shared" si="15"/>
        <v>153253</v>
      </c>
      <c r="P73" s="47">
        <f t="shared" si="14"/>
        <v>5.030461184966355</v>
      </c>
      <c r="Q73" s="9"/>
    </row>
    <row r="74" spans="1:17">
      <c r="A74" s="12"/>
      <c r="B74" s="25">
        <v>365</v>
      </c>
      <c r="C74" s="20" t="s">
        <v>154</v>
      </c>
      <c r="D74" s="46">
        <v>4163</v>
      </c>
      <c r="E74" s="46">
        <v>0</v>
      </c>
      <c r="F74" s="46">
        <v>0</v>
      </c>
      <c r="G74" s="46">
        <v>0</v>
      </c>
      <c r="H74" s="46">
        <v>0</v>
      </c>
      <c r="I74" s="46">
        <v>46389</v>
      </c>
      <c r="J74" s="46">
        <v>0</v>
      </c>
      <c r="K74" s="46">
        <v>0</v>
      </c>
      <c r="L74" s="46">
        <v>0</v>
      </c>
      <c r="M74" s="46">
        <v>0</v>
      </c>
      <c r="N74" s="46">
        <v>0</v>
      </c>
      <c r="O74" s="46">
        <f t="shared" si="15"/>
        <v>50552</v>
      </c>
      <c r="P74" s="47">
        <f t="shared" si="14"/>
        <v>1.6593467913999671</v>
      </c>
      <c r="Q74" s="9"/>
    </row>
    <row r="75" spans="1:17">
      <c r="A75" s="12"/>
      <c r="B75" s="25">
        <v>366</v>
      </c>
      <c r="C75" s="20" t="s">
        <v>83</v>
      </c>
      <c r="D75" s="46">
        <v>0</v>
      </c>
      <c r="E75" s="46">
        <v>99051</v>
      </c>
      <c r="F75" s="46">
        <v>0</v>
      </c>
      <c r="G75" s="46">
        <v>960000</v>
      </c>
      <c r="H75" s="46">
        <v>0</v>
      </c>
      <c r="I75" s="46">
        <v>0</v>
      </c>
      <c r="J75" s="46">
        <v>0</v>
      </c>
      <c r="K75" s="46">
        <v>0</v>
      </c>
      <c r="L75" s="46">
        <v>0</v>
      </c>
      <c r="M75" s="46">
        <v>0</v>
      </c>
      <c r="N75" s="46">
        <v>0</v>
      </c>
      <c r="O75" s="46">
        <f t="shared" si="15"/>
        <v>1059051</v>
      </c>
      <c r="P75" s="47">
        <f t="shared" si="14"/>
        <v>34.762875430822255</v>
      </c>
      <c r="Q75" s="9"/>
    </row>
    <row r="76" spans="1:17">
      <c r="A76" s="12"/>
      <c r="B76" s="25">
        <v>368</v>
      </c>
      <c r="C76" s="20" t="s">
        <v>84</v>
      </c>
      <c r="D76" s="46">
        <v>0</v>
      </c>
      <c r="E76" s="46">
        <v>0</v>
      </c>
      <c r="F76" s="46">
        <v>0</v>
      </c>
      <c r="G76" s="46">
        <v>0</v>
      </c>
      <c r="H76" s="46">
        <v>0</v>
      </c>
      <c r="I76" s="46">
        <v>0</v>
      </c>
      <c r="J76" s="46">
        <v>0</v>
      </c>
      <c r="K76" s="46">
        <v>6722676</v>
      </c>
      <c r="L76" s="46">
        <v>0</v>
      </c>
      <c r="M76" s="46">
        <v>0</v>
      </c>
      <c r="N76" s="46">
        <v>0</v>
      </c>
      <c r="O76" s="46">
        <f t="shared" si="15"/>
        <v>6722676</v>
      </c>
      <c r="P76" s="47">
        <f t="shared" si="14"/>
        <v>220.66883308714918</v>
      </c>
      <c r="Q76" s="9"/>
    </row>
    <row r="77" spans="1:17">
      <c r="A77" s="12"/>
      <c r="B77" s="25">
        <v>369.9</v>
      </c>
      <c r="C77" s="20" t="s">
        <v>86</v>
      </c>
      <c r="D77" s="46">
        <v>184015</v>
      </c>
      <c r="E77" s="46">
        <v>5000</v>
      </c>
      <c r="F77" s="46">
        <v>0</v>
      </c>
      <c r="G77" s="46">
        <v>0</v>
      </c>
      <c r="H77" s="46">
        <v>0</v>
      </c>
      <c r="I77" s="46">
        <v>53650</v>
      </c>
      <c r="J77" s="46">
        <v>55900</v>
      </c>
      <c r="K77" s="46">
        <v>0</v>
      </c>
      <c r="L77" s="46">
        <v>0</v>
      </c>
      <c r="M77" s="46">
        <v>0</v>
      </c>
      <c r="N77" s="46">
        <v>0</v>
      </c>
      <c r="O77" s="46">
        <f t="shared" si="15"/>
        <v>298565</v>
      </c>
      <c r="P77" s="47">
        <f t="shared" si="14"/>
        <v>9.8002625964221242</v>
      </c>
      <c r="Q77" s="9"/>
    </row>
    <row r="78" spans="1:17" ht="15.75">
      <c r="A78" s="29" t="s">
        <v>54</v>
      </c>
      <c r="B78" s="30"/>
      <c r="C78" s="31"/>
      <c r="D78" s="32">
        <f t="shared" ref="D78:N78" si="16">SUM(D79:D81)</f>
        <v>7488744</v>
      </c>
      <c r="E78" s="32">
        <f t="shared" si="16"/>
        <v>4000652</v>
      </c>
      <c r="F78" s="32">
        <f t="shared" si="16"/>
        <v>146889</v>
      </c>
      <c r="G78" s="32">
        <f t="shared" si="16"/>
        <v>12915000</v>
      </c>
      <c r="H78" s="32">
        <f t="shared" si="16"/>
        <v>0</v>
      </c>
      <c r="I78" s="32">
        <f t="shared" si="16"/>
        <v>12300</v>
      </c>
      <c r="J78" s="32">
        <f t="shared" si="16"/>
        <v>1650</v>
      </c>
      <c r="K78" s="32">
        <f t="shared" si="16"/>
        <v>0</v>
      </c>
      <c r="L78" s="32">
        <f t="shared" si="16"/>
        <v>0</v>
      </c>
      <c r="M78" s="32">
        <f t="shared" si="16"/>
        <v>0</v>
      </c>
      <c r="N78" s="32">
        <f t="shared" si="16"/>
        <v>0</v>
      </c>
      <c r="O78" s="32">
        <f t="shared" si="15"/>
        <v>24565235</v>
      </c>
      <c r="P78" s="45">
        <f t="shared" si="14"/>
        <v>806.34285245363537</v>
      </c>
      <c r="Q78" s="9"/>
    </row>
    <row r="79" spans="1:17">
      <c r="A79" s="12"/>
      <c r="B79" s="25">
        <v>381</v>
      </c>
      <c r="C79" s="20" t="s">
        <v>87</v>
      </c>
      <c r="D79" s="46">
        <v>1647848</v>
      </c>
      <c r="E79" s="46">
        <v>3807766</v>
      </c>
      <c r="F79" s="46">
        <v>146889</v>
      </c>
      <c r="G79" s="46">
        <v>4565000</v>
      </c>
      <c r="H79" s="46">
        <v>0</v>
      </c>
      <c r="I79" s="46">
        <v>12300</v>
      </c>
      <c r="J79" s="46">
        <v>1650</v>
      </c>
      <c r="K79" s="46">
        <v>0</v>
      </c>
      <c r="L79" s="46">
        <v>0</v>
      </c>
      <c r="M79" s="46">
        <v>0</v>
      </c>
      <c r="N79" s="46">
        <v>0</v>
      </c>
      <c r="O79" s="46">
        <f t="shared" si="15"/>
        <v>10181453</v>
      </c>
      <c r="P79" s="47">
        <f t="shared" si="14"/>
        <v>334.20164122763828</v>
      </c>
      <c r="Q79" s="9"/>
    </row>
    <row r="80" spans="1:17">
      <c r="A80" s="12"/>
      <c r="B80" s="25">
        <v>382</v>
      </c>
      <c r="C80" s="20" t="s">
        <v>155</v>
      </c>
      <c r="D80" s="46">
        <v>5840896</v>
      </c>
      <c r="E80" s="46">
        <v>192886</v>
      </c>
      <c r="F80" s="46">
        <v>0</v>
      </c>
      <c r="G80" s="46">
        <v>350000</v>
      </c>
      <c r="H80" s="46">
        <v>0</v>
      </c>
      <c r="I80" s="46">
        <v>0</v>
      </c>
      <c r="J80" s="46">
        <v>0</v>
      </c>
      <c r="K80" s="46">
        <v>0</v>
      </c>
      <c r="L80" s="46">
        <v>0</v>
      </c>
      <c r="M80" s="46">
        <v>0</v>
      </c>
      <c r="N80" s="46">
        <v>0</v>
      </c>
      <c r="O80" s="46">
        <f t="shared" si="15"/>
        <v>6383782</v>
      </c>
      <c r="P80" s="47">
        <f t="shared" si="14"/>
        <v>209.54478910224847</v>
      </c>
      <c r="Q80" s="9"/>
    </row>
    <row r="81" spans="1:120" ht="15.75" thickBot="1">
      <c r="A81" s="12"/>
      <c r="B81" s="25">
        <v>384</v>
      </c>
      <c r="C81" s="20" t="s">
        <v>106</v>
      </c>
      <c r="D81" s="46">
        <v>0</v>
      </c>
      <c r="E81" s="46">
        <v>0</v>
      </c>
      <c r="F81" s="46">
        <v>0</v>
      </c>
      <c r="G81" s="46">
        <v>8000000</v>
      </c>
      <c r="H81" s="46">
        <v>0</v>
      </c>
      <c r="I81" s="46">
        <v>0</v>
      </c>
      <c r="J81" s="46">
        <v>0</v>
      </c>
      <c r="K81" s="46">
        <v>0</v>
      </c>
      <c r="L81" s="46">
        <v>0</v>
      </c>
      <c r="M81" s="46">
        <v>0</v>
      </c>
      <c r="N81" s="46">
        <v>0</v>
      </c>
      <c r="O81" s="46">
        <f t="shared" si="15"/>
        <v>8000000</v>
      </c>
      <c r="P81" s="47">
        <f t="shared" si="14"/>
        <v>262.59642212374854</v>
      </c>
      <c r="Q81" s="9"/>
    </row>
    <row r="82" spans="1:120" ht="16.5" thickBot="1">
      <c r="A82" s="14" t="s">
        <v>73</v>
      </c>
      <c r="B82" s="23"/>
      <c r="C82" s="22"/>
      <c r="D82" s="15">
        <f t="shared" ref="D82:N82" si="17">SUM(D5,D16,D31,D45,D63,D68,D78)</f>
        <v>66441230</v>
      </c>
      <c r="E82" s="15">
        <f t="shared" si="17"/>
        <v>15601091</v>
      </c>
      <c r="F82" s="15">
        <f t="shared" si="17"/>
        <v>2069626</v>
      </c>
      <c r="G82" s="15">
        <f t="shared" si="17"/>
        <v>15110754</v>
      </c>
      <c r="H82" s="15">
        <f t="shared" si="17"/>
        <v>0</v>
      </c>
      <c r="I82" s="15">
        <f t="shared" si="17"/>
        <v>89879921</v>
      </c>
      <c r="J82" s="15">
        <f t="shared" si="17"/>
        <v>13872319</v>
      </c>
      <c r="K82" s="15">
        <f t="shared" si="17"/>
        <v>-15190084</v>
      </c>
      <c r="L82" s="15">
        <f t="shared" si="17"/>
        <v>0</v>
      </c>
      <c r="M82" s="15">
        <f t="shared" si="17"/>
        <v>0</v>
      </c>
      <c r="N82" s="15">
        <f t="shared" si="17"/>
        <v>0</v>
      </c>
      <c r="O82" s="15">
        <f>SUM(D82:N82)</f>
        <v>187784857</v>
      </c>
      <c r="P82" s="38">
        <f t="shared" si="14"/>
        <v>6163.9539471524704</v>
      </c>
      <c r="Q82" s="6"/>
      <c r="R82" s="2"/>
      <c r="S82" s="5"/>
      <c r="T82" s="5"/>
      <c r="U82" s="5"/>
      <c r="V82" s="5"/>
      <c r="W82" s="5"/>
      <c r="X82" s="5"/>
      <c r="Y82" s="5"/>
      <c r="Z82" s="5"/>
      <c r="AA82" s="5"/>
      <c r="AB82" s="5"/>
      <c r="AC82" s="5"/>
      <c r="AD82" s="5"/>
      <c r="AE82" s="5"/>
      <c r="AF82" s="5"/>
      <c r="AG82" s="5"/>
      <c r="AH82" s="5"/>
      <c r="AI82" s="5"/>
      <c r="AJ82" s="5"/>
      <c r="AK82" s="5"/>
      <c r="AL82" s="5"/>
      <c r="AM82" s="5"/>
      <c r="AN82" s="5"/>
      <c r="AO82" s="5"/>
      <c r="AP82" s="5"/>
      <c r="AQ82" s="5"/>
      <c r="AR82" s="5"/>
      <c r="AS82" s="5"/>
      <c r="AT82" s="5"/>
      <c r="AU82" s="5"/>
      <c r="AV82" s="5"/>
      <c r="AW82" s="5"/>
      <c r="AX82" s="5"/>
      <c r="AY82" s="5"/>
      <c r="AZ82" s="5"/>
      <c r="BA82" s="5"/>
      <c r="BB82" s="5"/>
      <c r="BC82" s="5"/>
      <c r="BD82" s="5"/>
      <c r="BE82" s="5"/>
      <c r="BF82" s="5"/>
      <c r="BG82" s="5"/>
      <c r="BH82" s="5"/>
      <c r="BI82" s="5"/>
      <c r="BJ82" s="5"/>
      <c r="BK82" s="5"/>
      <c r="BL82" s="5"/>
      <c r="BM82" s="5"/>
      <c r="BN82" s="5"/>
      <c r="BO82" s="5"/>
      <c r="BP82" s="5"/>
      <c r="BQ82" s="5"/>
      <c r="BR82" s="5"/>
      <c r="BS82" s="5"/>
      <c r="BT82" s="5"/>
      <c r="BU82" s="5"/>
      <c r="BV82" s="5"/>
      <c r="BW82" s="5"/>
      <c r="BX82" s="5"/>
      <c r="BY82" s="5"/>
      <c r="BZ82" s="5"/>
      <c r="CA82" s="5"/>
      <c r="CB82" s="5"/>
      <c r="CC82" s="5"/>
      <c r="CD82" s="5"/>
      <c r="CE82" s="5"/>
      <c r="CF82" s="5"/>
      <c r="CG82" s="5"/>
      <c r="CH82" s="5"/>
      <c r="CI82" s="5"/>
      <c r="CJ82" s="5"/>
      <c r="CK82" s="5"/>
      <c r="CL82" s="5"/>
      <c r="CM82" s="5"/>
      <c r="CN82" s="5"/>
      <c r="CO82" s="5"/>
      <c r="CP82" s="5"/>
      <c r="CQ82" s="5"/>
      <c r="CR82" s="5"/>
      <c r="CS82" s="5"/>
      <c r="CT82" s="5"/>
      <c r="CU82" s="5"/>
      <c r="CV82" s="5"/>
      <c r="CW82" s="5"/>
      <c r="CX82" s="5"/>
      <c r="CY82" s="5"/>
      <c r="CZ82" s="5"/>
      <c r="DA82" s="5"/>
      <c r="DB82" s="5"/>
      <c r="DC82" s="5"/>
      <c r="DD82" s="5"/>
      <c r="DE82" s="5"/>
      <c r="DF82" s="5"/>
      <c r="DG82" s="5"/>
      <c r="DH82" s="5"/>
      <c r="DI82" s="5"/>
      <c r="DJ82" s="5"/>
      <c r="DK82" s="5"/>
      <c r="DL82" s="5"/>
      <c r="DM82" s="5"/>
      <c r="DN82" s="5"/>
      <c r="DO82" s="5"/>
      <c r="DP82" s="5"/>
    </row>
    <row r="83" spans="1:120">
      <c r="A83" s="16"/>
      <c r="B83" s="18"/>
      <c r="C83" s="18"/>
      <c r="D83" s="17"/>
      <c r="E83" s="17"/>
      <c r="F83" s="17"/>
      <c r="G83" s="17"/>
      <c r="H83" s="17"/>
      <c r="I83" s="17"/>
      <c r="J83" s="17"/>
      <c r="K83" s="17"/>
      <c r="L83" s="17"/>
      <c r="M83" s="17"/>
      <c r="N83" s="17"/>
      <c r="O83" s="17"/>
      <c r="P83" s="19"/>
    </row>
    <row r="84" spans="1:120">
      <c r="A84" s="40"/>
      <c r="B84" s="41"/>
      <c r="C84" s="41"/>
      <c r="D84" s="42"/>
      <c r="E84" s="42"/>
      <c r="F84" s="42"/>
      <c r="G84" s="42"/>
      <c r="H84" s="42"/>
      <c r="I84" s="42"/>
      <c r="J84" s="42"/>
      <c r="K84" s="42"/>
      <c r="L84" s="42"/>
      <c r="M84" s="118" t="s">
        <v>181</v>
      </c>
      <c r="N84" s="118"/>
      <c r="O84" s="118"/>
      <c r="P84" s="43">
        <v>30465</v>
      </c>
    </row>
    <row r="85" spans="1:120">
      <c r="A85" s="119"/>
      <c r="B85" s="96"/>
      <c r="C85" s="96"/>
      <c r="D85" s="96"/>
      <c r="E85" s="96"/>
      <c r="F85" s="96"/>
      <c r="G85" s="96"/>
      <c r="H85" s="96"/>
      <c r="I85" s="96"/>
      <c r="J85" s="96"/>
      <c r="K85" s="96"/>
      <c r="L85" s="96"/>
      <c r="M85" s="96"/>
      <c r="N85" s="96"/>
      <c r="O85" s="96"/>
      <c r="P85" s="97"/>
    </row>
    <row r="86" spans="1:120" ht="15.75" customHeight="1" thickBot="1">
      <c r="A86" s="120" t="s">
        <v>109</v>
      </c>
      <c r="B86" s="99"/>
      <c r="C86" s="99"/>
      <c r="D86" s="99"/>
      <c r="E86" s="99"/>
      <c r="F86" s="99"/>
      <c r="G86" s="99"/>
      <c r="H86" s="99"/>
      <c r="I86" s="99"/>
      <c r="J86" s="99"/>
      <c r="K86" s="99"/>
      <c r="L86" s="99"/>
      <c r="M86" s="99"/>
      <c r="N86" s="99"/>
      <c r="O86" s="99"/>
      <c r="P86" s="100"/>
    </row>
  </sheetData>
  <mergeCells count="10">
    <mergeCell ref="M84:O84"/>
    <mergeCell ref="A85:P85"/>
    <mergeCell ref="A86:P86"/>
    <mergeCell ref="A1:P1"/>
    <mergeCell ref="A2:P2"/>
    <mergeCell ref="A3:C4"/>
    <mergeCell ref="D3:H3"/>
    <mergeCell ref="I3:J3"/>
    <mergeCell ref="K3:M3"/>
    <mergeCell ref="P3:P4"/>
  </mergeCells>
  <printOptions horizontalCentered="1"/>
  <pageMargins left="0.5" right="0.5" top="0.5" bottom="0.5" header="0.3" footer="0.3"/>
  <pageSetup paperSize="5" scale="51" fitToHeight="0" orientation="landscape" verticalDpi="0" r:id="rId1"/>
  <headerFooter>
    <oddFooter>&amp;L&amp;14Office of Economic and Demographic Research&amp;R&amp;14Page &amp;P of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ED86"/>
  <sheetViews>
    <sheetView workbookViewId="0">
      <selection sqref="A1:P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5.77734375" style="3" bestFit="1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4" width="13.77734375" style="4" customWidth="1"/>
    <col min="15" max="15" width="16.77734375" style="4" customWidth="1"/>
    <col min="16" max="16" width="13.77734375" style="3" customWidth="1"/>
    <col min="17" max="17" width="9.77734375" style="3" customWidth="1"/>
    <col min="18" max="18" width="9.77734375" style="3"/>
  </cols>
  <sheetData>
    <row r="1" spans="1:134" ht="27.75">
      <c r="A1" s="121" t="s">
        <v>98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122"/>
      <c r="O1" s="122"/>
      <c r="P1" s="123"/>
      <c r="Q1" s="7"/>
      <c r="R1"/>
    </row>
    <row r="2" spans="1:134" ht="24" thickBot="1">
      <c r="A2" s="124" t="s">
        <v>162</v>
      </c>
      <c r="B2" s="125"/>
      <c r="C2" s="125"/>
      <c r="D2" s="125"/>
      <c r="E2" s="125"/>
      <c r="F2" s="125"/>
      <c r="G2" s="125"/>
      <c r="H2" s="125"/>
      <c r="I2" s="125"/>
      <c r="J2" s="125"/>
      <c r="K2" s="125"/>
      <c r="L2" s="125"/>
      <c r="M2" s="125"/>
      <c r="N2" s="125"/>
      <c r="O2" s="125"/>
      <c r="P2" s="126"/>
      <c r="Q2" s="7"/>
      <c r="R2"/>
    </row>
    <row r="3" spans="1:134" ht="18" customHeight="1">
      <c r="A3" s="127" t="s">
        <v>88</v>
      </c>
      <c r="B3" s="108"/>
      <c r="C3" s="109"/>
      <c r="D3" s="128" t="s">
        <v>48</v>
      </c>
      <c r="E3" s="129"/>
      <c r="F3" s="129"/>
      <c r="G3" s="129"/>
      <c r="H3" s="130"/>
      <c r="I3" s="128" t="s">
        <v>49</v>
      </c>
      <c r="J3" s="130"/>
      <c r="K3" s="128" t="s">
        <v>51</v>
      </c>
      <c r="L3" s="129"/>
      <c r="M3" s="130"/>
      <c r="N3" s="36"/>
      <c r="O3" s="37"/>
      <c r="P3" s="131" t="s">
        <v>163</v>
      </c>
      <c r="Q3" s="11"/>
      <c r="R3"/>
    </row>
    <row r="4" spans="1:134" ht="32.25" customHeight="1" thickBot="1">
      <c r="A4" s="110"/>
      <c r="B4" s="111"/>
      <c r="C4" s="112"/>
      <c r="D4" s="34" t="s">
        <v>5</v>
      </c>
      <c r="E4" s="34" t="s">
        <v>89</v>
      </c>
      <c r="F4" s="34" t="s">
        <v>90</v>
      </c>
      <c r="G4" s="34" t="s">
        <v>91</v>
      </c>
      <c r="H4" s="34" t="s">
        <v>6</v>
      </c>
      <c r="I4" s="34" t="s">
        <v>7</v>
      </c>
      <c r="J4" s="35" t="s">
        <v>92</v>
      </c>
      <c r="K4" s="35" t="s">
        <v>8</v>
      </c>
      <c r="L4" s="35" t="s">
        <v>9</v>
      </c>
      <c r="M4" s="35" t="s">
        <v>164</v>
      </c>
      <c r="N4" s="35" t="s">
        <v>10</v>
      </c>
      <c r="O4" s="35" t="s">
        <v>165</v>
      </c>
      <c r="P4" s="117"/>
      <c r="Q4" s="8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</row>
    <row r="5" spans="1:134" ht="15.75">
      <c r="A5" s="24" t="s">
        <v>166</v>
      </c>
      <c r="B5" s="26"/>
      <c r="C5" s="26"/>
      <c r="D5" s="27">
        <f t="shared" ref="D5:N5" si="0">SUM(D6:D15)</f>
        <v>34292409</v>
      </c>
      <c r="E5" s="27">
        <f t="shared" si="0"/>
        <v>852979</v>
      </c>
      <c r="F5" s="27">
        <f t="shared" si="0"/>
        <v>2737253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7">
        <f t="shared" si="0"/>
        <v>0</v>
      </c>
      <c r="O5" s="28">
        <f>SUM(D5:N5)</f>
        <v>37882641</v>
      </c>
      <c r="P5" s="33">
        <f t="shared" ref="P5:P36" si="1">(O5/P$84)</f>
        <v>1261.9554615410241</v>
      </c>
      <c r="Q5" s="6"/>
    </row>
    <row r="6" spans="1:134">
      <c r="A6" s="12"/>
      <c r="B6" s="25">
        <v>311</v>
      </c>
      <c r="C6" s="20" t="s">
        <v>3</v>
      </c>
      <c r="D6" s="46">
        <v>26155260</v>
      </c>
      <c r="E6" s="46">
        <v>0</v>
      </c>
      <c r="F6" s="46">
        <v>2737253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v>0</v>
      </c>
      <c r="O6" s="46">
        <f>SUM(D6:N6)</f>
        <v>28892513</v>
      </c>
      <c r="P6" s="47">
        <f t="shared" si="1"/>
        <v>962.47419967354006</v>
      </c>
      <c r="Q6" s="9"/>
    </row>
    <row r="7" spans="1:134">
      <c r="A7" s="12"/>
      <c r="B7" s="25">
        <v>312.41000000000003</v>
      </c>
      <c r="C7" s="20" t="s">
        <v>167</v>
      </c>
      <c r="D7" s="46">
        <v>915339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v>0</v>
      </c>
      <c r="O7" s="46">
        <f t="shared" ref="O7:O15" si="2">SUM(D7:N7)</f>
        <v>915339</v>
      </c>
      <c r="P7" s="47">
        <f t="shared" si="1"/>
        <v>30.491988407342017</v>
      </c>
      <c r="Q7" s="9"/>
    </row>
    <row r="8" spans="1:134">
      <c r="A8" s="12"/>
      <c r="B8" s="25">
        <v>312.51</v>
      </c>
      <c r="C8" s="20" t="s">
        <v>95</v>
      </c>
      <c r="D8" s="46">
        <v>0</v>
      </c>
      <c r="E8" s="46">
        <v>464872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v>0</v>
      </c>
      <c r="O8" s="46">
        <f t="shared" si="2"/>
        <v>464872</v>
      </c>
      <c r="P8" s="47">
        <f t="shared" si="1"/>
        <v>15.485925580465706</v>
      </c>
      <c r="Q8" s="9"/>
    </row>
    <row r="9" spans="1:134">
      <c r="A9" s="12"/>
      <c r="B9" s="25">
        <v>312.52</v>
      </c>
      <c r="C9" s="20" t="s">
        <v>125</v>
      </c>
      <c r="D9" s="46">
        <v>0</v>
      </c>
      <c r="E9" s="46">
        <v>388107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v>0</v>
      </c>
      <c r="O9" s="46">
        <f t="shared" si="2"/>
        <v>388107</v>
      </c>
      <c r="P9" s="47">
        <f t="shared" si="1"/>
        <v>12.928711815849962</v>
      </c>
      <c r="Q9" s="9"/>
    </row>
    <row r="10" spans="1:134">
      <c r="A10" s="12"/>
      <c r="B10" s="25">
        <v>314.10000000000002</v>
      </c>
      <c r="C10" s="20" t="s">
        <v>11</v>
      </c>
      <c r="D10" s="46">
        <v>3832603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v>0</v>
      </c>
      <c r="O10" s="46">
        <f t="shared" si="2"/>
        <v>3832603</v>
      </c>
      <c r="P10" s="47">
        <f t="shared" si="1"/>
        <v>127.67257403644359</v>
      </c>
      <c r="Q10" s="9"/>
    </row>
    <row r="11" spans="1:134">
      <c r="A11" s="12"/>
      <c r="B11" s="25">
        <v>314.3</v>
      </c>
      <c r="C11" s="20" t="s">
        <v>12</v>
      </c>
      <c r="D11" s="46">
        <v>991870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v>0</v>
      </c>
      <c r="O11" s="46">
        <f t="shared" si="2"/>
        <v>991870</v>
      </c>
      <c r="P11" s="47">
        <f t="shared" si="1"/>
        <v>33.041407108831073</v>
      </c>
      <c r="Q11" s="9"/>
    </row>
    <row r="12" spans="1:134">
      <c r="A12" s="12"/>
      <c r="B12" s="25">
        <v>314.39999999999998</v>
      </c>
      <c r="C12" s="20" t="s">
        <v>13</v>
      </c>
      <c r="D12" s="46">
        <v>112928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v>0</v>
      </c>
      <c r="O12" s="46">
        <f t="shared" si="2"/>
        <v>112928</v>
      </c>
      <c r="P12" s="47">
        <f t="shared" si="1"/>
        <v>3.7618841400446383</v>
      </c>
      <c r="Q12" s="9"/>
    </row>
    <row r="13" spans="1:134">
      <c r="A13" s="12"/>
      <c r="B13" s="25">
        <v>314.8</v>
      </c>
      <c r="C13" s="20" t="s">
        <v>15</v>
      </c>
      <c r="D13" s="46">
        <v>68944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v>0</v>
      </c>
      <c r="O13" s="46">
        <f t="shared" si="2"/>
        <v>68944</v>
      </c>
      <c r="P13" s="47">
        <f t="shared" si="1"/>
        <v>2.2966787701122624</v>
      </c>
      <c r="Q13" s="9"/>
    </row>
    <row r="14" spans="1:134">
      <c r="A14" s="12"/>
      <c r="B14" s="25">
        <v>315.2</v>
      </c>
      <c r="C14" s="20" t="s">
        <v>168</v>
      </c>
      <c r="D14" s="46">
        <v>1784912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v>0</v>
      </c>
      <c r="O14" s="46">
        <f t="shared" si="2"/>
        <v>1784912</v>
      </c>
      <c r="P14" s="47">
        <f t="shared" si="1"/>
        <v>59.459409040940734</v>
      </c>
      <c r="Q14" s="9"/>
    </row>
    <row r="15" spans="1:134">
      <c r="A15" s="12"/>
      <c r="B15" s="25">
        <v>316</v>
      </c>
      <c r="C15" s="20" t="s">
        <v>127</v>
      </c>
      <c r="D15" s="46">
        <v>430553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v>0</v>
      </c>
      <c r="O15" s="46">
        <f t="shared" si="2"/>
        <v>430553</v>
      </c>
      <c r="P15" s="47">
        <f t="shared" si="1"/>
        <v>14.342682967453946</v>
      </c>
      <c r="Q15" s="9"/>
    </row>
    <row r="16" spans="1:134" ht="15.75">
      <c r="A16" s="29" t="s">
        <v>18</v>
      </c>
      <c r="B16" s="30"/>
      <c r="C16" s="31"/>
      <c r="D16" s="32">
        <f t="shared" ref="D16:N16" si="3">SUM(D17:D29)</f>
        <v>4077885</v>
      </c>
      <c r="E16" s="32">
        <f t="shared" si="3"/>
        <v>254123</v>
      </c>
      <c r="F16" s="32">
        <f t="shared" si="3"/>
        <v>162810</v>
      </c>
      <c r="G16" s="32">
        <f t="shared" si="3"/>
        <v>0</v>
      </c>
      <c r="H16" s="32">
        <f t="shared" si="3"/>
        <v>0</v>
      </c>
      <c r="I16" s="32">
        <f t="shared" si="3"/>
        <v>727911</v>
      </c>
      <c r="J16" s="32">
        <f t="shared" si="3"/>
        <v>0</v>
      </c>
      <c r="K16" s="32">
        <f t="shared" si="3"/>
        <v>0</v>
      </c>
      <c r="L16" s="32">
        <f t="shared" si="3"/>
        <v>0</v>
      </c>
      <c r="M16" s="32">
        <f t="shared" si="3"/>
        <v>0</v>
      </c>
      <c r="N16" s="32">
        <f t="shared" si="3"/>
        <v>0</v>
      </c>
      <c r="O16" s="44">
        <f>SUM(D16:N16)</f>
        <v>5222729</v>
      </c>
      <c r="P16" s="45">
        <f t="shared" si="1"/>
        <v>173.98077884006796</v>
      </c>
      <c r="Q16" s="10"/>
    </row>
    <row r="17" spans="1:17">
      <c r="A17" s="12"/>
      <c r="B17" s="25">
        <v>322</v>
      </c>
      <c r="C17" s="20" t="s">
        <v>169</v>
      </c>
      <c r="D17" s="46">
        <v>3174679</v>
      </c>
      <c r="E17" s="46">
        <v>24514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v>0</v>
      </c>
      <c r="O17" s="46">
        <f>SUM(D17:N17)</f>
        <v>3199193</v>
      </c>
      <c r="P17" s="47">
        <f t="shared" si="1"/>
        <v>106.57227089509978</v>
      </c>
      <c r="Q17" s="9"/>
    </row>
    <row r="18" spans="1:17">
      <c r="A18" s="12"/>
      <c r="B18" s="25">
        <v>323.10000000000002</v>
      </c>
      <c r="C18" s="20" t="s">
        <v>19</v>
      </c>
      <c r="D18" s="46">
        <v>270094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v>0</v>
      </c>
      <c r="O18" s="46">
        <f t="shared" ref="O18:O29" si="4">SUM(D18:N18)</f>
        <v>270094</v>
      </c>
      <c r="P18" s="47">
        <f t="shared" si="1"/>
        <v>8.9974349578600226</v>
      </c>
      <c r="Q18" s="9"/>
    </row>
    <row r="19" spans="1:17">
      <c r="A19" s="12"/>
      <c r="B19" s="25">
        <v>323.39999999999998</v>
      </c>
      <c r="C19" s="20" t="s">
        <v>20</v>
      </c>
      <c r="D19" s="46">
        <v>166395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v>0</v>
      </c>
      <c r="O19" s="46">
        <f t="shared" si="4"/>
        <v>166395</v>
      </c>
      <c r="P19" s="47">
        <f t="shared" si="1"/>
        <v>5.5429894400213202</v>
      </c>
      <c r="Q19" s="9"/>
    </row>
    <row r="20" spans="1:17">
      <c r="A20" s="12"/>
      <c r="B20" s="25">
        <v>323.7</v>
      </c>
      <c r="C20" s="20" t="s">
        <v>21</v>
      </c>
      <c r="D20" s="46">
        <v>338968</v>
      </c>
      <c r="E20" s="46">
        <v>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v>0</v>
      </c>
      <c r="O20" s="46">
        <f t="shared" si="4"/>
        <v>338968</v>
      </c>
      <c r="P20" s="47">
        <f t="shared" si="1"/>
        <v>11.291781871481396</v>
      </c>
      <c r="Q20" s="9"/>
    </row>
    <row r="21" spans="1:17">
      <c r="A21" s="12"/>
      <c r="B21" s="25">
        <v>323.89999999999998</v>
      </c>
      <c r="C21" s="20" t="s">
        <v>22</v>
      </c>
      <c r="D21" s="46">
        <v>48497</v>
      </c>
      <c r="E21" s="46">
        <v>0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v>0</v>
      </c>
      <c r="O21" s="46">
        <f t="shared" si="4"/>
        <v>48497</v>
      </c>
      <c r="P21" s="47">
        <f t="shared" si="1"/>
        <v>1.6155434891235552</v>
      </c>
      <c r="Q21" s="9"/>
    </row>
    <row r="22" spans="1:17">
      <c r="A22" s="12"/>
      <c r="B22" s="25">
        <v>324.20999999999998</v>
      </c>
      <c r="C22" s="20" t="s">
        <v>148</v>
      </c>
      <c r="D22" s="46">
        <v>0</v>
      </c>
      <c r="E22" s="46">
        <v>0</v>
      </c>
      <c r="F22" s="46">
        <v>0</v>
      </c>
      <c r="G22" s="46">
        <v>0</v>
      </c>
      <c r="H22" s="46">
        <v>0</v>
      </c>
      <c r="I22" s="46">
        <v>168554</v>
      </c>
      <c r="J22" s="46">
        <v>0</v>
      </c>
      <c r="K22" s="46">
        <v>0</v>
      </c>
      <c r="L22" s="46">
        <v>0</v>
      </c>
      <c r="M22" s="46">
        <v>0</v>
      </c>
      <c r="N22" s="46">
        <v>0</v>
      </c>
      <c r="O22" s="46">
        <f t="shared" si="4"/>
        <v>168554</v>
      </c>
      <c r="P22" s="47">
        <f t="shared" si="1"/>
        <v>5.6149105566474562</v>
      </c>
      <c r="Q22" s="9"/>
    </row>
    <row r="23" spans="1:17">
      <c r="A23" s="12"/>
      <c r="B23" s="25">
        <v>324.22000000000003</v>
      </c>
      <c r="C23" s="20" t="s">
        <v>23</v>
      </c>
      <c r="D23" s="46">
        <v>0</v>
      </c>
      <c r="E23" s="46">
        <v>0</v>
      </c>
      <c r="F23" s="46">
        <v>0</v>
      </c>
      <c r="G23" s="46">
        <v>0</v>
      </c>
      <c r="H23" s="46">
        <v>0</v>
      </c>
      <c r="I23" s="46">
        <v>559357</v>
      </c>
      <c r="J23" s="46">
        <v>0</v>
      </c>
      <c r="K23" s="46">
        <v>0</v>
      </c>
      <c r="L23" s="46">
        <v>0</v>
      </c>
      <c r="M23" s="46">
        <v>0</v>
      </c>
      <c r="N23" s="46">
        <v>0</v>
      </c>
      <c r="O23" s="46">
        <f t="shared" si="4"/>
        <v>559357</v>
      </c>
      <c r="P23" s="47">
        <f t="shared" si="1"/>
        <v>18.633432159632232</v>
      </c>
      <c r="Q23" s="9"/>
    </row>
    <row r="24" spans="1:17">
      <c r="A24" s="12"/>
      <c r="B24" s="25">
        <v>324.61</v>
      </c>
      <c r="C24" s="20" t="s">
        <v>24</v>
      </c>
      <c r="D24" s="46">
        <v>0</v>
      </c>
      <c r="E24" s="46">
        <v>136000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v>0</v>
      </c>
      <c r="O24" s="46">
        <f t="shared" si="4"/>
        <v>136000</v>
      </c>
      <c r="P24" s="47">
        <f t="shared" si="1"/>
        <v>4.5304640394416866</v>
      </c>
      <c r="Q24" s="9"/>
    </row>
    <row r="25" spans="1:17">
      <c r="A25" s="12"/>
      <c r="B25" s="25">
        <v>325.10000000000002</v>
      </c>
      <c r="C25" s="20" t="s">
        <v>25</v>
      </c>
      <c r="D25" s="46">
        <v>0</v>
      </c>
      <c r="E25" s="46">
        <v>41161</v>
      </c>
      <c r="F25" s="46">
        <v>162810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v>0</v>
      </c>
      <c r="O25" s="46">
        <f t="shared" si="4"/>
        <v>203971</v>
      </c>
      <c r="P25" s="47">
        <f t="shared" si="1"/>
        <v>6.7947300043305905</v>
      </c>
      <c r="Q25" s="9"/>
    </row>
    <row r="26" spans="1:17">
      <c r="A26" s="12"/>
      <c r="B26" s="25">
        <v>325.2</v>
      </c>
      <c r="C26" s="20" t="s">
        <v>149</v>
      </c>
      <c r="D26" s="46">
        <v>0</v>
      </c>
      <c r="E26" s="46">
        <v>16678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v>0</v>
      </c>
      <c r="O26" s="46">
        <f t="shared" si="4"/>
        <v>16678</v>
      </c>
      <c r="P26" s="47">
        <f t="shared" si="1"/>
        <v>0.55558146507212103</v>
      </c>
      <c r="Q26" s="9"/>
    </row>
    <row r="27" spans="1:17">
      <c r="A27" s="12"/>
      <c r="B27" s="25">
        <v>329.1</v>
      </c>
      <c r="C27" s="20" t="s">
        <v>170</v>
      </c>
      <c r="D27" s="46">
        <v>66832</v>
      </c>
      <c r="E27" s="46">
        <v>0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v>0</v>
      </c>
      <c r="O27" s="46">
        <f t="shared" si="4"/>
        <v>66832</v>
      </c>
      <c r="P27" s="47">
        <f t="shared" si="1"/>
        <v>2.2263233285585797</v>
      </c>
      <c r="Q27" s="9"/>
    </row>
    <row r="28" spans="1:17">
      <c r="A28" s="12"/>
      <c r="B28" s="25">
        <v>329.4</v>
      </c>
      <c r="C28" s="20" t="s">
        <v>171</v>
      </c>
      <c r="D28" s="46">
        <v>0</v>
      </c>
      <c r="E28" s="46">
        <v>35770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v>0</v>
      </c>
      <c r="O28" s="46">
        <f t="shared" si="4"/>
        <v>35770</v>
      </c>
      <c r="P28" s="47">
        <f t="shared" si="1"/>
        <v>1.191578666844332</v>
      </c>
      <c r="Q28" s="9"/>
    </row>
    <row r="29" spans="1:17">
      <c r="A29" s="12"/>
      <c r="B29" s="25">
        <v>329.5</v>
      </c>
      <c r="C29" s="20" t="s">
        <v>172</v>
      </c>
      <c r="D29" s="46">
        <v>12420</v>
      </c>
      <c r="E29" s="46">
        <v>0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v>0</v>
      </c>
      <c r="O29" s="46">
        <f t="shared" si="4"/>
        <v>12420</v>
      </c>
      <c r="P29" s="47">
        <f t="shared" si="1"/>
        <v>0.41373796595489526</v>
      </c>
      <c r="Q29" s="9"/>
    </row>
    <row r="30" spans="1:17" ht="15.75">
      <c r="A30" s="29" t="s">
        <v>173</v>
      </c>
      <c r="B30" s="30"/>
      <c r="C30" s="31"/>
      <c r="D30" s="32">
        <f t="shared" ref="D30:N30" si="5">SUM(D31:D46)</f>
        <v>6660342</v>
      </c>
      <c r="E30" s="32">
        <f t="shared" si="5"/>
        <v>5390925</v>
      </c>
      <c r="F30" s="32">
        <f t="shared" si="5"/>
        <v>0</v>
      </c>
      <c r="G30" s="32">
        <f t="shared" si="5"/>
        <v>2015874</v>
      </c>
      <c r="H30" s="32">
        <f t="shared" si="5"/>
        <v>0</v>
      </c>
      <c r="I30" s="32">
        <f t="shared" si="5"/>
        <v>29881</v>
      </c>
      <c r="J30" s="32">
        <f t="shared" si="5"/>
        <v>0</v>
      </c>
      <c r="K30" s="32">
        <f t="shared" si="5"/>
        <v>0</v>
      </c>
      <c r="L30" s="32">
        <f t="shared" si="5"/>
        <v>0</v>
      </c>
      <c r="M30" s="32">
        <f t="shared" si="5"/>
        <v>0</v>
      </c>
      <c r="N30" s="32">
        <f t="shared" si="5"/>
        <v>0</v>
      </c>
      <c r="O30" s="44">
        <f>SUM(D30:N30)</f>
        <v>14097022</v>
      </c>
      <c r="P30" s="45">
        <f t="shared" si="1"/>
        <v>469.60331789866416</v>
      </c>
      <c r="Q30" s="10"/>
    </row>
    <row r="31" spans="1:17">
      <c r="A31" s="12"/>
      <c r="B31" s="25">
        <v>331.1</v>
      </c>
      <c r="C31" s="20" t="s">
        <v>111</v>
      </c>
      <c r="D31" s="46">
        <v>0</v>
      </c>
      <c r="E31" s="46">
        <v>106392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v>0</v>
      </c>
      <c r="O31" s="46">
        <f>SUM(D31:N31)</f>
        <v>106392</v>
      </c>
      <c r="P31" s="47">
        <f t="shared" si="1"/>
        <v>3.5441553682667646</v>
      </c>
      <c r="Q31" s="9"/>
    </row>
    <row r="32" spans="1:17">
      <c r="A32" s="12"/>
      <c r="B32" s="25">
        <v>331.2</v>
      </c>
      <c r="C32" s="20" t="s">
        <v>27</v>
      </c>
      <c r="D32" s="46">
        <v>43866</v>
      </c>
      <c r="E32" s="46">
        <v>1916848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v>0</v>
      </c>
      <c r="O32" s="46">
        <f>SUM(D32:N32)</f>
        <v>1960714</v>
      </c>
      <c r="P32" s="47">
        <f t="shared" si="1"/>
        <v>65.315766681101962</v>
      </c>
      <c r="Q32" s="9"/>
    </row>
    <row r="33" spans="1:17">
      <c r="A33" s="12"/>
      <c r="B33" s="25">
        <v>331.49</v>
      </c>
      <c r="C33" s="20" t="s">
        <v>32</v>
      </c>
      <c r="D33" s="46">
        <v>0</v>
      </c>
      <c r="E33" s="46">
        <v>0</v>
      </c>
      <c r="F33" s="46">
        <v>0</v>
      </c>
      <c r="G33" s="46">
        <v>15874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v>0</v>
      </c>
      <c r="O33" s="46">
        <f t="shared" ref="O33:O42" si="6">SUM(D33:N33)</f>
        <v>15874</v>
      </c>
      <c r="P33" s="47">
        <f t="shared" si="1"/>
        <v>0.52879842766248042</v>
      </c>
      <c r="Q33" s="9"/>
    </row>
    <row r="34" spans="1:17">
      <c r="A34" s="12"/>
      <c r="B34" s="25">
        <v>331.5</v>
      </c>
      <c r="C34" s="20" t="s">
        <v>29</v>
      </c>
      <c r="D34" s="46">
        <v>12226</v>
      </c>
      <c r="E34" s="46">
        <v>122965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v>0</v>
      </c>
      <c r="O34" s="46">
        <f t="shared" si="6"/>
        <v>135191</v>
      </c>
      <c r="P34" s="47">
        <f t="shared" si="1"/>
        <v>4.5035144408541257</v>
      </c>
      <c r="Q34" s="9"/>
    </row>
    <row r="35" spans="1:17">
      <c r="A35" s="12"/>
      <c r="B35" s="25">
        <v>334.39</v>
      </c>
      <c r="C35" s="20" t="s">
        <v>36</v>
      </c>
      <c r="D35" s="46">
        <v>0</v>
      </c>
      <c r="E35" s="46">
        <v>18551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v>0</v>
      </c>
      <c r="O35" s="46">
        <f t="shared" si="6"/>
        <v>18551</v>
      </c>
      <c r="P35" s="47">
        <f t="shared" si="1"/>
        <v>0.61797528232119658</v>
      </c>
      <c r="Q35" s="9"/>
    </row>
    <row r="36" spans="1:17">
      <c r="A36" s="12"/>
      <c r="B36" s="25">
        <v>334.49</v>
      </c>
      <c r="C36" s="20" t="s">
        <v>37</v>
      </c>
      <c r="D36" s="46">
        <v>0</v>
      </c>
      <c r="E36" s="46">
        <v>0</v>
      </c>
      <c r="F36" s="46">
        <v>0</v>
      </c>
      <c r="G36" s="46">
        <v>0</v>
      </c>
      <c r="H36" s="46">
        <v>0</v>
      </c>
      <c r="I36" s="46">
        <v>29881</v>
      </c>
      <c r="J36" s="46">
        <v>0</v>
      </c>
      <c r="K36" s="46">
        <v>0</v>
      </c>
      <c r="L36" s="46">
        <v>0</v>
      </c>
      <c r="M36" s="46">
        <v>0</v>
      </c>
      <c r="N36" s="46">
        <v>0</v>
      </c>
      <c r="O36" s="46">
        <f t="shared" si="6"/>
        <v>29881</v>
      </c>
      <c r="P36" s="47">
        <f t="shared" si="1"/>
        <v>0.99540291148939009</v>
      </c>
      <c r="Q36" s="9"/>
    </row>
    <row r="37" spans="1:17">
      <c r="A37" s="12"/>
      <c r="B37" s="25">
        <v>334.5</v>
      </c>
      <c r="C37" s="20" t="s">
        <v>38</v>
      </c>
      <c r="D37" s="46">
        <v>4075</v>
      </c>
      <c r="E37" s="46">
        <v>6831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v>0</v>
      </c>
      <c r="O37" s="46">
        <f t="shared" si="6"/>
        <v>10906</v>
      </c>
      <c r="P37" s="47">
        <f t="shared" ref="P37:P68" si="7">(O37/P$84)</f>
        <v>0.36330324128052233</v>
      </c>
      <c r="Q37" s="9"/>
    </row>
    <row r="38" spans="1:17">
      <c r="A38" s="12"/>
      <c r="B38" s="25">
        <v>334.7</v>
      </c>
      <c r="C38" s="20" t="s">
        <v>39</v>
      </c>
      <c r="D38" s="46">
        <v>0</v>
      </c>
      <c r="E38" s="46">
        <v>211051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  <c r="K38" s="46">
        <v>0</v>
      </c>
      <c r="L38" s="46">
        <v>0</v>
      </c>
      <c r="M38" s="46">
        <v>0</v>
      </c>
      <c r="N38" s="46">
        <v>0</v>
      </c>
      <c r="O38" s="46">
        <f t="shared" si="6"/>
        <v>211051</v>
      </c>
      <c r="P38" s="47">
        <f t="shared" si="7"/>
        <v>7.030580632266231</v>
      </c>
      <c r="Q38" s="9"/>
    </row>
    <row r="39" spans="1:17">
      <c r="A39" s="12"/>
      <c r="B39" s="25">
        <v>335.125</v>
      </c>
      <c r="C39" s="20" t="s">
        <v>174</v>
      </c>
      <c r="D39" s="46">
        <v>1539284</v>
      </c>
      <c r="E39" s="46">
        <v>0</v>
      </c>
      <c r="F39" s="46">
        <v>0</v>
      </c>
      <c r="G39" s="46">
        <v>0</v>
      </c>
      <c r="H39" s="46">
        <v>0</v>
      </c>
      <c r="I39" s="46">
        <v>0</v>
      </c>
      <c r="J39" s="46">
        <v>0</v>
      </c>
      <c r="K39" s="46">
        <v>0</v>
      </c>
      <c r="L39" s="46">
        <v>0</v>
      </c>
      <c r="M39" s="46">
        <v>0</v>
      </c>
      <c r="N39" s="46">
        <v>0</v>
      </c>
      <c r="O39" s="46">
        <f t="shared" si="6"/>
        <v>1539284</v>
      </c>
      <c r="P39" s="47">
        <f t="shared" si="7"/>
        <v>51.27699123888204</v>
      </c>
      <c r="Q39" s="9"/>
    </row>
    <row r="40" spans="1:17">
      <c r="A40" s="12"/>
      <c r="B40" s="25">
        <v>335.15</v>
      </c>
      <c r="C40" s="20" t="s">
        <v>129</v>
      </c>
      <c r="D40" s="46">
        <v>53522</v>
      </c>
      <c r="E40" s="46">
        <v>0</v>
      </c>
      <c r="F40" s="46">
        <v>0</v>
      </c>
      <c r="G40" s="46">
        <v>0</v>
      </c>
      <c r="H40" s="46">
        <v>0</v>
      </c>
      <c r="I40" s="46">
        <v>0</v>
      </c>
      <c r="J40" s="46">
        <v>0</v>
      </c>
      <c r="K40" s="46">
        <v>0</v>
      </c>
      <c r="L40" s="46">
        <v>0</v>
      </c>
      <c r="M40" s="46">
        <v>0</v>
      </c>
      <c r="N40" s="46">
        <v>0</v>
      </c>
      <c r="O40" s="46">
        <f t="shared" si="6"/>
        <v>53522</v>
      </c>
      <c r="P40" s="47">
        <f t="shared" si="7"/>
        <v>1.7829374729338086</v>
      </c>
      <c r="Q40" s="9"/>
    </row>
    <row r="41" spans="1:17">
      <c r="A41" s="12"/>
      <c r="B41" s="25">
        <v>335.18</v>
      </c>
      <c r="C41" s="20" t="s">
        <v>175</v>
      </c>
      <c r="D41" s="46">
        <v>4425214</v>
      </c>
      <c r="E41" s="46">
        <v>0</v>
      </c>
      <c r="F41" s="46">
        <v>0</v>
      </c>
      <c r="G41" s="46">
        <v>0</v>
      </c>
      <c r="H41" s="46">
        <v>0</v>
      </c>
      <c r="I41" s="46">
        <v>0</v>
      </c>
      <c r="J41" s="46">
        <v>0</v>
      </c>
      <c r="K41" s="46">
        <v>0</v>
      </c>
      <c r="L41" s="46">
        <v>0</v>
      </c>
      <c r="M41" s="46">
        <v>0</v>
      </c>
      <c r="N41" s="46">
        <v>0</v>
      </c>
      <c r="O41" s="46">
        <f t="shared" si="6"/>
        <v>4425214</v>
      </c>
      <c r="P41" s="47">
        <f t="shared" si="7"/>
        <v>147.41377127819047</v>
      </c>
      <c r="Q41" s="9"/>
    </row>
    <row r="42" spans="1:17">
      <c r="A42" s="12"/>
      <c r="B42" s="25">
        <v>335.21</v>
      </c>
      <c r="C42" s="20" t="s">
        <v>150</v>
      </c>
      <c r="D42" s="46">
        <v>30659</v>
      </c>
      <c r="E42" s="46">
        <v>0</v>
      </c>
      <c r="F42" s="46">
        <v>0</v>
      </c>
      <c r="G42" s="46">
        <v>0</v>
      </c>
      <c r="H42" s="46">
        <v>0</v>
      </c>
      <c r="I42" s="46">
        <v>0</v>
      </c>
      <c r="J42" s="46">
        <v>0</v>
      </c>
      <c r="K42" s="46">
        <v>0</v>
      </c>
      <c r="L42" s="46">
        <v>0</v>
      </c>
      <c r="M42" s="46">
        <v>0</v>
      </c>
      <c r="N42" s="46">
        <v>0</v>
      </c>
      <c r="O42" s="46">
        <f t="shared" si="6"/>
        <v>30659</v>
      </c>
      <c r="P42" s="47">
        <f t="shared" si="7"/>
        <v>1.0213198307738431</v>
      </c>
      <c r="Q42" s="9"/>
    </row>
    <row r="43" spans="1:17">
      <c r="A43" s="12"/>
      <c r="B43" s="25">
        <v>335.48</v>
      </c>
      <c r="C43" s="20" t="s">
        <v>44</v>
      </c>
      <c r="D43" s="46">
        <v>73038</v>
      </c>
      <c r="E43" s="46">
        <v>0</v>
      </c>
      <c r="F43" s="46">
        <v>0</v>
      </c>
      <c r="G43" s="46">
        <v>0</v>
      </c>
      <c r="H43" s="46">
        <v>0</v>
      </c>
      <c r="I43" s="46">
        <v>0</v>
      </c>
      <c r="J43" s="46">
        <v>0</v>
      </c>
      <c r="K43" s="46">
        <v>0</v>
      </c>
      <c r="L43" s="46">
        <v>0</v>
      </c>
      <c r="M43" s="46">
        <v>0</v>
      </c>
      <c r="N43" s="46">
        <v>0</v>
      </c>
      <c r="O43" s="46">
        <f t="shared" ref="O43:O48" si="8">SUM(D43:N43)</f>
        <v>73038</v>
      </c>
      <c r="P43" s="47">
        <f t="shared" si="7"/>
        <v>2.4330590625936908</v>
      </c>
      <c r="Q43" s="9"/>
    </row>
    <row r="44" spans="1:17">
      <c r="A44" s="12"/>
      <c r="B44" s="25">
        <v>337.2</v>
      </c>
      <c r="C44" s="20" t="s">
        <v>45</v>
      </c>
      <c r="D44" s="46">
        <v>346390</v>
      </c>
      <c r="E44" s="46">
        <v>0</v>
      </c>
      <c r="F44" s="46">
        <v>0</v>
      </c>
      <c r="G44" s="46">
        <v>0</v>
      </c>
      <c r="H44" s="46">
        <v>0</v>
      </c>
      <c r="I44" s="46">
        <v>0</v>
      </c>
      <c r="J44" s="46">
        <v>0</v>
      </c>
      <c r="K44" s="46">
        <v>0</v>
      </c>
      <c r="L44" s="46">
        <v>0</v>
      </c>
      <c r="M44" s="46">
        <v>0</v>
      </c>
      <c r="N44" s="46">
        <v>0</v>
      </c>
      <c r="O44" s="46">
        <f t="shared" si="8"/>
        <v>346390</v>
      </c>
      <c r="P44" s="47">
        <f t="shared" si="7"/>
        <v>11.539025283986808</v>
      </c>
      <c r="Q44" s="9"/>
    </row>
    <row r="45" spans="1:17">
      <c r="A45" s="12"/>
      <c r="B45" s="25">
        <v>337.5</v>
      </c>
      <c r="C45" s="20" t="s">
        <v>176</v>
      </c>
      <c r="D45" s="46">
        <v>0</v>
      </c>
      <c r="E45" s="46">
        <v>0</v>
      </c>
      <c r="F45" s="46">
        <v>0</v>
      </c>
      <c r="G45" s="46">
        <v>2000000</v>
      </c>
      <c r="H45" s="46">
        <v>0</v>
      </c>
      <c r="I45" s="46">
        <v>0</v>
      </c>
      <c r="J45" s="46">
        <v>0</v>
      </c>
      <c r="K45" s="46">
        <v>0</v>
      </c>
      <c r="L45" s="46">
        <v>0</v>
      </c>
      <c r="M45" s="46">
        <v>0</v>
      </c>
      <c r="N45" s="46">
        <v>0</v>
      </c>
      <c r="O45" s="46">
        <f t="shared" si="8"/>
        <v>2000000</v>
      </c>
      <c r="P45" s="47">
        <f t="shared" si="7"/>
        <v>66.624471168260101</v>
      </c>
      <c r="Q45" s="9"/>
    </row>
    <row r="46" spans="1:17">
      <c r="A46" s="12"/>
      <c r="B46" s="25">
        <v>338</v>
      </c>
      <c r="C46" s="20" t="s">
        <v>47</v>
      </c>
      <c r="D46" s="46">
        <v>132068</v>
      </c>
      <c r="E46" s="46">
        <v>3008287</v>
      </c>
      <c r="F46" s="46">
        <v>0</v>
      </c>
      <c r="G46" s="46">
        <v>0</v>
      </c>
      <c r="H46" s="46">
        <v>0</v>
      </c>
      <c r="I46" s="46">
        <v>0</v>
      </c>
      <c r="J46" s="46">
        <v>0</v>
      </c>
      <c r="K46" s="46">
        <v>0</v>
      </c>
      <c r="L46" s="46">
        <v>0</v>
      </c>
      <c r="M46" s="46">
        <v>0</v>
      </c>
      <c r="N46" s="46">
        <v>0</v>
      </c>
      <c r="O46" s="46">
        <f t="shared" si="8"/>
        <v>3140355</v>
      </c>
      <c r="P46" s="47">
        <f t="shared" si="7"/>
        <v>104.61224557780072</v>
      </c>
      <c r="Q46" s="9"/>
    </row>
    <row r="47" spans="1:17" ht="15.75">
      <c r="A47" s="29" t="s">
        <v>52</v>
      </c>
      <c r="B47" s="30"/>
      <c r="C47" s="31"/>
      <c r="D47" s="32">
        <f t="shared" ref="D47:N47" si="9">SUM(D48:D63)</f>
        <v>9625768</v>
      </c>
      <c r="E47" s="32">
        <f t="shared" si="9"/>
        <v>3549558</v>
      </c>
      <c r="F47" s="32">
        <f t="shared" si="9"/>
        <v>0</v>
      </c>
      <c r="G47" s="32">
        <f t="shared" si="9"/>
        <v>750000</v>
      </c>
      <c r="H47" s="32">
        <f t="shared" si="9"/>
        <v>0</v>
      </c>
      <c r="I47" s="32">
        <f t="shared" si="9"/>
        <v>79545293</v>
      </c>
      <c r="J47" s="32">
        <f t="shared" si="9"/>
        <v>13710468</v>
      </c>
      <c r="K47" s="32">
        <f t="shared" si="9"/>
        <v>0</v>
      </c>
      <c r="L47" s="32">
        <f t="shared" si="9"/>
        <v>0</v>
      </c>
      <c r="M47" s="32">
        <f t="shared" si="9"/>
        <v>0</v>
      </c>
      <c r="N47" s="32">
        <f t="shared" si="9"/>
        <v>0</v>
      </c>
      <c r="O47" s="32">
        <f t="shared" si="8"/>
        <v>107181087</v>
      </c>
      <c r="P47" s="45">
        <f t="shared" si="7"/>
        <v>3570.4416203071387</v>
      </c>
      <c r="Q47" s="10"/>
    </row>
    <row r="48" spans="1:17">
      <c r="A48" s="12"/>
      <c r="B48" s="25">
        <v>341.1</v>
      </c>
      <c r="C48" s="20" t="s">
        <v>131</v>
      </c>
      <c r="D48" s="46">
        <v>15211</v>
      </c>
      <c r="E48" s="46">
        <v>0</v>
      </c>
      <c r="F48" s="46">
        <v>0</v>
      </c>
      <c r="G48" s="46">
        <v>0</v>
      </c>
      <c r="H48" s="46">
        <v>0</v>
      </c>
      <c r="I48" s="46">
        <v>0</v>
      </c>
      <c r="J48" s="46">
        <v>0</v>
      </c>
      <c r="K48" s="46">
        <v>0</v>
      </c>
      <c r="L48" s="46">
        <v>0</v>
      </c>
      <c r="M48" s="46">
        <v>0</v>
      </c>
      <c r="N48" s="46">
        <v>0</v>
      </c>
      <c r="O48" s="46">
        <f t="shared" si="8"/>
        <v>15211</v>
      </c>
      <c r="P48" s="47">
        <f t="shared" si="7"/>
        <v>0.50671241547020218</v>
      </c>
      <c r="Q48" s="9"/>
    </row>
    <row r="49" spans="1:17">
      <c r="A49" s="12"/>
      <c r="B49" s="25">
        <v>341.2</v>
      </c>
      <c r="C49" s="20" t="s">
        <v>132</v>
      </c>
      <c r="D49" s="46">
        <v>0</v>
      </c>
      <c r="E49" s="46">
        <v>0</v>
      </c>
      <c r="F49" s="46">
        <v>0</v>
      </c>
      <c r="G49" s="46">
        <v>0</v>
      </c>
      <c r="H49" s="46">
        <v>0</v>
      </c>
      <c r="I49" s="46">
        <v>0</v>
      </c>
      <c r="J49" s="46">
        <v>13710468</v>
      </c>
      <c r="K49" s="46">
        <v>0</v>
      </c>
      <c r="L49" s="46">
        <v>0</v>
      </c>
      <c r="M49" s="46">
        <v>0</v>
      </c>
      <c r="N49" s="46">
        <v>0</v>
      </c>
      <c r="O49" s="46">
        <f t="shared" ref="O49:O63" si="10">SUM(D49:N49)</f>
        <v>13710468</v>
      </c>
      <c r="P49" s="47">
        <f t="shared" si="7"/>
        <v>456.72633998467637</v>
      </c>
      <c r="Q49" s="9"/>
    </row>
    <row r="50" spans="1:17">
      <c r="A50" s="12"/>
      <c r="B50" s="25">
        <v>341.9</v>
      </c>
      <c r="C50" s="20" t="s">
        <v>134</v>
      </c>
      <c r="D50" s="46">
        <v>89761</v>
      </c>
      <c r="E50" s="46">
        <v>0</v>
      </c>
      <c r="F50" s="46">
        <v>0</v>
      </c>
      <c r="G50" s="46">
        <v>0</v>
      </c>
      <c r="H50" s="46">
        <v>0</v>
      </c>
      <c r="I50" s="46">
        <v>0</v>
      </c>
      <c r="J50" s="46">
        <v>0</v>
      </c>
      <c r="K50" s="46">
        <v>0</v>
      </c>
      <c r="L50" s="46">
        <v>0</v>
      </c>
      <c r="M50" s="46">
        <v>0</v>
      </c>
      <c r="N50" s="46">
        <v>0</v>
      </c>
      <c r="O50" s="46">
        <f t="shared" si="10"/>
        <v>89761</v>
      </c>
      <c r="P50" s="47">
        <f t="shared" si="7"/>
        <v>2.9901395782670974</v>
      </c>
      <c r="Q50" s="9"/>
    </row>
    <row r="51" spans="1:17">
      <c r="A51" s="12"/>
      <c r="B51" s="25">
        <v>342.1</v>
      </c>
      <c r="C51" s="20" t="s">
        <v>59</v>
      </c>
      <c r="D51" s="46">
        <v>340223</v>
      </c>
      <c r="E51" s="46">
        <v>9300</v>
      </c>
      <c r="F51" s="46">
        <v>0</v>
      </c>
      <c r="G51" s="46">
        <v>0</v>
      </c>
      <c r="H51" s="46">
        <v>0</v>
      </c>
      <c r="I51" s="46">
        <v>0</v>
      </c>
      <c r="J51" s="46">
        <v>0</v>
      </c>
      <c r="K51" s="46">
        <v>0</v>
      </c>
      <c r="L51" s="46">
        <v>0</v>
      </c>
      <c r="M51" s="46">
        <v>0</v>
      </c>
      <c r="N51" s="46">
        <v>0</v>
      </c>
      <c r="O51" s="46">
        <f t="shared" si="10"/>
        <v>349523</v>
      </c>
      <c r="P51" s="47">
        <f t="shared" si="7"/>
        <v>11.643392518071888</v>
      </c>
      <c r="Q51" s="9"/>
    </row>
    <row r="52" spans="1:17">
      <c r="A52" s="12"/>
      <c r="B52" s="25">
        <v>342.2</v>
      </c>
      <c r="C52" s="20" t="s">
        <v>60</v>
      </c>
      <c r="D52" s="46">
        <v>96423</v>
      </c>
      <c r="E52" s="46">
        <v>9750</v>
      </c>
      <c r="F52" s="46">
        <v>0</v>
      </c>
      <c r="G52" s="46">
        <v>0</v>
      </c>
      <c r="H52" s="46">
        <v>0</v>
      </c>
      <c r="I52" s="46">
        <v>0</v>
      </c>
      <c r="J52" s="46">
        <v>0</v>
      </c>
      <c r="K52" s="46">
        <v>0</v>
      </c>
      <c r="L52" s="46">
        <v>0</v>
      </c>
      <c r="M52" s="46">
        <v>0</v>
      </c>
      <c r="N52" s="46">
        <v>0</v>
      </c>
      <c r="O52" s="46">
        <f t="shared" si="10"/>
        <v>106173</v>
      </c>
      <c r="P52" s="47">
        <f t="shared" si="7"/>
        <v>3.5368599886738399</v>
      </c>
      <c r="Q52" s="9"/>
    </row>
    <row r="53" spans="1:17">
      <c r="A53" s="12"/>
      <c r="B53" s="25">
        <v>342.5</v>
      </c>
      <c r="C53" s="20" t="s">
        <v>151</v>
      </c>
      <c r="D53" s="46">
        <v>547641</v>
      </c>
      <c r="E53" s="46">
        <v>0</v>
      </c>
      <c r="F53" s="46">
        <v>0</v>
      </c>
      <c r="G53" s="46">
        <v>0</v>
      </c>
      <c r="H53" s="46">
        <v>0</v>
      </c>
      <c r="I53" s="46">
        <v>0</v>
      </c>
      <c r="J53" s="46">
        <v>0</v>
      </c>
      <c r="K53" s="46">
        <v>0</v>
      </c>
      <c r="L53" s="46">
        <v>0</v>
      </c>
      <c r="M53" s="46">
        <v>0</v>
      </c>
      <c r="N53" s="46">
        <v>0</v>
      </c>
      <c r="O53" s="46">
        <f t="shared" si="10"/>
        <v>547641</v>
      </c>
      <c r="P53" s="47">
        <f t="shared" si="7"/>
        <v>18.243146007528566</v>
      </c>
      <c r="Q53" s="9"/>
    </row>
    <row r="54" spans="1:17">
      <c r="A54" s="12"/>
      <c r="B54" s="25">
        <v>342.6</v>
      </c>
      <c r="C54" s="20" t="s">
        <v>61</v>
      </c>
      <c r="D54" s="46">
        <v>981267</v>
      </c>
      <c r="E54" s="46">
        <v>0</v>
      </c>
      <c r="F54" s="46">
        <v>0</v>
      </c>
      <c r="G54" s="46">
        <v>0</v>
      </c>
      <c r="H54" s="46">
        <v>0</v>
      </c>
      <c r="I54" s="46">
        <v>0</v>
      </c>
      <c r="J54" s="46">
        <v>0</v>
      </c>
      <c r="K54" s="46">
        <v>0</v>
      </c>
      <c r="L54" s="46">
        <v>0</v>
      </c>
      <c r="M54" s="46">
        <v>0</v>
      </c>
      <c r="N54" s="46">
        <v>0</v>
      </c>
      <c r="O54" s="46">
        <f t="shared" si="10"/>
        <v>981267</v>
      </c>
      <c r="P54" s="47">
        <f t="shared" si="7"/>
        <v>32.688197474932544</v>
      </c>
      <c r="Q54" s="9"/>
    </row>
    <row r="55" spans="1:17">
      <c r="A55" s="12"/>
      <c r="B55" s="25">
        <v>343.1</v>
      </c>
      <c r="C55" s="20" t="s">
        <v>62</v>
      </c>
      <c r="D55" s="46">
        <v>0</v>
      </c>
      <c r="E55" s="46">
        <v>0</v>
      </c>
      <c r="F55" s="46">
        <v>0</v>
      </c>
      <c r="G55" s="46">
        <v>0</v>
      </c>
      <c r="H55" s="46">
        <v>0</v>
      </c>
      <c r="I55" s="46">
        <v>42687537</v>
      </c>
      <c r="J55" s="46">
        <v>0</v>
      </c>
      <c r="K55" s="46">
        <v>0</v>
      </c>
      <c r="L55" s="46">
        <v>0</v>
      </c>
      <c r="M55" s="46">
        <v>0</v>
      </c>
      <c r="N55" s="46">
        <v>0</v>
      </c>
      <c r="O55" s="46">
        <f t="shared" si="10"/>
        <v>42687537</v>
      </c>
      <c r="P55" s="47">
        <f t="shared" si="7"/>
        <v>1422.0172890502681</v>
      </c>
      <c r="Q55" s="9"/>
    </row>
    <row r="56" spans="1:17">
      <c r="A56" s="12"/>
      <c r="B56" s="25">
        <v>343.4</v>
      </c>
      <c r="C56" s="20" t="s">
        <v>63</v>
      </c>
      <c r="D56" s="46">
        <v>4569346</v>
      </c>
      <c r="E56" s="46">
        <v>0</v>
      </c>
      <c r="F56" s="46">
        <v>0</v>
      </c>
      <c r="G56" s="46">
        <v>0</v>
      </c>
      <c r="H56" s="46">
        <v>0</v>
      </c>
      <c r="I56" s="46">
        <v>0</v>
      </c>
      <c r="J56" s="46">
        <v>0</v>
      </c>
      <c r="K56" s="46">
        <v>0</v>
      </c>
      <c r="L56" s="46">
        <v>0</v>
      </c>
      <c r="M56" s="46">
        <v>0</v>
      </c>
      <c r="N56" s="46">
        <v>0</v>
      </c>
      <c r="O56" s="46">
        <f t="shared" si="10"/>
        <v>4569346</v>
      </c>
      <c r="P56" s="47">
        <f t="shared" si="7"/>
        <v>152.21513041740232</v>
      </c>
      <c r="Q56" s="9"/>
    </row>
    <row r="57" spans="1:17">
      <c r="A57" s="12"/>
      <c r="B57" s="25">
        <v>343.6</v>
      </c>
      <c r="C57" s="20" t="s">
        <v>65</v>
      </c>
      <c r="D57" s="46">
        <v>0</v>
      </c>
      <c r="E57" s="46">
        <v>0</v>
      </c>
      <c r="F57" s="46">
        <v>0</v>
      </c>
      <c r="G57" s="46">
        <v>0</v>
      </c>
      <c r="H57" s="46">
        <v>0</v>
      </c>
      <c r="I57" s="46">
        <v>32579299</v>
      </c>
      <c r="J57" s="46">
        <v>0</v>
      </c>
      <c r="K57" s="46">
        <v>0</v>
      </c>
      <c r="L57" s="46">
        <v>0</v>
      </c>
      <c r="M57" s="46">
        <v>0</v>
      </c>
      <c r="N57" s="46">
        <v>0</v>
      </c>
      <c r="O57" s="46">
        <f t="shared" si="10"/>
        <v>32579299</v>
      </c>
      <c r="P57" s="47">
        <f t="shared" si="7"/>
        <v>1085.2892834538127</v>
      </c>
      <c r="Q57" s="9"/>
    </row>
    <row r="58" spans="1:17">
      <c r="A58" s="12"/>
      <c r="B58" s="25">
        <v>343.7</v>
      </c>
      <c r="C58" s="20" t="s">
        <v>66</v>
      </c>
      <c r="D58" s="46">
        <v>0</v>
      </c>
      <c r="E58" s="46">
        <v>2608903</v>
      </c>
      <c r="F58" s="46">
        <v>0</v>
      </c>
      <c r="G58" s="46">
        <v>750000</v>
      </c>
      <c r="H58" s="46">
        <v>0</v>
      </c>
      <c r="I58" s="46">
        <v>0</v>
      </c>
      <c r="J58" s="46">
        <v>0</v>
      </c>
      <c r="K58" s="46">
        <v>0</v>
      </c>
      <c r="L58" s="46">
        <v>0</v>
      </c>
      <c r="M58" s="46">
        <v>0</v>
      </c>
      <c r="N58" s="46">
        <v>0</v>
      </c>
      <c r="O58" s="46">
        <f t="shared" si="10"/>
        <v>3358903</v>
      </c>
      <c r="P58" s="47">
        <f t="shared" si="7"/>
        <v>111.89256804024119</v>
      </c>
      <c r="Q58" s="9"/>
    </row>
    <row r="59" spans="1:17">
      <c r="A59" s="12"/>
      <c r="B59" s="25">
        <v>343.8</v>
      </c>
      <c r="C59" s="20" t="s">
        <v>67</v>
      </c>
      <c r="D59" s="46">
        <v>98600</v>
      </c>
      <c r="E59" s="46">
        <v>735283</v>
      </c>
      <c r="F59" s="46">
        <v>0</v>
      </c>
      <c r="G59" s="46">
        <v>0</v>
      </c>
      <c r="H59" s="46">
        <v>0</v>
      </c>
      <c r="I59" s="46">
        <v>0</v>
      </c>
      <c r="J59" s="46">
        <v>0</v>
      </c>
      <c r="K59" s="46">
        <v>0</v>
      </c>
      <c r="L59" s="46">
        <v>0</v>
      </c>
      <c r="M59" s="46">
        <v>0</v>
      </c>
      <c r="N59" s="46">
        <v>0</v>
      </c>
      <c r="O59" s="46">
        <f t="shared" si="10"/>
        <v>833883</v>
      </c>
      <c r="P59" s="47">
        <f t="shared" si="7"/>
        <v>27.778506945601119</v>
      </c>
      <c r="Q59" s="9"/>
    </row>
    <row r="60" spans="1:17">
      <c r="A60" s="12"/>
      <c r="B60" s="25">
        <v>343.9</v>
      </c>
      <c r="C60" s="20" t="s">
        <v>68</v>
      </c>
      <c r="D60" s="46">
        <v>11227</v>
      </c>
      <c r="E60" s="46">
        <v>-5002</v>
      </c>
      <c r="F60" s="46">
        <v>0</v>
      </c>
      <c r="G60" s="46">
        <v>0</v>
      </c>
      <c r="H60" s="46">
        <v>0</v>
      </c>
      <c r="I60" s="46">
        <v>4278457</v>
      </c>
      <c r="J60" s="46">
        <v>0</v>
      </c>
      <c r="K60" s="46">
        <v>0</v>
      </c>
      <c r="L60" s="46">
        <v>0</v>
      </c>
      <c r="M60" s="46">
        <v>0</v>
      </c>
      <c r="N60" s="46">
        <v>0</v>
      </c>
      <c r="O60" s="46">
        <f t="shared" si="10"/>
        <v>4284682</v>
      </c>
      <c r="P60" s="47">
        <f t="shared" si="7"/>
        <v>142.73233618708153</v>
      </c>
      <c r="Q60" s="9"/>
    </row>
    <row r="61" spans="1:17">
      <c r="A61" s="12"/>
      <c r="B61" s="25">
        <v>347.2</v>
      </c>
      <c r="C61" s="20" t="s">
        <v>69</v>
      </c>
      <c r="D61" s="46">
        <v>1379452</v>
      </c>
      <c r="E61" s="46">
        <v>5507</v>
      </c>
      <c r="F61" s="46">
        <v>0</v>
      </c>
      <c r="G61" s="46">
        <v>0</v>
      </c>
      <c r="H61" s="46">
        <v>0</v>
      </c>
      <c r="I61" s="46">
        <v>0</v>
      </c>
      <c r="J61" s="46">
        <v>0</v>
      </c>
      <c r="K61" s="46">
        <v>0</v>
      </c>
      <c r="L61" s="46">
        <v>0</v>
      </c>
      <c r="M61" s="46">
        <v>0</v>
      </c>
      <c r="N61" s="46">
        <v>0</v>
      </c>
      <c r="O61" s="46">
        <f t="shared" si="10"/>
        <v>1384959</v>
      </c>
      <c r="P61" s="47">
        <f t="shared" si="7"/>
        <v>46.136080482361173</v>
      </c>
      <c r="Q61" s="9"/>
    </row>
    <row r="62" spans="1:17">
      <c r="A62" s="12"/>
      <c r="B62" s="25">
        <v>347.3</v>
      </c>
      <c r="C62" s="20" t="s">
        <v>70</v>
      </c>
      <c r="D62" s="46">
        <v>649559</v>
      </c>
      <c r="E62" s="46">
        <v>0</v>
      </c>
      <c r="F62" s="46">
        <v>0</v>
      </c>
      <c r="G62" s="46">
        <v>0</v>
      </c>
      <c r="H62" s="46">
        <v>0</v>
      </c>
      <c r="I62" s="46">
        <v>0</v>
      </c>
      <c r="J62" s="46">
        <v>0</v>
      </c>
      <c r="K62" s="46">
        <v>0</v>
      </c>
      <c r="L62" s="46">
        <v>0</v>
      </c>
      <c r="M62" s="46">
        <v>0</v>
      </c>
      <c r="N62" s="46">
        <v>0</v>
      </c>
      <c r="O62" s="46">
        <f t="shared" si="10"/>
        <v>649559</v>
      </c>
      <c r="P62" s="47">
        <f t="shared" si="7"/>
        <v>21.638262433791933</v>
      </c>
      <c r="Q62" s="9"/>
    </row>
    <row r="63" spans="1:17">
      <c r="A63" s="12"/>
      <c r="B63" s="25">
        <v>347.5</v>
      </c>
      <c r="C63" s="20" t="s">
        <v>72</v>
      </c>
      <c r="D63" s="46">
        <v>847058</v>
      </c>
      <c r="E63" s="46">
        <v>185817</v>
      </c>
      <c r="F63" s="46">
        <v>0</v>
      </c>
      <c r="G63" s="46">
        <v>0</v>
      </c>
      <c r="H63" s="46">
        <v>0</v>
      </c>
      <c r="I63" s="46">
        <v>0</v>
      </c>
      <c r="J63" s="46">
        <v>0</v>
      </c>
      <c r="K63" s="46">
        <v>0</v>
      </c>
      <c r="L63" s="46">
        <v>0</v>
      </c>
      <c r="M63" s="46">
        <v>0</v>
      </c>
      <c r="N63" s="46">
        <v>0</v>
      </c>
      <c r="O63" s="46">
        <f t="shared" si="10"/>
        <v>1032875</v>
      </c>
      <c r="P63" s="47">
        <f t="shared" si="7"/>
        <v>34.407375328958324</v>
      </c>
      <c r="Q63" s="9"/>
    </row>
    <row r="64" spans="1:17" ht="15.75">
      <c r="A64" s="29" t="s">
        <v>53</v>
      </c>
      <c r="B64" s="30"/>
      <c r="C64" s="31"/>
      <c r="D64" s="32">
        <f t="shared" ref="D64:N64" si="11">SUM(D65:D67)</f>
        <v>830204</v>
      </c>
      <c r="E64" s="32">
        <f t="shared" si="11"/>
        <v>135600</v>
      </c>
      <c r="F64" s="32">
        <f t="shared" si="11"/>
        <v>0</v>
      </c>
      <c r="G64" s="32">
        <f t="shared" si="11"/>
        <v>0</v>
      </c>
      <c r="H64" s="32">
        <f t="shared" si="11"/>
        <v>0</v>
      </c>
      <c r="I64" s="32">
        <f t="shared" si="11"/>
        <v>0</v>
      </c>
      <c r="J64" s="32">
        <f t="shared" si="11"/>
        <v>0</v>
      </c>
      <c r="K64" s="32">
        <f t="shared" si="11"/>
        <v>0</v>
      </c>
      <c r="L64" s="32">
        <f t="shared" si="11"/>
        <v>0</v>
      </c>
      <c r="M64" s="32">
        <f t="shared" si="11"/>
        <v>0</v>
      </c>
      <c r="N64" s="32">
        <f t="shared" si="11"/>
        <v>0</v>
      </c>
      <c r="O64" s="32">
        <f t="shared" ref="O64:O69" si="12">SUM(D64:N64)</f>
        <v>965804</v>
      </c>
      <c r="P64" s="45">
        <f t="shared" si="7"/>
        <v>32.173090376095139</v>
      </c>
      <c r="Q64" s="10"/>
    </row>
    <row r="65" spans="1:17">
      <c r="A65" s="13"/>
      <c r="B65" s="39">
        <v>351.1</v>
      </c>
      <c r="C65" s="21" t="s">
        <v>75</v>
      </c>
      <c r="D65" s="46">
        <v>818121</v>
      </c>
      <c r="E65" s="46">
        <v>28272</v>
      </c>
      <c r="F65" s="46">
        <v>0</v>
      </c>
      <c r="G65" s="46">
        <v>0</v>
      </c>
      <c r="H65" s="46">
        <v>0</v>
      </c>
      <c r="I65" s="46">
        <v>0</v>
      </c>
      <c r="J65" s="46">
        <v>0</v>
      </c>
      <c r="K65" s="46">
        <v>0</v>
      </c>
      <c r="L65" s="46">
        <v>0</v>
      </c>
      <c r="M65" s="46">
        <v>0</v>
      </c>
      <c r="N65" s="46">
        <v>0</v>
      </c>
      <c r="O65" s="46">
        <f t="shared" si="12"/>
        <v>846393</v>
      </c>
      <c r="P65" s="47">
        <f t="shared" si="7"/>
        <v>28.195243012758585</v>
      </c>
      <c r="Q65" s="9"/>
    </row>
    <row r="66" spans="1:17">
      <c r="A66" s="13"/>
      <c r="B66" s="39">
        <v>354</v>
      </c>
      <c r="C66" s="21" t="s">
        <v>77</v>
      </c>
      <c r="D66" s="46">
        <v>12083</v>
      </c>
      <c r="E66" s="46">
        <v>31395</v>
      </c>
      <c r="F66" s="46">
        <v>0</v>
      </c>
      <c r="G66" s="46">
        <v>0</v>
      </c>
      <c r="H66" s="46">
        <v>0</v>
      </c>
      <c r="I66" s="46">
        <v>0</v>
      </c>
      <c r="J66" s="46">
        <v>0</v>
      </c>
      <c r="K66" s="46">
        <v>0</v>
      </c>
      <c r="L66" s="46">
        <v>0</v>
      </c>
      <c r="M66" s="46">
        <v>0</v>
      </c>
      <c r="N66" s="46">
        <v>0</v>
      </c>
      <c r="O66" s="46">
        <f t="shared" si="12"/>
        <v>43478</v>
      </c>
      <c r="P66" s="47">
        <f t="shared" si="7"/>
        <v>1.4483493787268062</v>
      </c>
      <c r="Q66" s="9"/>
    </row>
    <row r="67" spans="1:17">
      <c r="A67" s="13"/>
      <c r="B67" s="39">
        <v>355</v>
      </c>
      <c r="C67" s="21" t="s">
        <v>152</v>
      </c>
      <c r="D67" s="46">
        <v>0</v>
      </c>
      <c r="E67" s="46">
        <v>75933</v>
      </c>
      <c r="F67" s="46">
        <v>0</v>
      </c>
      <c r="G67" s="46">
        <v>0</v>
      </c>
      <c r="H67" s="46">
        <v>0</v>
      </c>
      <c r="I67" s="46">
        <v>0</v>
      </c>
      <c r="J67" s="46">
        <v>0</v>
      </c>
      <c r="K67" s="46">
        <v>0</v>
      </c>
      <c r="L67" s="46">
        <v>0</v>
      </c>
      <c r="M67" s="46">
        <v>0</v>
      </c>
      <c r="N67" s="46">
        <v>0</v>
      </c>
      <c r="O67" s="46">
        <f t="shared" si="12"/>
        <v>75933</v>
      </c>
      <c r="P67" s="47">
        <f t="shared" si="7"/>
        <v>2.5294979846097472</v>
      </c>
      <c r="Q67" s="9"/>
    </row>
    <row r="68" spans="1:17" ht="15.75">
      <c r="A68" s="29" t="s">
        <v>4</v>
      </c>
      <c r="B68" s="30"/>
      <c r="C68" s="31"/>
      <c r="D68" s="32">
        <f t="shared" ref="D68:N68" si="13">SUM(D69:D78)</f>
        <v>349696</v>
      </c>
      <c r="E68" s="32">
        <f t="shared" si="13"/>
        <v>293048</v>
      </c>
      <c r="F68" s="32">
        <f t="shared" si="13"/>
        <v>-7003</v>
      </c>
      <c r="G68" s="32">
        <f t="shared" si="13"/>
        <v>1071997</v>
      </c>
      <c r="H68" s="32">
        <f t="shared" si="13"/>
        <v>0</v>
      </c>
      <c r="I68" s="32">
        <f t="shared" si="13"/>
        <v>-24257</v>
      </c>
      <c r="J68" s="32">
        <f t="shared" si="13"/>
        <v>169524</v>
      </c>
      <c r="K68" s="32">
        <f t="shared" si="13"/>
        <v>31195560</v>
      </c>
      <c r="L68" s="32">
        <f t="shared" si="13"/>
        <v>0</v>
      </c>
      <c r="M68" s="32">
        <f t="shared" si="13"/>
        <v>0</v>
      </c>
      <c r="N68" s="32">
        <f t="shared" si="13"/>
        <v>0</v>
      </c>
      <c r="O68" s="32">
        <f t="shared" si="12"/>
        <v>33048565</v>
      </c>
      <c r="P68" s="45">
        <f t="shared" si="7"/>
        <v>1100.9215829974351</v>
      </c>
      <c r="Q68" s="10"/>
    </row>
    <row r="69" spans="1:17">
      <c r="A69" s="12"/>
      <c r="B69" s="25">
        <v>361.1</v>
      </c>
      <c r="C69" s="20" t="s">
        <v>78</v>
      </c>
      <c r="D69" s="46">
        <v>-24837</v>
      </c>
      <c r="E69" s="46">
        <v>-45647</v>
      </c>
      <c r="F69" s="46">
        <v>-7003</v>
      </c>
      <c r="G69" s="46">
        <v>161797</v>
      </c>
      <c r="H69" s="46">
        <v>0</v>
      </c>
      <c r="I69" s="46">
        <v>-184408</v>
      </c>
      <c r="J69" s="46">
        <v>-33177</v>
      </c>
      <c r="K69" s="46">
        <v>36554</v>
      </c>
      <c r="L69" s="46">
        <v>0</v>
      </c>
      <c r="M69" s="46">
        <v>0</v>
      </c>
      <c r="N69" s="46">
        <v>0</v>
      </c>
      <c r="O69" s="46">
        <f t="shared" si="12"/>
        <v>-96721</v>
      </c>
      <c r="P69" s="47">
        <f t="shared" ref="P69:P82" si="14">(O69/P$84)</f>
        <v>-3.2219927379326427</v>
      </c>
      <c r="Q69" s="9"/>
    </row>
    <row r="70" spans="1:17">
      <c r="A70" s="12"/>
      <c r="B70" s="25">
        <v>361.2</v>
      </c>
      <c r="C70" s="20" t="s">
        <v>79</v>
      </c>
      <c r="D70" s="46">
        <v>0</v>
      </c>
      <c r="E70" s="46">
        <v>0</v>
      </c>
      <c r="F70" s="46">
        <v>0</v>
      </c>
      <c r="G70" s="46">
        <v>0</v>
      </c>
      <c r="H70" s="46">
        <v>0</v>
      </c>
      <c r="I70" s="46">
        <v>0</v>
      </c>
      <c r="J70" s="46">
        <v>0</v>
      </c>
      <c r="K70" s="46">
        <v>1980914</v>
      </c>
      <c r="L70" s="46">
        <v>0</v>
      </c>
      <c r="M70" s="46">
        <v>0</v>
      </c>
      <c r="N70" s="46">
        <v>0</v>
      </c>
      <c r="O70" s="46">
        <f t="shared" ref="O70:O78" si="15">SUM(D70:N70)</f>
        <v>1980914</v>
      </c>
      <c r="P70" s="47">
        <f t="shared" si="14"/>
        <v>65.988673839901395</v>
      </c>
      <c r="Q70" s="9"/>
    </row>
    <row r="71" spans="1:17">
      <c r="A71" s="12"/>
      <c r="B71" s="25">
        <v>361.3</v>
      </c>
      <c r="C71" s="20" t="s">
        <v>80</v>
      </c>
      <c r="D71" s="46">
        <v>0</v>
      </c>
      <c r="E71" s="46">
        <v>0</v>
      </c>
      <c r="F71" s="46">
        <v>0</v>
      </c>
      <c r="G71" s="46">
        <v>0</v>
      </c>
      <c r="H71" s="46">
        <v>0</v>
      </c>
      <c r="I71" s="46">
        <v>0</v>
      </c>
      <c r="J71" s="46">
        <v>0</v>
      </c>
      <c r="K71" s="46">
        <v>22787691</v>
      </c>
      <c r="L71" s="46">
        <v>0</v>
      </c>
      <c r="M71" s="46">
        <v>0</v>
      </c>
      <c r="N71" s="46">
        <v>0</v>
      </c>
      <c r="O71" s="46">
        <f t="shared" si="15"/>
        <v>22787691</v>
      </c>
      <c r="P71" s="47">
        <f t="shared" si="14"/>
        <v>759.10893101036015</v>
      </c>
      <c r="Q71" s="9"/>
    </row>
    <row r="72" spans="1:17">
      <c r="A72" s="12"/>
      <c r="B72" s="25">
        <v>362</v>
      </c>
      <c r="C72" s="20" t="s">
        <v>81</v>
      </c>
      <c r="D72" s="46">
        <v>149894</v>
      </c>
      <c r="E72" s="46">
        <v>89264</v>
      </c>
      <c r="F72" s="46">
        <v>0</v>
      </c>
      <c r="G72" s="46">
        <v>0</v>
      </c>
      <c r="H72" s="46">
        <v>0</v>
      </c>
      <c r="I72" s="46">
        <v>0</v>
      </c>
      <c r="J72" s="46">
        <v>0</v>
      </c>
      <c r="K72" s="46">
        <v>0</v>
      </c>
      <c r="L72" s="46">
        <v>0</v>
      </c>
      <c r="M72" s="46">
        <v>0</v>
      </c>
      <c r="N72" s="46">
        <v>0</v>
      </c>
      <c r="O72" s="46">
        <f t="shared" si="15"/>
        <v>239158</v>
      </c>
      <c r="P72" s="47">
        <f t="shared" si="14"/>
        <v>7.9668876378293749</v>
      </c>
      <c r="Q72" s="9"/>
    </row>
    <row r="73" spans="1:17">
      <c r="A73" s="12"/>
      <c r="B73" s="25">
        <v>364</v>
      </c>
      <c r="C73" s="20" t="s">
        <v>135</v>
      </c>
      <c r="D73" s="46">
        <v>155</v>
      </c>
      <c r="E73" s="46">
        <v>0</v>
      </c>
      <c r="F73" s="46">
        <v>0</v>
      </c>
      <c r="G73" s="46">
        <v>0</v>
      </c>
      <c r="H73" s="46">
        <v>0</v>
      </c>
      <c r="I73" s="46">
        <v>0</v>
      </c>
      <c r="J73" s="46">
        <v>114537</v>
      </c>
      <c r="K73" s="46">
        <v>0</v>
      </c>
      <c r="L73" s="46">
        <v>0</v>
      </c>
      <c r="M73" s="46">
        <v>0</v>
      </c>
      <c r="N73" s="46">
        <v>0</v>
      </c>
      <c r="O73" s="46">
        <f t="shared" si="15"/>
        <v>114692</v>
      </c>
      <c r="P73" s="47">
        <f t="shared" si="14"/>
        <v>3.820646923615044</v>
      </c>
      <c r="Q73" s="9"/>
    </row>
    <row r="74" spans="1:17">
      <c r="A74" s="12"/>
      <c r="B74" s="25">
        <v>365</v>
      </c>
      <c r="C74" s="20" t="s">
        <v>154</v>
      </c>
      <c r="D74" s="46">
        <v>19585</v>
      </c>
      <c r="E74" s="46">
        <v>0</v>
      </c>
      <c r="F74" s="46">
        <v>0</v>
      </c>
      <c r="G74" s="46">
        <v>0</v>
      </c>
      <c r="H74" s="46">
        <v>0</v>
      </c>
      <c r="I74" s="46">
        <v>51689</v>
      </c>
      <c r="J74" s="46">
        <v>0</v>
      </c>
      <c r="K74" s="46">
        <v>0</v>
      </c>
      <c r="L74" s="46">
        <v>0</v>
      </c>
      <c r="M74" s="46">
        <v>0</v>
      </c>
      <c r="N74" s="46">
        <v>0</v>
      </c>
      <c r="O74" s="46">
        <f t="shared" si="15"/>
        <v>71274</v>
      </c>
      <c r="P74" s="47">
        <f t="shared" si="14"/>
        <v>2.3742962790232851</v>
      </c>
      <c r="Q74" s="9"/>
    </row>
    <row r="75" spans="1:17">
      <c r="A75" s="12"/>
      <c r="B75" s="25">
        <v>366</v>
      </c>
      <c r="C75" s="20" t="s">
        <v>83</v>
      </c>
      <c r="D75" s="46">
        <v>0</v>
      </c>
      <c r="E75" s="46">
        <v>243581</v>
      </c>
      <c r="F75" s="46">
        <v>0</v>
      </c>
      <c r="G75" s="46">
        <v>900000</v>
      </c>
      <c r="H75" s="46">
        <v>0</v>
      </c>
      <c r="I75" s="46">
        <v>0</v>
      </c>
      <c r="J75" s="46">
        <v>-25</v>
      </c>
      <c r="K75" s="46">
        <v>0</v>
      </c>
      <c r="L75" s="46">
        <v>0</v>
      </c>
      <c r="M75" s="46">
        <v>0</v>
      </c>
      <c r="N75" s="46">
        <v>0</v>
      </c>
      <c r="O75" s="46">
        <f t="shared" si="15"/>
        <v>1143556</v>
      </c>
      <c r="P75" s="47">
        <f t="shared" si="14"/>
        <v>38.094406875645426</v>
      </c>
      <c r="Q75" s="9"/>
    </row>
    <row r="76" spans="1:17">
      <c r="A76" s="12"/>
      <c r="B76" s="25">
        <v>368</v>
      </c>
      <c r="C76" s="20" t="s">
        <v>84</v>
      </c>
      <c r="D76" s="46">
        <v>0</v>
      </c>
      <c r="E76" s="46">
        <v>0</v>
      </c>
      <c r="F76" s="46">
        <v>0</v>
      </c>
      <c r="G76" s="46">
        <v>0</v>
      </c>
      <c r="H76" s="46">
        <v>0</v>
      </c>
      <c r="I76" s="46">
        <v>0</v>
      </c>
      <c r="J76" s="46">
        <v>0</v>
      </c>
      <c r="K76" s="46">
        <v>6390401</v>
      </c>
      <c r="L76" s="46">
        <v>0</v>
      </c>
      <c r="M76" s="46">
        <v>0</v>
      </c>
      <c r="N76" s="46">
        <v>0</v>
      </c>
      <c r="O76" s="46">
        <f t="shared" si="15"/>
        <v>6390401</v>
      </c>
      <c r="P76" s="47">
        <f t="shared" si="14"/>
        <v>212.87854358906026</v>
      </c>
      <c r="Q76" s="9"/>
    </row>
    <row r="77" spans="1:17">
      <c r="A77" s="12"/>
      <c r="B77" s="25">
        <v>369.3</v>
      </c>
      <c r="C77" s="20" t="s">
        <v>85</v>
      </c>
      <c r="D77" s="46">
        <v>0</v>
      </c>
      <c r="E77" s="46">
        <v>0</v>
      </c>
      <c r="F77" s="46">
        <v>0</v>
      </c>
      <c r="G77" s="46">
        <v>0</v>
      </c>
      <c r="H77" s="46">
        <v>0</v>
      </c>
      <c r="I77" s="46">
        <v>46097</v>
      </c>
      <c r="J77" s="46">
        <v>0</v>
      </c>
      <c r="K77" s="46">
        <v>0</v>
      </c>
      <c r="L77" s="46">
        <v>0</v>
      </c>
      <c r="M77" s="46">
        <v>0</v>
      </c>
      <c r="N77" s="46">
        <v>0</v>
      </c>
      <c r="O77" s="46">
        <f t="shared" si="15"/>
        <v>46097</v>
      </c>
      <c r="P77" s="47">
        <f t="shared" si="14"/>
        <v>1.5355941237216431</v>
      </c>
      <c r="Q77" s="9"/>
    </row>
    <row r="78" spans="1:17">
      <c r="A78" s="12"/>
      <c r="B78" s="25">
        <v>369.9</v>
      </c>
      <c r="C78" s="20" t="s">
        <v>86</v>
      </c>
      <c r="D78" s="46">
        <v>204899</v>
      </c>
      <c r="E78" s="46">
        <v>5850</v>
      </c>
      <c r="F78" s="46">
        <v>0</v>
      </c>
      <c r="G78" s="46">
        <v>10200</v>
      </c>
      <c r="H78" s="46">
        <v>0</v>
      </c>
      <c r="I78" s="46">
        <v>62365</v>
      </c>
      <c r="J78" s="46">
        <v>88189</v>
      </c>
      <c r="K78" s="46">
        <v>0</v>
      </c>
      <c r="L78" s="46">
        <v>0</v>
      </c>
      <c r="M78" s="46">
        <v>0</v>
      </c>
      <c r="N78" s="46">
        <v>0</v>
      </c>
      <c r="O78" s="46">
        <f t="shared" si="15"/>
        <v>371503</v>
      </c>
      <c r="P78" s="47">
        <f t="shared" si="14"/>
        <v>12.375595456211066</v>
      </c>
      <c r="Q78" s="9"/>
    </row>
    <row r="79" spans="1:17" ht="15.75">
      <c r="A79" s="29" t="s">
        <v>54</v>
      </c>
      <c r="B79" s="30"/>
      <c r="C79" s="31"/>
      <c r="D79" s="32">
        <f t="shared" ref="D79:N79" si="16">SUM(D80:D81)</f>
        <v>5346468</v>
      </c>
      <c r="E79" s="32">
        <f t="shared" si="16"/>
        <v>3943651</v>
      </c>
      <c r="F79" s="32">
        <f t="shared" si="16"/>
        <v>392278</v>
      </c>
      <c r="G79" s="32">
        <f t="shared" si="16"/>
        <v>2026000</v>
      </c>
      <c r="H79" s="32">
        <f t="shared" si="16"/>
        <v>0</v>
      </c>
      <c r="I79" s="32">
        <f t="shared" si="16"/>
        <v>462000</v>
      </c>
      <c r="J79" s="32">
        <f t="shared" si="16"/>
        <v>0</v>
      </c>
      <c r="K79" s="32">
        <f t="shared" si="16"/>
        <v>0</v>
      </c>
      <c r="L79" s="32">
        <f t="shared" si="16"/>
        <v>0</v>
      </c>
      <c r="M79" s="32">
        <f t="shared" si="16"/>
        <v>0</v>
      </c>
      <c r="N79" s="32">
        <f t="shared" si="16"/>
        <v>0</v>
      </c>
      <c r="O79" s="32">
        <f>SUM(D79:N79)</f>
        <v>12170397</v>
      </c>
      <c r="P79" s="45">
        <f t="shared" si="14"/>
        <v>405.42313201638962</v>
      </c>
      <c r="Q79" s="9"/>
    </row>
    <row r="80" spans="1:17">
      <c r="A80" s="12"/>
      <c r="B80" s="25">
        <v>381</v>
      </c>
      <c r="C80" s="20" t="s">
        <v>87</v>
      </c>
      <c r="D80" s="46">
        <v>327700</v>
      </c>
      <c r="E80" s="46">
        <v>3749328</v>
      </c>
      <c r="F80" s="46">
        <v>392278</v>
      </c>
      <c r="G80" s="46">
        <v>1641000</v>
      </c>
      <c r="H80" s="46">
        <v>0</v>
      </c>
      <c r="I80" s="46">
        <v>462000</v>
      </c>
      <c r="J80" s="46">
        <v>0</v>
      </c>
      <c r="K80" s="46">
        <v>0</v>
      </c>
      <c r="L80" s="46">
        <v>0</v>
      </c>
      <c r="M80" s="46">
        <v>0</v>
      </c>
      <c r="N80" s="46">
        <v>0</v>
      </c>
      <c r="O80" s="46">
        <f>SUM(D80:N80)</f>
        <v>6572306</v>
      </c>
      <c r="P80" s="47">
        <f t="shared" si="14"/>
        <v>218.93820580299143</v>
      </c>
      <c r="Q80" s="9"/>
    </row>
    <row r="81" spans="1:120" ht="15.75" thickBot="1">
      <c r="A81" s="12"/>
      <c r="B81" s="25">
        <v>382</v>
      </c>
      <c r="C81" s="20" t="s">
        <v>155</v>
      </c>
      <c r="D81" s="46">
        <v>5018768</v>
      </c>
      <c r="E81" s="46">
        <v>194323</v>
      </c>
      <c r="F81" s="46">
        <v>0</v>
      </c>
      <c r="G81" s="46">
        <v>385000</v>
      </c>
      <c r="H81" s="46">
        <v>0</v>
      </c>
      <c r="I81" s="46">
        <v>0</v>
      </c>
      <c r="J81" s="46">
        <v>0</v>
      </c>
      <c r="K81" s="46">
        <v>0</v>
      </c>
      <c r="L81" s="46">
        <v>0</v>
      </c>
      <c r="M81" s="46">
        <v>0</v>
      </c>
      <c r="N81" s="46">
        <v>0</v>
      </c>
      <c r="O81" s="46">
        <f>SUM(D81:N81)</f>
        <v>5598091</v>
      </c>
      <c r="P81" s="47">
        <f t="shared" si="14"/>
        <v>186.48492621339818</v>
      </c>
      <c r="Q81" s="9"/>
    </row>
    <row r="82" spans="1:120" ht="16.5" thickBot="1">
      <c r="A82" s="14" t="s">
        <v>73</v>
      </c>
      <c r="B82" s="23"/>
      <c r="C82" s="22"/>
      <c r="D82" s="15">
        <f t="shared" ref="D82:N82" si="17">SUM(D5,D16,D30,D47,D64,D68,D79)</f>
        <v>61182772</v>
      </c>
      <c r="E82" s="15">
        <f t="shared" si="17"/>
        <v>14419884</v>
      </c>
      <c r="F82" s="15">
        <f t="shared" si="17"/>
        <v>3285338</v>
      </c>
      <c r="G82" s="15">
        <f t="shared" si="17"/>
        <v>5863871</v>
      </c>
      <c r="H82" s="15">
        <f t="shared" si="17"/>
        <v>0</v>
      </c>
      <c r="I82" s="15">
        <f t="shared" si="17"/>
        <v>80740828</v>
      </c>
      <c r="J82" s="15">
        <f t="shared" si="17"/>
        <v>13879992</v>
      </c>
      <c r="K82" s="15">
        <f t="shared" si="17"/>
        <v>31195560</v>
      </c>
      <c r="L82" s="15">
        <f t="shared" si="17"/>
        <v>0</v>
      </c>
      <c r="M82" s="15">
        <f t="shared" si="17"/>
        <v>0</v>
      </c>
      <c r="N82" s="15">
        <f t="shared" si="17"/>
        <v>0</v>
      </c>
      <c r="O82" s="15">
        <f>SUM(D82:N82)</f>
        <v>210568245</v>
      </c>
      <c r="P82" s="38">
        <f t="shared" si="14"/>
        <v>7014.498983976815</v>
      </c>
      <c r="Q82" s="6"/>
      <c r="R82" s="2"/>
      <c r="S82" s="5"/>
      <c r="T82" s="5"/>
      <c r="U82" s="5"/>
      <c r="V82" s="5"/>
      <c r="W82" s="5"/>
      <c r="X82" s="5"/>
      <c r="Y82" s="5"/>
      <c r="Z82" s="5"/>
      <c r="AA82" s="5"/>
      <c r="AB82" s="5"/>
      <c r="AC82" s="5"/>
      <c r="AD82" s="5"/>
      <c r="AE82" s="5"/>
      <c r="AF82" s="5"/>
      <c r="AG82" s="5"/>
      <c r="AH82" s="5"/>
      <c r="AI82" s="5"/>
      <c r="AJ82" s="5"/>
      <c r="AK82" s="5"/>
      <c r="AL82" s="5"/>
      <c r="AM82" s="5"/>
      <c r="AN82" s="5"/>
      <c r="AO82" s="5"/>
      <c r="AP82" s="5"/>
      <c r="AQ82" s="5"/>
      <c r="AR82" s="5"/>
      <c r="AS82" s="5"/>
      <c r="AT82" s="5"/>
      <c r="AU82" s="5"/>
      <c r="AV82" s="5"/>
      <c r="AW82" s="5"/>
      <c r="AX82" s="5"/>
      <c r="AY82" s="5"/>
      <c r="AZ82" s="5"/>
      <c r="BA82" s="5"/>
      <c r="BB82" s="5"/>
      <c r="BC82" s="5"/>
      <c r="BD82" s="5"/>
      <c r="BE82" s="5"/>
      <c r="BF82" s="5"/>
      <c r="BG82" s="5"/>
      <c r="BH82" s="5"/>
      <c r="BI82" s="5"/>
      <c r="BJ82" s="5"/>
      <c r="BK82" s="5"/>
      <c r="BL82" s="5"/>
      <c r="BM82" s="5"/>
      <c r="BN82" s="5"/>
      <c r="BO82" s="5"/>
      <c r="BP82" s="5"/>
      <c r="BQ82" s="5"/>
      <c r="BR82" s="5"/>
      <c r="BS82" s="5"/>
      <c r="BT82" s="5"/>
      <c r="BU82" s="5"/>
      <c r="BV82" s="5"/>
      <c r="BW82" s="5"/>
      <c r="BX82" s="5"/>
      <c r="BY82" s="5"/>
      <c r="BZ82" s="5"/>
      <c r="CA82" s="5"/>
      <c r="CB82" s="5"/>
      <c r="CC82" s="5"/>
      <c r="CD82" s="5"/>
      <c r="CE82" s="5"/>
      <c r="CF82" s="5"/>
      <c r="CG82" s="5"/>
      <c r="CH82" s="5"/>
      <c r="CI82" s="5"/>
      <c r="CJ82" s="5"/>
      <c r="CK82" s="5"/>
      <c r="CL82" s="5"/>
      <c r="CM82" s="5"/>
      <c r="CN82" s="5"/>
      <c r="CO82" s="5"/>
      <c r="CP82" s="5"/>
      <c r="CQ82" s="5"/>
      <c r="CR82" s="5"/>
      <c r="CS82" s="5"/>
      <c r="CT82" s="5"/>
      <c r="CU82" s="5"/>
      <c r="CV82" s="5"/>
      <c r="CW82" s="5"/>
      <c r="CX82" s="5"/>
      <c r="CY82" s="5"/>
      <c r="CZ82" s="5"/>
      <c r="DA82" s="5"/>
      <c r="DB82" s="5"/>
      <c r="DC82" s="5"/>
      <c r="DD82" s="5"/>
      <c r="DE82" s="5"/>
      <c r="DF82" s="5"/>
      <c r="DG82" s="5"/>
      <c r="DH82" s="5"/>
      <c r="DI82" s="5"/>
      <c r="DJ82" s="5"/>
      <c r="DK82" s="5"/>
      <c r="DL82" s="5"/>
      <c r="DM82" s="5"/>
      <c r="DN82" s="5"/>
      <c r="DO82" s="5"/>
      <c r="DP82" s="5"/>
    </row>
    <row r="83" spans="1:120">
      <c r="A83" s="16"/>
      <c r="B83" s="18"/>
      <c r="C83" s="18"/>
      <c r="D83" s="17"/>
      <c r="E83" s="17"/>
      <c r="F83" s="17"/>
      <c r="G83" s="17"/>
      <c r="H83" s="17"/>
      <c r="I83" s="17"/>
      <c r="J83" s="17"/>
      <c r="K83" s="17"/>
      <c r="L83" s="17"/>
      <c r="M83" s="17"/>
      <c r="N83" s="17"/>
      <c r="O83" s="17"/>
      <c r="P83" s="19"/>
    </row>
    <row r="84" spans="1:120">
      <c r="A84" s="40"/>
      <c r="B84" s="41"/>
      <c r="C84" s="41"/>
      <c r="D84" s="42"/>
      <c r="E84" s="42"/>
      <c r="F84" s="42"/>
      <c r="G84" s="42"/>
      <c r="H84" s="42"/>
      <c r="I84" s="42"/>
      <c r="J84" s="42"/>
      <c r="K84" s="42"/>
      <c r="L84" s="42"/>
      <c r="M84" s="118" t="s">
        <v>177</v>
      </c>
      <c r="N84" s="118"/>
      <c r="O84" s="118"/>
      <c r="P84" s="43">
        <v>30019</v>
      </c>
    </row>
    <row r="85" spans="1:120">
      <c r="A85" s="119"/>
      <c r="B85" s="96"/>
      <c r="C85" s="96"/>
      <c r="D85" s="96"/>
      <c r="E85" s="96"/>
      <c r="F85" s="96"/>
      <c r="G85" s="96"/>
      <c r="H85" s="96"/>
      <c r="I85" s="96"/>
      <c r="J85" s="96"/>
      <c r="K85" s="96"/>
      <c r="L85" s="96"/>
      <c r="M85" s="96"/>
      <c r="N85" s="96"/>
      <c r="O85" s="96"/>
      <c r="P85" s="97"/>
    </row>
    <row r="86" spans="1:120" ht="15.75" customHeight="1" thickBot="1">
      <c r="A86" s="120" t="s">
        <v>109</v>
      </c>
      <c r="B86" s="99"/>
      <c r="C86" s="99"/>
      <c r="D86" s="99"/>
      <c r="E86" s="99"/>
      <c r="F86" s="99"/>
      <c r="G86" s="99"/>
      <c r="H86" s="99"/>
      <c r="I86" s="99"/>
      <c r="J86" s="99"/>
      <c r="K86" s="99"/>
      <c r="L86" s="99"/>
      <c r="M86" s="99"/>
      <c r="N86" s="99"/>
      <c r="O86" s="99"/>
      <c r="P86" s="100"/>
    </row>
  </sheetData>
  <mergeCells count="10">
    <mergeCell ref="M84:O84"/>
    <mergeCell ref="A85:P85"/>
    <mergeCell ref="A86:P86"/>
    <mergeCell ref="A1:P1"/>
    <mergeCell ref="A2:P2"/>
    <mergeCell ref="A3:C4"/>
    <mergeCell ref="D3:H3"/>
    <mergeCell ref="I3:J3"/>
    <mergeCell ref="K3:M3"/>
    <mergeCell ref="P3:P4"/>
  </mergeCells>
  <printOptions horizontalCentered="1"/>
  <pageMargins left="0.5" right="0.5" top="0.5" bottom="0.5" header="0.3" footer="0.3"/>
  <pageSetup paperSize="5" scale="51" fitToHeight="0" orientation="landscape" verticalDpi="0" r:id="rId1"/>
  <headerFooter>
    <oddFooter>&amp;L&amp;14Office of Economic and Demographic Research&amp;R&amp;14Page &amp;P of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EC85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21" t="s">
        <v>98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122"/>
      <c r="O1" s="123"/>
      <c r="P1" s="7"/>
      <c r="Q1"/>
    </row>
    <row r="2" spans="1:133" ht="24" thickBot="1">
      <c r="A2" s="124" t="s">
        <v>159</v>
      </c>
      <c r="B2" s="125"/>
      <c r="C2" s="125"/>
      <c r="D2" s="125"/>
      <c r="E2" s="125"/>
      <c r="F2" s="125"/>
      <c r="G2" s="125"/>
      <c r="H2" s="125"/>
      <c r="I2" s="125"/>
      <c r="J2" s="125"/>
      <c r="K2" s="125"/>
      <c r="L2" s="125"/>
      <c r="M2" s="125"/>
      <c r="N2" s="125"/>
      <c r="O2" s="126"/>
      <c r="P2" s="7"/>
      <c r="Q2"/>
    </row>
    <row r="3" spans="1:133" ht="18" customHeight="1">
      <c r="A3" s="127" t="s">
        <v>88</v>
      </c>
      <c r="B3" s="108"/>
      <c r="C3" s="109"/>
      <c r="D3" s="128" t="s">
        <v>48</v>
      </c>
      <c r="E3" s="129"/>
      <c r="F3" s="129"/>
      <c r="G3" s="129"/>
      <c r="H3" s="130"/>
      <c r="I3" s="128" t="s">
        <v>49</v>
      </c>
      <c r="J3" s="130"/>
      <c r="K3" s="128" t="s">
        <v>51</v>
      </c>
      <c r="L3" s="130"/>
      <c r="M3" s="36"/>
      <c r="N3" s="37"/>
      <c r="O3" s="131" t="s">
        <v>93</v>
      </c>
      <c r="P3" s="11"/>
      <c r="Q3"/>
    </row>
    <row r="4" spans="1:133" ht="32.25" customHeight="1" thickBot="1">
      <c r="A4" s="110"/>
      <c r="B4" s="111"/>
      <c r="C4" s="112"/>
      <c r="D4" s="34" t="s">
        <v>5</v>
      </c>
      <c r="E4" s="34" t="s">
        <v>89</v>
      </c>
      <c r="F4" s="34" t="s">
        <v>90</v>
      </c>
      <c r="G4" s="34" t="s">
        <v>91</v>
      </c>
      <c r="H4" s="34" t="s">
        <v>6</v>
      </c>
      <c r="I4" s="34" t="s">
        <v>7</v>
      </c>
      <c r="J4" s="35" t="s">
        <v>92</v>
      </c>
      <c r="K4" s="35" t="s">
        <v>8</v>
      </c>
      <c r="L4" s="35" t="s">
        <v>9</v>
      </c>
      <c r="M4" s="35" t="s">
        <v>10</v>
      </c>
      <c r="N4" s="35" t="s">
        <v>50</v>
      </c>
      <c r="O4" s="117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2</v>
      </c>
      <c r="B5" s="26"/>
      <c r="C5" s="26"/>
      <c r="D5" s="27">
        <f t="shared" ref="D5:M5" si="0">SUM(D6:D15)</f>
        <v>32336122</v>
      </c>
      <c r="E5" s="27">
        <f t="shared" si="0"/>
        <v>806312</v>
      </c>
      <c r="F5" s="27">
        <f t="shared" si="0"/>
        <v>2603187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>SUM(D5:M5)</f>
        <v>35745621</v>
      </c>
      <c r="O5" s="33">
        <f t="shared" ref="O5:O36" si="1">(N5/O$83)</f>
        <v>1167.0134182174338</v>
      </c>
      <c r="P5" s="6"/>
    </row>
    <row r="6" spans="1:133">
      <c r="A6" s="12"/>
      <c r="B6" s="25">
        <v>311</v>
      </c>
      <c r="C6" s="20" t="s">
        <v>3</v>
      </c>
      <c r="D6" s="46">
        <v>24313515</v>
      </c>
      <c r="E6" s="46">
        <v>0</v>
      </c>
      <c r="F6" s="46">
        <v>2603187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26916702</v>
      </c>
      <c r="O6" s="47">
        <f t="shared" si="1"/>
        <v>878.76924583741425</v>
      </c>
      <c r="P6" s="9"/>
    </row>
    <row r="7" spans="1:133">
      <c r="A7" s="12"/>
      <c r="B7" s="25">
        <v>312.41000000000003</v>
      </c>
      <c r="C7" s="20" t="s">
        <v>100</v>
      </c>
      <c r="D7" s="46">
        <v>892060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5" si="2">SUM(D7:M7)</f>
        <v>892060</v>
      </c>
      <c r="O7" s="47">
        <f t="shared" si="1"/>
        <v>29.12373490042442</v>
      </c>
      <c r="P7" s="9"/>
    </row>
    <row r="8" spans="1:133">
      <c r="A8" s="12"/>
      <c r="B8" s="25">
        <v>312.51</v>
      </c>
      <c r="C8" s="20" t="s">
        <v>95</v>
      </c>
      <c r="D8" s="46">
        <v>0</v>
      </c>
      <c r="E8" s="46">
        <v>426628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>SUM(D8:M8)</f>
        <v>426628</v>
      </c>
      <c r="O8" s="47">
        <f t="shared" si="1"/>
        <v>13.928436173685929</v>
      </c>
      <c r="P8" s="9"/>
    </row>
    <row r="9" spans="1:133">
      <c r="A9" s="12"/>
      <c r="B9" s="25">
        <v>312.52</v>
      </c>
      <c r="C9" s="20" t="s">
        <v>125</v>
      </c>
      <c r="D9" s="46">
        <v>0</v>
      </c>
      <c r="E9" s="46">
        <v>379684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>SUM(D9:M9)</f>
        <v>379684</v>
      </c>
      <c r="O9" s="47">
        <f t="shared" si="1"/>
        <v>12.395821090434215</v>
      </c>
      <c r="P9" s="9"/>
    </row>
    <row r="10" spans="1:133">
      <c r="A10" s="12"/>
      <c r="B10" s="25">
        <v>314.10000000000002</v>
      </c>
      <c r="C10" s="20" t="s">
        <v>11</v>
      </c>
      <c r="D10" s="46">
        <v>3787266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3787266</v>
      </c>
      <c r="O10" s="47">
        <f t="shared" si="1"/>
        <v>123.64564152791381</v>
      </c>
      <c r="P10" s="9"/>
    </row>
    <row r="11" spans="1:133">
      <c r="A11" s="12"/>
      <c r="B11" s="25">
        <v>314.3</v>
      </c>
      <c r="C11" s="20" t="s">
        <v>12</v>
      </c>
      <c r="D11" s="46">
        <v>986940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986940</v>
      </c>
      <c r="O11" s="47">
        <f t="shared" si="1"/>
        <v>32.221351616062684</v>
      </c>
      <c r="P11" s="9"/>
    </row>
    <row r="12" spans="1:133">
      <c r="A12" s="12"/>
      <c r="B12" s="25">
        <v>314.39999999999998</v>
      </c>
      <c r="C12" s="20" t="s">
        <v>13</v>
      </c>
      <c r="D12" s="46">
        <v>86337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2"/>
        <v>86337</v>
      </c>
      <c r="O12" s="47">
        <f t="shared" si="1"/>
        <v>2.8187071498530853</v>
      </c>
      <c r="P12" s="9"/>
    </row>
    <row r="13" spans="1:133">
      <c r="A13" s="12"/>
      <c r="B13" s="25">
        <v>314.8</v>
      </c>
      <c r="C13" s="20" t="s">
        <v>15</v>
      </c>
      <c r="D13" s="46">
        <v>65586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2"/>
        <v>65586</v>
      </c>
      <c r="O13" s="47">
        <f t="shared" si="1"/>
        <v>2.1412340842311459</v>
      </c>
      <c r="P13" s="9"/>
    </row>
    <row r="14" spans="1:133">
      <c r="A14" s="12"/>
      <c r="B14" s="25">
        <v>315</v>
      </c>
      <c r="C14" s="20" t="s">
        <v>126</v>
      </c>
      <c r="D14" s="46">
        <v>1739060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2"/>
        <v>1739060</v>
      </c>
      <c r="O14" s="47">
        <f t="shared" si="1"/>
        <v>56.77636304276853</v>
      </c>
      <c r="P14" s="9"/>
    </row>
    <row r="15" spans="1:133">
      <c r="A15" s="12"/>
      <c r="B15" s="25">
        <v>316</v>
      </c>
      <c r="C15" s="20" t="s">
        <v>127</v>
      </c>
      <c r="D15" s="46">
        <v>465358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2"/>
        <v>465358</v>
      </c>
      <c r="O15" s="47">
        <f t="shared" si="1"/>
        <v>15.192882794645772</v>
      </c>
      <c r="P15" s="9"/>
    </row>
    <row r="16" spans="1:133" ht="15.75">
      <c r="A16" s="29" t="s">
        <v>18</v>
      </c>
      <c r="B16" s="30"/>
      <c r="C16" s="31"/>
      <c r="D16" s="32">
        <f t="shared" ref="D16:M16" si="3">SUM(D17:D27)</f>
        <v>3658933</v>
      </c>
      <c r="E16" s="32">
        <f t="shared" si="3"/>
        <v>88303</v>
      </c>
      <c r="F16" s="32">
        <f t="shared" si="3"/>
        <v>163196</v>
      </c>
      <c r="G16" s="32">
        <f t="shared" si="3"/>
        <v>0</v>
      </c>
      <c r="H16" s="32">
        <f t="shared" si="3"/>
        <v>0</v>
      </c>
      <c r="I16" s="32">
        <f t="shared" si="3"/>
        <v>2924227</v>
      </c>
      <c r="J16" s="32">
        <f t="shared" si="3"/>
        <v>0</v>
      </c>
      <c r="K16" s="32">
        <f t="shared" si="3"/>
        <v>0</v>
      </c>
      <c r="L16" s="32">
        <f t="shared" si="3"/>
        <v>0</v>
      </c>
      <c r="M16" s="32">
        <f t="shared" si="3"/>
        <v>0</v>
      </c>
      <c r="N16" s="44">
        <f>SUM(D16:M16)</f>
        <v>6834659</v>
      </c>
      <c r="O16" s="45">
        <f t="shared" si="1"/>
        <v>223.13610839046686</v>
      </c>
      <c r="P16" s="10"/>
    </row>
    <row r="17" spans="1:16">
      <c r="A17" s="12"/>
      <c r="B17" s="25">
        <v>322</v>
      </c>
      <c r="C17" s="20" t="s">
        <v>0</v>
      </c>
      <c r="D17" s="46">
        <v>2612356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>SUM(D17:M17)</f>
        <v>2612356</v>
      </c>
      <c r="O17" s="47">
        <f t="shared" si="1"/>
        <v>85.287495919033631</v>
      </c>
      <c r="P17" s="9"/>
    </row>
    <row r="18" spans="1:16">
      <c r="A18" s="12"/>
      <c r="B18" s="25">
        <v>323.10000000000002</v>
      </c>
      <c r="C18" s="20" t="s">
        <v>19</v>
      </c>
      <c r="D18" s="46">
        <v>263326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ref="N18:N26" si="4">SUM(D18:M18)</f>
        <v>263326</v>
      </c>
      <c r="O18" s="47">
        <f t="shared" si="1"/>
        <v>8.5969964087495914</v>
      </c>
      <c r="P18" s="9"/>
    </row>
    <row r="19" spans="1:16">
      <c r="A19" s="12"/>
      <c r="B19" s="25">
        <v>323.39999999999998</v>
      </c>
      <c r="C19" s="20" t="s">
        <v>20</v>
      </c>
      <c r="D19" s="46">
        <v>141724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141724</v>
      </c>
      <c r="O19" s="47">
        <f t="shared" si="1"/>
        <v>4.626967025791707</v>
      </c>
      <c r="P19" s="9"/>
    </row>
    <row r="20" spans="1:16">
      <c r="A20" s="12"/>
      <c r="B20" s="25">
        <v>323.7</v>
      </c>
      <c r="C20" s="20" t="s">
        <v>21</v>
      </c>
      <c r="D20" s="46">
        <v>421755</v>
      </c>
      <c r="E20" s="46">
        <v>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421755</v>
      </c>
      <c r="O20" s="47">
        <f t="shared" si="1"/>
        <v>13.769343780607247</v>
      </c>
      <c r="P20" s="9"/>
    </row>
    <row r="21" spans="1:16">
      <c r="A21" s="12"/>
      <c r="B21" s="25">
        <v>323.89999999999998</v>
      </c>
      <c r="C21" s="20" t="s">
        <v>22</v>
      </c>
      <c r="D21" s="46">
        <v>35368</v>
      </c>
      <c r="E21" s="46">
        <v>0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4"/>
        <v>35368</v>
      </c>
      <c r="O21" s="47">
        <f t="shared" si="1"/>
        <v>1.154684949396017</v>
      </c>
      <c r="P21" s="9"/>
    </row>
    <row r="22" spans="1:16">
      <c r="A22" s="12"/>
      <c r="B22" s="25">
        <v>324.20999999999998</v>
      </c>
      <c r="C22" s="20" t="s">
        <v>148</v>
      </c>
      <c r="D22" s="46">
        <v>0</v>
      </c>
      <c r="E22" s="46">
        <v>0</v>
      </c>
      <c r="F22" s="46">
        <v>0</v>
      </c>
      <c r="G22" s="46">
        <v>0</v>
      </c>
      <c r="H22" s="46">
        <v>0</v>
      </c>
      <c r="I22" s="46">
        <v>2297573</v>
      </c>
      <c r="J22" s="46">
        <v>0</v>
      </c>
      <c r="K22" s="46">
        <v>0</v>
      </c>
      <c r="L22" s="46">
        <v>0</v>
      </c>
      <c r="M22" s="46">
        <v>0</v>
      </c>
      <c r="N22" s="46">
        <f t="shared" si="4"/>
        <v>2297573</v>
      </c>
      <c r="O22" s="47">
        <f t="shared" si="1"/>
        <v>75.010545217107406</v>
      </c>
      <c r="P22" s="9"/>
    </row>
    <row r="23" spans="1:16">
      <c r="A23" s="12"/>
      <c r="B23" s="25">
        <v>324.22000000000003</v>
      </c>
      <c r="C23" s="20" t="s">
        <v>23</v>
      </c>
      <c r="D23" s="46">
        <v>0</v>
      </c>
      <c r="E23" s="46">
        <v>0</v>
      </c>
      <c r="F23" s="46">
        <v>0</v>
      </c>
      <c r="G23" s="46">
        <v>0</v>
      </c>
      <c r="H23" s="46">
        <v>0</v>
      </c>
      <c r="I23" s="46">
        <v>626654</v>
      </c>
      <c r="J23" s="46">
        <v>0</v>
      </c>
      <c r="K23" s="46">
        <v>0</v>
      </c>
      <c r="L23" s="46">
        <v>0</v>
      </c>
      <c r="M23" s="46">
        <v>0</v>
      </c>
      <c r="N23" s="46">
        <f t="shared" si="4"/>
        <v>626654</v>
      </c>
      <c r="O23" s="47">
        <f t="shared" si="1"/>
        <v>20.458831211230819</v>
      </c>
      <c r="P23" s="9"/>
    </row>
    <row r="24" spans="1:16">
      <c r="A24" s="12"/>
      <c r="B24" s="25">
        <v>324.61</v>
      </c>
      <c r="C24" s="20" t="s">
        <v>24</v>
      </c>
      <c r="D24" s="46">
        <v>0</v>
      </c>
      <c r="E24" s="46">
        <v>12000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si="4"/>
        <v>12000</v>
      </c>
      <c r="O24" s="47">
        <f t="shared" si="1"/>
        <v>0.39177277179236042</v>
      </c>
      <c r="P24" s="9"/>
    </row>
    <row r="25" spans="1:16">
      <c r="A25" s="12"/>
      <c r="B25" s="25">
        <v>325.10000000000002</v>
      </c>
      <c r="C25" s="20" t="s">
        <v>25</v>
      </c>
      <c r="D25" s="46">
        <v>0</v>
      </c>
      <c r="E25" s="46">
        <v>41153</v>
      </c>
      <c r="F25" s="46">
        <v>163196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4"/>
        <v>204349</v>
      </c>
      <c r="O25" s="47">
        <f t="shared" si="1"/>
        <v>6.6715311785830886</v>
      </c>
      <c r="P25" s="9"/>
    </row>
    <row r="26" spans="1:16">
      <c r="A26" s="12"/>
      <c r="B26" s="25">
        <v>325.2</v>
      </c>
      <c r="C26" s="20" t="s">
        <v>149</v>
      </c>
      <c r="D26" s="46">
        <v>0</v>
      </c>
      <c r="E26" s="46">
        <v>15921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4"/>
        <v>15921</v>
      </c>
      <c r="O26" s="47">
        <f t="shared" si="1"/>
        <v>0.51978452497551419</v>
      </c>
      <c r="P26" s="9"/>
    </row>
    <row r="27" spans="1:16">
      <c r="A27" s="12"/>
      <c r="B27" s="25">
        <v>329</v>
      </c>
      <c r="C27" s="20" t="s">
        <v>26</v>
      </c>
      <c r="D27" s="46">
        <v>184404</v>
      </c>
      <c r="E27" s="46">
        <v>19229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ref="N27:N32" si="5">SUM(D27:M27)</f>
        <v>203633</v>
      </c>
      <c r="O27" s="47">
        <f t="shared" si="1"/>
        <v>6.6481554031994774</v>
      </c>
      <c r="P27" s="9"/>
    </row>
    <row r="28" spans="1:16" ht="15.75">
      <c r="A28" s="29" t="s">
        <v>28</v>
      </c>
      <c r="B28" s="30"/>
      <c r="C28" s="31"/>
      <c r="D28" s="32">
        <f t="shared" ref="D28:M28" si="6">SUM(D29:D43)</f>
        <v>6415093</v>
      </c>
      <c r="E28" s="32">
        <f t="shared" si="6"/>
        <v>5680128</v>
      </c>
      <c r="F28" s="32">
        <f t="shared" si="6"/>
        <v>0</v>
      </c>
      <c r="G28" s="32">
        <f t="shared" si="6"/>
        <v>122237</v>
      </c>
      <c r="H28" s="32">
        <f t="shared" si="6"/>
        <v>0</v>
      </c>
      <c r="I28" s="32">
        <f t="shared" si="6"/>
        <v>2449618</v>
      </c>
      <c r="J28" s="32">
        <f t="shared" si="6"/>
        <v>0</v>
      </c>
      <c r="K28" s="32">
        <f t="shared" si="6"/>
        <v>0</v>
      </c>
      <c r="L28" s="32">
        <f t="shared" si="6"/>
        <v>0</v>
      </c>
      <c r="M28" s="32">
        <f t="shared" si="6"/>
        <v>0</v>
      </c>
      <c r="N28" s="44">
        <f t="shared" si="5"/>
        <v>14667076</v>
      </c>
      <c r="O28" s="45">
        <f t="shared" si="1"/>
        <v>478.84675155076724</v>
      </c>
      <c r="P28" s="10"/>
    </row>
    <row r="29" spans="1:16">
      <c r="A29" s="12"/>
      <c r="B29" s="25">
        <v>331.2</v>
      </c>
      <c r="C29" s="20" t="s">
        <v>27</v>
      </c>
      <c r="D29" s="46">
        <v>110252</v>
      </c>
      <c r="E29" s="46">
        <v>1165725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5"/>
        <v>1275977</v>
      </c>
      <c r="O29" s="47">
        <f t="shared" si="1"/>
        <v>41.657753836108391</v>
      </c>
      <c r="P29" s="9"/>
    </row>
    <row r="30" spans="1:16">
      <c r="A30" s="12"/>
      <c r="B30" s="25">
        <v>331.49</v>
      </c>
      <c r="C30" s="20" t="s">
        <v>32</v>
      </c>
      <c r="D30" s="46">
        <v>0</v>
      </c>
      <c r="E30" s="46">
        <v>0</v>
      </c>
      <c r="F30" s="46">
        <v>0</v>
      </c>
      <c r="G30" s="46">
        <v>122237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 t="shared" si="5"/>
        <v>122237</v>
      </c>
      <c r="O30" s="47">
        <f t="shared" si="1"/>
        <v>3.990760692131897</v>
      </c>
      <c r="P30" s="9"/>
    </row>
    <row r="31" spans="1:16">
      <c r="A31" s="12"/>
      <c r="B31" s="25">
        <v>331.5</v>
      </c>
      <c r="C31" s="20" t="s">
        <v>29</v>
      </c>
      <c r="D31" s="46">
        <v>0</v>
      </c>
      <c r="E31" s="46">
        <v>1035198</v>
      </c>
      <c r="F31" s="46">
        <v>0</v>
      </c>
      <c r="G31" s="46">
        <v>0</v>
      </c>
      <c r="H31" s="46">
        <v>0</v>
      </c>
      <c r="I31" s="46">
        <v>338156</v>
      </c>
      <c r="J31" s="46">
        <v>0</v>
      </c>
      <c r="K31" s="46">
        <v>0</v>
      </c>
      <c r="L31" s="46">
        <v>0</v>
      </c>
      <c r="M31" s="46">
        <v>0</v>
      </c>
      <c r="N31" s="46">
        <f t="shared" si="5"/>
        <v>1373354</v>
      </c>
      <c r="O31" s="47">
        <f t="shared" si="1"/>
        <v>44.836891936010446</v>
      </c>
      <c r="P31" s="9"/>
    </row>
    <row r="32" spans="1:16">
      <c r="A32" s="12"/>
      <c r="B32" s="25">
        <v>332</v>
      </c>
      <c r="C32" s="20" t="s">
        <v>160</v>
      </c>
      <c r="D32" s="46">
        <v>267787</v>
      </c>
      <c r="E32" s="46">
        <v>634433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f t="shared" si="5"/>
        <v>902220</v>
      </c>
      <c r="O32" s="47">
        <f t="shared" si="1"/>
        <v>29.455435847208619</v>
      </c>
      <c r="P32" s="9"/>
    </row>
    <row r="33" spans="1:16">
      <c r="A33" s="12"/>
      <c r="B33" s="25">
        <v>334.39</v>
      </c>
      <c r="C33" s="20" t="s">
        <v>36</v>
      </c>
      <c r="D33" s="46">
        <v>0</v>
      </c>
      <c r="E33" s="46">
        <v>55180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f t="shared" ref="N33:N41" si="7">SUM(D33:M33)</f>
        <v>55180</v>
      </c>
      <c r="O33" s="47">
        <f t="shared" si="1"/>
        <v>1.801501795625204</v>
      </c>
      <c r="P33" s="9"/>
    </row>
    <row r="34" spans="1:16">
      <c r="A34" s="12"/>
      <c r="B34" s="25">
        <v>334.49</v>
      </c>
      <c r="C34" s="20" t="s">
        <v>37</v>
      </c>
      <c r="D34" s="46">
        <v>0</v>
      </c>
      <c r="E34" s="46">
        <v>0</v>
      </c>
      <c r="F34" s="46">
        <v>0</v>
      </c>
      <c r="G34" s="46">
        <v>0</v>
      </c>
      <c r="H34" s="46">
        <v>0</v>
      </c>
      <c r="I34" s="46">
        <v>2092676</v>
      </c>
      <c r="J34" s="46">
        <v>0</v>
      </c>
      <c r="K34" s="46">
        <v>0</v>
      </c>
      <c r="L34" s="46">
        <v>0</v>
      </c>
      <c r="M34" s="46">
        <v>0</v>
      </c>
      <c r="N34" s="46">
        <f t="shared" si="7"/>
        <v>2092676</v>
      </c>
      <c r="O34" s="47">
        <f t="shared" si="1"/>
        <v>68.3211230819458</v>
      </c>
      <c r="P34" s="9"/>
    </row>
    <row r="35" spans="1:16">
      <c r="A35" s="12"/>
      <c r="B35" s="25">
        <v>334.5</v>
      </c>
      <c r="C35" s="20" t="s">
        <v>38</v>
      </c>
      <c r="D35" s="46">
        <v>0</v>
      </c>
      <c r="E35" s="46">
        <v>57448</v>
      </c>
      <c r="F35" s="46">
        <v>0</v>
      </c>
      <c r="G35" s="46">
        <v>0</v>
      </c>
      <c r="H35" s="46">
        <v>0</v>
      </c>
      <c r="I35" s="46">
        <v>18786</v>
      </c>
      <c r="J35" s="46">
        <v>0</v>
      </c>
      <c r="K35" s="46">
        <v>0</v>
      </c>
      <c r="L35" s="46">
        <v>0</v>
      </c>
      <c r="M35" s="46">
        <v>0</v>
      </c>
      <c r="N35" s="46">
        <f t="shared" si="7"/>
        <v>76234</v>
      </c>
      <c r="O35" s="47">
        <f t="shared" si="1"/>
        <v>2.4888671237349005</v>
      </c>
      <c r="P35" s="9"/>
    </row>
    <row r="36" spans="1:16">
      <c r="A36" s="12"/>
      <c r="B36" s="25">
        <v>334.7</v>
      </c>
      <c r="C36" s="20" t="s">
        <v>39</v>
      </c>
      <c r="D36" s="46">
        <v>0</v>
      </c>
      <c r="E36" s="46">
        <v>15988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f t="shared" si="7"/>
        <v>15988</v>
      </c>
      <c r="O36" s="47">
        <f t="shared" si="1"/>
        <v>0.52197192295135486</v>
      </c>
      <c r="P36" s="9"/>
    </row>
    <row r="37" spans="1:16">
      <c r="A37" s="12"/>
      <c r="B37" s="25">
        <v>335.12</v>
      </c>
      <c r="C37" s="20" t="s">
        <v>128</v>
      </c>
      <c r="D37" s="46">
        <v>1414845</v>
      </c>
      <c r="E37" s="46">
        <v>0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f t="shared" si="7"/>
        <v>1414845</v>
      </c>
      <c r="O37" s="47">
        <f t="shared" ref="O37:O68" si="8">(N37/O$83)</f>
        <v>46.191478942213514</v>
      </c>
      <c r="P37" s="9"/>
    </row>
    <row r="38" spans="1:16">
      <c r="A38" s="12"/>
      <c r="B38" s="25">
        <v>335.15</v>
      </c>
      <c r="C38" s="20" t="s">
        <v>129</v>
      </c>
      <c r="D38" s="46">
        <v>48243</v>
      </c>
      <c r="E38" s="46">
        <v>0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  <c r="K38" s="46">
        <v>0</v>
      </c>
      <c r="L38" s="46">
        <v>0</v>
      </c>
      <c r="M38" s="46">
        <v>0</v>
      </c>
      <c r="N38" s="46">
        <f t="shared" si="7"/>
        <v>48243</v>
      </c>
      <c r="O38" s="47">
        <f t="shared" si="8"/>
        <v>1.575024485798237</v>
      </c>
      <c r="P38" s="9"/>
    </row>
    <row r="39" spans="1:16">
      <c r="A39" s="12"/>
      <c r="B39" s="25">
        <v>335.18</v>
      </c>
      <c r="C39" s="20" t="s">
        <v>130</v>
      </c>
      <c r="D39" s="46">
        <v>3937816</v>
      </c>
      <c r="E39" s="46">
        <v>0</v>
      </c>
      <c r="F39" s="46">
        <v>0</v>
      </c>
      <c r="G39" s="46">
        <v>0</v>
      </c>
      <c r="H39" s="46">
        <v>0</v>
      </c>
      <c r="I39" s="46">
        <v>0</v>
      </c>
      <c r="J39" s="46">
        <v>0</v>
      </c>
      <c r="K39" s="46">
        <v>0</v>
      </c>
      <c r="L39" s="46">
        <v>0</v>
      </c>
      <c r="M39" s="46">
        <v>0</v>
      </c>
      <c r="N39" s="46">
        <f t="shared" si="7"/>
        <v>3937816</v>
      </c>
      <c r="O39" s="47">
        <f t="shared" si="8"/>
        <v>128.56075742735879</v>
      </c>
      <c r="P39" s="9"/>
    </row>
    <row r="40" spans="1:16">
      <c r="A40" s="12"/>
      <c r="B40" s="25">
        <v>335.21</v>
      </c>
      <c r="C40" s="20" t="s">
        <v>150</v>
      </c>
      <c r="D40" s="46">
        <v>33713</v>
      </c>
      <c r="E40" s="46">
        <v>0</v>
      </c>
      <c r="F40" s="46">
        <v>0</v>
      </c>
      <c r="G40" s="46">
        <v>0</v>
      </c>
      <c r="H40" s="46">
        <v>0</v>
      </c>
      <c r="I40" s="46">
        <v>0</v>
      </c>
      <c r="J40" s="46">
        <v>0</v>
      </c>
      <c r="K40" s="46">
        <v>0</v>
      </c>
      <c r="L40" s="46">
        <v>0</v>
      </c>
      <c r="M40" s="46">
        <v>0</v>
      </c>
      <c r="N40" s="46">
        <f t="shared" si="7"/>
        <v>33713</v>
      </c>
      <c r="O40" s="47">
        <f t="shared" si="8"/>
        <v>1.100652954619654</v>
      </c>
      <c r="P40" s="9"/>
    </row>
    <row r="41" spans="1:16">
      <c r="A41" s="12"/>
      <c r="B41" s="25">
        <v>335.49</v>
      </c>
      <c r="C41" s="20" t="s">
        <v>44</v>
      </c>
      <c r="D41" s="46">
        <v>167751</v>
      </c>
      <c r="E41" s="46">
        <v>0</v>
      </c>
      <c r="F41" s="46">
        <v>0</v>
      </c>
      <c r="G41" s="46">
        <v>0</v>
      </c>
      <c r="H41" s="46">
        <v>0</v>
      </c>
      <c r="I41" s="46">
        <v>0</v>
      </c>
      <c r="J41" s="46">
        <v>0</v>
      </c>
      <c r="K41" s="46">
        <v>0</v>
      </c>
      <c r="L41" s="46">
        <v>0</v>
      </c>
      <c r="M41" s="46">
        <v>0</v>
      </c>
      <c r="N41" s="46">
        <f t="shared" si="7"/>
        <v>167751</v>
      </c>
      <c r="O41" s="47">
        <f t="shared" si="8"/>
        <v>5.476689520078355</v>
      </c>
      <c r="P41" s="9"/>
    </row>
    <row r="42" spans="1:16">
      <c r="A42" s="12"/>
      <c r="B42" s="25">
        <v>337.2</v>
      </c>
      <c r="C42" s="20" t="s">
        <v>45</v>
      </c>
      <c r="D42" s="46">
        <v>318500</v>
      </c>
      <c r="E42" s="46">
        <v>0</v>
      </c>
      <c r="F42" s="46">
        <v>0</v>
      </c>
      <c r="G42" s="46">
        <v>0</v>
      </c>
      <c r="H42" s="46">
        <v>0</v>
      </c>
      <c r="I42" s="46">
        <v>0</v>
      </c>
      <c r="J42" s="46">
        <v>0</v>
      </c>
      <c r="K42" s="46">
        <v>0</v>
      </c>
      <c r="L42" s="46">
        <v>0</v>
      </c>
      <c r="M42" s="46">
        <v>0</v>
      </c>
      <c r="N42" s="46">
        <f>SUM(D42:M42)</f>
        <v>318500</v>
      </c>
      <c r="O42" s="47">
        <f t="shared" si="8"/>
        <v>10.3983023179889</v>
      </c>
      <c r="P42" s="9"/>
    </row>
    <row r="43" spans="1:16">
      <c r="A43" s="12"/>
      <c r="B43" s="25">
        <v>338</v>
      </c>
      <c r="C43" s="20" t="s">
        <v>47</v>
      </c>
      <c r="D43" s="46">
        <v>116186</v>
      </c>
      <c r="E43" s="46">
        <v>2716156</v>
      </c>
      <c r="F43" s="46">
        <v>0</v>
      </c>
      <c r="G43" s="46">
        <v>0</v>
      </c>
      <c r="H43" s="46">
        <v>0</v>
      </c>
      <c r="I43" s="46">
        <v>0</v>
      </c>
      <c r="J43" s="46">
        <v>0</v>
      </c>
      <c r="K43" s="46">
        <v>0</v>
      </c>
      <c r="L43" s="46">
        <v>0</v>
      </c>
      <c r="M43" s="46">
        <v>0</v>
      </c>
      <c r="N43" s="46">
        <f>SUM(D43:M43)</f>
        <v>2832342</v>
      </c>
      <c r="O43" s="47">
        <f t="shared" si="8"/>
        <v>92.469539666993143</v>
      </c>
      <c r="P43" s="9"/>
    </row>
    <row r="44" spans="1:16" ht="15.75">
      <c r="A44" s="29" t="s">
        <v>52</v>
      </c>
      <c r="B44" s="30"/>
      <c r="C44" s="31"/>
      <c r="D44" s="32">
        <f t="shared" ref="D44:M44" si="9">SUM(D45:D60)</f>
        <v>8779013</v>
      </c>
      <c r="E44" s="32">
        <f t="shared" si="9"/>
        <v>3224952</v>
      </c>
      <c r="F44" s="32">
        <f t="shared" si="9"/>
        <v>0</v>
      </c>
      <c r="G44" s="32">
        <f t="shared" si="9"/>
        <v>630000</v>
      </c>
      <c r="H44" s="32">
        <f t="shared" si="9"/>
        <v>0</v>
      </c>
      <c r="I44" s="32">
        <f t="shared" si="9"/>
        <v>75615150</v>
      </c>
      <c r="J44" s="32">
        <f t="shared" si="9"/>
        <v>13749506</v>
      </c>
      <c r="K44" s="32">
        <f t="shared" si="9"/>
        <v>0</v>
      </c>
      <c r="L44" s="32">
        <f t="shared" si="9"/>
        <v>0</v>
      </c>
      <c r="M44" s="32">
        <f t="shared" si="9"/>
        <v>0</v>
      </c>
      <c r="N44" s="32">
        <f>SUM(D44:M44)</f>
        <v>101998621</v>
      </c>
      <c r="O44" s="45">
        <f t="shared" si="8"/>
        <v>3330.0235390140383</v>
      </c>
      <c r="P44" s="10"/>
    </row>
    <row r="45" spans="1:16">
      <c r="A45" s="12"/>
      <c r="B45" s="25">
        <v>341.1</v>
      </c>
      <c r="C45" s="20" t="s">
        <v>131</v>
      </c>
      <c r="D45" s="46">
        <v>6293</v>
      </c>
      <c r="E45" s="46">
        <v>0</v>
      </c>
      <c r="F45" s="46">
        <v>0</v>
      </c>
      <c r="G45" s="46">
        <v>0</v>
      </c>
      <c r="H45" s="46">
        <v>0</v>
      </c>
      <c r="I45" s="46">
        <v>0</v>
      </c>
      <c r="J45" s="46">
        <v>0</v>
      </c>
      <c r="K45" s="46">
        <v>0</v>
      </c>
      <c r="L45" s="46">
        <v>0</v>
      </c>
      <c r="M45" s="46">
        <v>0</v>
      </c>
      <c r="N45" s="46">
        <f>SUM(D45:M45)</f>
        <v>6293</v>
      </c>
      <c r="O45" s="47">
        <f t="shared" si="8"/>
        <v>0.20545217107411035</v>
      </c>
      <c r="P45" s="9"/>
    </row>
    <row r="46" spans="1:16">
      <c r="A46" s="12"/>
      <c r="B46" s="25">
        <v>341.2</v>
      </c>
      <c r="C46" s="20" t="s">
        <v>132</v>
      </c>
      <c r="D46" s="46">
        <v>0</v>
      </c>
      <c r="E46" s="46">
        <v>0</v>
      </c>
      <c r="F46" s="46">
        <v>0</v>
      </c>
      <c r="G46" s="46">
        <v>0</v>
      </c>
      <c r="H46" s="46">
        <v>0</v>
      </c>
      <c r="I46" s="46">
        <v>0</v>
      </c>
      <c r="J46" s="46">
        <v>13749506</v>
      </c>
      <c r="K46" s="46">
        <v>0</v>
      </c>
      <c r="L46" s="46">
        <v>0</v>
      </c>
      <c r="M46" s="46">
        <v>0</v>
      </c>
      <c r="N46" s="46">
        <f t="shared" ref="N46:N60" si="10">SUM(D46:M46)</f>
        <v>13749506</v>
      </c>
      <c r="O46" s="47">
        <f t="shared" si="8"/>
        <v>448.89017303297419</v>
      </c>
      <c r="P46" s="9"/>
    </row>
    <row r="47" spans="1:16">
      <c r="A47" s="12"/>
      <c r="B47" s="25">
        <v>341.9</v>
      </c>
      <c r="C47" s="20" t="s">
        <v>134</v>
      </c>
      <c r="D47" s="46">
        <v>94108</v>
      </c>
      <c r="E47" s="46">
        <v>0</v>
      </c>
      <c r="F47" s="46">
        <v>0</v>
      </c>
      <c r="G47" s="46">
        <v>0</v>
      </c>
      <c r="H47" s="46">
        <v>0</v>
      </c>
      <c r="I47" s="46">
        <v>0</v>
      </c>
      <c r="J47" s="46">
        <v>0</v>
      </c>
      <c r="K47" s="46">
        <v>0</v>
      </c>
      <c r="L47" s="46">
        <v>0</v>
      </c>
      <c r="M47" s="46">
        <v>0</v>
      </c>
      <c r="N47" s="46">
        <f t="shared" si="10"/>
        <v>94108</v>
      </c>
      <c r="O47" s="47">
        <f t="shared" si="8"/>
        <v>3.0724126673196213</v>
      </c>
      <c r="P47" s="9"/>
    </row>
    <row r="48" spans="1:16">
      <c r="A48" s="12"/>
      <c r="B48" s="25">
        <v>342.1</v>
      </c>
      <c r="C48" s="20" t="s">
        <v>59</v>
      </c>
      <c r="D48" s="46">
        <v>301393</v>
      </c>
      <c r="E48" s="46">
        <v>-25</v>
      </c>
      <c r="F48" s="46">
        <v>0</v>
      </c>
      <c r="G48" s="46">
        <v>0</v>
      </c>
      <c r="H48" s="46">
        <v>0</v>
      </c>
      <c r="I48" s="46">
        <v>0</v>
      </c>
      <c r="J48" s="46">
        <v>0</v>
      </c>
      <c r="K48" s="46">
        <v>0</v>
      </c>
      <c r="L48" s="46">
        <v>0</v>
      </c>
      <c r="M48" s="46">
        <v>0</v>
      </c>
      <c r="N48" s="46">
        <f t="shared" si="10"/>
        <v>301368</v>
      </c>
      <c r="O48" s="47">
        <f t="shared" si="8"/>
        <v>9.8389813907933394</v>
      </c>
      <c r="P48" s="9"/>
    </row>
    <row r="49" spans="1:16">
      <c r="A49" s="12"/>
      <c r="B49" s="25">
        <v>342.2</v>
      </c>
      <c r="C49" s="20" t="s">
        <v>60</v>
      </c>
      <c r="D49" s="46">
        <v>92998</v>
      </c>
      <c r="E49" s="46">
        <v>7204</v>
      </c>
      <c r="F49" s="46">
        <v>0</v>
      </c>
      <c r="G49" s="46">
        <v>0</v>
      </c>
      <c r="H49" s="46">
        <v>0</v>
      </c>
      <c r="I49" s="46">
        <v>0</v>
      </c>
      <c r="J49" s="46">
        <v>0</v>
      </c>
      <c r="K49" s="46">
        <v>0</v>
      </c>
      <c r="L49" s="46">
        <v>0</v>
      </c>
      <c r="M49" s="46">
        <v>0</v>
      </c>
      <c r="N49" s="46">
        <f t="shared" si="10"/>
        <v>100202</v>
      </c>
      <c r="O49" s="47">
        <f t="shared" si="8"/>
        <v>3.271367939928175</v>
      </c>
      <c r="P49" s="9"/>
    </row>
    <row r="50" spans="1:16">
      <c r="A50" s="12"/>
      <c r="B50" s="25">
        <v>342.5</v>
      </c>
      <c r="C50" s="20" t="s">
        <v>151</v>
      </c>
      <c r="D50" s="46">
        <v>415675</v>
      </c>
      <c r="E50" s="46">
        <v>0</v>
      </c>
      <c r="F50" s="46">
        <v>0</v>
      </c>
      <c r="G50" s="46">
        <v>0</v>
      </c>
      <c r="H50" s="46">
        <v>0</v>
      </c>
      <c r="I50" s="46">
        <v>0</v>
      </c>
      <c r="J50" s="46">
        <v>0</v>
      </c>
      <c r="K50" s="46">
        <v>0</v>
      </c>
      <c r="L50" s="46">
        <v>0</v>
      </c>
      <c r="M50" s="46">
        <v>0</v>
      </c>
      <c r="N50" s="46">
        <f t="shared" si="10"/>
        <v>415675</v>
      </c>
      <c r="O50" s="47">
        <f t="shared" si="8"/>
        <v>13.570845576232452</v>
      </c>
      <c r="P50" s="9"/>
    </row>
    <row r="51" spans="1:16">
      <c r="A51" s="12"/>
      <c r="B51" s="25">
        <v>342.6</v>
      </c>
      <c r="C51" s="20" t="s">
        <v>61</v>
      </c>
      <c r="D51" s="46">
        <v>1006310</v>
      </c>
      <c r="E51" s="46">
        <v>0</v>
      </c>
      <c r="F51" s="46">
        <v>0</v>
      </c>
      <c r="G51" s="46">
        <v>0</v>
      </c>
      <c r="H51" s="46">
        <v>0</v>
      </c>
      <c r="I51" s="46">
        <v>0</v>
      </c>
      <c r="J51" s="46">
        <v>0</v>
      </c>
      <c r="K51" s="46">
        <v>0</v>
      </c>
      <c r="L51" s="46">
        <v>0</v>
      </c>
      <c r="M51" s="46">
        <v>0</v>
      </c>
      <c r="N51" s="46">
        <f t="shared" si="10"/>
        <v>1006310</v>
      </c>
      <c r="O51" s="47">
        <f t="shared" si="8"/>
        <v>32.85373816519752</v>
      </c>
      <c r="P51" s="9"/>
    </row>
    <row r="52" spans="1:16">
      <c r="A52" s="12"/>
      <c r="B52" s="25">
        <v>343.1</v>
      </c>
      <c r="C52" s="20" t="s">
        <v>62</v>
      </c>
      <c r="D52" s="46">
        <v>0</v>
      </c>
      <c r="E52" s="46">
        <v>0</v>
      </c>
      <c r="F52" s="46">
        <v>0</v>
      </c>
      <c r="G52" s="46">
        <v>0</v>
      </c>
      <c r="H52" s="46">
        <v>0</v>
      </c>
      <c r="I52" s="46">
        <v>39690861</v>
      </c>
      <c r="J52" s="46">
        <v>0</v>
      </c>
      <c r="K52" s="46">
        <v>0</v>
      </c>
      <c r="L52" s="46">
        <v>0</v>
      </c>
      <c r="M52" s="46">
        <v>0</v>
      </c>
      <c r="N52" s="46">
        <f t="shared" si="10"/>
        <v>39690861</v>
      </c>
      <c r="O52" s="47">
        <f t="shared" si="8"/>
        <v>1295.8165523996083</v>
      </c>
      <c r="P52" s="9"/>
    </row>
    <row r="53" spans="1:16">
      <c r="A53" s="12"/>
      <c r="B53" s="25">
        <v>343.4</v>
      </c>
      <c r="C53" s="20" t="s">
        <v>63</v>
      </c>
      <c r="D53" s="46">
        <v>4640849</v>
      </c>
      <c r="E53" s="46">
        <v>0</v>
      </c>
      <c r="F53" s="46">
        <v>0</v>
      </c>
      <c r="G53" s="46">
        <v>0</v>
      </c>
      <c r="H53" s="46">
        <v>0</v>
      </c>
      <c r="I53" s="46">
        <v>0</v>
      </c>
      <c r="J53" s="46">
        <v>0</v>
      </c>
      <c r="K53" s="46">
        <v>0</v>
      </c>
      <c r="L53" s="46">
        <v>0</v>
      </c>
      <c r="M53" s="46">
        <v>0</v>
      </c>
      <c r="N53" s="46">
        <f t="shared" si="10"/>
        <v>4640849</v>
      </c>
      <c r="O53" s="47">
        <f t="shared" si="8"/>
        <v>151.51318968331702</v>
      </c>
      <c r="P53" s="9"/>
    </row>
    <row r="54" spans="1:16">
      <c r="A54" s="12"/>
      <c r="B54" s="25">
        <v>343.6</v>
      </c>
      <c r="C54" s="20" t="s">
        <v>65</v>
      </c>
      <c r="D54" s="46">
        <v>0</v>
      </c>
      <c r="E54" s="46">
        <v>0</v>
      </c>
      <c r="F54" s="46">
        <v>0</v>
      </c>
      <c r="G54" s="46">
        <v>0</v>
      </c>
      <c r="H54" s="46">
        <v>0</v>
      </c>
      <c r="I54" s="46">
        <v>31917216</v>
      </c>
      <c r="J54" s="46">
        <v>0</v>
      </c>
      <c r="K54" s="46">
        <v>0</v>
      </c>
      <c r="L54" s="46">
        <v>0</v>
      </c>
      <c r="M54" s="46">
        <v>0</v>
      </c>
      <c r="N54" s="46">
        <f t="shared" si="10"/>
        <v>31917216</v>
      </c>
      <c r="O54" s="47">
        <f t="shared" si="8"/>
        <v>1042.0246816846229</v>
      </c>
      <c r="P54" s="9"/>
    </row>
    <row r="55" spans="1:16">
      <c r="A55" s="12"/>
      <c r="B55" s="25">
        <v>343.7</v>
      </c>
      <c r="C55" s="20" t="s">
        <v>66</v>
      </c>
      <c r="D55" s="46">
        <v>0</v>
      </c>
      <c r="E55" s="46">
        <v>2632747</v>
      </c>
      <c r="F55" s="46">
        <v>0</v>
      </c>
      <c r="G55" s="46">
        <v>630000</v>
      </c>
      <c r="H55" s="46">
        <v>0</v>
      </c>
      <c r="I55" s="46">
        <v>0</v>
      </c>
      <c r="J55" s="46">
        <v>0</v>
      </c>
      <c r="K55" s="46">
        <v>0</v>
      </c>
      <c r="L55" s="46">
        <v>0</v>
      </c>
      <c r="M55" s="46">
        <v>0</v>
      </c>
      <c r="N55" s="46">
        <f t="shared" si="10"/>
        <v>3262747</v>
      </c>
      <c r="O55" s="47">
        <f t="shared" si="8"/>
        <v>106.52128632060072</v>
      </c>
      <c r="P55" s="9"/>
    </row>
    <row r="56" spans="1:16">
      <c r="A56" s="12"/>
      <c r="B56" s="25">
        <v>343.8</v>
      </c>
      <c r="C56" s="20" t="s">
        <v>67</v>
      </c>
      <c r="D56" s="46">
        <v>104025</v>
      </c>
      <c r="E56" s="46">
        <v>462616</v>
      </c>
      <c r="F56" s="46">
        <v>0</v>
      </c>
      <c r="G56" s="46">
        <v>0</v>
      </c>
      <c r="H56" s="46">
        <v>0</v>
      </c>
      <c r="I56" s="46">
        <v>0</v>
      </c>
      <c r="J56" s="46">
        <v>0</v>
      </c>
      <c r="K56" s="46">
        <v>0</v>
      </c>
      <c r="L56" s="46">
        <v>0</v>
      </c>
      <c r="M56" s="46">
        <v>0</v>
      </c>
      <c r="N56" s="46">
        <f t="shared" si="10"/>
        <v>566641</v>
      </c>
      <c r="O56" s="47">
        <f t="shared" si="8"/>
        <v>18.499542931766243</v>
      </c>
      <c r="P56" s="9"/>
    </row>
    <row r="57" spans="1:16">
      <c r="A57" s="12"/>
      <c r="B57" s="25">
        <v>343.9</v>
      </c>
      <c r="C57" s="20" t="s">
        <v>68</v>
      </c>
      <c r="D57" s="46">
        <v>14970</v>
      </c>
      <c r="E57" s="46">
        <v>-3495</v>
      </c>
      <c r="F57" s="46">
        <v>0</v>
      </c>
      <c r="G57" s="46">
        <v>0</v>
      </c>
      <c r="H57" s="46">
        <v>0</v>
      </c>
      <c r="I57" s="46">
        <v>4007073</v>
      </c>
      <c r="J57" s="46">
        <v>0</v>
      </c>
      <c r="K57" s="46">
        <v>0</v>
      </c>
      <c r="L57" s="46">
        <v>0</v>
      </c>
      <c r="M57" s="46">
        <v>0</v>
      </c>
      <c r="N57" s="46">
        <f t="shared" si="10"/>
        <v>4018548</v>
      </c>
      <c r="O57" s="47">
        <f t="shared" si="8"/>
        <v>131.19647404505386</v>
      </c>
      <c r="P57" s="9"/>
    </row>
    <row r="58" spans="1:16">
      <c r="A58" s="12"/>
      <c r="B58" s="25">
        <v>347.2</v>
      </c>
      <c r="C58" s="20" t="s">
        <v>69</v>
      </c>
      <c r="D58" s="46">
        <v>995125</v>
      </c>
      <c r="E58" s="46">
        <v>7200</v>
      </c>
      <c r="F58" s="46">
        <v>0</v>
      </c>
      <c r="G58" s="46">
        <v>0</v>
      </c>
      <c r="H58" s="46">
        <v>0</v>
      </c>
      <c r="I58" s="46">
        <v>0</v>
      </c>
      <c r="J58" s="46">
        <v>0</v>
      </c>
      <c r="K58" s="46">
        <v>0</v>
      </c>
      <c r="L58" s="46">
        <v>0</v>
      </c>
      <c r="M58" s="46">
        <v>0</v>
      </c>
      <c r="N58" s="46">
        <f t="shared" si="10"/>
        <v>1002325</v>
      </c>
      <c r="O58" s="47">
        <f t="shared" si="8"/>
        <v>32.72363695723147</v>
      </c>
      <c r="P58" s="9"/>
    </row>
    <row r="59" spans="1:16">
      <c r="A59" s="12"/>
      <c r="B59" s="25">
        <v>347.3</v>
      </c>
      <c r="C59" s="20" t="s">
        <v>70</v>
      </c>
      <c r="D59" s="46">
        <v>455426</v>
      </c>
      <c r="E59" s="46">
        <v>0</v>
      </c>
      <c r="F59" s="46">
        <v>0</v>
      </c>
      <c r="G59" s="46">
        <v>0</v>
      </c>
      <c r="H59" s="46">
        <v>0</v>
      </c>
      <c r="I59" s="46">
        <v>0</v>
      </c>
      <c r="J59" s="46">
        <v>0</v>
      </c>
      <c r="K59" s="46">
        <v>0</v>
      </c>
      <c r="L59" s="46">
        <v>0</v>
      </c>
      <c r="M59" s="46">
        <v>0</v>
      </c>
      <c r="N59" s="46">
        <f t="shared" si="10"/>
        <v>455426</v>
      </c>
      <c r="O59" s="47">
        <f t="shared" si="8"/>
        <v>14.868625530525629</v>
      </c>
      <c r="P59" s="9"/>
    </row>
    <row r="60" spans="1:16">
      <c r="A60" s="12"/>
      <c r="B60" s="25">
        <v>347.5</v>
      </c>
      <c r="C60" s="20" t="s">
        <v>72</v>
      </c>
      <c r="D60" s="46">
        <v>651841</v>
      </c>
      <c r="E60" s="46">
        <v>118705</v>
      </c>
      <c r="F60" s="46">
        <v>0</v>
      </c>
      <c r="G60" s="46">
        <v>0</v>
      </c>
      <c r="H60" s="46">
        <v>0</v>
      </c>
      <c r="I60" s="46">
        <v>0</v>
      </c>
      <c r="J60" s="46">
        <v>0</v>
      </c>
      <c r="K60" s="46">
        <v>0</v>
      </c>
      <c r="L60" s="46">
        <v>0</v>
      </c>
      <c r="M60" s="46">
        <v>0</v>
      </c>
      <c r="N60" s="46">
        <f t="shared" si="10"/>
        <v>770546</v>
      </c>
      <c r="O60" s="47">
        <f t="shared" si="8"/>
        <v>25.156578517793012</v>
      </c>
      <c r="P60" s="9"/>
    </row>
    <row r="61" spans="1:16" ht="15.75">
      <c r="A61" s="29" t="s">
        <v>53</v>
      </c>
      <c r="B61" s="30"/>
      <c r="C61" s="31"/>
      <c r="D61" s="32">
        <f t="shared" ref="D61:M61" si="11">SUM(D62:D65)</f>
        <v>1047091</v>
      </c>
      <c r="E61" s="32">
        <f t="shared" si="11"/>
        <v>126465</v>
      </c>
      <c r="F61" s="32">
        <f t="shared" si="11"/>
        <v>0</v>
      </c>
      <c r="G61" s="32">
        <f t="shared" si="11"/>
        <v>0</v>
      </c>
      <c r="H61" s="32">
        <f t="shared" si="11"/>
        <v>0</v>
      </c>
      <c r="I61" s="32">
        <f t="shared" si="11"/>
        <v>0</v>
      </c>
      <c r="J61" s="32">
        <f t="shared" si="11"/>
        <v>0</v>
      </c>
      <c r="K61" s="32">
        <f t="shared" si="11"/>
        <v>0</v>
      </c>
      <c r="L61" s="32">
        <f t="shared" si="11"/>
        <v>0</v>
      </c>
      <c r="M61" s="32">
        <f t="shared" si="11"/>
        <v>0</v>
      </c>
      <c r="N61" s="32">
        <f t="shared" ref="N61:N67" si="12">SUM(D61:M61)</f>
        <v>1173556</v>
      </c>
      <c r="O61" s="45">
        <f t="shared" si="8"/>
        <v>38.313940581129614</v>
      </c>
      <c r="P61" s="10"/>
    </row>
    <row r="62" spans="1:16">
      <c r="A62" s="13"/>
      <c r="B62" s="39">
        <v>351.1</v>
      </c>
      <c r="C62" s="21" t="s">
        <v>75</v>
      </c>
      <c r="D62" s="46">
        <v>1028462</v>
      </c>
      <c r="E62" s="46">
        <v>30023</v>
      </c>
      <c r="F62" s="46">
        <v>0</v>
      </c>
      <c r="G62" s="46">
        <v>0</v>
      </c>
      <c r="H62" s="46">
        <v>0</v>
      </c>
      <c r="I62" s="46">
        <v>0</v>
      </c>
      <c r="J62" s="46">
        <v>0</v>
      </c>
      <c r="K62" s="46">
        <v>0</v>
      </c>
      <c r="L62" s="46">
        <v>0</v>
      </c>
      <c r="M62" s="46">
        <v>0</v>
      </c>
      <c r="N62" s="46">
        <f t="shared" si="12"/>
        <v>1058485</v>
      </c>
      <c r="O62" s="47">
        <f t="shared" si="8"/>
        <v>34.557133529219719</v>
      </c>
      <c r="P62" s="9"/>
    </row>
    <row r="63" spans="1:16">
      <c r="A63" s="13"/>
      <c r="B63" s="39">
        <v>354</v>
      </c>
      <c r="C63" s="21" t="s">
        <v>77</v>
      </c>
      <c r="D63" s="46">
        <v>18629</v>
      </c>
      <c r="E63" s="46">
        <v>24289</v>
      </c>
      <c r="F63" s="46">
        <v>0</v>
      </c>
      <c r="G63" s="46">
        <v>0</v>
      </c>
      <c r="H63" s="46">
        <v>0</v>
      </c>
      <c r="I63" s="46">
        <v>0</v>
      </c>
      <c r="J63" s="46">
        <v>0</v>
      </c>
      <c r="K63" s="46">
        <v>0</v>
      </c>
      <c r="L63" s="46">
        <v>0</v>
      </c>
      <c r="M63" s="46">
        <v>0</v>
      </c>
      <c r="N63" s="46">
        <f t="shared" si="12"/>
        <v>42918</v>
      </c>
      <c r="O63" s="47">
        <f t="shared" si="8"/>
        <v>1.401175318315377</v>
      </c>
      <c r="P63" s="9"/>
    </row>
    <row r="64" spans="1:16">
      <c r="A64" s="13"/>
      <c r="B64" s="39">
        <v>355</v>
      </c>
      <c r="C64" s="21" t="s">
        <v>152</v>
      </c>
      <c r="D64" s="46">
        <v>0</v>
      </c>
      <c r="E64" s="46">
        <v>70038</v>
      </c>
      <c r="F64" s="46">
        <v>0</v>
      </c>
      <c r="G64" s="46">
        <v>0</v>
      </c>
      <c r="H64" s="46">
        <v>0</v>
      </c>
      <c r="I64" s="46">
        <v>0</v>
      </c>
      <c r="J64" s="46">
        <v>0</v>
      </c>
      <c r="K64" s="46">
        <v>0</v>
      </c>
      <c r="L64" s="46">
        <v>0</v>
      </c>
      <c r="M64" s="46">
        <v>0</v>
      </c>
      <c r="N64" s="46">
        <f t="shared" si="12"/>
        <v>70038</v>
      </c>
      <c r="O64" s="47">
        <f t="shared" si="8"/>
        <v>2.2865817825661114</v>
      </c>
      <c r="P64" s="9"/>
    </row>
    <row r="65" spans="1:16">
      <c r="A65" s="13"/>
      <c r="B65" s="39">
        <v>356</v>
      </c>
      <c r="C65" s="21" t="s">
        <v>153</v>
      </c>
      <c r="D65" s="46">
        <v>0</v>
      </c>
      <c r="E65" s="46">
        <v>2115</v>
      </c>
      <c r="F65" s="46">
        <v>0</v>
      </c>
      <c r="G65" s="46">
        <v>0</v>
      </c>
      <c r="H65" s="46">
        <v>0</v>
      </c>
      <c r="I65" s="46">
        <v>0</v>
      </c>
      <c r="J65" s="46">
        <v>0</v>
      </c>
      <c r="K65" s="46">
        <v>0</v>
      </c>
      <c r="L65" s="46">
        <v>0</v>
      </c>
      <c r="M65" s="46">
        <v>0</v>
      </c>
      <c r="N65" s="46">
        <f t="shared" si="12"/>
        <v>2115</v>
      </c>
      <c r="O65" s="47">
        <f t="shared" si="8"/>
        <v>6.9049951028403528E-2</v>
      </c>
      <c r="P65" s="9"/>
    </row>
    <row r="66" spans="1:16" ht="15.75">
      <c r="A66" s="29" t="s">
        <v>4</v>
      </c>
      <c r="B66" s="30"/>
      <c r="C66" s="31"/>
      <c r="D66" s="32">
        <f t="shared" ref="D66:M66" si="13">SUM(D67:D76)</f>
        <v>1135747</v>
      </c>
      <c r="E66" s="32">
        <f t="shared" si="13"/>
        <v>507775</v>
      </c>
      <c r="F66" s="32">
        <f t="shared" si="13"/>
        <v>34911</v>
      </c>
      <c r="G66" s="32">
        <f t="shared" si="13"/>
        <v>641949</v>
      </c>
      <c r="H66" s="32">
        <f t="shared" si="13"/>
        <v>0</v>
      </c>
      <c r="I66" s="32">
        <f t="shared" si="13"/>
        <v>795628</v>
      </c>
      <c r="J66" s="32">
        <f t="shared" si="13"/>
        <v>373352</v>
      </c>
      <c r="K66" s="32">
        <f t="shared" si="13"/>
        <v>17085587</v>
      </c>
      <c r="L66" s="32">
        <f t="shared" si="13"/>
        <v>0</v>
      </c>
      <c r="M66" s="32">
        <f t="shared" si="13"/>
        <v>0</v>
      </c>
      <c r="N66" s="32">
        <f t="shared" si="12"/>
        <v>20574949</v>
      </c>
      <c r="O66" s="45">
        <f t="shared" si="8"/>
        <v>671.72539993470457</v>
      </c>
      <c r="P66" s="10"/>
    </row>
    <row r="67" spans="1:16">
      <c r="A67" s="12"/>
      <c r="B67" s="25">
        <v>361.1</v>
      </c>
      <c r="C67" s="20" t="s">
        <v>78</v>
      </c>
      <c r="D67" s="46">
        <v>620102</v>
      </c>
      <c r="E67" s="46">
        <v>350911</v>
      </c>
      <c r="F67" s="46">
        <v>34911</v>
      </c>
      <c r="G67" s="46">
        <v>630459</v>
      </c>
      <c r="H67" s="46">
        <v>0</v>
      </c>
      <c r="I67" s="46">
        <v>680622</v>
      </c>
      <c r="J67" s="46">
        <v>186332</v>
      </c>
      <c r="K67" s="46">
        <v>111670</v>
      </c>
      <c r="L67" s="46">
        <v>0</v>
      </c>
      <c r="M67" s="46">
        <v>0</v>
      </c>
      <c r="N67" s="46">
        <f t="shared" si="12"/>
        <v>2615007</v>
      </c>
      <c r="O67" s="47">
        <f t="shared" si="8"/>
        <v>85.374045053868755</v>
      </c>
      <c r="P67" s="9"/>
    </row>
    <row r="68" spans="1:16">
      <c r="A68" s="12"/>
      <c r="B68" s="25">
        <v>361.2</v>
      </c>
      <c r="C68" s="20" t="s">
        <v>79</v>
      </c>
      <c r="D68" s="46">
        <v>0</v>
      </c>
      <c r="E68" s="46">
        <v>0</v>
      </c>
      <c r="F68" s="46">
        <v>0</v>
      </c>
      <c r="G68" s="46">
        <v>0</v>
      </c>
      <c r="H68" s="46">
        <v>0</v>
      </c>
      <c r="I68" s="46">
        <v>0</v>
      </c>
      <c r="J68" s="46">
        <v>0</v>
      </c>
      <c r="K68" s="46">
        <v>1774542</v>
      </c>
      <c r="L68" s="46">
        <v>0</v>
      </c>
      <c r="M68" s="46">
        <v>0</v>
      </c>
      <c r="N68" s="46">
        <f t="shared" ref="N68:N76" si="14">SUM(D68:M68)</f>
        <v>1774542</v>
      </c>
      <c r="O68" s="47">
        <f t="shared" si="8"/>
        <v>57.934769833496574</v>
      </c>
      <c r="P68" s="9"/>
    </row>
    <row r="69" spans="1:16">
      <c r="A69" s="12"/>
      <c r="B69" s="25">
        <v>361.3</v>
      </c>
      <c r="C69" s="20" t="s">
        <v>80</v>
      </c>
      <c r="D69" s="46">
        <v>0</v>
      </c>
      <c r="E69" s="46">
        <v>0</v>
      </c>
      <c r="F69" s="46">
        <v>0</v>
      </c>
      <c r="G69" s="46">
        <v>0</v>
      </c>
      <c r="H69" s="46">
        <v>0</v>
      </c>
      <c r="I69" s="46">
        <v>0</v>
      </c>
      <c r="J69" s="46">
        <v>0</v>
      </c>
      <c r="K69" s="46">
        <v>8488318</v>
      </c>
      <c r="L69" s="46">
        <v>0</v>
      </c>
      <c r="M69" s="46">
        <v>0</v>
      </c>
      <c r="N69" s="46">
        <f t="shared" si="14"/>
        <v>8488318</v>
      </c>
      <c r="O69" s="47">
        <f t="shared" ref="O69:O81" si="15">(N69/O$83)</f>
        <v>277.12432255958208</v>
      </c>
      <c r="P69" s="9"/>
    </row>
    <row r="70" spans="1:16">
      <c r="A70" s="12"/>
      <c r="B70" s="25">
        <v>362</v>
      </c>
      <c r="C70" s="20" t="s">
        <v>81</v>
      </c>
      <c r="D70" s="46">
        <v>148373</v>
      </c>
      <c r="E70" s="46">
        <v>88148</v>
      </c>
      <c r="F70" s="46">
        <v>0</v>
      </c>
      <c r="G70" s="46">
        <v>0</v>
      </c>
      <c r="H70" s="46">
        <v>0</v>
      </c>
      <c r="I70" s="46">
        <v>0</v>
      </c>
      <c r="J70" s="46">
        <v>0</v>
      </c>
      <c r="K70" s="46">
        <v>0</v>
      </c>
      <c r="L70" s="46">
        <v>0</v>
      </c>
      <c r="M70" s="46">
        <v>0</v>
      </c>
      <c r="N70" s="46">
        <f t="shared" si="14"/>
        <v>236521</v>
      </c>
      <c r="O70" s="47">
        <f t="shared" si="15"/>
        <v>7.7218739797584064</v>
      </c>
      <c r="P70" s="9"/>
    </row>
    <row r="71" spans="1:16">
      <c r="A71" s="12"/>
      <c r="B71" s="25">
        <v>364</v>
      </c>
      <c r="C71" s="20" t="s">
        <v>135</v>
      </c>
      <c r="D71" s="46">
        <v>61000</v>
      </c>
      <c r="E71" s="46">
        <v>0</v>
      </c>
      <c r="F71" s="46">
        <v>0</v>
      </c>
      <c r="G71" s="46">
        <v>0</v>
      </c>
      <c r="H71" s="46">
        <v>0</v>
      </c>
      <c r="I71" s="46">
        <v>-576</v>
      </c>
      <c r="J71" s="46">
        <v>106914</v>
      </c>
      <c r="K71" s="46">
        <v>0</v>
      </c>
      <c r="L71" s="46">
        <v>0</v>
      </c>
      <c r="M71" s="46">
        <v>0</v>
      </c>
      <c r="N71" s="46">
        <f t="shared" si="14"/>
        <v>167338</v>
      </c>
      <c r="O71" s="47">
        <f t="shared" si="15"/>
        <v>5.4632060071825004</v>
      </c>
      <c r="P71" s="9"/>
    </row>
    <row r="72" spans="1:16">
      <c r="A72" s="12"/>
      <c r="B72" s="25">
        <v>365</v>
      </c>
      <c r="C72" s="20" t="s">
        <v>154</v>
      </c>
      <c r="D72" s="46">
        <v>0</v>
      </c>
      <c r="E72" s="46">
        <v>0</v>
      </c>
      <c r="F72" s="46">
        <v>0</v>
      </c>
      <c r="G72" s="46">
        <v>0</v>
      </c>
      <c r="H72" s="46">
        <v>0</v>
      </c>
      <c r="I72" s="46">
        <v>55398</v>
      </c>
      <c r="J72" s="46">
        <v>0</v>
      </c>
      <c r="K72" s="46">
        <v>0</v>
      </c>
      <c r="L72" s="46">
        <v>0</v>
      </c>
      <c r="M72" s="46">
        <v>0</v>
      </c>
      <c r="N72" s="46">
        <f t="shared" si="14"/>
        <v>55398</v>
      </c>
      <c r="O72" s="47">
        <f t="shared" si="15"/>
        <v>1.8086190009794318</v>
      </c>
      <c r="P72" s="9"/>
    </row>
    <row r="73" spans="1:16">
      <c r="A73" s="12"/>
      <c r="B73" s="25">
        <v>366</v>
      </c>
      <c r="C73" s="20" t="s">
        <v>83</v>
      </c>
      <c r="D73" s="46">
        <v>0</v>
      </c>
      <c r="E73" s="46">
        <v>59486</v>
      </c>
      <c r="F73" s="46">
        <v>0</v>
      </c>
      <c r="G73" s="46">
        <v>0</v>
      </c>
      <c r="H73" s="46">
        <v>0</v>
      </c>
      <c r="I73" s="46">
        <v>0</v>
      </c>
      <c r="J73" s="46">
        <v>25025</v>
      </c>
      <c r="K73" s="46">
        <v>0</v>
      </c>
      <c r="L73" s="46">
        <v>0</v>
      </c>
      <c r="M73" s="46">
        <v>0</v>
      </c>
      <c r="N73" s="46">
        <f t="shared" si="14"/>
        <v>84511</v>
      </c>
      <c r="O73" s="47">
        <f t="shared" si="15"/>
        <v>2.759092393078681</v>
      </c>
      <c r="P73" s="9"/>
    </row>
    <row r="74" spans="1:16">
      <c r="A74" s="12"/>
      <c r="B74" s="25">
        <v>368</v>
      </c>
      <c r="C74" s="20" t="s">
        <v>84</v>
      </c>
      <c r="D74" s="46">
        <v>0</v>
      </c>
      <c r="E74" s="46">
        <v>0</v>
      </c>
      <c r="F74" s="46">
        <v>0</v>
      </c>
      <c r="G74" s="46">
        <v>0</v>
      </c>
      <c r="H74" s="46">
        <v>0</v>
      </c>
      <c r="I74" s="46">
        <v>0</v>
      </c>
      <c r="J74" s="46">
        <v>0</v>
      </c>
      <c r="K74" s="46">
        <v>6711057</v>
      </c>
      <c r="L74" s="46">
        <v>0</v>
      </c>
      <c r="M74" s="46">
        <v>0</v>
      </c>
      <c r="N74" s="46">
        <f t="shared" si="14"/>
        <v>6711057</v>
      </c>
      <c r="O74" s="47">
        <f t="shared" si="15"/>
        <v>219.10078354554358</v>
      </c>
      <c r="P74" s="9"/>
    </row>
    <row r="75" spans="1:16">
      <c r="A75" s="12"/>
      <c r="B75" s="25">
        <v>369.3</v>
      </c>
      <c r="C75" s="20" t="s">
        <v>85</v>
      </c>
      <c r="D75" s="46">
        <v>0</v>
      </c>
      <c r="E75" s="46">
        <v>0</v>
      </c>
      <c r="F75" s="46">
        <v>0</v>
      </c>
      <c r="G75" s="46">
        <v>0</v>
      </c>
      <c r="H75" s="46">
        <v>0</v>
      </c>
      <c r="I75" s="46">
        <v>14743</v>
      </c>
      <c r="J75" s="46">
        <v>0</v>
      </c>
      <c r="K75" s="46">
        <v>0</v>
      </c>
      <c r="L75" s="46">
        <v>0</v>
      </c>
      <c r="M75" s="46">
        <v>0</v>
      </c>
      <c r="N75" s="46">
        <f t="shared" si="14"/>
        <v>14743</v>
      </c>
      <c r="O75" s="47">
        <f t="shared" si="15"/>
        <v>0.48132549787789747</v>
      </c>
      <c r="P75" s="9"/>
    </row>
    <row r="76" spans="1:16">
      <c r="A76" s="12"/>
      <c r="B76" s="25">
        <v>369.9</v>
      </c>
      <c r="C76" s="20" t="s">
        <v>86</v>
      </c>
      <c r="D76" s="46">
        <v>306272</v>
      </c>
      <c r="E76" s="46">
        <v>9230</v>
      </c>
      <c r="F76" s="46">
        <v>0</v>
      </c>
      <c r="G76" s="46">
        <v>11490</v>
      </c>
      <c r="H76" s="46">
        <v>0</v>
      </c>
      <c r="I76" s="46">
        <v>45441</v>
      </c>
      <c r="J76" s="46">
        <v>55081</v>
      </c>
      <c r="K76" s="46">
        <v>0</v>
      </c>
      <c r="L76" s="46">
        <v>0</v>
      </c>
      <c r="M76" s="46">
        <v>0</v>
      </c>
      <c r="N76" s="46">
        <f t="shared" si="14"/>
        <v>427514</v>
      </c>
      <c r="O76" s="47">
        <f t="shared" si="15"/>
        <v>13.957362063336598</v>
      </c>
      <c r="P76" s="9"/>
    </row>
    <row r="77" spans="1:16" ht="15.75">
      <c r="A77" s="29" t="s">
        <v>54</v>
      </c>
      <c r="B77" s="30"/>
      <c r="C77" s="31"/>
      <c r="D77" s="32">
        <f t="shared" ref="D77:M77" si="16">SUM(D78:D80)</f>
        <v>5224645</v>
      </c>
      <c r="E77" s="32">
        <f t="shared" si="16"/>
        <v>3199031</v>
      </c>
      <c r="F77" s="32">
        <f t="shared" si="16"/>
        <v>386764</v>
      </c>
      <c r="G77" s="32">
        <f t="shared" si="16"/>
        <v>6724775</v>
      </c>
      <c r="H77" s="32">
        <f t="shared" si="16"/>
        <v>0</v>
      </c>
      <c r="I77" s="32">
        <f t="shared" si="16"/>
        <v>0</v>
      </c>
      <c r="J77" s="32">
        <f t="shared" si="16"/>
        <v>0</v>
      </c>
      <c r="K77" s="32">
        <f t="shared" si="16"/>
        <v>0</v>
      </c>
      <c r="L77" s="32">
        <f t="shared" si="16"/>
        <v>0</v>
      </c>
      <c r="M77" s="32">
        <f t="shared" si="16"/>
        <v>0</v>
      </c>
      <c r="N77" s="32">
        <f>SUM(D77:M77)</f>
        <v>15535215</v>
      </c>
      <c r="O77" s="45">
        <f t="shared" si="15"/>
        <v>507.18952007835458</v>
      </c>
      <c r="P77" s="9"/>
    </row>
    <row r="78" spans="1:16">
      <c r="A78" s="12"/>
      <c r="B78" s="25">
        <v>381</v>
      </c>
      <c r="C78" s="20" t="s">
        <v>87</v>
      </c>
      <c r="D78" s="46">
        <v>300800</v>
      </c>
      <c r="E78" s="46">
        <v>2998183</v>
      </c>
      <c r="F78" s="46">
        <v>386764</v>
      </c>
      <c r="G78" s="46">
        <v>4289775</v>
      </c>
      <c r="H78" s="46">
        <v>0</v>
      </c>
      <c r="I78" s="46">
        <v>0</v>
      </c>
      <c r="J78" s="46">
        <v>0</v>
      </c>
      <c r="K78" s="46">
        <v>0</v>
      </c>
      <c r="L78" s="46">
        <v>0</v>
      </c>
      <c r="M78" s="46">
        <v>0</v>
      </c>
      <c r="N78" s="46">
        <f>SUM(D78:M78)</f>
        <v>7975522</v>
      </c>
      <c r="O78" s="47">
        <f t="shared" si="15"/>
        <v>260.38269670257915</v>
      </c>
      <c r="P78" s="9"/>
    </row>
    <row r="79" spans="1:16">
      <c r="A79" s="12"/>
      <c r="B79" s="25">
        <v>382</v>
      </c>
      <c r="C79" s="20" t="s">
        <v>155</v>
      </c>
      <c r="D79" s="46">
        <v>4923845</v>
      </c>
      <c r="E79" s="46">
        <v>200848</v>
      </c>
      <c r="F79" s="46">
        <v>0</v>
      </c>
      <c r="G79" s="46">
        <v>340000</v>
      </c>
      <c r="H79" s="46">
        <v>0</v>
      </c>
      <c r="I79" s="46">
        <v>0</v>
      </c>
      <c r="J79" s="46">
        <v>0</v>
      </c>
      <c r="K79" s="46">
        <v>0</v>
      </c>
      <c r="L79" s="46">
        <v>0</v>
      </c>
      <c r="M79" s="46">
        <v>0</v>
      </c>
      <c r="N79" s="46">
        <f>SUM(D79:M79)</f>
        <v>5464693</v>
      </c>
      <c r="O79" s="47">
        <f t="shared" si="15"/>
        <v>178.40982696702579</v>
      </c>
      <c r="P79" s="9"/>
    </row>
    <row r="80" spans="1:16" ht="15.75" thickBot="1">
      <c r="A80" s="12"/>
      <c r="B80" s="25">
        <v>384</v>
      </c>
      <c r="C80" s="20" t="s">
        <v>106</v>
      </c>
      <c r="D80" s="46">
        <v>0</v>
      </c>
      <c r="E80" s="46">
        <v>0</v>
      </c>
      <c r="F80" s="46">
        <v>0</v>
      </c>
      <c r="G80" s="46">
        <v>2095000</v>
      </c>
      <c r="H80" s="46">
        <v>0</v>
      </c>
      <c r="I80" s="46">
        <v>0</v>
      </c>
      <c r="J80" s="46">
        <v>0</v>
      </c>
      <c r="K80" s="46">
        <v>0</v>
      </c>
      <c r="L80" s="46">
        <v>0</v>
      </c>
      <c r="M80" s="46">
        <v>0</v>
      </c>
      <c r="N80" s="46">
        <f>SUM(D80:M80)</f>
        <v>2095000</v>
      </c>
      <c r="O80" s="47">
        <f t="shared" si="15"/>
        <v>68.396996408749587</v>
      </c>
      <c r="P80" s="9"/>
    </row>
    <row r="81" spans="1:119" ht="16.5" thickBot="1">
      <c r="A81" s="14" t="s">
        <v>73</v>
      </c>
      <c r="B81" s="23"/>
      <c r="C81" s="22"/>
      <c r="D81" s="15">
        <f t="shared" ref="D81:M81" si="17">SUM(D5,D16,D28,D44,D61,D66,D77)</f>
        <v>58596644</v>
      </c>
      <c r="E81" s="15">
        <f t="shared" si="17"/>
        <v>13632966</v>
      </c>
      <c r="F81" s="15">
        <f t="shared" si="17"/>
        <v>3188058</v>
      </c>
      <c r="G81" s="15">
        <f t="shared" si="17"/>
        <v>8118961</v>
      </c>
      <c r="H81" s="15">
        <f t="shared" si="17"/>
        <v>0</v>
      </c>
      <c r="I81" s="15">
        <f t="shared" si="17"/>
        <v>81784623</v>
      </c>
      <c r="J81" s="15">
        <f t="shared" si="17"/>
        <v>14122858</v>
      </c>
      <c r="K81" s="15">
        <f t="shared" si="17"/>
        <v>17085587</v>
      </c>
      <c r="L81" s="15">
        <f t="shared" si="17"/>
        <v>0</v>
      </c>
      <c r="M81" s="15">
        <f t="shared" si="17"/>
        <v>0</v>
      </c>
      <c r="N81" s="15">
        <f>SUM(D81:M81)</f>
        <v>196529697</v>
      </c>
      <c r="O81" s="38">
        <f t="shared" si="15"/>
        <v>6416.2486777668955</v>
      </c>
      <c r="P81" s="6"/>
      <c r="Q81" s="2"/>
      <c r="R81" s="5"/>
      <c r="S81" s="5"/>
      <c r="T81" s="5"/>
      <c r="U81" s="5"/>
      <c r="V81" s="5"/>
      <c r="W81" s="5"/>
      <c r="X81" s="5"/>
      <c r="Y81" s="5"/>
      <c r="Z81" s="5"/>
      <c r="AA81" s="5"/>
      <c r="AB81" s="5"/>
      <c r="AC81" s="5"/>
      <c r="AD81" s="5"/>
      <c r="AE81" s="5"/>
      <c r="AF81" s="5"/>
      <c r="AG81" s="5"/>
      <c r="AH81" s="5"/>
      <c r="AI81" s="5"/>
      <c r="AJ81" s="5"/>
      <c r="AK81" s="5"/>
      <c r="AL81" s="5"/>
      <c r="AM81" s="5"/>
      <c r="AN81" s="5"/>
      <c r="AO81" s="5"/>
      <c r="AP81" s="5"/>
      <c r="AQ81" s="5"/>
      <c r="AR81" s="5"/>
      <c r="AS81" s="5"/>
      <c r="AT81" s="5"/>
      <c r="AU81" s="5"/>
      <c r="AV81" s="5"/>
      <c r="AW81" s="5"/>
      <c r="AX81" s="5"/>
      <c r="AY81" s="5"/>
      <c r="AZ81" s="5"/>
      <c r="BA81" s="5"/>
      <c r="BB81" s="5"/>
      <c r="BC81" s="5"/>
      <c r="BD81" s="5"/>
      <c r="BE81" s="5"/>
      <c r="BF81" s="5"/>
      <c r="BG81" s="5"/>
      <c r="BH81" s="5"/>
      <c r="BI81" s="5"/>
      <c r="BJ81" s="5"/>
      <c r="BK81" s="5"/>
      <c r="BL81" s="5"/>
      <c r="BM81" s="5"/>
      <c r="BN81" s="5"/>
      <c r="BO81" s="5"/>
      <c r="BP81" s="5"/>
      <c r="BQ81" s="5"/>
      <c r="BR81" s="5"/>
      <c r="BS81" s="5"/>
      <c r="BT81" s="5"/>
      <c r="BU81" s="5"/>
      <c r="BV81" s="5"/>
      <c r="BW81" s="5"/>
      <c r="BX81" s="5"/>
      <c r="BY81" s="5"/>
      <c r="BZ81" s="5"/>
      <c r="CA81" s="5"/>
      <c r="CB81" s="5"/>
      <c r="CC81" s="5"/>
      <c r="CD81" s="5"/>
      <c r="CE81" s="5"/>
      <c r="CF81" s="5"/>
      <c r="CG81" s="5"/>
      <c r="CH81" s="5"/>
      <c r="CI81" s="5"/>
      <c r="CJ81" s="5"/>
      <c r="CK81" s="5"/>
      <c r="CL81" s="5"/>
      <c r="CM81" s="5"/>
      <c r="CN81" s="5"/>
      <c r="CO81" s="5"/>
      <c r="CP81" s="5"/>
      <c r="CQ81" s="5"/>
      <c r="CR81" s="5"/>
      <c r="CS81" s="5"/>
      <c r="CT81" s="5"/>
      <c r="CU81" s="5"/>
      <c r="CV81" s="5"/>
      <c r="CW81" s="5"/>
      <c r="CX81" s="5"/>
      <c r="CY81" s="5"/>
      <c r="CZ81" s="5"/>
      <c r="DA81" s="5"/>
      <c r="DB81" s="5"/>
      <c r="DC81" s="5"/>
      <c r="DD81" s="5"/>
      <c r="DE81" s="5"/>
      <c r="DF81" s="5"/>
      <c r="DG81" s="5"/>
      <c r="DH81" s="5"/>
      <c r="DI81" s="5"/>
      <c r="DJ81" s="5"/>
      <c r="DK81" s="5"/>
      <c r="DL81" s="5"/>
      <c r="DM81" s="5"/>
      <c r="DN81" s="5"/>
      <c r="DO81" s="5"/>
    </row>
    <row r="82" spans="1:119">
      <c r="A82" s="16"/>
      <c r="B82" s="18"/>
      <c r="C82" s="18"/>
      <c r="D82" s="17"/>
      <c r="E82" s="17"/>
      <c r="F82" s="17"/>
      <c r="G82" s="17"/>
      <c r="H82" s="17"/>
      <c r="I82" s="17"/>
      <c r="J82" s="17"/>
      <c r="K82" s="17"/>
      <c r="L82" s="17"/>
      <c r="M82" s="17"/>
      <c r="N82" s="17"/>
      <c r="O82" s="19"/>
    </row>
    <row r="83" spans="1:119">
      <c r="A83" s="40"/>
      <c r="B83" s="41"/>
      <c r="C83" s="41"/>
      <c r="D83" s="42"/>
      <c r="E83" s="42"/>
      <c r="F83" s="42"/>
      <c r="G83" s="42"/>
      <c r="H83" s="42"/>
      <c r="I83" s="42"/>
      <c r="J83" s="42"/>
      <c r="K83" s="42"/>
      <c r="L83" s="118" t="s">
        <v>161</v>
      </c>
      <c r="M83" s="118"/>
      <c r="N83" s="118"/>
      <c r="O83" s="43">
        <v>30630</v>
      </c>
    </row>
    <row r="84" spans="1:119">
      <c r="A84" s="119"/>
      <c r="B84" s="96"/>
      <c r="C84" s="96"/>
      <c r="D84" s="96"/>
      <c r="E84" s="96"/>
      <c r="F84" s="96"/>
      <c r="G84" s="96"/>
      <c r="H84" s="96"/>
      <c r="I84" s="96"/>
      <c r="J84" s="96"/>
      <c r="K84" s="96"/>
      <c r="L84" s="96"/>
      <c r="M84" s="96"/>
      <c r="N84" s="96"/>
      <c r="O84" s="97"/>
    </row>
    <row r="85" spans="1:119" ht="15.75" customHeight="1" thickBot="1">
      <c r="A85" s="120" t="s">
        <v>109</v>
      </c>
      <c r="B85" s="99"/>
      <c r="C85" s="99"/>
      <c r="D85" s="99"/>
      <c r="E85" s="99"/>
      <c r="F85" s="99"/>
      <c r="G85" s="99"/>
      <c r="H85" s="99"/>
      <c r="I85" s="99"/>
      <c r="J85" s="99"/>
      <c r="K85" s="99"/>
      <c r="L85" s="99"/>
      <c r="M85" s="99"/>
      <c r="N85" s="99"/>
      <c r="O85" s="100"/>
    </row>
  </sheetData>
  <mergeCells count="10">
    <mergeCell ref="L83:N83"/>
    <mergeCell ref="A84:O84"/>
    <mergeCell ref="A85:O85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EC85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21" t="s">
        <v>98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122"/>
      <c r="O1" s="123"/>
      <c r="P1" s="7"/>
      <c r="Q1"/>
    </row>
    <row r="2" spans="1:133" ht="24" thickBot="1">
      <c r="A2" s="124" t="s">
        <v>157</v>
      </c>
      <c r="B2" s="125"/>
      <c r="C2" s="125"/>
      <c r="D2" s="125"/>
      <c r="E2" s="125"/>
      <c r="F2" s="125"/>
      <c r="G2" s="125"/>
      <c r="H2" s="125"/>
      <c r="I2" s="125"/>
      <c r="J2" s="125"/>
      <c r="K2" s="125"/>
      <c r="L2" s="125"/>
      <c r="M2" s="125"/>
      <c r="N2" s="125"/>
      <c r="O2" s="126"/>
      <c r="P2" s="7"/>
      <c r="Q2"/>
    </row>
    <row r="3" spans="1:133" ht="18" customHeight="1">
      <c r="A3" s="127" t="s">
        <v>88</v>
      </c>
      <c r="B3" s="108"/>
      <c r="C3" s="109"/>
      <c r="D3" s="128" t="s">
        <v>48</v>
      </c>
      <c r="E3" s="129"/>
      <c r="F3" s="129"/>
      <c r="G3" s="129"/>
      <c r="H3" s="130"/>
      <c r="I3" s="128" t="s">
        <v>49</v>
      </c>
      <c r="J3" s="130"/>
      <c r="K3" s="128" t="s">
        <v>51</v>
      </c>
      <c r="L3" s="130"/>
      <c r="M3" s="36"/>
      <c r="N3" s="37"/>
      <c r="O3" s="131" t="s">
        <v>93</v>
      </c>
      <c r="P3" s="11"/>
      <c r="Q3"/>
    </row>
    <row r="4" spans="1:133" ht="32.25" customHeight="1" thickBot="1">
      <c r="A4" s="110"/>
      <c r="B4" s="111"/>
      <c r="C4" s="112"/>
      <c r="D4" s="34" t="s">
        <v>5</v>
      </c>
      <c r="E4" s="34" t="s">
        <v>89</v>
      </c>
      <c r="F4" s="34" t="s">
        <v>90</v>
      </c>
      <c r="G4" s="34" t="s">
        <v>91</v>
      </c>
      <c r="H4" s="34" t="s">
        <v>6</v>
      </c>
      <c r="I4" s="34" t="s">
        <v>7</v>
      </c>
      <c r="J4" s="35" t="s">
        <v>92</v>
      </c>
      <c r="K4" s="35" t="s">
        <v>8</v>
      </c>
      <c r="L4" s="35" t="s">
        <v>9</v>
      </c>
      <c r="M4" s="35" t="s">
        <v>10</v>
      </c>
      <c r="N4" s="35" t="s">
        <v>50</v>
      </c>
      <c r="O4" s="117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2</v>
      </c>
      <c r="B5" s="26"/>
      <c r="C5" s="26"/>
      <c r="D5" s="27">
        <f t="shared" ref="D5:M5" si="0">SUM(D6:D15)</f>
        <v>30628351</v>
      </c>
      <c r="E5" s="27">
        <f t="shared" si="0"/>
        <v>784868</v>
      </c>
      <c r="F5" s="27">
        <f t="shared" si="0"/>
        <v>2611735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>SUM(D5:M5)</f>
        <v>34024954</v>
      </c>
      <c r="O5" s="33">
        <f t="shared" ref="O5:O36" si="1">(N5/O$83)</f>
        <v>1125.2010317801514</v>
      </c>
      <c r="P5" s="6"/>
    </row>
    <row r="6" spans="1:133">
      <c r="A6" s="12"/>
      <c r="B6" s="25">
        <v>311</v>
      </c>
      <c r="C6" s="20" t="s">
        <v>3</v>
      </c>
      <c r="D6" s="46">
        <v>22531341</v>
      </c>
      <c r="E6" s="46">
        <v>0</v>
      </c>
      <c r="F6" s="46">
        <v>2611735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25143076</v>
      </c>
      <c r="O6" s="47">
        <f t="shared" si="1"/>
        <v>831.47842190548624</v>
      </c>
      <c r="P6" s="9"/>
    </row>
    <row r="7" spans="1:133">
      <c r="A7" s="12"/>
      <c r="B7" s="25">
        <v>312.41000000000003</v>
      </c>
      <c r="C7" s="20" t="s">
        <v>100</v>
      </c>
      <c r="D7" s="46">
        <v>1024205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5" si="2">SUM(D7:M7)</f>
        <v>1024205</v>
      </c>
      <c r="O7" s="47">
        <f t="shared" si="1"/>
        <v>33.870333013657856</v>
      </c>
      <c r="P7" s="9"/>
    </row>
    <row r="8" spans="1:133">
      <c r="A8" s="12"/>
      <c r="B8" s="25">
        <v>312.51</v>
      </c>
      <c r="C8" s="20" t="s">
        <v>95</v>
      </c>
      <c r="D8" s="46">
        <v>0</v>
      </c>
      <c r="E8" s="46">
        <v>433793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>SUM(D8:M8)</f>
        <v>433793</v>
      </c>
      <c r="O8" s="47">
        <f t="shared" si="1"/>
        <v>14.345481001355864</v>
      </c>
      <c r="P8" s="9"/>
    </row>
    <row r="9" spans="1:133">
      <c r="A9" s="12"/>
      <c r="B9" s="25">
        <v>312.52</v>
      </c>
      <c r="C9" s="20" t="s">
        <v>125</v>
      </c>
      <c r="D9" s="46">
        <v>0</v>
      </c>
      <c r="E9" s="46">
        <v>351075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>SUM(D9:M9)</f>
        <v>351075</v>
      </c>
      <c r="O9" s="47">
        <f t="shared" si="1"/>
        <v>11.610006944674096</v>
      </c>
      <c r="P9" s="9"/>
    </row>
    <row r="10" spans="1:133">
      <c r="A10" s="12"/>
      <c r="B10" s="25">
        <v>314.10000000000002</v>
      </c>
      <c r="C10" s="20" t="s">
        <v>11</v>
      </c>
      <c r="D10" s="46">
        <v>3825229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3825229</v>
      </c>
      <c r="O10" s="47">
        <f t="shared" si="1"/>
        <v>126.49985118555507</v>
      </c>
      <c r="P10" s="9"/>
    </row>
    <row r="11" spans="1:133">
      <c r="A11" s="12"/>
      <c r="B11" s="25">
        <v>314.3</v>
      </c>
      <c r="C11" s="20" t="s">
        <v>12</v>
      </c>
      <c r="D11" s="46">
        <v>922837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922837</v>
      </c>
      <c r="O11" s="47">
        <f t="shared" si="1"/>
        <v>30.518105757465523</v>
      </c>
      <c r="P11" s="9"/>
    </row>
    <row r="12" spans="1:133">
      <c r="A12" s="12"/>
      <c r="B12" s="25">
        <v>314.39999999999998</v>
      </c>
      <c r="C12" s="20" t="s">
        <v>13</v>
      </c>
      <c r="D12" s="46">
        <v>74094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2"/>
        <v>74094</v>
      </c>
      <c r="O12" s="47">
        <f t="shared" si="1"/>
        <v>2.4502794404576873</v>
      </c>
      <c r="P12" s="9"/>
    </row>
    <row r="13" spans="1:133">
      <c r="A13" s="12"/>
      <c r="B13" s="25">
        <v>314.8</v>
      </c>
      <c r="C13" s="20" t="s">
        <v>15</v>
      </c>
      <c r="D13" s="46">
        <v>67432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2"/>
        <v>67432</v>
      </c>
      <c r="O13" s="47">
        <f t="shared" si="1"/>
        <v>2.2299679222196502</v>
      </c>
      <c r="P13" s="9"/>
    </row>
    <row r="14" spans="1:133">
      <c r="A14" s="12"/>
      <c r="B14" s="25">
        <v>315</v>
      </c>
      <c r="C14" s="20" t="s">
        <v>126</v>
      </c>
      <c r="D14" s="46">
        <v>1720612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2"/>
        <v>1720612</v>
      </c>
      <c r="O14" s="47">
        <f t="shared" si="1"/>
        <v>56.900426601408775</v>
      </c>
      <c r="P14" s="9"/>
    </row>
    <row r="15" spans="1:133">
      <c r="A15" s="12"/>
      <c r="B15" s="25">
        <v>316</v>
      </c>
      <c r="C15" s="20" t="s">
        <v>127</v>
      </c>
      <c r="D15" s="46">
        <v>462601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2"/>
        <v>462601</v>
      </c>
      <c r="O15" s="47">
        <f t="shared" si="1"/>
        <v>15.298158007870631</v>
      </c>
      <c r="P15" s="9"/>
    </row>
    <row r="16" spans="1:133" ht="15.75">
      <c r="A16" s="29" t="s">
        <v>18</v>
      </c>
      <c r="B16" s="30"/>
      <c r="C16" s="31"/>
      <c r="D16" s="32">
        <f t="shared" ref="D16:M16" si="3">SUM(D17:D26)</f>
        <v>4436811</v>
      </c>
      <c r="E16" s="32">
        <f t="shared" si="3"/>
        <v>83137</v>
      </c>
      <c r="F16" s="32">
        <f t="shared" si="3"/>
        <v>159679</v>
      </c>
      <c r="G16" s="32">
        <f t="shared" si="3"/>
        <v>0</v>
      </c>
      <c r="H16" s="32">
        <f t="shared" si="3"/>
        <v>0</v>
      </c>
      <c r="I16" s="32">
        <f t="shared" si="3"/>
        <v>1267052</v>
      </c>
      <c r="J16" s="32">
        <f t="shared" si="3"/>
        <v>0</v>
      </c>
      <c r="K16" s="32">
        <f t="shared" si="3"/>
        <v>0</v>
      </c>
      <c r="L16" s="32">
        <f t="shared" si="3"/>
        <v>0</v>
      </c>
      <c r="M16" s="32">
        <f t="shared" si="3"/>
        <v>0</v>
      </c>
      <c r="N16" s="44">
        <f>SUM(D16:M16)</f>
        <v>5946679</v>
      </c>
      <c r="O16" s="45">
        <f t="shared" si="1"/>
        <v>196.65594100334005</v>
      </c>
      <c r="P16" s="10"/>
    </row>
    <row r="17" spans="1:16">
      <c r="A17" s="12"/>
      <c r="B17" s="25">
        <v>322</v>
      </c>
      <c r="C17" s="20" t="s">
        <v>0</v>
      </c>
      <c r="D17" s="46">
        <v>3298953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>SUM(D17:M17)</f>
        <v>3298953</v>
      </c>
      <c r="O17" s="47">
        <f t="shared" si="1"/>
        <v>109.09596878203644</v>
      </c>
      <c r="P17" s="9"/>
    </row>
    <row r="18" spans="1:16">
      <c r="A18" s="12"/>
      <c r="B18" s="25">
        <v>323.10000000000002</v>
      </c>
      <c r="C18" s="20" t="s">
        <v>19</v>
      </c>
      <c r="D18" s="46">
        <v>271311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ref="N18:N25" si="4">SUM(D18:M18)</f>
        <v>271311</v>
      </c>
      <c r="O18" s="47">
        <f t="shared" si="1"/>
        <v>8.9722213036145373</v>
      </c>
      <c r="P18" s="9"/>
    </row>
    <row r="19" spans="1:16">
      <c r="A19" s="12"/>
      <c r="B19" s="25">
        <v>323.39999999999998</v>
      </c>
      <c r="C19" s="20" t="s">
        <v>20</v>
      </c>
      <c r="D19" s="46">
        <v>143954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143954</v>
      </c>
      <c r="O19" s="47">
        <f t="shared" si="1"/>
        <v>4.7605410231819834</v>
      </c>
      <c r="P19" s="9"/>
    </row>
    <row r="20" spans="1:16">
      <c r="A20" s="12"/>
      <c r="B20" s="25">
        <v>323.7</v>
      </c>
      <c r="C20" s="20" t="s">
        <v>21</v>
      </c>
      <c r="D20" s="46">
        <v>460655</v>
      </c>
      <c r="E20" s="46">
        <v>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460655</v>
      </c>
      <c r="O20" s="47">
        <f t="shared" si="1"/>
        <v>15.233804027910976</v>
      </c>
      <c r="P20" s="9"/>
    </row>
    <row r="21" spans="1:16">
      <c r="A21" s="12"/>
      <c r="B21" s="25">
        <v>323.89999999999998</v>
      </c>
      <c r="C21" s="20" t="s">
        <v>22</v>
      </c>
      <c r="D21" s="46">
        <v>59572</v>
      </c>
      <c r="E21" s="46">
        <v>0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4"/>
        <v>59572</v>
      </c>
      <c r="O21" s="47">
        <f t="shared" si="1"/>
        <v>1.9700386917556798</v>
      </c>
      <c r="P21" s="9"/>
    </row>
    <row r="22" spans="1:16">
      <c r="A22" s="12"/>
      <c r="B22" s="25">
        <v>324.20999999999998</v>
      </c>
      <c r="C22" s="20" t="s">
        <v>148</v>
      </c>
      <c r="D22" s="46">
        <v>0</v>
      </c>
      <c r="E22" s="46">
        <v>0</v>
      </c>
      <c r="F22" s="46">
        <v>0</v>
      </c>
      <c r="G22" s="46">
        <v>0</v>
      </c>
      <c r="H22" s="46">
        <v>0</v>
      </c>
      <c r="I22" s="46">
        <v>1268930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4"/>
        <v>1268930</v>
      </c>
      <c r="O22" s="47">
        <f t="shared" si="1"/>
        <v>41.963358576672512</v>
      </c>
      <c r="P22" s="9"/>
    </row>
    <row r="23" spans="1:16">
      <c r="A23" s="12"/>
      <c r="B23" s="25">
        <v>324.61</v>
      </c>
      <c r="C23" s="20" t="s">
        <v>24</v>
      </c>
      <c r="D23" s="46">
        <v>0</v>
      </c>
      <c r="E23" s="46">
        <v>16000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si="4"/>
        <v>16000</v>
      </c>
      <c r="O23" s="47">
        <f t="shared" si="1"/>
        <v>0.52911802638976158</v>
      </c>
      <c r="P23" s="9"/>
    </row>
    <row r="24" spans="1:16">
      <c r="A24" s="12"/>
      <c r="B24" s="25">
        <v>325.10000000000002</v>
      </c>
      <c r="C24" s="20" t="s">
        <v>25</v>
      </c>
      <c r="D24" s="46">
        <v>25259</v>
      </c>
      <c r="E24" s="46">
        <v>15489</v>
      </c>
      <c r="F24" s="46">
        <v>159679</v>
      </c>
      <c r="G24" s="46">
        <v>0</v>
      </c>
      <c r="H24" s="46">
        <v>0</v>
      </c>
      <c r="I24" s="46">
        <v>-1878</v>
      </c>
      <c r="J24" s="46">
        <v>0</v>
      </c>
      <c r="K24" s="46">
        <v>0</v>
      </c>
      <c r="L24" s="46">
        <v>0</v>
      </c>
      <c r="M24" s="46">
        <v>0</v>
      </c>
      <c r="N24" s="46">
        <f t="shared" si="4"/>
        <v>198549</v>
      </c>
      <c r="O24" s="47">
        <f t="shared" si="1"/>
        <v>6.5659909388537985</v>
      </c>
      <c r="P24" s="9"/>
    </row>
    <row r="25" spans="1:16">
      <c r="A25" s="12"/>
      <c r="B25" s="25">
        <v>325.2</v>
      </c>
      <c r="C25" s="20" t="s">
        <v>149</v>
      </c>
      <c r="D25" s="46">
        <v>0</v>
      </c>
      <c r="E25" s="46">
        <v>16064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4"/>
        <v>16064</v>
      </c>
      <c r="O25" s="47">
        <f t="shared" si="1"/>
        <v>0.53123449849532056</v>
      </c>
      <c r="P25" s="9"/>
    </row>
    <row r="26" spans="1:16">
      <c r="A26" s="12"/>
      <c r="B26" s="25">
        <v>329</v>
      </c>
      <c r="C26" s="20" t="s">
        <v>26</v>
      </c>
      <c r="D26" s="46">
        <v>177107</v>
      </c>
      <c r="E26" s="46">
        <v>35584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ref="N26:N31" si="5">SUM(D26:M26)</f>
        <v>212691</v>
      </c>
      <c r="O26" s="47">
        <f t="shared" si="1"/>
        <v>7.0336651344290484</v>
      </c>
      <c r="P26" s="9"/>
    </row>
    <row r="27" spans="1:16" ht="15.75">
      <c r="A27" s="29" t="s">
        <v>28</v>
      </c>
      <c r="B27" s="30"/>
      <c r="C27" s="31"/>
      <c r="D27" s="32">
        <f t="shared" ref="D27:M27" si="6">SUM(D28:D43)</f>
        <v>7333225</v>
      </c>
      <c r="E27" s="32">
        <f t="shared" si="6"/>
        <v>3650358</v>
      </c>
      <c r="F27" s="32">
        <f t="shared" si="6"/>
        <v>0</v>
      </c>
      <c r="G27" s="32">
        <f t="shared" si="6"/>
        <v>611530</v>
      </c>
      <c r="H27" s="32">
        <f t="shared" si="6"/>
        <v>0</v>
      </c>
      <c r="I27" s="32">
        <f t="shared" si="6"/>
        <v>1242731</v>
      </c>
      <c r="J27" s="32">
        <f t="shared" si="6"/>
        <v>0</v>
      </c>
      <c r="K27" s="32">
        <f t="shared" si="6"/>
        <v>0</v>
      </c>
      <c r="L27" s="32">
        <f t="shared" si="6"/>
        <v>0</v>
      </c>
      <c r="M27" s="32">
        <f t="shared" si="6"/>
        <v>0</v>
      </c>
      <c r="N27" s="44">
        <f t="shared" si="5"/>
        <v>12837844</v>
      </c>
      <c r="O27" s="45">
        <f t="shared" si="1"/>
        <v>424.54591752372761</v>
      </c>
      <c r="P27" s="10"/>
    </row>
    <row r="28" spans="1:16">
      <c r="A28" s="12"/>
      <c r="B28" s="25">
        <v>331.2</v>
      </c>
      <c r="C28" s="20" t="s">
        <v>27</v>
      </c>
      <c r="D28" s="46">
        <v>53459</v>
      </c>
      <c r="E28" s="46">
        <v>876051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5"/>
        <v>929510</v>
      </c>
      <c r="O28" s="47">
        <f t="shared" si="1"/>
        <v>30.738781044346705</v>
      </c>
      <c r="P28" s="9"/>
    </row>
    <row r="29" spans="1:16">
      <c r="A29" s="12"/>
      <c r="B29" s="25">
        <v>331.39</v>
      </c>
      <c r="C29" s="20" t="s">
        <v>31</v>
      </c>
      <c r="D29" s="46">
        <v>0</v>
      </c>
      <c r="E29" s="46">
        <v>0</v>
      </c>
      <c r="F29" s="46">
        <v>0</v>
      </c>
      <c r="G29" s="46">
        <v>157832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5"/>
        <v>157832</v>
      </c>
      <c r="O29" s="47">
        <f t="shared" si="1"/>
        <v>5.2194847713218033</v>
      </c>
      <c r="P29" s="9"/>
    </row>
    <row r="30" spans="1:16">
      <c r="A30" s="12"/>
      <c r="B30" s="25">
        <v>331.49</v>
      </c>
      <c r="C30" s="20" t="s">
        <v>32</v>
      </c>
      <c r="D30" s="46">
        <v>0</v>
      </c>
      <c r="E30" s="46">
        <v>0</v>
      </c>
      <c r="F30" s="46">
        <v>0</v>
      </c>
      <c r="G30" s="46">
        <v>453698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 t="shared" si="5"/>
        <v>453698</v>
      </c>
      <c r="O30" s="47">
        <f t="shared" si="1"/>
        <v>15.003736896061378</v>
      </c>
      <c r="P30" s="9"/>
    </row>
    <row r="31" spans="1:16">
      <c r="A31" s="12"/>
      <c r="B31" s="25">
        <v>331.5</v>
      </c>
      <c r="C31" s="20" t="s">
        <v>29</v>
      </c>
      <c r="D31" s="46">
        <v>0</v>
      </c>
      <c r="E31" s="46">
        <v>265364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 t="shared" si="5"/>
        <v>265364</v>
      </c>
      <c r="O31" s="47">
        <f t="shared" si="1"/>
        <v>8.7755547471807933</v>
      </c>
      <c r="P31" s="9"/>
    </row>
    <row r="32" spans="1:16">
      <c r="A32" s="12"/>
      <c r="B32" s="25">
        <v>334.39</v>
      </c>
      <c r="C32" s="20" t="s">
        <v>36</v>
      </c>
      <c r="D32" s="46">
        <v>0</v>
      </c>
      <c r="E32" s="46">
        <v>43042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f t="shared" ref="N32:N40" si="7">SUM(D32:M32)</f>
        <v>43042</v>
      </c>
      <c r="O32" s="47">
        <f t="shared" si="1"/>
        <v>1.4233936307417574</v>
      </c>
      <c r="P32" s="9"/>
    </row>
    <row r="33" spans="1:16">
      <c r="A33" s="12"/>
      <c r="B33" s="25">
        <v>334.49</v>
      </c>
      <c r="C33" s="20" t="s">
        <v>37</v>
      </c>
      <c r="D33" s="46">
        <v>0</v>
      </c>
      <c r="E33" s="46">
        <v>0</v>
      </c>
      <c r="F33" s="46">
        <v>0</v>
      </c>
      <c r="G33" s="46">
        <v>0</v>
      </c>
      <c r="H33" s="46">
        <v>0</v>
      </c>
      <c r="I33" s="46">
        <v>1242731</v>
      </c>
      <c r="J33" s="46">
        <v>0</v>
      </c>
      <c r="K33" s="46">
        <v>0</v>
      </c>
      <c r="L33" s="46">
        <v>0</v>
      </c>
      <c r="M33" s="46">
        <v>0</v>
      </c>
      <c r="N33" s="46">
        <f t="shared" si="7"/>
        <v>1242731</v>
      </c>
      <c r="O33" s="47">
        <f t="shared" si="1"/>
        <v>41.096960878335921</v>
      </c>
      <c r="P33" s="9"/>
    </row>
    <row r="34" spans="1:16">
      <c r="A34" s="12"/>
      <c r="B34" s="25">
        <v>334.5</v>
      </c>
      <c r="C34" s="20" t="s">
        <v>38</v>
      </c>
      <c r="D34" s="46">
        <v>0</v>
      </c>
      <c r="E34" s="46">
        <v>5590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f t="shared" si="7"/>
        <v>5590</v>
      </c>
      <c r="O34" s="47">
        <f t="shared" si="1"/>
        <v>0.18486061046992294</v>
      </c>
      <c r="P34" s="9"/>
    </row>
    <row r="35" spans="1:16">
      <c r="A35" s="12"/>
      <c r="B35" s="25">
        <v>334.7</v>
      </c>
      <c r="C35" s="20" t="s">
        <v>39</v>
      </c>
      <c r="D35" s="46">
        <v>0</v>
      </c>
      <c r="E35" s="46">
        <v>15757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f t="shared" si="7"/>
        <v>15757</v>
      </c>
      <c r="O35" s="47">
        <f t="shared" si="1"/>
        <v>0.52108204636396704</v>
      </c>
      <c r="P35" s="9"/>
    </row>
    <row r="36" spans="1:16">
      <c r="A36" s="12"/>
      <c r="B36" s="25">
        <v>335.12</v>
      </c>
      <c r="C36" s="20" t="s">
        <v>128</v>
      </c>
      <c r="D36" s="46">
        <v>1498052</v>
      </c>
      <c r="E36" s="46">
        <v>0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f t="shared" si="7"/>
        <v>1498052</v>
      </c>
      <c r="O36" s="47">
        <f t="shared" si="1"/>
        <v>49.540394854327197</v>
      </c>
      <c r="P36" s="9"/>
    </row>
    <row r="37" spans="1:16">
      <c r="A37" s="12"/>
      <c r="B37" s="25">
        <v>335.15</v>
      </c>
      <c r="C37" s="20" t="s">
        <v>129</v>
      </c>
      <c r="D37" s="46">
        <v>93018</v>
      </c>
      <c r="E37" s="46">
        <v>0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f t="shared" si="7"/>
        <v>93018</v>
      </c>
      <c r="O37" s="47">
        <f t="shared" ref="O37:O68" si="8">(N37/O$83)</f>
        <v>3.0760937861701776</v>
      </c>
      <c r="P37" s="9"/>
    </row>
    <row r="38" spans="1:16">
      <c r="A38" s="12"/>
      <c r="B38" s="25">
        <v>335.18</v>
      </c>
      <c r="C38" s="20" t="s">
        <v>130</v>
      </c>
      <c r="D38" s="46">
        <v>5023794</v>
      </c>
      <c r="E38" s="46">
        <v>0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  <c r="K38" s="46">
        <v>0</v>
      </c>
      <c r="L38" s="46">
        <v>0</v>
      </c>
      <c r="M38" s="46">
        <v>0</v>
      </c>
      <c r="N38" s="46">
        <f t="shared" si="7"/>
        <v>5023794</v>
      </c>
      <c r="O38" s="47">
        <f t="shared" si="8"/>
        <v>166.13624789179536</v>
      </c>
      <c r="P38" s="9"/>
    </row>
    <row r="39" spans="1:16">
      <c r="A39" s="12"/>
      <c r="B39" s="25">
        <v>335.21</v>
      </c>
      <c r="C39" s="20" t="s">
        <v>150</v>
      </c>
      <c r="D39" s="46">
        <v>34170</v>
      </c>
      <c r="E39" s="46">
        <v>0</v>
      </c>
      <c r="F39" s="46">
        <v>0</v>
      </c>
      <c r="G39" s="46">
        <v>0</v>
      </c>
      <c r="H39" s="46">
        <v>0</v>
      </c>
      <c r="I39" s="46">
        <v>0</v>
      </c>
      <c r="J39" s="46">
        <v>0</v>
      </c>
      <c r="K39" s="46">
        <v>0</v>
      </c>
      <c r="L39" s="46">
        <v>0</v>
      </c>
      <c r="M39" s="46">
        <v>0</v>
      </c>
      <c r="N39" s="46">
        <f t="shared" si="7"/>
        <v>34170</v>
      </c>
      <c r="O39" s="47">
        <f t="shared" si="8"/>
        <v>1.1299976851086346</v>
      </c>
      <c r="P39" s="9"/>
    </row>
    <row r="40" spans="1:16">
      <c r="A40" s="12"/>
      <c r="B40" s="25">
        <v>335.49</v>
      </c>
      <c r="C40" s="20" t="s">
        <v>44</v>
      </c>
      <c r="D40" s="46">
        <v>265549</v>
      </c>
      <c r="E40" s="46">
        <v>0</v>
      </c>
      <c r="F40" s="46">
        <v>0</v>
      </c>
      <c r="G40" s="46">
        <v>0</v>
      </c>
      <c r="H40" s="46">
        <v>0</v>
      </c>
      <c r="I40" s="46">
        <v>0</v>
      </c>
      <c r="J40" s="46">
        <v>0</v>
      </c>
      <c r="K40" s="46">
        <v>0</v>
      </c>
      <c r="L40" s="46">
        <v>0</v>
      </c>
      <c r="M40" s="46">
        <v>0</v>
      </c>
      <c r="N40" s="46">
        <f t="shared" si="7"/>
        <v>265549</v>
      </c>
      <c r="O40" s="47">
        <f t="shared" si="8"/>
        <v>8.7816726743609248</v>
      </c>
      <c r="P40" s="9"/>
    </row>
    <row r="41" spans="1:16">
      <c r="A41" s="12"/>
      <c r="B41" s="25">
        <v>337.2</v>
      </c>
      <c r="C41" s="20" t="s">
        <v>45</v>
      </c>
      <c r="D41" s="46">
        <v>270031</v>
      </c>
      <c r="E41" s="46">
        <v>0</v>
      </c>
      <c r="F41" s="46">
        <v>0</v>
      </c>
      <c r="G41" s="46">
        <v>0</v>
      </c>
      <c r="H41" s="46">
        <v>0</v>
      </c>
      <c r="I41" s="46">
        <v>0</v>
      </c>
      <c r="J41" s="46">
        <v>0</v>
      </c>
      <c r="K41" s="46">
        <v>0</v>
      </c>
      <c r="L41" s="46">
        <v>0</v>
      </c>
      <c r="M41" s="46">
        <v>0</v>
      </c>
      <c r="N41" s="46">
        <f>SUM(D41:M41)</f>
        <v>270031</v>
      </c>
      <c r="O41" s="47">
        <f t="shared" si="8"/>
        <v>8.9298918615033571</v>
      </c>
      <c r="P41" s="9"/>
    </row>
    <row r="42" spans="1:16">
      <c r="A42" s="12"/>
      <c r="B42" s="25">
        <v>337.3</v>
      </c>
      <c r="C42" s="20" t="s">
        <v>46</v>
      </c>
      <c r="D42" s="46">
        <v>0</v>
      </c>
      <c r="E42" s="46">
        <v>2142</v>
      </c>
      <c r="F42" s="46">
        <v>0</v>
      </c>
      <c r="G42" s="46">
        <v>0</v>
      </c>
      <c r="H42" s="46">
        <v>0</v>
      </c>
      <c r="I42" s="46">
        <v>0</v>
      </c>
      <c r="J42" s="46">
        <v>0</v>
      </c>
      <c r="K42" s="46">
        <v>0</v>
      </c>
      <c r="L42" s="46">
        <v>0</v>
      </c>
      <c r="M42" s="46">
        <v>0</v>
      </c>
      <c r="N42" s="46">
        <f>SUM(D42:M42)</f>
        <v>2142</v>
      </c>
      <c r="O42" s="47">
        <f t="shared" si="8"/>
        <v>7.0835675782929333E-2</v>
      </c>
      <c r="P42" s="9"/>
    </row>
    <row r="43" spans="1:16">
      <c r="A43" s="12"/>
      <c r="B43" s="25">
        <v>338</v>
      </c>
      <c r="C43" s="20" t="s">
        <v>47</v>
      </c>
      <c r="D43" s="46">
        <v>95152</v>
      </c>
      <c r="E43" s="46">
        <v>2442412</v>
      </c>
      <c r="F43" s="46">
        <v>0</v>
      </c>
      <c r="G43" s="46">
        <v>0</v>
      </c>
      <c r="H43" s="46">
        <v>0</v>
      </c>
      <c r="I43" s="46">
        <v>0</v>
      </c>
      <c r="J43" s="46">
        <v>0</v>
      </c>
      <c r="K43" s="46">
        <v>0</v>
      </c>
      <c r="L43" s="46">
        <v>0</v>
      </c>
      <c r="M43" s="46">
        <v>0</v>
      </c>
      <c r="N43" s="46">
        <f>SUM(D43:M43)</f>
        <v>2537564</v>
      </c>
      <c r="O43" s="47">
        <f t="shared" si="8"/>
        <v>83.916928469856813</v>
      </c>
      <c r="P43" s="9"/>
    </row>
    <row r="44" spans="1:16" ht="15.75">
      <c r="A44" s="29" t="s">
        <v>52</v>
      </c>
      <c r="B44" s="30"/>
      <c r="C44" s="31"/>
      <c r="D44" s="32">
        <f t="shared" ref="D44:M44" si="9">SUM(D45:D61)</f>
        <v>9597655</v>
      </c>
      <c r="E44" s="32">
        <f t="shared" si="9"/>
        <v>3150612</v>
      </c>
      <c r="F44" s="32">
        <f t="shared" si="9"/>
        <v>0</v>
      </c>
      <c r="G44" s="32">
        <f t="shared" si="9"/>
        <v>500000</v>
      </c>
      <c r="H44" s="32">
        <f t="shared" si="9"/>
        <v>0</v>
      </c>
      <c r="I44" s="32">
        <f t="shared" si="9"/>
        <v>77855607</v>
      </c>
      <c r="J44" s="32">
        <f t="shared" si="9"/>
        <v>14026243</v>
      </c>
      <c r="K44" s="32">
        <f t="shared" si="9"/>
        <v>0</v>
      </c>
      <c r="L44" s="32">
        <f t="shared" si="9"/>
        <v>0</v>
      </c>
      <c r="M44" s="32">
        <f t="shared" si="9"/>
        <v>0</v>
      </c>
      <c r="N44" s="32">
        <f>SUM(D44:M44)</f>
        <v>105130117</v>
      </c>
      <c r="O44" s="45">
        <f t="shared" si="8"/>
        <v>3476.6400013227949</v>
      </c>
      <c r="P44" s="10"/>
    </row>
    <row r="45" spans="1:16">
      <c r="A45" s="12"/>
      <c r="B45" s="25">
        <v>341.1</v>
      </c>
      <c r="C45" s="20" t="s">
        <v>131</v>
      </c>
      <c r="D45" s="46">
        <v>1036</v>
      </c>
      <c r="E45" s="46">
        <v>0</v>
      </c>
      <c r="F45" s="46">
        <v>0</v>
      </c>
      <c r="G45" s="46">
        <v>0</v>
      </c>
      <c r="H45" s="46">
        <v>0</v>
      </c>
      <c r="I45" s="46">
        <v>0</v>
      </c>
      <c r="J45" s="46">
        <v>0</v>
      </c>
      <c r="K45" s="46">
        <v>0</v>
      </c>
      <c r="L45" s="46">
        <v>0</v>
      </c>
      <c r="M45" s="46">
        <v>0</v>
      </c>
      <c r="N45" s="46">
        <f>SUM(D45:M45)</f>
        <v>1036</v>
      </c>
      <c r="O45" s="47">
        <f t="shared" si="8"/>
        <v>3.4260392208737063E-2</v>
      </c>
      <c r="P45" s="9"/>
    </row>
    <row r="46" spans="1:16">
      <c r="A46" s="12"/>
      <c r="B46" s="25">
        <v>341.2</v>
      </c>
      <c r="C46" s="20" t="s">
        <v>132</v>
      </c>
      <c r="D46" s="46">
        <v>0</v>
      </c>
      <c r="E46" s="46">
        <v>0</v>
      </c>
      <c r="F46" s="46">
        <v>0</v>
      </c>
      <c r="G46" s="46">
        <v>0</v>
      </c>
      <c r="H46" s="46">
        <v>0</v>
      </c>
      <c r="I46" s="46">
        <v>0</v>
      </c>
      <c r="J46" s="46">
        <v>14026243</v>
      </c>
      <c r="K46" s="46">
        <v>0</v>
      </c>
      <c r="L46" s="46">
        <v>0</v>
      </c>
      <c r="M46" s="46">
        <v>0</v>
      </c>
      <c r="N46" s="46">
        <f t="shared" ref="N46:N61" si="10">SUM(D46:M46)</f>
        <v>14026243</v>
      </c>
      <c r="O46" s="47">
        <f t="shared" si="8"/>
        <v>463.84612586395053</v>
      </c>
      <c r="P46" s="9"/>
    </row>
    <row r="47" spans="1:16">
      <c r="A47" s="12"/>
      <c r="B47" s="25">
        <v>341.9</v>
      </c>
      <c r="C47" s="20" t="s">
        <v>134</v>
      </c>
      <c r="D47" s="46">
        <v>108652</v>
      </c>
      <c r="E47" s="46">
        <v>0</v>
      </c>
      <c r="F47" s="46">
        <v>0</v>
      </c>
      <c r="G47" s="46">
        <v>0</v>
      </c>
      <c r="H47" s="46">
        <v>0</v>
      </c>
      <c r="I47" s="46">
        <v>0</v>
      </c>
      <c r="J47" s="46">
        <v>0</v>
      </c>
      <c r="K47" s="46">
        <v>0</v>
      </c>
      <c r="L47" s="46">
        <v>0</v>
      </c>
      <c r="M47" s="46">
        <v>0</v>
      </c>
      <c r="N47" s="46">
        <f t="shared" si="10"/>
        <v>108652</v>
      </c>
      <c r="O47" s="47">
        <f t="shared" si="8"/>
        <v>3.5931082377062733</v>
      </c>
      <c r="P47" s="9"/>
    </row>
    <row r="48" spans="1:16">
      <c r="A48" s="12"/>
      <c r="B48" s="25">
        <v>342.1</v>
      </c>
      <c r="C48" s="20" t="s">
        <v>59</v>
      </c>
      <c r="D48" s="46">
        <v>363707</v>
      </c>
      <c r="E48" s="46">
        <v>0</v>
      </c>
      <c r="F48" s="46">
        <v>0</v>
      </c>
      <c r="G48" s="46">
        <v>0</v>
      </c>
      <c r="H48" s="46">
        <v>0</v>
      </c>
      <c r="I48" s="46">
        <v>0</v>
      </c>
      <c r="J48" s="46">
        <v>0</v>
      </c>
      <c r="K48" s="46">
        <v>0</v>
      </c>
      <c r="L48" s="46">
        <v>0</v>
      </c>
      <c r="M48" s="46">
        <v>0</v>
      </c>
      <c r="N48" s="46">
        <f t="shared" si="10"/>
        <v>363707</v>
      </c>
      <c r="O48" s="47">
        <f t="shared" si="8"/>
        <v>12.027745626508812</v>
      </c>
      <c r="P48" s="9"/>
    </row>
    <row r="49" spans="1:16">
      <c r="A49" s="12"/>
      <c r="B49" s="25">
        <v>342.2</v>
      </c>
      <c r="C49" s="20" t="s">
        <v>60</v>
      </c>
      <c r="D49" s="46">
        <v>128106</v>
      </c>
      <c r="E49" s="46">
        <v>6803</v>
      </c>
      <c r="F49" s="46">
        <v>0</v>
      </c>
      <c r="G49" s="46">
        <v>0</v>
      </c>
      <c r="H49" s="46">
        <v>0</v>
      </c>
      <c r="I49" s="46">
        <v>0</v>
      </c>
      <c r="J49" s="46">
        <v>0</v>
      </c>
      <c r="K49" s="46">
        <v>0</v>
      </c>
      <c r="L49" s="46">
        <v>0</v>
      </c>
      <c r="M49" s="46">
        <v>0</v>
      </c>
      <c r="N49" s="46">
        <f t="shared" si="10"/>
        <v>134909</v>
      </c>
      <c r="O49" s="47">
        <f t="shared" si="8"/>
        <v>4.4614239888885212</v>
      </c>
      <c r="P49" s="9"/>
    </row>
    <row r="50" spans="1:16">
      <c r="A50" s="12"/>
      <c r="B50" s="25">
        <v>342.5</v>
      </c>
      <c r="C50" s="20" t="s">
        <v>151</v>
      </c>
      <c r="D50" s="46">
        <v>648676</v>
      </c>
      <c r="E50" s="46">
        <v>0</v>
      </c>
      <c r="F50" s="46">
        <v>0</v>
      </c>
      <c r="G50" s="46">
        <v>0</v>
      </c>
      <c r="H50" s="46">
        <v>0</v>
      </c>
      <c r="I50" s="46">
        <v>0</v>
      </c>
      <c r="J50" s="46">
        <v>0</v>
      </c>
      <c r="K50" s="46">
        <v>0</v>
      </c>
      <c r="L50" s="46">
        <v>0</v>
      </c>
      <c r="M50" s="46">
        <v>0</v>
      </c>
      <c r="N50" s="46">
        <f t="shared" si="10"/>
        <v>648676</v>
      </c>
      <c r="O50" s="47">
        <f t="shared" si="8"/>
        <v>21.451635305400313</v>
      </c>
      <c r="P50" s="9"/>
    </row>
    <row r="51" spans="1:16">
      <c r="A51" s="12"/>
      <c r="B51" s="25">
        <v>342.6</v>
      </c>
      <c r="C51" s="20" t="s">
        <v>61</v>
      </c>
      <c r="D51" s="46">
        <v>933672</v>
      </c>
      <c r="E51" s="46">
        <v>0</v>
      </c>
      <c r="F51" s="46">
        <v>0</v>
      </c>
      <c r="G51" s="46">
        <v>0</v>
      </c>
      <c r="H51" s="46">
        <v>0</v>
      </c>
      <c r="I51" s="46">
        <v>0</v>
      </c>
      <c r="J51" s="46">
        <v>0</v>
      </c>
      <c r="K51" s="46">
        <v>0</v>
      </c>
      <c r="L51" s="46">
        <v>0</v>
      </c>
      <c r="M51" s="46">
        <v>0</v>
      </c>
      <c r="N51" s="46">
        <f t="shared" si="10"/>
        <v>933672</v>
      </c>
      <c r="O51" s="47">
        <f t="shared" si="8"/>
        <v>30.87641787096134</v>
      </c>
      <c r="P51" s="9"/>
    </row>
    <row r="52" spans="1:16">
      <c r="A52" s="12"/>
      <c r="B52" s="25">
        <v>343.1</v>
      </c>
      <c r="C52" s="20" t="s">
        <v>62</v>
      </c>
      <c r="D52" s="46">
        <v>0</v>
      </c>
      <c r="E52" s="46">
        <v>0</v>
      </c>
      <c r="F52" s="46">
        <v>0</v>
      </c>
      <c r="G52" s="46">
        <v>0</v>
      </c>
      <c r="H52" s="46">
        <v>0</v>
      </c>
      <c r="I52" s="46">
        <v>42999567</v>
      </c>
      <c r="J52" s="46">
        <v>0</v>
      </c>
      <c r="K52" s="46">
        <v>0</v>
      </c>
      <c r="L52" s="46">
        <v>0</v>
      </c>
      <c r="M52" s="46">
        <v>0</v>
      </c>
      <c r="N52" s="46">
        <f t="shared" si="10"/>
        <v>42999567</v>
      </c>
      <c r="O52" s="47">
        <f t="shared" si="8"/>
        <v>1421.9903766658949</v>
      </c>
      <c r="P52" s="9"/>
    </row>
    <row r="53" spans="1:16">
      <c r="A53" s="12"/>
      <c r="B53" s="25">
        <v>343.4</v>
      </c>
      <c r="C53" s="20" t="s">
        <v>63</v>
      </c>
      <c r="D53" s="46">
        <v>4636522</v>
      </c>
      <c r="E53" s="46">
        <v>0</v>
      </c>
      <c r="F53" s="46">
        <v>0</v>
      </c>
      <c r="G53" s="46">
        <v>0</v>
      </c>
      <c r="H53" s="46">
        <v>0</v>
      </c>
      <c r="I53" s="46">
        <v>0</v>
      </c>
      <c r="J53" s="46">
        <v>0</v>
      </c>
      <c r="K53" s="46">
        <v>0</v>
      </c>
      <c r="L53" s="46">
        <v>0</v>
      </c>
      <c r="M53" s="46">
        <v>0</v>
      </c>
      <c r="N53" s="46">
        <f t="shared" si="10"/>
        <v>4636522</v>
      </c>
      <c r="O53" s="47">
        <f t="shared" si="8"/>
        <v>153.32921062204437</v>
      </c>
      <c r="P53" s="9"/>
    </row>
    <row r="54" spans="1:16">
      <c r="A54" s="12"/>
      <c r="B54" s="25">
        <v>343.6</v>
      </c>
      <c r="C54" s="20" t="s">
        <v>65</v>
      </c>
      <c r="D54" s="46">
        <v>0</v>
      </c>
      <c r="E54" s="46">
        <v>0</v>
      </c>
      <c r="F54" s="46">
        <v>0</v>
      </c>
      <c r="G54" s="46">
        <v>0</v>
      </c>
      <c r="H54" s="46">
        <v>0</v>
      </c>
      <c r="I54" s="46">
        <v>30303663</v>
      </c>
      <c r="J54" s="46">
        <v>0</v>
      </c>
      <c r="K54" s="46">
        <v>0</v>
      </c>
      <c r="L54" s="46">
        <v>0</v>
      </c>
      <c r="M54" s="46">
        <v>0</v>
      </c>
      <c r="N54" s="46">
        <f t="shared" si="10"/>
        <v>30303663</v>
      </c>
      <c r="O54" s="47">
        <f t="shared" si="8"/>
        <v>1002.1383974337775</v>
      </c>
      <c r="P54" s="9"/>
    </row>
    <row r="55" spans="1:16">
      <c r="A55" s="12"/>
      <c r="B55" s="25">
        <v>343.7</v>
      </c>
      <c r="C55" s="20" t="s">
        <v>66</v>
      </c>
      <c r="D55" s="46">
        <v>0</v>
      </c>
      <c r="E55" s="46">
        <v>2707325</v>
      </c>
      <c r="F55" s="46">
        <v>0</v>
      </c>
      <c r="G55" s="46">
        <v>500000</v>
      </c>
      <c r="H55" s="46">
        <v>0</v>
      </c>
      <c r="I55" s="46">
        <v>0</v>
      </c>
      <c r="J55" s="46">
        <v>0</v>
      </c>
      <c r="K55" s="46">
        <v>0</v>
      </c>
      <c r="L55" s="46">
        <v>0</v>
      </c>
      <c r="M55" s="46">
        <v>0</v>
      </c>
      <c r="N55" s="46">
        <f t="shared" si="10"/>
        <v>3207325</v>
      </c>
      <c r="O55" s="47">
        <f t="shared" si="8"/>
        <v>106.06584212440887</v>
      </c>
      <c r="P55" s="9"/>
    </row>
    <row r="56" spans="1:16">
      <c r="A56" s="12"/>
      <c r="B56" s="25">
        <v>343.8</v>
      </c>
      <c r="C56" s="20" t="s">
        <v>67</v>
      </c>
      <c r="D56" s="46">
        <v>88550</v>
      </c>
      <c r="E56" s="46">
        <v>212846</v>
      </c>
      <c r="F56" s="46">
        <v>0</v>
      </c>
      <c r="G56" s="46">
        <v>0</v>
      </c>
      <c r="H56" s="46">
        <v>0</v>
      </c>
      <c r="I56" s="46">
        <v>0</v>
      </c>
      <c r="J56" s="46">
        <v>0</v>
      </c>
      <c r="K56" s="46">
        <v>0</v>
      </c>
      <c r="L56" s="46">
        <v>0</v>
      </c>
      <c r="M56" s="46">
        <v>0</v>
      </c>
      <c r="N56" s="46">
        <f t="shared" si="10"/>
        <v>301396</v>
      </c>
      <c r="O56" s="47">
        <f t="shared" si="8"/>
        <v>9.9671285426105367</v>
      </c>
      <c r="P56" s="9"/>
    </row>
    <row r="57" spans="1:16">
      <c r="A57" s="12"/>
      <c r="B57" s="25">
        <v>343.9</v>
      </c>
      <c r="C57" s="20" t="s">
        <v>68</v>
      </c>
      <c r="D57" s="46">
        <v>6924</v>
      </c>
      <c r="E57" s="46">
        <v>0</v>
      </c>
      <c r="F57" s="46">
        <v>0</v>
      </c>
      <c r="G57" s="46">
        <v>0</v>
      </c>
      <c r="H57" s="46">
        <v>0</v>
      </c>
      <c r="I57" s="46">
        <v>4552377</v>
      </c>
      <c r="J57" s="46">
        <v>0</v>
      </c>
      <c r="K57" s="46">
        <v>0</v>
      </c>
      <c r="L57" s="46">
        <v>0</v>
      </c>
      <c r="M57" s="46">
        <v>0</v>
      </c>
      <c r="N57" s="46">
        <f t="shared" si="10"/>
        <v>4559301</v>
      </c>
      <c r="O57" s="47">
        <f t="shared" si="8"/>
        <v>150.77552167730414</v>
      </c>
      <c r="P57" s="9"/>
    </row>
    <row r="58" spans="1:16">
      <c r="A58" s="12"/>
      <c r="B58" s="25">
        <v>347.2</v>
      </c>
      <c r="C58" s="20" t="s">
        <v>69</v>
      </c>
      <c r="D58" s="46">
        <v>1194755</v>
      </c>
      <c r="E58" s="46">
        <v>19429</v>
      </c>
      <c r="F58" s="46">
        <v>0</v>
      </c>
      <c r="G58" s="46">
        <v>0</v>
      </c>
      <c r="H58" s="46">
        <v>0</v>
      </c>
      <c r="I58" s="46">
        <v>0</v>
      </c>
      <c r="J58" s="46">
        <v>0</v>
      </c>
      <c r="K58" s="46">
        <v>0</v>
      </c>
      <c r="L58" s="46">
        <v>0</v>
      </c>
      <c r="M58" s="46">
        <v>0</v>
      </c>
      <c r="N58" s="46">
        <f t="shared" si="10"/>
        <v>1214184</v>
      </c>
      <c r="O58" s="47">
        <f t="shared" si="8"/>
        <v>40.15291510962664</v>
      </c>
      <c r="P58" s="9"/>
    </row>
    <row r="59" spans="1:16">
      <c r="A59" s="12"/>
      <c r="B59" s="25">
        <v>347.3</v>
      </c>
      <c r="C59" s="20" t="s">
        <v>70</v>
      </c>
      <c r="D59" s="46">
        <v>485818</v>
      </c>
      <c r="E59" s="46">
        <v>0</v>
      </c>
      <c r="F59" s="46">
        <v>0</v>
      </c>
      <c r="G59" s="46">
        <v>0</v>
      </c>
      <c r="H59" s="46">
        <v>0</v>
      </c>
      <c r="I59" s="46">
        <v>0</v>
      </c>
      <c r="J59" s="46">
        <v>0</v>
      </c>
      <c r="K59" s="46">
        <v>0</v>
      </c>
      <c r="L59" s="46">
        <v>0</v>
      </c>
      <c r="M59" s="46">
        <v>0</v>
      </c>
      <c r="N59" s="46">
        <f t="shared" si="10"/>
        <v>485818</v>
      </c>
      <c r="O59" s="47">
        <f t="shared" si="8"/>
        <v>16.065941334038826</v>
      </c>
      <c r="P59" s="9"/>
    </row>
    <row r="60" spans="1:16">
      <c r="A60" s="12"/>
      <c r="B60" s="25">
        <v>347.4</v>
      </c>
      <c r="C60" s="20" t="s">
        <v>71</v>
      </c>
      <c r="D60" s="46">
        <v>48339</v>
      </c>
      <c r="E60" s="46">
        <v>1938</v>
      </c>
      <c r="F60" s="46">
        <v>0</v>
      </c>
      <c r="G60" s="46">
        <v>0</v>
      </c>
      <c r="H60" s="46">
        <v>0</v>
      </c>
      <c r="I60" s="46">
        <v>0</v>
      </c>
      <c r="J60" s="46">
        <v>0</v>
      </c>
      <c r="K60" s="46">
        <v>0</v>
      </c>
      <c r="L60" s="46">
        <v>0</v>
      </c>
      <c r="M60" s="46">
        <v>0</v>
      </c>
      <c r="N60" s="46">
        <f t="shared" si="10"/>
        <v>50277</v>
      </c>
      <c r="O60" s="47">
        <f t="shared" si="8"/>
        <v>1.6626541882998775</v>
      </c>
      <c r="P60" s="9"/>
    </row>
    <row r="61" spans="1:16">
      <c r="A61" s="12"/>
      <c r="B61" s="25">
        <v>347.5</v>
      </c>
      <c r="C61" s="20" t="s">
        <v>72</v>
      </c>
      <c r="D61" s="46">
        <v>952898</v>
      </c>
      <c r="E61" s="46">
        <v>202271</v>
      </c>
      <c r="F61" s="46">
        <v>0</v>
      </c>
      <c r="G61" s="46">
        <v>0</v>
      </c>
      <c r="H61" s="46">
        <v>0</v>
      </c>
      <c r="I61" s="46">
        <v>0</v>
      </c>
      <c r="J61" s="46">
        <v>0</v>
      </c>
      <c r="K61" s="46">
        <v>0</v>
      </c>
      <c r="L61" s="46">
        <v>0</v>
      </c>
      <c r="M61" s="46">
        <v>0</v>
      </c>
      <c r="N61" s="46">
        <f t="shared" si="10"/>
        <v>1155169</v>
      </c>
      <c r="O61" s="47">
        <f t="shared" si="8"/>
        <v>38.201296339164657</v>
      </c>
      <c r="P61" s="9"/>
    </row>
    <row r="62" spans="1:16" ht="15.75">
      <c r="A62" s="29" t="s">
        <v>53</v>
      </c>
      <c r="B62" s="30"/>
      <c r="C62" s="31"/>
      <c r="D62" s="32">
        <f t="shared" ref="D62:M62" si="11">SUM(D63:D66)</f>
        <v>1397330</v>
      </c>
      <c r="E62" s="32">
        <f t="shared" si="11"/>
        <v>297949</v>
      </c>
      <c r="F62" s="32">
        <f t="shared" si="11"/>
        <v>0</v>
      </c>
      <c r="G62" s="32">
        <f t="shared" si="11"/>
        <v>0</v>
      </c>
      <c r="H62" s="32">
        <f t="shared" si="11"/>
        <v>0</v>
      </c>
      <c r="I62" s="32">
        <f t="shared" si="11"/>
        <v>0</v>
      </c>
      <c r="J62" s="32">
        <f t="shared" si="11"/>
        <v>0</v>
      </c>
      <c r="K62" s="32">
        <f t="shared" si="11"/>
        <v>0</v>
      </c>
      <c r="L62" s="32">
        <f t="shared" si="11"/>
        <v>0</v>
      </c>
      <c r="M62" s="32">
        <f t="shared" si="11"/>
        <v>0</v>
      </c>
      <c r="N62" s="32">
        <f t="shared" ref="N62:N68" si="12">SUM(D62:M62)</f>
        <v>1695279</v>
      </c>
      <c r="O62" s="45">
        <f t="shared" si="8"/>
        <v>56.062667416250534</v>
      </c>
      <c r="P62" s="10"/>
    </row>
    <row r="63" spans="1:16">
      <c r="A63" s="13"/>
      <c r="B63" s="39">
        <v>351.1</v>
      </c>
      <c r="C63" s="21" t="s">
        <v>75</v>
      </c>
      <c r="D63" s="46">
        <v>1296673</v>
      </c>
      <c r="E63" s="46">
        <v>43150</v>
      </c>
      <c r="F63" s="46">
        <v>0</v>
      </c>
      <c r="G63" s="46">
        <v>0</v>
      </c>
      <c r="H63" s="46">
        <v>0</v>
      </c>
      <c r="I63" s="46">
        <v>0</v>
      </c>
      <c r="J63" s="46">
        <v>0</v>
      </c>
      <c r="K63" s="46">
        <v>0</v>
      </c>
      <c r="L63" s="46">
        <v>0</v>
      </c>
      <c r="M63" s="46">
        <v>0</v>
      </c>
      <c r="N63" s="46">
        <f t="shared" si="12"/>
        <v>1339823</v>
      </c>
      <c r="O63" s="47">
        <f t="shared" si="8"/>
        <v>44.307781341975591</v>
      </c>
      <c r="P63" s="9"/>
    </row>
    <row r="64" spans="1:16">
      <c r="A64" s="13"/>
      <c r="B64" s="39">
        <v>354</v>
      </c>
      <c r="C64" s="21" t="s">
        <v>77</v>
      </c>
      <c r="D64" s="46">
        <v>93736</v>
      </c>
      <c r="E64" s="46">
        <v>53099</v>
      </c>
      <c r="F64" s="46">
        <v>0</v>
      </c>
      <c r="G64" s="46">
        <v>0</v>
      </c>
      <c r="H64" s="46">
        <v>0</v>
      </c>
      <c r="I64" s="46">
        <v>0</v>
      </c>
      <c r="J64" s="46">
        <v>0</v>
      </c>
      <c r="K64" s="46">
        <v>0</v>
      </c>
      <c r="L64" s="46">
        <v>0</v>
      </c>
      <c r="M64" s="46">
        <v>0</v>
      </c>
      <c r="N64" s="46">
        <f t="shared" si="12"/>
        <v>146835</v>
      </c>
      <c r="O64" s="47">
        <f t="shared" si="8"/>
        <v>4.8558153378087896</v>
      </c>
      <c r="P64" s="9"/>
    </row>
    <row r="65" spans="1:16">
      <c r="A65" s="13"/>
      <c r="B65" s="39">
        <v>355</v>
      </c>
      <c r="C65" s="21" t="s">
        <v>152</v>
      </c>
      <c r="D65" s="46">
        <v>6921</v>
      </c>
      <c r="E65" s="46">
        <v>195075</v>
      </c>
      <c r="F65" s="46">
        <v>0</v>
      </c>
      <c r="G65" s="46">
        <v>0</v>
      </c>
      <c r="H65" s="46">
        <v>0</v>
      </c>
      <c r="I65" s="46">
        <v>0</v>
      </c>
      <c r="J65" s="46">
        <v>0</v>
      </c>
      <c r="K65" s="46">
        <v>0</v>
      </c>
      <c r="L65" s="46">
        <v>0</v>
      </c>
      <c r="M65" s="46">
        <v>0</v>
      </c>
      <c r="N65" s="46">
        <f t="shared" si="12"/>
        <v>201996</v>
      </c>
      <c r="O65" s="47">
        <f t="shared" si="8"/>
        <v>6.6799828036641422</v>
      </c>
      <c r="P65" s="9"/>
    </row>
    <row r="66" spans="1:16">
      <c r="A66" s="13"/>
      <c r="B66" s="39">
        <v>356</v>
      </c>
      <c r="C66" s="21" t="s">
        <v>153</v>
      </c>
      <c r="D66" s="46">
        <v>0</v>
      </c>
      <c r="E66" s="46">
        <v>6625</v>
      </c>
      <c r="F66" s="46">
        <v>0</v>
      </c>
      <c r="G66" s="46">
        <v>0</v>
      </c>
      <c r="H66" s="46">
        <v>0</v>
      </c>
      <c r="I66" s="46">
        <v>0</v>
      </c>
      <c r="J66" s="46">
        <v>0</v>
      </c>
      <c r="K66" s="46">
        <v>0</v>
      </c>
      <c r="L66" s="46">
        <v>0</v>
      </c>
      <c r="M66" s="46">
        <v>0</v>
      </c>
      <c r="N66" s="46">
        <f t="shared" si="12"/>
        <v>6625</v>
      </c>
      <c r="O66" s="47">
        <f t="shared" si="8"/>
        <v>0.21908793280201064</v>
      </c>
      <c r="P66" s="9"/>
    </row>
    <row r="67" spans="1:16" ht="15.75">
      <c r="A67" s="29" t="s">
        <v>4</v>
      </c>
      <c r="B67" s="30"/>
      <c r="C67" s="31"/>
      <c r="D67" s="32">
        <f t="shared" ref="D67:M67" si="13">SUM(D68:D77)</f>
        <v>1512707</v>
      </c>
      <c r="E67" s="32">
        <f t="shared" si="13"/>
        <v>719962</v>
      </c>
      <c r="F67" s="32">
        <f t="shared" si="13"/>
        <v>70397</v>
      </c>
      <c r="G67" s="32">
        <f t="shared" si="13"/>
        <v>935403</v>
      </c>
      <c r="H67" s="32">
        <f t="shared" si="13"/>
        <v>0</v>
      </c>
      <c r="I67" s="32">
        <f t="shared" si="13"/>
        <v>1196211</v>
      </c>
      <c r="J67" s="32">
        <f t="shared" si="13"/>
        <v>601761</v>
      </c>
      <c r="K67" s="32">
        <f t="shared" si="13"/>
        <v>10063129</v>
      </c>
      <c r="L67" s="32">
        <f t="shared" si="13"/>
        <v>0</v>
      </c>
      <c r="M67" s="32">
        <f t="shared" si="13"/>
        <v>0</v>
      </c>
      <c r="N67" s="32">
        <f t="shared" si="12"/>
        <v>15099570</v>
      </c>
      <c r="O67" s="45">
        <f t="shared" si="8"/>
        <v>499.34091735837825</v>
      </c>
      <c r="P67" s="10"/>
    </row>
    <row r="68" spans="1:16">
      <c r="A68" s="12"/>
      <c r="B68" s="25">
        <v>361.1</v>
      </c>
      <c r="C68" s="20" t="s">
        <v>78</v>
      </c>
      <c r="D68" s="46">
        <v>1107060</v>
      </c>
      <c r="E68" s="46">
        <v>535940</v>
      </c>
      <c r="F68" s="46">
        <v>70397</v>
      </c>
      <c r="G68" s="46">
        <v>797847</v>
      </c>
      <c r="H68" s="46">
        <v>0</v>
      </c>
      <c r="I68" s="46">
        <v>1128193</v>
      </c>
      <c r="J68" s="46">
        <v>321649</v>
      </c>
      <c r="K68" s="46">
        <v>115579</v>
      </c>
      <c r="L68" s="46">
        <v>0</v>
      </c>
      <c r="M68" s="46">
        <v>0</v>
      </c>
      <c r="N68" s="46">
        <f t="shared" si="12"/>
        <v>4076665</v>
      </c>
      <c r="O68" s="47">
        <f t="shared" si="8"/>
        <v>134.81480869076358</v>
      </c>
      <c r="P68" s="9"/>
    </row>
    <row r="69" spans="1:16">
      <c r="A69" s="12"/>
      <c r="B69" s="25">
        <v>361.2</v>
      </c>
      <c r="C69" s="20" t="s">
        <v>79</v>
      </c>
      <c r="D69" s="46">
        <v>0</v>
      </c>
      <c r="E69" s="46">
        <v>0</v>
      </c>
      <c r="F69" s="46">
        <v>0</v>
      </c>
      <c r="G69" s="46">
        <v>0</v>
      </c>
      <c r="H69" s="46">
        <v>0</v>
      </c>
      <c r="I69" s="46">
        <v>0</v>
      </c>
      <c r="J69" s="46">
        <v>0</v>
      </c>
      <c r="K69" s="46">
        <v>1060236</v>
      </c>
      <c r="L69" s="46">
        <v>0</v>
      </c>
      <c r="M69" s="46">
        <v>0</v>
      </c>
      <c r="N69" s="46">
        <f t="shared" ref="N69:N77" si="14">SUM(D69:M69)</f>
        <v>1060236</v>
      </c>
      <c r="O69" s="47">
        <f t="shared" ref="O69:O81" si="15">(N69/O$83)</f>
        <v>35.061873739210952</v>
      </c>
      <c r="P69" s="9"/>
    </row>
    <row r="70" spans="1:16">
      <c r="A70" s="12"/>
      <c r="B70" s="25">
        <v>361.3</v>
      </c>
      <c r="C70" s="20" t="s">
        <v>80</v>
      </c>
      <c r="D70" s="46">
        <v>0</v>
      </c>
      <c r="E70" s="46">
        <v>0</v>
      </c>
      <c r="F70" s="46">
        <v>0</v>
      </c>
      <c r="G70" s="46">
        <v>0</v>
      </c>
      <c r="H70" s="46">
        <v>0</v>
      </c>
      <c r="I70" s="46">
        <v>0</v>
      </c>
      <c r="J70" s="46">
        <v>0</v>
      </c>
      <c r="K70" s="46">
        <v>3262475</v>
      </c>
      <c r="L70" s="46">
        <v>0</v>
      </c>
      <c r="M70" s="46">
        <v>0</v>
      </c>
      <c r="N70" s="46">
        <f t="shared" si="14"/>
        <v>3262475</v>
      </c>
      <c r="O70" s="47">
        <f t="shared" si="15"/>
        <v>107.88964582162109</v>
      </c>
      <c r="P70" s="9"/>
    </row>
    <row r="71" spans="1:16">
      <c r="A71" s="12"/>
      <c r="B71" s="25">
        <v>362</v>
      </c>
      <c r="C71" s="20" t="s">
        <v>81</v>
      </c>
      <c r="D71" s="46">
        <v>199864</v>
      </c>
      <c r="E71" s="46">
        <v>58401</v>
      </c>
      <c r="F71" s="46">
        <v>0</v>
      </c>
      <c r="G71" s="46">
        <v>0</v>
      </c>
      <c r="H71" s="46">
        <v>0</v>
      </c>
      <c r="I71" s="46">
        <v>0</v>
      </c>
      <c r="J71" s="46">
        <v>0</v>
      </c>
      <c r="K71" s="46">
        <v>0</v>
      </c>
      <c r="L71" s="46">
        <v>0</v>
      </c>
      <c r="M71" s="46">
        <v>0</v>
      </c>
      <c r="N71" s="46">
        <f t="shared" si="14"/>
        <v>258265</v>
      </c>
      <c r="O71" s="47">
        <f t="shared" si="15"/>
        <v>8.5407916928469856</v>
      </c>
      <c r="P71" s="9"/>
    </row>
    <row r="72" spans="1:16">
      <c r="A72" s="12"/>
      <c r="B72" s="25">
        <v>364</v>
      </c>
      <c r="C72" s="20" t="s">
        <v>135</v>
      </c>
      <c r="D72" s="46">
        <v>6325</v>
      </c>
      <c r="E72" s="46">
        <v>0</v>
      </c>
      <c r="F72" s="46">
        <v>0</v>
      </c>
      <c r="G72" s="46">
        <v>0</v>
      </c>
      <c r="H72" s="46">
        <v>0</v>
      </c>
      <c r="I72" s="46">
        <v>0</v>
      </c>
      <c r="J72" s="46">
        <v>228967</v>
      </c>
      <c r="K72" s="46">
        <v>0</v>
      </c>
      <c r="L72" s="46">
        <v>0</v>
      </c>
      <c r="M72" s="46">
        <v>0</v>
      </c>
      <c r="N72" s="46">
        <f t="shared" si="14"/>
        <v>235292</v>
      </c>
      <c r="O72" s="47">
        <f t="shared" si="15"/>
        <v>7.781077416581236</v>
      </c>
      <c r="P72" s="9"/>
    </row>
    <row r="73" spans="1:16">
      <c r="A73" s="12"/>
      <c r="B73" s="25">
        <v>365</v>
      </c>
      <c r="C73" s="20" t="s">
        <v>154</v>
      </c>
      <c r="D73" s="46">
        <v>0</v>
      </c>
      <c r="E73" s="46">
        <v>0</v>
      </c>
      <c r="F73" s="46">
        <v>0</v>
      </c>
      <c r="G73" s="46">
        <v>0</v>
      </c>
      <c r="H73" s="46">
        <v>0</v>
      </c>
      <c r="I73" s="46">
        <v>36225</v>
      </c>
      <c r="J73" s="46">
        <v>0</v>
      </c>
      <c r="K73" s="46">
        <v>0</v>
      </c>
      <c r="L73" s="46">
        <v>0</v>
      </c>
      <c r="M73" s="46">
        <v>0</v>
      </c>
      <c r="N73" s="46">
        <f t="shared" si="14"/>
        <v>36225</v>
      </c>
      <c r="O73" s="47">
        <f t="shared" si="15"/>
        <v>1.1979562816230696</v>
      </c>
      <c r="P73" s="9"/>
    </row>
    <row r="74" spans="1:16">
      <c r="A74" s="12"/>
      <c r="B74" s="25">
        <v>366</v>
      </c>
      <c r="C74" s="20" t="s">
        <v>83</v>
      </c>
      <c r="D74" s="46">
        <v>0</v>
      </c>
      <c r="E74" s="46">
        <v>124318</v>
      </c>
      <c r="F74" s="46">
        <v>0</v>
      </c>
      <c r="G74" s="46">
        <v>0</v>
      </c>
      <c r="H74" s="46">
        <v>0</v>
      </c>
      <c r="I74" s="46">
        <v>0</v>
      </c>
      <c r="J74" s="46">
        <v>50000</v>
      </c>
      <c r="K74" s="46">
        <v>0</v>
      </c>
      <c r="L74" s="46">
        <v>0</v>
      </c>
      <c r="M74" s="46">
        <v>0</v>
      </c>
      <c r="N74" s="46">
        <f t="shared" si="14"/>
        <v>174318</v>
      </c>
      <c r="O74" s="47">
        <f t="shared" si="15"/>
        <v>5.7646747577631539</v>
      </c>
      <c r="P74" s="9"/>
    </row>
    <row r="75" spans="1:16">
      <c r="A75" s="12"/>
      <c r="B75" s="25">
        <v>368</v>
      </c>
      <c r="C75" s="20" t="s">
        <v>84</v>
      </c>
      <c r="D75" s="46">
        <v>0</v>
      </c>
      <c r="E75" s="46">
        <v>0</v>
      </c>
      <c r="F75" s="46">
        <v>0</v>
      </c>
      <c r="G75" s="46">
        <v>0</v>
      </c>
      <c r="H75" s="46">
        <v>0</v>
      </c>
      <c r="I75" s="46">
        <v>0</v>
      </c>
      <c r="J75" s="46">
        <v>0</v>
      </c>
      <c r="K75" s="46">
        <v>5624839</v>
      </c>
      <c r="L75" s="46">
        <v>0</v>
      </c>
      <c r="M75" s="46">
        <v>0</v>
      </c>
      <c r="N75" s="46">
        <f t="shared" si="14"/>
        <v>5624839</v>
      </c>
      <c r="O75" s="47">
        <f t="shared" si="15"/>
        <v>186.01273190251001</v>
      </c>
      <c r="P75" s="9"/>
    </row>
    <row r="76" spans="1:16">
      <c r="A76" s="12"/>
      <c r="B76" s="25">
        <v>369.3</v>
      </c>
      <c r="C76" s="20" t="s">
        <v>85</v>
      </c>
      <c r="D76" s="46">
        <v>0</v>
      </c>
      <c r="E76" s="46">
        <v>0</v>
      </c>
      <c r="F76" s="46">
        <v>0</v>
      </c>
      <c r="G76" s="46">
        <v>0</v>
      </c>
      <c r="H76" s="46">
        <v>0</v>
      </c>
      <c r="I76" s="46">
        <v>15077</v>
      </c>
      <c r="J76" s="46">
        <v>0</v>
      </c>
      <c r="K76" s="46">
        <v>0</v>
      </c>
      <c r="L76" s="46">
        <v>0</v>
      </c>
      <c r="M76" s="46">
        <v>0</v>
      </c>
      <c r="N76" s="46">
        <f t="shared" si="14"/>
        <v>15077</v>
      </c>
      <c r="O76" s="47">
        <f t="shared" si="15"/>
        <v>0.49859453024240219</v>
      </c>
      <c r="P76" s="9"/>
    </row>
    <row r="77" spans="1:16">
      <c r="A77" s="12"/>
      <c r="B77" s="25">
        <v>369.9</v>
      </c>
      <c r="C77" s="20" t="s">
        <v>86</v>
      </c>
      <c r="D77" s="46">
        <v>199458</v>
      </c>
      <c r="E77" s="46">
        <v>1303</v>
      </c>
      <c r="F77" s="46">
        <v>0</v>
      </c>
      <c r="G77" s="46">
        <v>137556</v>
      </c>
      <c r="H77" s="46">
        <v>0</v>
      </c>
      <c r="I77" s="46">
        <v>16716</v>
      </c>
      <c r="J77" s="46">
        <v>1145</v>
      </c>
      <c r="K77" s="46">
        <v>0</v>
      </c>
      <c r="L77" s="46">
        <v>0</v>
      </c>
      <c r="M77" s="46">
        <v>0</v>
      </c>
      <c r="N77" s="46">
        <f t="shared" si="14"/>
        <v>356178</v>
      </c>
      <c r="O77" s="47">
        <f t="shared" si="15"/>
        <v>11.778762525215781</v>
      </c>
      <c r="P77" s="9"/>
    </row>
    <row r="78" spans="1:16" ht="15.75">
      <c r="A78" s="29" t="s">
        <v>54</v>
      </c>
      <c r="B78" s="30"/>
      <c r="C78" s="31"/>
      <c r="D78" s="32">
        <f t="shared" ref="D78:M78" si="16">SUM(D79:D80)</f>
        <v>5303292</v>
      </c>
      <c r="E78" s="32">
        <f t="shared" si="16"/>
        <v>3074128</v>
      </c>
      <c r="F78" s="32">
        <f t="shared" si="16"/>
        <v>383750</v>
      </c>
      <c r="G78" s="32">
        <f t="shared" si="16"/>
        <v>2616016</v>
      </c>
      <c r="H78" s="32">
        <f t="shared" si="16"/>
        <v>0</v>
      </c>
      <c r="I78" s="32">
        <f t="shared" si="16"/>
        <v>0</v>
      </c>
      <c r="J78" s="32">
        <f t="shared" si="16"/>
        <v>0</v>
      </c>
      <c r="K78" s="32">
        <f t="shared" si="16"/>
        <v>0</v>
      </c>
      <c r="L78" s="32">
        <f t="shared" si="16"/>
        <v>0</v>
      </c>
      <c r="M78" s="32">
        <f t="shared" si="16"/>
        <v>0</v>
      </c>
      <c r="N78" s="32">
        <f>SUM(D78:M78)</f>
        <v>11377186</v>
      </c>
      <c r="O78" s="45">
        <f t="shared" si="15"/>
        <v>376.24213763682661</v>
      </c>
      <c r="P78" s="9"/>
    </row>
    <row r="79" spans="1:16">
      <c r="A79" s="12"/>
      <c r="B79" s="25">
        <v>381</v>
      </c>
      <c r="C79" s="20" t="s">
        <v>87</v>
      </c>
      <c r="D79" s="46">
        <v>279362</v>
      </c>
      <c r="E79" s="46">
        <v>2870516</v>
      </c>
      <c r="F79" s="46">
        <v>383750</v>
      </c>
      <c r="G79" s="46">
        <v>2164863</v>
      </c>
      <c r="H79" s="46">
        <v>0</v>
      </c>
      <c r="I79" s="46">
        <v>0</v>
      </c>
      <c r="J79" s="46">
        <v>0</v>
      </c>
      <c r="K79" s="46">
        <v>0</v>
      </c>
      <c r="L79" s="46">
        <v>0</v>
      </c>
      <c r="M79" s="46">
        <v>0</v>
      </c>
      <c r="N79" s="46">
        <f>SUM(D79:M79)</f>
        <v>5698491</v>
      </c>
      <c r="O79" s="47">
        <f t="shared" si="15"/>
        <v>188.44839445748866</v>
      </c>
      <c r="P79" s="9"/>
    </row>
    <row r="80" spans="1:16" ht="15.75" thickBot="1">
      <c r="A80" s="12"/>
      <c r="B80" s="25">
        <v>382</v>
      </c>
      <c r="C80" s="20" t="s">
        <v>155</v>
      </c>
      <c r="D80" s="46">
        <v>5023930</v>
      </c>
      <c r="E80" s="46">
        <v>203612</v>
      </c>
      <c r="F80" s="46">
        <v>0</v>
      </c>
      <c r="G80" s="46">
        <v>451153</v>
      </c>
      <c r="H80" s="46">
        <v>0</v>
      </c>
      <c r="I80" s="46">
        <v>0</v>
      </c>
      <c r="J80" s="46">
        <v>0</v>
      </c>
      <c r="K80" s="46">
        <v>0</v>
      </c>
      <c r="L80" s="46">
        <v>0</v>
      </c>
      <c r="M80" s="46">
        <v>0</v>
      </c>
      <c r="N80" s="46">
        <f>SUM(D80:M80)</f>
        <v>5678695</v>
      </c>
      <c r="O80" s="47">
        <f t="shared" si="15"/>
        <v>187.79374317933795</v>
      </c>
      <c r="P80" s="9"/>
    </row>
    <row r="81" spans="1:119" ht="16.5" thickBot="1">
      <c r="A81" s="14" t="s">
        <v>73</v>
      </c>
      <c r="B81" s="23"/>
      <c r="C81" s="22"/>
      <c r="D81" s="15">
        <f t="shared" ref="D81:M81" si="17">SUM(D5,D16,D27,D44,D62,D67,D78)</f>
        <v>60209371</v>
      </c>
      <c r="E81" s="15">
        <f t="shared" si="17"/>
        <v>11761014</v>
      </c>
      <c r="F81" s="15">
        <f t="shared" si="17"/>
        <v>3225561</v>
      </c>
      <c r="G81" s="15">
        <f t="shared" si="17"/>
        <v>4662949</v>
      </c>
      <c r="H81" s="15">
        <f t="shared" si="17"/>
        <v>0</v>
      </c>
      <c r="I81" s="15">
        <f t="shared" si="17"/>
        <v>81561601</v>
      </c>
      <c r="J81" s="15">
        <f t="shared" si="17"/>
        <v>14628004</v>
      </c>
      <c r="K81" s="15">
        <f t="shared" si="17"/>
        <v>10063129</v>
      </c>
      <c r="L81" s="15">
        <f t="shared" si="17"/>
        <v>0</v>
      </c>
      <c r="M81" s="15">
        <f t="shared" si="17"/>
        <v>0</v>
      </c>
      <c r="N81" s="15">
        <f>SUM(D81:M81)</f>
        <v>186111629</v>
      </c>
      <c r="O81" s="38">
        <f t="shared" si="15"/>
        <v>6154.6886140414699</v>
      </c>
      <c r="P81" s="6"/>
      <c r="Q81" s="2"/>
      <c r="R81" s="5"/>
      <c r="S81" s="5"/>
      <c r="T81" s="5"/>
      <c r="U81" s="5"/>
      <c r="V81" s="5"/>
      <c r="W81" s="5"/>
      <c r="X81" s="5"/>
      <c r="Y81" s="5"/>
      <c r="Z81" s="5"/>
      <c r="AA81" s="5"/>
      <c r="AB81" s="5"/>
      <c r="AC81" s="5"/>
      <c r="AD81" s="5"/>
      <c r="AE81" s="5"/>
      <c r="AF81" s="5"/>
      <c r="AG81" s="5"/>
      <c r="AH81" s="5"/>
      <c r="AI81" s="5"/>
      <c r="AJ81" s="5"/>
      <c r="AK81" s="5"/>
      <c r="AL81" s="5"/>
      <c r="AM81" s="5"/>
      <c r="AN81" s="5"/>
      <c r="AO81" s="5"/>
      <c r="AP81" s="5"/>
      <c r="AQ81" s="5"/>
      <c r="AR81" s="5"/>
      <c r="AS81" s="5"/>
      <c r="AT81" s="5"/>
      <c r="AU81" s="5"/>
      <c r="AV81" s="5"/>
      <c r="AW81" s="5"/>
      <c r="AX81" s="5"/>
      <c r="AY81" s="5"/>
      <c r="AZ81" s="5"/>
      <c r="BA81" s="5"/>
      <c r="BB81" s="5"/>
      <c r="BC81" s="5"/>
      <c r="BD81" s="5"/>
      <c r="BE81" s="5"/>
      <c r="BF81" s="5"/>
      <c r="BG81" s="5"/>
      <c r="BH81" s="5"/>
      <c r="BI81" s="5"/>
      <c r="BJ81" s="5"/>
      <c r="BK81" s="5"/>
      <c r="BL81" s="5"/>
      <c r="BM81" s="5"/>
      <c r="BN81" s="5"/>
      <c r="BO81" s="5"/>
      <c r="BP81" s="5"/>
      <c r="BQ81" s="5"/>
      <c r="BR81" s="5"/>
      <c r="BS81" s="5"/>
      <c r="BT81" s="5"/>
      <c r="BU81" s="5"/>
      <c r="BV81" s="5"/>
      <c r="BW81" s="5"/>
      <c r="BX81" s="5"/>
      <c r="BY81" s="5"/>
      <c r="BZ81" s="5"/>
      <c r="CA81" s="5"/>
      <c r="CB81" s="5"/>
      <c r="CC81" s="5"/>
      <c r="CD81" s="5"/>
      <c r="CE81" s="5"/>
      <c r="CF81" s="5"/>
      <c r="CG81" s="5"/>
      <c r="CH81" s="5"/>
      <c r="CI81" s="5"/>
      <c r="CJ81" s="5"/>
      <c r="CK81" s="5"/>
      <c r="CL81" s="5"/>
      <c r="CM81" s="5"/>
      <c r="CN81" s="5"/>
      <c r="CO81" s="5"/>
      <c r="CP81" s="5"/>
      <c r="CQ81" s="5"/>
      <c r="CR81" s="5"/>
      <c r="CS81" s="5"/>
      <c r="CT81" s="5"/>
      <c r="CU81" s="5"/>
      <c r="CV81" s="5"/>
      <c r="CW81" s="5"/>
      <c r="CX81" s="5"/>
      <c r="CY81" s="5"/>
      <c r="CZ81" s="5"/>
      <c r="DA81" s="5"/>
      <c r="DB81" s="5"/>
      <c r="DC81" s="5"/>
      <c r="DD81" s="5"/>
      <c r="DE81" s="5"/>
      <c r="DF81" s="5"/>
      <c r="DG81" s="5"/>
      <c r="DH81" s="5"/>
      <c r="DI81" s="5"/>
      <c r="DJ81" s="5"/>
      <c r="DK81" s="5"/>
      <c r="DL81" s="5"/>
      <c r="DM81" s="5"/>
      <c r="DN81" s="5"/>
      <c r="DO81" s="5"/>
    </row>
    <row r="82" spans="1:119">
      <c r="A82" s="16"/>
      <c r="B82" s="18"/>
      <c r="C82" s="18"/>
      <c r="D82" s="17"/>
      <c r="E82" s="17"/>
      <c r="F82" s="17"/>
      <c r="G82" s="17"/>
      <c r="H82" s="17"/>
      <c r="I82" s="17"/>
      <c r="J82" s="17"/>
      <c r="K82" s="17"/>
      <c r="L82" s="17"/>
      <c r="M82" s="17"/>
      <c r="N82" s="17"/>
      <c r="O82" s="19"/>
    </row>
    <row r="83" spans="1:119">
      <c r="A83" s="40"/>
      <c r="B83" s="41"/>
      <c r="C83" s="41"/>
      <c r="D83" s="42"/>
      <c r="E83" s="42"/>
      <c r="F83" s="42"/>
      <c r="G83" s="42"/>
      <c r="H83" s="42"/>
      <c r="I83" s="42"/>
      <c r="J83" s="42"/>
      <c r="K83" s="42"/>
      <c r="L83" s="118" t="s">
        <v>158</v>
      </c>
      <c r="M83" s="118"/>
      <c r="N83" s="118"/>
      <c r="O83" s="43">
        <v>30239</v>
      </c>
    </row>
    <row r="84" spans="1:119">
      <c r="A84" s="119"/>
      <c r="B84" s="96"/>
      <c r="C84" s="96"/>
      <c r="D84" s="96"/>
      <c r="E84" s="96"/>
      <c r="F84" s="96"/>
      <c r="G84" s="96"/>
      <c r="H84" s="96"/>
      <c r="I84" s="96"/>
      <c r="J84" s="96"/>
      <c r="K84" s="96"/>
      <c r="L84" s="96"/>
      <c r="M84" s="96"/>
      <c r="N84" s="96"/>
      <c r="O84" s="97"/>
    </row>
    <row r="85" spans="1:119" ht="15.75" customHeight="1" thickBot="1">
      <c r="A85" s="120" t="s">
        <v>109</v>
      </c>
      <c r="B85" s="99"/>
      <c r="C85" s="99"/>
      <c r="D85" s="99"/>
      <c r="E85" s="99"/>
      <c r="F85" s="99"/>
      <c r="G85" s="99"/>
      <c r="H85" s="99"/>
      <c r="I85" s="99"/>
      <c r="J85" s="99"/>
      <c r="K85" s="99"/>
      <c r="L85" s="99"/>
      <c r="M85" s="99"/>
      <c r="N85" s="99"/>
      <c r="O85" s="100"/>
    </row>
  </sheetData>
  <mergeCells count="10">
    <mergeCell ref="L83:N83"/>
    <mergeCell ref="A84:O84"/>
    <mergeCell ref="A85:O85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EC82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21" t="s">
        <v>98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122"/>
      <c r="O1" s="123"/>
      <c r="P1" s="7"/>
      <c r="Q1"/>
    </row>
    <row r="2" spans="1:133" ht="24" thickBot="1">
      <c r="A2" s="124" t="s">
        <v>147</v>
      </c>
      <c r="B2" s="125"/>
      <c r="C2" s="125"/>
      <c r="D2" s="125"/>
      <c r="E2" s="125"/>
      <c r="F2" s="125"/>
      <c r="G2" s="125"/>
      <c r="H2" s="125"/>
      <c r="I2" s="125"/>
      <c r="J2" s="125"/>
      <c r="K2" s="125"/>
      <c r="L2" s="125"/>
      <c r="M2" s="125"/>
      <c r="N2" s="125"/>
      <c r="O2" s="126"/>
      <c r="P2" s="7"/>
      <c r="Q2"/>
    </row>
    <row r="3" spans="1:133" ht="18" customHeight="1">
      <c r="A3" s="127" t="s">
        <v>88</v>
      </c>
      <c r="B3" s="108"/>
      <c r="C3" s="109"/>
      <c r="D3" s="128" t="s">
        <v>48</v>
      </c>
      <c r="E3" s="129"/>
      <c r="F3" s="129"/>
      <c r="G3" s="129"/>
      <c r="H3" s="130"/>
      <c r="I3" s="128" t="s">
        <v>49</v>
      </c>
      <c r="J3" s="130"/>
      <c r="K3" s="128" t="s">
        <v>51</v>
      </c>
      <c r="L3" s="130"/>
      <c r="M3" s="36"/>
      <c r="N3" s="37"/>
      <c r="O3" s="131" t="s">
        <v>93</v>
      </c>
      <c r="P3" s="11"/>
      <c r="Q3"/>
    </row>
    <row r="4" spans="1:133" ht="32.25" customHeight="1" thickBot="1">
      <c r="A4" s="110"/>
      <c r="B4" s="111"/>
      <c r="C4" s="112"/>
      <c r="D4" s="34" t="s">
        <v>5</v>
      </c>
      <c r="E4" s="34" t="s">
        <v>89</v>
      </c>
      <c r="F4" s="34" t="s">
        <v>90</v>
      </c>
      <c r="G4" s="34" t="s">
        <v>91</v>
      </c>
      <c r="H4" s="34" t="s">
        <v>6</v>
      </c>
      <c r="I4" s="34" t="s">
        <v>7</v>
      </c>
      <c r="J4" s="35" t="s">
        <v>92</v>
      </c>
      <c r="K4" s="35" t="s">
        <v>8</v>
      </c>
      <c r="L4" s="35" t="s">
        <v>9</v>
      </c>
      <c r="M4" s="35" t="s">
        <v>10</v>
      </c>
      <c r="N4" s="35" t="s">
        <v>50</v>
      </c>
      <c r="O4" s="117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2</v>
      </c>
      <c r="B5" s="26"/>
      <c r="C5" s="26"/>
      <c r="D5" s="27">
        <f t="shared" ref="D5:M5" si="0">SUM(D6:D15)</f>
        <v>29202584</v>
      </c>
      <c r="E5" s="27">
        <f t="shared" si="0"/>
        <v>771098</v>
      </c>
      <c r="F5" s="27">
        <f t="shared" si="0"/>
        <v>2607699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>SUM(D5:M5)</f>
        <v>32581381</v>
      </c>
      <c r="O5" s="33">
        <f t="shared" ref="O5:O36" si="1">(N5/O$80)</f>
        <v>1078.4251621872104</v>
      </c>
      <c r="P5" s="6"/>
    </row>
    <row r="6" spans="1:133">
      <c r="A6" s="12"/>
      <c r="B6" s="25">
        <v>311</v>
      </c>
      <c r="C6" s="20" t="s">
        <v>3</v>
      </c>
      <c r="D6" s="46">
        <v>20810162</v>
      </c>
      <c r="E6" s="46">
        <v>0</v>
      </c>
      <c r="F6" s="46">
        <v>2607699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23417861</v>
      </c>
      <c r="O6" s="47">
        <f t="shared" si="1"/>
        <v>775.11786707268629</v>
      </c>
      <c r="P6" s="9"/>
    </row>
    <row r="7" spans="1:133">
      <c r="A7" s="12"/>
      <c r="B7" s="25">
        <v>312.41000000000003</v>
      </c>
      <c r="C7" s="20" t="s">
        <v>100</v>
      </c>
      <c r="D7" s="46">
        <v>1034891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5" si="2">SUM(D7:M7)</f>
        <v>1034891</v>
      </c>
      <c r="O7" s="47">
        <f t="shared" si="1"/>
        <v>34.25430292598967</v>
      </c>
      <c r="P7" s="9"/>
    </row>
    <row r="8" spans="1:133">
      <c r="A8" s="12"/>
      <c r="B8" s="25">
        <v>312.51</v>
      </c>
      <c r="C8" s="20" t="s">
        <v>95</v>
      </c>
      <c r="D8" s="46">
        <v>0</v>
      </c>
      <c r="E8" s="46">
        <v>430663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>SUM(D8:M8)</f>
        <v>430663</v>
      </c>
      <c r="O8" s="47">
        <f t="shared" si="1"/>
        <v>14.254700119157951</v>
      </c>
      <c r="P8" s="9"/>
    </row>
    <row r="9" spans="1:133">
      <c r="A9" s="12"/>
      <c r="B9" s="25">
        <v>312.52</v>
      </c>
      <c r="C9" s="20" t="s">
        <v>125</v>
      </c>
      <c r="D9" s="46">
        <v>0</v>
      </c>
      <c r="E9" s="46">
        <v>340435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>SUM(D9:M9)</f>
        <v>340435</v>
      </c>
      <c r="O9" s="47">
        <f t="shared" si="1"/>
        <v>11.268204686879386</v>
      </c>
      <c r="P9" s="9"/>
    </row>
    <row r="10" spans="1:133">
      <c r="A10" s="12"/>
      <c r="B10" s="25">
        <v>314.10000000000002</v>
      </c>
      <c r="C10" s="20" t="s">
        <v>11</v>
      </c>
      <c r="D10" s="46">
        <v>3673672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3673672</v>
      </c>
      <c r="O10" s="47">
        <f t="shared" si="1"/>
        <v>121.59645174103005</v>
      </c>
      <c r="P10" s="9"/>
    </row>
    <row r="11" spans="1:133">
      <c r="A11" s="12"/>
      <c r="B11" s="25">
        <v>314.3</v>
      </c>
      <c r="C11" s="20" t="s">
        <v>12</v>
      </c>
      <c r="D11" s="46">
        <v>888891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888891</v>
      </c>
      <c r="O11" s="47">
        <f t="shared" si="1"/>
        <v>29.421786045280022</v>
      </c>
      <c r="P11" s="9"/>
    </row>
    <row r="12" spans="1:133">
      <c r="A12" s="12"/>
      <c r="B12" s="25">
        <v>314.39999999999998</v>
      </c>
      <c r="C12" s="20" t="s">
        <v>13</v>
      </c>
      <c r="D12" s="46">
        <v>90473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2"/>
        <v>90473</v>
      </c>
      <c r="O12" s="47">
        <f t="shared" si="1"/>
        <v>2.9946047927975639</v>
      </c>
      <c r="P12" s="9"/>
    </row>
    <row r="13" spans="1:133">
      <c r="A13" s="12"/>
      <c r="B13" s="25">
        <v>314.8</v>
      </c>
      <c r="C13" s="20" t="s">
        <v>15</v>
      </c>
      <c r="D13" s="46">
        <v>61856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2"/>
        <v>61856</v>
      </c>
      <c r="O13" s="47">
        <f t="shared" si="1"/>
        <v>2.0473983847477824</v>
      </c>
      <c r="P13" s="9"/>
    </row>
    <row r="14" spans="1:133">
      <c r="A14" s="12"/>
      <c r="B14" s="25">
        <v>315</v>
      </c>
      <c r="C14" s="20" t="s">
        <v>126</v>
      </c>
      <c r="D14" s="46">
        <v>2175847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2"/>
        <v>2175847</v>
      </c>
      <c r="O14" s="47">
        <f t="shared" si="1"/>
        <v>72.019296968092149</v>
      </c>
      <c r="P14" s="9"/>
    </row>
    <row r="15" spans="1:133">
      <c r="A15" s="12"/>
      <c r="B15" s="25">
        <v>316</v>
      </c>
      <c r="C15" s="20" t="s">
        <v>127</v>
      </c>
      <c r="D15" s="46">
        <v>466792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2"/>
        <v>466792</v>
      </c>
      <c r="O15" s="47">
        <f t="shared" si="1"/>
        <v>15.450549450549451</v>
      </c>
      <c r="P15" s="9"/>
    </row>
    <row r="16" spans="1:133" ht="15.75">
      <c r="A16" s="29" t="s">
        <v>18</v>
      </c>
      <c r="B16" s="30"/>
      <c r="C16" s="31"/>
      <c r="D16" s="32">
        <f t="shared" ref="D16:M16" si="3">SUM(D17:D26)</f>
        <v>4412501</v>
      </c>
      <c r="E16" s="32">
        <f t="shared" si="3"/>
        <v>854186</v>
      </c>
      <c r="F16" s="32">
        <f t="shared" si="3"/>
        <v>163014</v>
      </c>
      <c r="G16" s="32">
        <f t="shared" si="3"/>
        <v>0</v>
      </c>
      <c r="H16" s="32">
        <f t="shared" si="3"/>
        <v>0</v>
      </c>
      <c r="I16" s="32">
        <f t="shared" si="3"/>
        <v>5207079</v>
      </c>
      <c r="J16" s="32">
        <f t="shared" si="3"/>
        <v>0</v>
      </c>
      <c r="K16" s="32">
        <f t="shared" si="3"/>
        <v>0</v>
      </c>
      <c r="L16" s="32">
        <f t="shared" si="3"/>
        <v>0</v>
      </c>
      <c r="M16" s="32">
        <f t="shared" si="3"/>
        <v>0</v>
      </c>
      <c r="N16" s="44">
        <f>SUM(D16:M16)</f>
        <v>10636780</v>
      </c>
      <c r="O16" s="45">
        <f t="shared" si="1"/>
        <v>352.07136237256719</v>
      </c>
      <c r="P16" s="10"/>
    </row>
    <row r="17" spans="1:16">
      <c r="A17" s="12"/>
      <c r="B17" s="25">
        <v>322</v>
      </c>
      <c r="C17" s="20" t="s">
        <v>0</v>
      </c>
      <c r="D17" s="46">
        <v>3329484</v>
      </c>
      <c r="E17" s="46">
        <v>142699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>SUM(D17:M17)</f>
        <v>3472183</v>
      </c>
      <c r="O17" s="47">
        <f t="shared" si="1"/>
        <v>114.92728055077453</v>
      </c>
      <c r="P17" s="9"/>
    </row>
    <row r="18" spans="1:16">
      <c r="A18" s="12"/>
      <c r="B18" s="25">
        <v>323.10000000000002</v>
      </c>
      <c r="C18" s="20" t="s">
        <v>19</v>
      </c>
      <c r="D18" s="46">
        <v>252063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ref="N18:N25" si="4">SUM(D18:M18)</f>
        <v>252063</v>
      </c>
      <c r="O18" s="47">
        <f t="shared" si="1"/>
        <v>8.3431417979610742</v>
      </c>
      <c r="P18" s="9"/>
    </row>
    <row r="19" spans="1:16">
      <c r="A19" s="12"/>
      <c r="B19" s="25">
        <v>323.39999999999998</v>
      </c>
      <c r="C19" s="20" t="s">
        <v>20</v>
      </c>
      <c r="D19" s="46">
        <v>109276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109276</v>
      </c>
      <c r="O19" s="47">
        <f t="shared" si="1"/>
        <v>3.6169733880577253</v>
      </c>
      <c r="P19" s="9"/>
    </row>
    <row r="20" spans="1:16">
      <c r="A20" s="12"/>
      <c r="B20" s="25">
        <v>323.7</v>
      </c>
      <c r="C20" s="20" t="s">
        <v>21</v>
      </c>
      <c r="D20" s="46">
        <v>435557</v>
      </c>
      <c r="E20" s="46">
        <v>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435557</v>
      </c>
      <c r="O20" s="47">
        <f t="shared" si="1"/>
        <v>14.416688732953792</v>
      </c>
      <c r="P20" s="9"/>
    </row>
    <row r="21" spans="1:16">
      <c r="A21" s="12"/>
      <c r="B21" s="25">
        <v>323.89999999999998</v>
      </c>
      <c r="C21" s="20" t="s">
        <v>22</v>
      </c>
      <c r="D21" s="46">
        <v>83504</v>
      </c>
      <c r="E21" s="46">
        <v>0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4"/>
        <v>83504</v>
      </c>
      <c r="O21" s="47">
        <f t="shared" si="1"/>
        <v>2.7639348603204024</v>
      </c>
      <c r="P21" s="9"/>
    </row>
    <row r="22" spans="1:16">
      <c r="A22" s="12"/>
      <c r="B22" s="25">
        <v>324.20999999999998</v>
      </c>
      <c r="C22" s="20" t="s">
        <v>148</v>
      </c>
      <c r="D22" s="46">
        <v>0</v>
      </c>
      <c r="E22" s="46">
        <v>0</v>
      </c>
      <c r="F22" s="46">
        <v>0</v>
      </c>
      <c r="G22" s="46">
        <v>0</v>
      </c>
      <c r="H22" s="46">
        <v>0</v>
      </c>
      <c r="I22" s="46">
        <v>5222105</v>
      </c>
      <c r="J22" s="46">
        <v>0</v>
      </c>
      <c r="K22" s="46">
        <v>0</v>
      </c>
      <c r="L22" s="46">
        <v>0</v>
      </c>
      <c r="M22" s="46">
        <v>0</v>
      </c>
      <c r="N22" s="46">
        <f t="shared" si="4"/>
        <v>5222105</v>
      </c>
      <c r="O22" s="47">
        <f t="shared" si="1"/>
        <v>172.84870250231697</v>
      </c>
      <c r="P22" s="9"/>
    </row>
    <row r="23" spans="1:16">
      <c r="A23" s="12"/>
      <c r="B23" s="25">
        <v>324.61</v>
      </c>
      <c r="C23" s="20" t="s">
        <v>24</v>
      </c>
      <c r="D23" s="46">
        <v>0</v>
      </c>
      <c r="E23" s="46">
        <v>628000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si="4"/>
        <v>628000</v>
      </c>
      <c r="O23" s="47">
        <f t="shared" si="1"/>
        <v>20.78644247318946</v>
      </c>
      <c r="P23" s="9"/>
    </row>
    <row r="24" spans="1:16">
      <c r="A24" s="12"/>
      <c r="B24" s="25">
        <v>325.10000000000002</v>
      </c>
      <c r="C24" s="20" t="s">
        <v>25</v>
      </c>
      <c r="D24" s="46">
        <v>0</v>
      </c>
      <c r="E24" s="46">
        <v>41670</v>
      </c>
      <c r="F24" s="46">
        <v>163014</v>
      </c>
      <c r="G24" s="46">
        <v>0</v>
      </c>
      <c r="H24" s="46">
        <v>0</v>
      </c>
      <c r="I24" s="46">
        <v>-15026</v>
      </c>
      <c r="J24" s="46">
        <v>0</v>
      </c>
      <c r="K24" s="46">
        <v>0</v>
      </c>
      <c r="L24" s="46">
        <v>0</v>
      </c>
      <c r="M24" s="46">
        <v>0</v>
      </c>
      <c r="N24" s="46">
        <f t="shared" si="4"/>
        <v>189658</v>
      </c>
      <c r="O24" s="47">
        <f t="shared" si="1"/>
        <v>6.2775718257645972</v>
      </c>
      <c r="P24" s="9"/>
    </row>
    <row r="25" spans="1:16">
      <c r="A25" s="12"/>
      <c r="B25" s="25">
        <v>325.2</v>
      </c>
      <c r="C25" s="20" t="s">
        <v>149</v>
      </c>
      <c r="D25" s="46">
        <v>0</v>
      </c>
      <c r="E25" s="46">
        <v>15197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4"/>
        <v>15197</v>
      </c>
      <c r="O25" s="47">
        <f t="shared" si="1"/>
        <v>0.50301204819277112</v>
      </c>
      <c r="P25" s="9"/>
    </row>
    <row r="26" spans="1:16">
      <c r="A26" s="12"/>
      <c r="B26" s="25">
        <v>329</v>
      </c>
      <c r="C26" s="20" t="s">
        <v>26</v>
      </c>
      <c r="D26" s="46">
        <v>202617</v>
      </c>
      <c r="E26" s="46">
        <v>26620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ref="N26:N31" si="5">SUM(D26:M26)</f>
        <v>229237</v>
      </c>
      <c r="O26" s="47">
        <f t="shared" si="1"/>
        <v>7.58761419303588</v>
      </c>
      <c r="P26" s="9"/>
    </row>
    <row r="27" spans="1:16" ht="15.75">
      <c r="A27" s="29" t="s">
        <v>28</v>
      </c>
      <c r="B27" s="30"/>
      <c r="C27" s="31"/>
      <c r="D27" s="32">
        <f t="shared" ref="D27:M27" si="6">SUM(D28:D41)</f>
        <v>6879808</v>
      </c>
      <c r="E27" s="32">
        <f t="shared" si="6"/>
        <v>3222170</v>
      </c>
      <c r="F27" s="32">
        <f t="shared" si="6"/>
        <v>0</v>
      </c>
      <c r="G27" s="32">
        <f t="shared" si="6"/>
        <v>275120</v>
      </c>
      <c r="H27" s="32">
        <f t="shared" si="6"/>
        <v>0</v>
      </c>
      <c r="I27" s="32">
        <f t="shared" si="6"/>
        <v>13125</v>
      </c>
      <c r="J27" s="32">
        <f t="shared" si="6"/>
        <v>0</v>
      </c>
      <c r="K27" s="32">
        <f t="shared" si="6"/>
        <v>0</v>
      </c>
      <c r="L27" s="32">
        <f t="shared" si="6"/>
        <v>0</v>
      </c>
      <c r="M27" s="32">
        <f t="shared" si="6"/>
        <v>0</v>
      </c>
      <c r="N27" s="44">
        <f t="shared" si="5"/>
        <v>10390223</v>
      </c>
      <c r="O27" s="45">
        <f t="shared" si="1"/>
        <v>343.9104660399841</v>
      </c>
      <c r="P27" s="10"/>
    </row>
    <row r="28" spans="1:16">
      <c r="A28" s="12"/>
      <c r="B28" s="25">
        <v>331.2</v>
      </c>
      <c r="C28" s="20" t="s">
        <v>27</v>
      </c>
      <c r="D28" s="46">
        <v>101361</v>
      </c>
      <c r="E28" s="46">
        <v>963978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5"/>
        <v>1065339</v>
      </c>
      <c r="O28" s="47">
        <f t="shared" si="1"/>
        <v>35.262114391632466</v>
      </c>
      <c r="P28" s="9"/>
    </row>
    <row r="29" spans="1:16">
      <c r="A29" s="12"/>
      <c r="B29" s="25">
        <v>331.39</v>
      </c>
      <c r="C29" s="20" t="s">
        <v>31</v>
      </c>
      <c r="D29" s="46">
        <v>0</v>
      </c>
      <c r="E29" s="46">
        <v>0</v>
      </c>
      <c r="F29" s="46">
        <v>0</v>
      </c>
      <c r="G29" s="46">
        <v>129725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5"/>
        <v>129725</v>
      </c>
      <c r="O29" s="47">
        <f t="shared" si="1"/>
        <v>4.2938236462332844</v>
      </c>
      <c r="P29" s="9"/>
    </row>
    <row r="30" spans="1:16">
      <c r="A30" s="12"/>
      <c r="B30" s="25">
        <v>331.49</v>
      </c>
      <c r="C30" s="20" t="s">
        <v>32</v>
      </c>
      <c r="D30" s="46">
        <v>0</v>
      </c>
      <c r="E30" s="46">
        <v>0</v>
      </c>
      <c r="F30" s="46">
        <v>0</v>
      </c>
      <c r="G30" s="46">
        <v>145395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 t="shared" si="5"/>
        <v>145395</v>
      </c>
      <c r="O30" s="47">
        <f t="shared" si="1"/>
        <v>4.8124917251423271</v>
      </c>
      <c r="P30" s="9"/>
    </row>
    <row r="31" spans="1:16">
      <c r="A31" s="12"/>
      <c r="B31" s="25">
        <v>331.5</v>
      </c>
      <c r="C31" s="20" t="s">
        <v>29</v>
      </c>
      <c r="D31" s="46">
        <v>29616</v>
      </c>
      <c r="E31" s="46">
        <v>0</v>
      </c>
      <c r="F31" s="46">
        <v>0</v>
      </c>
      <c r="G31" s="46">
        <v>0</v>
      </c>
      <c r="H31" s="46">
        <v>0</v>
      </c>
      <c r="I31" s="46">
        <v>13125</v>
      </c>
      <c r="J31" s="46">
        <v>0</v>
      </c>
      <c r="K31" s="46">
        <v>0</v>
      </c>
      <c r="L31" s="46">
        <v>0</v>
      </c>
      <c r="M31" s="46">
        <v>0</v>
      </c>
      <c r="N31" s="46">
        <f t="shared" si="5"/>
        <v>42741</v>
      </c>
      <c r="O31" s="47">
        <f t="shared" si="1"/>
        <v>1.4147027671124057</v>
      </c>
      <c r="P31" s="9"/>
    </row>
    <row r="32" spans="1:16">
      <c r="A32" s="12"/>
      <c r="B32" s="25">
        <v>334.39</v>
      </c>
      <c r="C32" s="20" t="s">
        <v>36</v>
      </c>
      <c r="D32" s="46">
        <v>0</v>
      </c>
      <c r="E32" s="46">
        <v>22183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f t="shared" ref="N32:N38" si="7">SUM(D32:M32)</f>
        <v>22183</v>
      </c>
      <c r="O32" s="47">
        <f t="shared" si="1"/>
        <v>0.73424467099165891</v>
      </c>
      <c r="P32" s="9"/>
    </row>
    <row r="33" spans="1:16">
      <c r="A33" s="12"/>
      <c r="B33" s="25">
        <v>334.7</v>
      </c>
      <c r="C33" s="20" t="s">
        <v>39</v>
      </c>
      <c r="D33" s="46">
        <v>0</v>
      </c>
      <c r="E33" s="46">
        <v>15993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f t="shared" si="7"/>
        <v>15993</v>
      </c>
      <c r="O33" s="47">
        <f t="shared" si="1"/>
        <v>0.52935919502184559</v>
      </c>
      <c r="P33" s="9"/>
    </row>
    <row r="34" spans="1:16">
      <c r="A34" s="12"/>
      <c r="B34" s="25">
        <v>335.12</v>
      </c>
      <c r="C34" s="20" t="s">
        <v>128</v>
      </c>
      <c r="D34" s="46">
        <v>1428925</v>
      </c>
      <c r="E34" s="46">
        <v>0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f t="shared" si="7"/>
        <v>1428925</v>
      </c>
      <c r="O34" s="47">
        <f t="shared" si="1"/>
        <v>47.296603998411229</v>
      </c>
      <c r="P34" s="9"/>
    </row>
    <row r="35" spans="1:16">
      <c r="A35" s="12"/>
      <c r="B35" s="25">
        <v>335.15</v>
      </c>
      <c r="C35" s="20" t="s">
        <v>129</v>
      </c>
      <c r="D35" s="46">
        <v>51190</v>
      </c>
      <c r="E35" s="46">
        <v>0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f t="shared" si="7"/>
        <v>51190</v>
      </c>
      <c r="O35" s="47">
        <f t="shared" si="1"/>
        <v>1.6943598570104594</v>
      </c>
      <c r="P35" s="9"/>
    </row>
    <row r="36" spans="1:16">
      <c r="A36" s="12"/>
      <c r="B36" s="25">
        <v>335.18</v>
      </c>
      <c r="C36" s="20" t="s">
        <v>130</v>
      </c>
      <c r="D36" s="46">
        <v>4956977</v>
      </c>
      <c r="E36" s="46">
        <v>0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f t="shared" si="7"/>
        <v>4956977</v>
      </c>
      <c r="O36" s="47">
        <f t="shared" si="1"/>
        <v>164.07311664239376</v>
      </c>
      <c r="P36" s="9"/>
    </row>
    <row r="37" spans="1:16">
      <c r="A37" s="12"/>
      <c r="B37" s="25">
        <v>335.21</v>
      </c>
      <c r="C37" s="20" t="s">
        <v>150</v>
      </c>
      <c r="D37" s="46">
        <v>25533</v>
      </c>
      <c r="E37" s="46">
        <v>0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f t="shared" si="7"/>
        <v>25533</v>
      </c>
      <c r="O37" s="47">
        <f t="shared" ref="O37:O68" si="8">(N37/O$80)</f>
        <v>0.84512776380246257</v>
      </c>
      <c r="P37" s="9"/>
    </row>
    <row r="38" spans="1:16">
      <c r="A38" s="12"/>
      <c r="B38" s="25">
        <v>335.49</v>
      </c>
      <c r="C38" s="20" t="s">
        <v>44</v>
      </c>
      <c r="D38" s="46">
        <v>67536</v>
      </c>
      <c r="E38" s="46">
        <v>0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  <c r="K38" s="46">
        <v>0</v>
      </c>
      <c r="L38" s="46">
        <v>0</v>
      </c>
      <c r="M38" s="46">
        <v>0</v>
      </c>
      <c r="N38" s="46">
        <f t="shared" si="7"/>
        <v>67536</v>
      </c>
      <c r="O38" s="47">
        <f t="shared" si="8"/>
        <v>2.2354031510658015</v>
      </c>
      <c r="P38" s="9"/>
    </row>
    <row r="39" spans="1:16">
      <c r="A39" s="12"/>
      <c r="B39" s="25">
        <v>337.2</v>
      </c>
      <c r="C39" s="20" t="s">
        <v>45</v>
      </c>
      <c r="D39" s="46">
        <v>146703</v>
      </c>
      <c r="E39" s="46">
        <v>0</v>
      </c>
      <c r="F39" s="46">
        <v>0</v>
      </c>
      <c r="G39" s="46">
        <v>0</v>
      </c>
      <c r="H39" s="46">
        <v>0</v>
      </c>
      <c r="I39" s="46">
        <v>0</v>
      </c>
      <c r="J39" s="46">
        <v>0</v>
      </c>
      <c r="K39" s="46">
        <v>0</v>
      </c>
      <c r="L39" s="46">
        <v>0</v>
      </c>
      <c r="M39" s="46">
        <v>0</v>
      </c>
      <c r="N39" s="46">
        <f>SUM(D39:M39)</f>
        <v>146703</v>
      </c>
      <c r="O39" s="47">
        <f t="shared" si="8"/>
        <v>4.8557857804845757</v>
      </c>
      <c r="P39" s="9"/>
    </row>
    <row r="40" spans="1:16">
      <c r="A40" s="12"/>
      <c r="B40" s="25">
        <v>337.3</v>
      </c>
      <c r="C40" s="20" t="s">
        <v>46</v>
      </c>
      <c r="D40" s="46">
        <v>0</v>
      </c>
      <c r="E40" s="46">
        <v>4966</v>
      </c>
      <c r="F40" s="46">
        <v>0</v>
      </c>
      <c r="G40" s="46">
        <v>0</v>
      </c>
      <c r="H40" s="46">
        <v>0</v>
      </c>
      <c r="I40" s="46">
        <v>0</v>
      </c>
      <c r="J40" s="46">
        <v>0</v>
      </c>
      <c r="K40" s="46">
        <v>0</v>
      </c>
      <c r="L40" s="46">
        <v>0</v>
      </c>
      <c r="M40" s="46">
        <v>0</v>
      </c>
      <c r="N40" s="46">
        <f>SUM(D40:M40)</f>
        <v>4966</v>
      </c>
      <c r="O40" s="47">
        <f t="shared" si="8"/>
        <v>0.16437177280550774</v>
      </c>
      <c r="P40" s="9"/>
    </row>
    <row r="41" spans="1:16">
      <c r="A41" s="12"/>
      <c r="B41" s="25">
        <v>338</v>
      </c>
      <c r="C41" s="20" t="s">
        <v>47</v>
      </c>
      <c r="D41" s="46">
        <v>71967</v>
      </c>
      <c r="E41" s="46">
        <v>2215050</v>
      </c>
      <c r="F41" s="46">
        <v>0</v>
      </c>
      <c r="G41" s="46">
        <v>0</v>
      </c>
      <c r="H41" s="46">
        <v>0</v>
      </c>
      <c r="I41" s="46">
        <v>0</v>
      </c>
      <c r="J41" s="46">
        <v>0</v>
      </c>
      <c r="K41" s="46">
        <v>0</v>
      </c>
      <c r="L41" s="46">
        <v>0</v>
      </c>
      <c r="M41" s="46">
        <v>0</v>
      </c>
      <c r="N41" s="46">
        <f>SUM(D41:M41)</f>
        <v>2287017</v>
      </c>
      <c r="O41" s="47">
        <f t="shared" si="8"/>
        <v>75.698960677876343</v>
      </c>
      <c r="P41" s="9"/>
    </row>
    <row r="42" spans="1:16" ht="15.75">
      <c r="A42" s="29" t="s">
        <v>52</v>
      </c>
      <c r="B42" s="30"/>
      <c r="C42" s="31"/>
      <c r="D42" s="32">
        <f t="shared" ref="D42:M42" si="9">SUM(D43:D58)</f>
        <v>8741135</v>
      </c>
      <c r="E42" s="32">
        <f t="shared" si="9"/>
        <v>3348246</v>
      </c>
      <c r="F42" s="32">
        <f t="shared" si="9"/>
        <v>0</v>
      </c>
      <c r="G42" s="32">
        <f t="shared" si="9"/>
        <v>575000</v>
      </c>
      <c r="H42" s="32">
        <f t="shared" si="9"/>
        <v>0</v>
      </c>
      <c r="I42" s="32">
        <f t="shared" si="9"/>
        <v>78573482</v>
      </c>
      <c r="J42" s="32">
        <f t="shared" si="9"/>
        <v>13800325</v>
      </c>
      <c r="K42" s="32">
        <f t="shared" si="9"/>
        <v>0</v>
      </c>
      <c r="L42" s="32">
        <f t="shared" si="9"/>
        <v>0</v>
      </c>
      <c r="M42" s="32">
        <f t="shared" si="9"/>
        <v>0</v>
      </c>
      <c r="N42" s="32">
        <f>SUM(D42:M42)</f>
        <v>105038188</v>
      </c>
      <c r="O42" s="45">
        <f t="shared" si="8"/>
        <v>3476.7042234873561</v>
      </c>
      <c r="P42" s="10"/>
    </row>
    <row r="43" spans="1:16">
      <c r="A43" s="12"/>
      <c r="B43" s="25">
        <v>341.1</v>
      </c>
      <c r="C43" s="20" t="s">
        <v>131</v>
      </c>
      <c r="D43" s="46">
        <v>1386</v>
      </c>
      <c r="E43" s="46">
        <v>0</v>
      </c>
      <c r="F43" s="46">
        <v>0</v>
      </c>
      <c r="G43" s="46">
        <v>0</v>
      </c>
      <c r="H43" s="46">
        <v>0</v>
      </c>
      <c r="I43" s="46">
        <v>0</v>
      </c>
      <c r="J43" s="46">
        <v>0</v>
      </c>
      <c r="K43" s="46">
        <v>0</v>
      </c>
      <c r="L43" s="46">
        <v>0</v>
      </c>
      <c r="M43" s="46">
        <v>0</v>
      </c>
      <c r="N43" s="46">
        <f>SUM(D43:M43)</f>
        <v>1386</v>
      </c>
      <c r="O43" s="47">
        <f t="shared" si="8"/>
        <v>4.5875810936051899E-2</v>
      </c>
      <c r="P43" s="9"/>
    </row>
    <row r="44" spans="1:16">
      <c r="A44" s="12"/>
      <c r="B44" s="25">
        <v>341.2</v>
      </c>
      <c r="C44" s="20" t="s">
        <v>132</v>
      </c>
      <c r="D44" s="46">
        <v>0</v>
      </c>
      <c r="E44" s="46">
        <v>0</v>
      </c>
      <c r="F44" s="46">
        <v>0</v>
      </c>
      <c r="G44" s="46">
        <v>0</v>
      </c>
      <c r="H44" s="46">
        <v>0</v>
      </c>
      <c r="I44" s="46">
        <v>0</v>
      </c>
      <c r="J44" s="46">
        <v>13800325</v>
      </c>
      <c r="K44" s="46">
        <v>0</v>
      </c>
      <c r="L44" s="46">
        <v>0</v>
      </c>
      <c r="M44" s="46">
        <v>0</v>
      </c>
      <c r="N44" s="46">
        <f t="shared" ref="N44:N58" si="10">SUM(D44:M44)</f>
        <v>13800325</v>
      </c>
      <c r="O44" s="47">
        <f t="shared" si="8"/>
        <v>456.78290083410565</v>
      </c>
      <c r="P44" s="9"/>
    </row>
    <row r="45" spans="1:16">
      <c r="A45" s="12"/>
      <c r="B45" s="25">
        <v>341.9</v>
      </c>
      <c r="C45" s="20" t="s">
        <v>134</v>
      </c>
      <c r="D45" s="46">
        <v>77695</v>
      </c>
      <c r="E45" s="46">
        <v>0</v>
      </c>
      <c r="F45" s="46">
        <v>0</v>
      </c>
      <c r="G45" s="46">
        <v>0</v>
      </c>
      <c r="H45" s="46">
        <v>0</v>
      </c>
      <c r="I45" s="46">
        <v>0</v>
      </c>
      <c r="J45" s="46">
        <v>0</v>
      </c>
      <c r="K45" s="46">
        <v>0</v>
      </c>
      <c r="L45" s="46">
        <v>0</v>
      </c>
      <c r="M45" s="46">
        <v>0</v>
      </c>
      <c r="N45" s="46">
        <f t="shared" si="10"/>
        <v>77695</v>
      </c>
      <c r="O45" s="47">
        <f t="shared" si="8"/>
        <v>2.5716602674433999</v>
      </c>
      <c r="P45" s="9"/>
    </row>
    <row r="46" spans="1:16">
      <c r="A46" s="12"/>
      <c r="B46" s="25">
        <v>342.1</v>
      </c>
      <c r="C46" s="20" t="s">
        <v>59</v>
      </c>
      <c r="D46" s="46">
        <v>244016</v>
      </c>
      <c r="E46" s="46">
        <v>5125</v>
      </c>
      <c r="F46" s="46">
        <v>0</v>
      </c>
      <c r="G46" s="46">
        <v>0</v>
      </c>
      <c r="H46" s="46">
        <v>0</v>
      </c>
      <c r="I46" s="46">
        <v>0</v>
      </c>
      <c r="J46" s="46">
        <v>0</v>
      </c>
      <c r="K46" s="46">
        <v>0</v>
      </c>
      <c r="L46" s="46">
        <v>0</v>
      </c>
      <c r="M46" s="46">
        <v>0</v>
      </c>
      <c r="N46" s="46">
        <f t="shared" si="10"/>
        <v>249141</v>
      </c>
      <c r="O46" s="47">
        <f t="shared" si="8"/>
        <v>8.246425261485502</v>
      </c>
      <c r="P46" s="9"/>
    </row>
    <row r="47" spans="1:16">
      <c r="A47" s="12"/>
      <c r="B47" s="25">
        <v>342.2</v>
      </c>
      <c r="C47" s="20" t="s">
        <v>60</v>
      </c>
      <c r="D47" s="46">
        <v>107218</v>
      </c>
      <c r="E47" s="46">
        <v>6693</v>
      </c>
      <c r="F47" s="46">
        <v>0</v>
      </c>
      <c r="G47" s="46">
        <v>0</v>
      </c>
      <c r="H47" s="46">
        <v>0</v>
      </c>
      <c r="I47" s="46">
        <v>0</v>
      </c>
      <c r="J47" s="46">
        <v>0</v>
      </c>
      <c r="K47" s="46">
        <v>0</v>
      </c>
      <c r="L47" s="46">
        <v>0</v>
      </c>
      <c r="M47" s="46">
        <v>0</v>
      </c>
      <c r="N47" s="46">
        <f t="shared" si="10"/>
        <v>113911</v>
      </c>
      <c r="O47" s="47">
        <f t="shared" si="8"/>
        <v>3.770389249304912</v>
      </c>
      <c r="P47" s="9"/>
    </row>
    <row r="48" spans="1:16">
      <c r="A48" s="12"/>
      <c r="B48" s="25">
        <v>342.5</v>
      </c>
      <c r="C48" s="20" t="s">
        <v>151</v>
      </c>
      <c r="D48" s="46">
        <v>608079</v>
      </c>
      <c r="E48" s="46">
        <v>0</v>
      </c>
      <c r="F48" s="46">
        <v>0</v>
      </c>
      <c r="G48" s="46">
        <v>0</v>
      </c>
      <c r="H48" s="46">
        <v>0</v>
      </c>
      <c r="I48" s="46">
        <v>0</v>
      </c>
      <c r="J48" s="46">
        <v>0</v>
      </c>
      <c r="K48" s="46">
        <v>0</v>
      </c>
      <c r="L48" s="46">
        <v>0</v>
      </c>
      <c r="M48" s="46">
        <v>0</v>
      </c>
      <c r="N48" s="46">
        <f t="shared" si="10"/>
        <v>608079</v>
      </c>
      <c r="O48" s="47">
        <f t="shared" si="8"/>
        <v>20.127068714418112</v>
      </c>
      <c r="P48" s="9"/>
    </row>
    <row r="49" spans="1:16">
      <c r="A49" s="12"/>
      <c r="B49" s="25">
        <v>342.6</v>
      </c>
      <c r="C49" s="20" t="s">
        <v>61</v>
      </c>
      <c r="D49" s="46">
        <v>1098398</v>
      </c>
      <c r="E49" s="46">
        <v>0</v>
      </c>
      <c r="F49" s="46">
        <v>0</v>
      </c>
      <c r="G49" s="46">
        <v>0</v>
      </c>
      <c r="H49" s="46">
        <v>0</v>
      </c>
      <c r="I49" s="46">
        <v>0</v>
      </c>
      <c r="J49" s="46">
        <v>0</v>
      </c>
      <c r="K49" s="46">
        <v>0</v>
      </c>
      <c r="L49" s="46">
        <v>0</v>
      </c>
      <c r="M49" s="46">
        <v>0</v>
      </c>
      <c r="N49" s="46">
        <f t="shared" si="10"/>
        <v>1098398</v>
      </c>
      <c r="O49" s="47">
        <f t="shared" si="8"/>
        <v>36.356348470806303</v>
      </c>
      <c r="P49" s="9"/>
    </row>
    <row r="50" spans="1:16">
      <c r="A50" s="12"/>
      <c r="B50" s="25">
        <v>343.1</v>
      </c>
      <c r="C50" s="20" t="s">
        <v>62</v>
      </c>
      <c r="D50" s="46">
        <v>0</v>
      </c>
      <c r="E50" s="46">
        <v>0</v>
      </c>
      <c r="F50" s="46">
        <v>0</v>
      </c>
      <c r="G50" s="46">
        <v>0</v>
      </c>
      <c r="H50" s="46">
        <v>0</v>
      </c>
      <c r="I50" s="46">
        <v>43376506</v>
      </c>
      <c r="J50" s="46">
        <v>0</v>
      </c>
      <c r="K50" s="46">
        <v>0</v>
      </c>
      <c r="L50" s="46">
        <v>0</v>
      </c>
      <c r="M50" s="46">
        <v>0</v>
      </c>
      <c r="N50" s="46">
        <f t="shared" si="10"/>
        <v>43376506</v>
      </c>
      <c r="O50" s="47">
        <f t="shared" si="8"/>
        <v>1435.7376539123527</v>
      </c>
      <c r="P50" s="9"/>
    </row>
    <row r="51" spans="1:16">
      <c r="A51" s="12"/>
      <c r="B51" s="25">
        <v>343.4</v>
      </c>
      <c r="C51" s="20" t="s">
        <v>63</v>
      </c>
      <c r="D51" s="46">
        <v>4445875</v>
      </c>
      <c r="E51" s="46">
        <v>0</v>
      </c>
      <c r="F51" s="46">
        <v>0</v>
      </c>
      <c r="G51" s="46">
        <v>0</v>
      </c>
      <c r="H51" s="46">
        <v>0</v>
      </c>
      <c r="I51" s="46">
        <v>0</v>
      </c>
      <c r="J51" s="46">
        <v>0</v>
      </c>
      <c r="K51" s="46">
        <v>0</v>
      </c>
      <c r="L51" s="46">
        <v>0</v>
      </c>
      <c r="M51" s="46">
        <v>0</v>
      </c>
      <c r="N51" s="46">
        <f t="shared" si="10"/>
        <v>4445875</v>
      </c>
      <c r="O51" s="47">
        <f t="shared" si="8"/>
        <v>147.15593141797962</v>
      </c>
      <c r="P51" s="9"/>
    </row>
    <row r="52" spans="1:16">
      <c r="A52" s="12"/>
      <c r="B52" s="25">
        <v>343.6</v>
      </c>
      <c r="C52" s="20" t="s">
        <v>65</v>
      </c>
      <c r="D52" s="46">
        <v>0</v>
      </c>
      <c r="E52" s="46">
        <v>0</v>
      </c>
      <c r="F52" s="46">
        <v>0</v>
      </c>
      <c r="G52" s="46">
        <v>0</v>
      </c>
      <c r="H52" s="46">
        <v>0</v>
      </c>
      <c r="I52" s="46">
        <v>30286359</v>
      </c>
      <c r="J52" s="46">
        <v>0</v>
      </c>
      <c r="K52" s="46">
        <v>0</v>
      </c>
      <c r="L52" s="46">
        <v>0</v>
      </c>
      <c r="M52" s="46">
        <v>0</v>
      </c>
      <c r="N52" s="46">
        <f t="shared" si="10"/>
        <v>30286359</v>
      </c>
      <c r="O52" s="47">
        <f t="shared" si="8"/>
        <v>1002.4612405666622</v>
      </c>
      <c r="P52" s="9"/>
    </row>
    <row r="53" spans="1:16">
      <c r="A53" s="12"/>
      <c r="B53" s="25">
        <v>343.7</v>
      </c>
      <c r="C53" s="20" t="s">
        <v>66</v>
      </c>
      <c r="D53" s="46">
        <v>0</v>
      </c>
      <c r="E53" s="46">
        <v>2530290</v>
      </c>
      <c r="F53" s="46">
        <v>0</v>
      </c>
      <c r="G53" s="46">
        <v>575000</v>
      </c>
      <c r="H53" s="46">
        <v>0</v>
      </c>
      <c r="I53" s="46">
        <v>0</v>
      </c>
      <c r="J53" s="46">
        <v>0</v>
      </c>
      <c r="K53" s="46">
        <v>0</v>
      </c>
      <c r="L53" s="46">
        <v>0</v>
      </c>
      <c r="M53" s="46">
        <v>0</v>
      </c>
      <c r="N53" s="46">
        <f t="shared" si="10"/>
        <v>3105290</v>
      </c>
      <c r="O53" s="47">
        <f t="shared" si="8"/>
        <v>102.78333112670462</v>
      </c>
      <c r="P53" s="9"/>
    </row>
    <row r="54" spans="1:16">
      <c r="A54" s="12"/>
      <c r="B54" s="25">
        <v>343.8</v>
      </c>
      <c r="C54" s="20" t="s">
        <v>67</v>
      </c>
      <c r="D54" s="46">
        <v>84975</v>
      </c>
      <c r="E54" s="46">
        <v>465264</v>
      </c>
      <c r="F54" s="46">
        <v>0</v>
      </c>
      <c r="G54" s="46">
        <v>0</v>
      </c>
      <c r="H54" s="46">
        <v>0</v>
      </c>
      <c r="I54" s="46">
        <v>0</v>
      </c>
      <c r="J54" s="46">
        <v>0</v>
      </c>
      <c r="K54" s="46">
        <v>0</v>
      </c>
      <c r="L54" s="46">
        <v>0</v>
      </c>
      <c r="M54" s="46">
        <v>0</v>
      </c>
      <c r="N54" s="46">
        <f t="shared" si="10"/>
        <v>550239</v>
      </c>
      <c r="O54" s="47">
        <f t="shared" si="8"/>
        <v>18.212597643320535</v>
      </c>
      <c r="P54" s="9"/>
    </row>
    <row r="55" spans="1:16">
      <c r="A55" s="12"/>
      <c r="B55" s="25">
        <v>343.9</v>
      </c>
      <c r="C55" s="20" t="s">
        <v>68</v>
      </c>
      <c r="D55" s="46">
        <v>2412</v>
      </c>
      <c r="E55" s="46">
        <v>0</v>
      </c>
      <c r="F55" s="46">
        <v>0</v>
      </c>
      <c r="G55" s="46">
        <v>0</v>
      </c>
      <c r="H55" s="46">
        <v>0</v>
      </c>
      <c r="I55" s="46">
        <v>4910617</v>
      </c>
      <c r="J55" s="46">
        <v>0</v>
      </c>
      <c r="K55" s="46">
        <v>0</v>
      </c>
      <c r="L55" s="46">
        <v>0</v>
      </c>
      <c r="M55" s="46">
        <v>0</v>
      </c>
      <c r="N55" s="46">
        <f t="shared" si="10"/>
        <v>4913029</v>
      </c>
      <c r="O55" s="47">
        <f t="shared" si="8"/>
        <v>162.61846286243878</v>
      </c>
      <c r="P55" s="9"/>
    </row>
    <row r="56" spans="1:16">
      <c r="A56" s="12"/>
      <c r="B56" s="25">
        <v>347.2</v>
      </c>
      <c r="C56" s="20" t="s">
        <v>69</v>
      </c>
      <c r="D56" s="46">
        <v>1057813</v>
      </c>
      <c r="E56" s="46">
        <v>29778</v>
      </c>
      <c r="F56" s="46">
        <v>0</v>
      </c>
      <c r="G56" s="46">
        <v>0</v>
      </c>
      <c r="H56" s="46">
        <v>0</v>
      </c>
      <c r="I56" s="46">
        <v>0</v>
      </c>
      <c r="J56" s="46">
        <v>0</v>
      </c>
      <c r="K56" s="46">
        <v>0</v>
      </c>
      <c r="L56" s="46">
        <v>0</v>
      </c>
      <c r="M56" s="46">
        <v>0</v>
      </c>
      <c r="N56" s="46">
        <f t="shared" si="10"/>
        <v>1087591</v>
      </c>
      <c r="O56" s="47">
        <f t="shared" si="8"/>
        <v>35.99864292334172</v>
      </c>
      <c r="P56" s="9"/>
    </row>
    <row r="57" spans="1:16">
      <c r="A57" s="12"/>
      <c r="B57" s="25">
        <v>347.4</v>
      </c>
      <c r="C57" s="20" t="s">
        <v>71</v>
      </c>
      <c r="D57" s="46">
        <v>49227</v>
      </c>
      <c r="E57" s="46">
        <v>142282</v>
      </c>
      <c r="F57" s="46">
        <v>0</v>
      </c>
      <c r="G57" s="46">
        <v>0</v>
      </c>
      <c r="H57" s="46">
        <v>0</v>
      </c>
      <c r="I57" s="46">
        <v>0</v>
      </c>
      <c r="J57" s="46">
        <v>0</v>
      </c>
      <c r="K57" s="46">
        <v>0</v>
      </c>
      <c r="L57" s="46">
        <v>0</v>
      </c>
      <c r="M57" s="46">
        <v>0</v>
      </c>
      <c r="N57" s="46">
        <f t="shared" si="10"/>
        <v>191509</v>
      </c>
      <c r="O57" s="47">
        <f t="shared" si="8"/>
        <v>6.3388388719714017</v>
      </c>
      <c r="P57" s="9"/>
    </row>
    <row r="58" spans="1:16">
      <c r="A58" s="12"/>
      <c r="B58" s="25">
        <v>347.5</v>
      </c>
      <c r="C58" s="20" t="s">
        <v>72</v>
      </c>
      <c r="D58" s="46">
        <v>964041</v>
      </c>
      <c r="E58" s="46">
        <v>168814</v>
      </c>
      <c r="F58" s="46">
        <v>0</v>
      </c>
      <c r="G58" s="46">
        <v>0</v>
      </c>
      <c r="H58" s="46">
        <v>0</v>
      </c>
      <c r="I58" s="46">
        <v>0</v>
      </c>
      <c r="J58" s="46">
        <v>0</v>
      </c>
      <c r="K58" s="46">
        <v>0</v>
      </c>
      <c r="L58" s="46">
        <v>0</v>
      </c>
      <c r="M58" s="46">
        <v>0</v>
      </c>
      <c r="N58" s="46">
        <f t="shared" si="10"/>
        <v>1132855</v>
      </c>
      <c r="O58" s="47">
        <f t="shared" si="8"/>
        <v>37.496855554084469</v>
      </c>
      <c r="P58" s="9"/>
    </row>
    <row r="59" spans="1:16" ht="15.75">
      <c r="A59" s="29" t="s">
        <v>53</v>
      </c>
      <c r="B59" s="30"/>
      <c r="C59" s="31"/>
      <c r="D59" s="32">
        <f t="shared" ref="D59:M59" si="11">SUM(D60:D63)</f>
        <v>1329144</v>
      </c>
      <c r="E59" s="32">
        <f t="shared" si="11"/>
        <v>250484</v>
      </c>
      <c r="F59" s="32">
        <f t="shared" si="11"/>
        <v>0</v>
      </c>
      <c r="G59" s="32">
        <f t="shared" si="11"/>
        <v>0</v>
      </c>
      <c r="H59" s="32">
        <f t="shared" si="11"/>
        <v>0</v>
      </c>
      <c r="I59" s="32">
        <f t="shared" si="11"/>
        <v>0</v>
      </c>
      <c r="J59" s="32">
        <f t="shared" si="11"/>
        <v>0</v>
      </c>
      <c r="K59" s="32">
        <f t="shared" si="11"/>
        <v>0</v>
      </c>
      <c r="L59" s="32">
        <f t="shared" si="11"/>
        <v>0</v>
      </c>
      <c r="M59" s="32">
        <f t="shared" si="11"/>
        <v>0</v>
      </c>
      <c r="N59" s="32">
        <f t="shared" ref="N59:N65" si="12">SUM(D59:M59)</f>
        <v>1579628</v>
      </c>
      <c r="O59" s="45">
        <f t="shared" si="8"/>
        <v>52.284787501654975</v>
      </c>
      <c r="P59" s="10"/>
    </row>
    <row r="60" spans="1:16">
      <c r="A60" s="13"/>
      <c r="B60" s="39">
        <v>351.1</v>
      </c>
      <c r="C60" s="21" t="s">
        <v>75</v>
      </c>
      <c r="D60" s="46">
        <v>1266462</v>
      </c>
      <c r="E60" s="46">
        <v>85192</v>
      </c>
      <c r="F60" s="46">
        <v>0</v>
      </c>
      <c r="G60" s="46">
        <v>0</v>
      </c>
      <c r="H60" s="46">
        <v>0</v>
      </c>
      <c r="I60" s="46">
        <v>0</v>
      </c>
      <c r="J60" s="46">
        <v>0</v>
      </c>
      <c r="K60" s="46">
        <v>0</v>
      </c>
      <c r="L60" s="46">
        <v>0</v>
      </c>
      <c r="M60" s="46">
        <v>0</v>
      </c>
      <c r="N60" s="46">
        <f t="shared" si="12"/>
        <v>1351654</v>
      </c>
      <c r="O60" s="47">
        <f t="shared" si="8"/>
        <v>44.738977889580298</v>
      </c>
      <c r="P60" s="9"/>
    </row>
    <row r="61" spans="1:16">
      <c r="A61" s="13"/>
      <c r="B61" s="39">
        <v>354</v>
      </c>
      <c r="C61" s="21" t="s">
        <v>77</v>
      </c>
      <c r="D61" s="46">
        <v>62682</v>
      </c>
      <c r="E61" s="46">
        <v>108694</v>
      </c>
      <c r="F61" s="46">
        <v>0</v>
      </c>
      <c r="G61" s="46">
        <v>0</v>
      </c>
      <c r="H61" s="46">
        <v>0</v>
      </c>
      <c r="I61" s="46">
        <v>0</v>
      </c>
      <c r="J61" s="46">
        <v>0</v>
      </c>
      <c r="K61" s="46">
        <v>0</v>
      </c>
      <c r="L61" s="46">
        <v>0</v>
      </c>
      <c r="M61" s="46">
        <v>0</v>
      </c>
      <c r="N61" s="46">
        <f t="shared" si="12"/>
        <v>171376</v>
      </c>
      <c r="O61" s="47">
        <f t="shared" si="8"/>
        <v>5.6724480338938168</v>
      </c>
      <c r="P61" s="9"/>
    </row>
    <row r="62" spans="1:16">
      <c r="A62" s="13"/>
      <c r="B62" s="39">
        <v>355</v>
      </c>
      <c r="C62" s="21" t="s">
        <v>152</v>
      </c>
      <c r="D62" s="46">
        <v>0</v>
      </c>
      <c r="E62" s="46">
        <v>55731</v>
      </c>
      <c r="F62" s="46">
        <v>0</v>
      </c>
      <c r="G62" s="46">
        <v>0</v>
      </c>
      <c r="H62" s="46">
        <v>0</v>
      </c>
      <c r="I62" s="46">
        <v>0</v>
      </c>
      <c r="J62" s="46">
        <v>0</v>
      </c>
      <c r="K62" s="46">
        <v>0</v>
      </c>
      <c r="L62" s="46">
        <v>0</v>
      </c>
      <c r="M62" s="46">
        <v>0</v>
      </c>
      <c r="N62" s="46">
        <f t="shared" si="12"/>
        <v>55731</v>
      </c>
      <c r="O62" s="47">
        <f t="shared" si="8"/>
        <v>1.8446643717728055</v>
      </c>
      <c r="P62" s="9"/>
    </row>
    <row r="63" spans="1:16">
      <c r="A63" s="13"/>
      <c r="B63" s="39">
        <v>356</v>
      </c>
      <c r="C63" s="21" t="s">
        <v>153</v>
      </c>
      <c r="D63" s="46">
        <v>0</v>
      </c>
      <c r="E63" s="46">
        <v>867</v>
      </c>
      <c r="F63" s="46">
        <v>0</v>
      </c>
      <c r="G63" s="46">
        <v>0</v>
      </c>
      <c r="H63" s="46">
        <v>0</v>
      </c>
      <c r="I63" s="46">
        <v>0</v>
      </c>
      <c r="J63" s="46">
        <v>0</v>
      </c>
      <c r="K63" s="46">
        <v>0</v>
      </c>
      <c r="L63" s="46">
        <v>0</v>
      </c>
      <c r="M63" s="46">
        <v>0</v>
      </c>
      <c r="N63" s="46">
        <f t="shared" si="12"/>
        <v>867</v>
      </c>
      <c r="O63" s="47">
        <f t="shared" si="8"/>
        <v>2.8697206408049781E-2</v>
      </c>
      <c r="P63" s="9"/>
    </row>
    <row r="64" spans="1:16" ht="15.75">
      <c r="A64" s="29" t="s">
        <v>4</v>
      </c>
      <c r="B64" s="30"/>
      <c r="C64" s="31"/>
      <c r="D64" s="32">
        <f t="shared" ref="D64:M64" si="13">SUM(D65:D74)</f>
        <v>2850268</v>
      </c>
      <c r="E64" s="32">
        <f t="shared" si="13"/>
        <v>1152892</v>
      </c>
      <c r="F64" s="32">
        <f t="shared" si="13"/>
        <v>-6162</v>
      </c>
      <c r="G64" s="32">
        <f t="shared" si="13"/>
        <v>350028</v>
      </c>
      <c r="H64" s="32">
        <f t="shared" si="13"/>
        <v>0</v>
      </c>
      <c r="I64" s="32">
        <f t="shared" si="13"/>
        <v>40033</v>
      </c>
      <c r="J64" s="32">
        <f t="shared" si="13"/>
        <v>303344</v>
      </c>
      <c r="K64" s="32">
        <f t="shared" si="13"/>
        <v>12784132</v>
      </c>
      <c r="L64" s="32">
        <f t="shared" si="13"/>
        <v>0</v>
      </c>
      <c r="M64" s="32">
        <f t="shared" si="13"/>
        <v>0</v>
      </c>
      <c r="N64" s="32">
        <f t="shared" si="12"/>
        <v>17474535</v>
      </c>
      <c r="O64" s="45">
        <f t="shared" si="8"/>
        <v>578.3971600688468</v>
      </c>
      <c r="P64" s="10"/>
    </row>
    <row r="65" spans="1:119">
      <c r="A65" s="12"/>
      <c r="B65" s="25">
        <v>361.1</v>
      </c>
      <c r="C65" s="20" t="s">
        <v>78</v>
      </c>
      <c r="D65" s="46">
        <v>-10851</v>
      </c>
      <c r="E65" s="46">
        <v>-45012</v>
      </c>
      <c r="F65" s="46">
        <v>-6162</v>
      </c>
      <c r="G65" s="46">
        <v>279528</v>
      </c>
      <c r="H65" s="46">
        <v>0</v>
      </c>
      <c r="I65" s="46">
        <v>-88183</v>
      </c>
      <c r="J65" s="46">
        <v>-8252</v>
      </c>
      <c r="K65" s="46">
        <v>154001</v>
      </c>
      <c r="L65" s="46">
        <v>0</v>
      </c>
      <c r="M65" s="46">
        <v>0</v>
      </c>
      <c r="N65" s="46">
        <f t="shared" si="12"/>
        <v>275069</v>
      </c>
      <c r="O65" s="47">
        <f t="shared" si="8"/>
        <v>9.1046273004104332</v>
      </c>
      <c r="P65" s="9"/>
    </row>
    <row r="66" spans="1:119">
      <c r="A66" s="12"/>
      <c r="B66" s="25">
        <v>361.2</v>
      </c>
      <c r="C66" s="20" t="s">
        <v>79</v>
      </c>
      <c r="D66" s="46">
        <v>0</v>
      </c>
      <c r="E66" s="46">
        <v>0</v>
      </c>
      <c r="F66" s="46">
        <v>0</v>
      </c>
      <c r="G66" s="46">
        <v>0</v>
      </c>
      <c r="H66" s="46">
        <v>0</v>
      </c>
      <c r="I66" s="46">
        <v>0</v>
      </c>
      <c r="J66" s="46">
        <v>0</v>
      </c>
      <c r="K66" s="46">
        <v>1942035</v>
      </c>
      <c r="L66" s="46">
        <v>0</v>
      </c>
      <c r="M66" s="46">
        <v>0</v>
      </c>
      <c r="N66" s="46">
        <f t="shared" ref="N66:N74" si="14">SUM(D66:M66)</f>
        <v>1942035</v>
      </c>
      <c r="O66" s="47">
        <f t="shared" si="8"/>
        <v>64.280252879650476</v>
      </c>
      <c r="P66" s="9"/>
    </row>
    <row r="67" spans="1:119">
      <c r="A67" s="12"/>
      <c r="B67" s="25">
        <v>361.3</v>
      </c>
      <c r="C67" s="20" t="s">
        <v>80</v>
      </c>
      <c r="D67" s="46">
        <v>0</v>
      </c>
      <c r="E67" s="46">
        <v>0</v>
      </c>
      <c r="F67" s="46">
        <v>0</v>
      </c>
      <c r="G67" s="46">
        <v>0</v>
      </c>
      <c r="H67" s="46">
        <v>0</v>
      </c>
      <c r="I67" s="46">
        <v>0</v>
      </c>
      <c r="J67" s="46">
        <v>0</v>
      </c>
      <c r="K67" s="46">
        <v>5196751</v>
      </c>
      <c r="L67" s="46">
        <v>0</v>
      </c>
      <c r="M67" s="46">
        <v>0</v>
      </c>
      <c r="N67" s="46">
        <f t="shared" si="14"/>
        <v>5196751</v>
      </c>
      <c r="O67" s="47">
        <f t="shared" si="8"/>
        <v>172.00949953660796</v>
      </c>
      <c r="P67" s="9"/>
    </row>
    <row r="68" spans="1:119">
      <c r="A68" s="12"/>
      <c r="B68" s="25">
        <v>362</v>
      </c>
      <c r="C68" s="20" t="s">
        <v>81</v>
      </c>
      <c r="D68" s="46">
        <v>215280</v>
      </c>
      <c r="E68" s="46">
        <v>51179</v>
      </c>
      <c r="F68" s="46">
        <v>0</v>
      </c>
      <c r="G68" s="46">
        <v>0</v>
      </c>
      <c r="H68" s="46">
        <v>0</v>
      </c>
      <c r="I68" s="46">
        <v>0</v>
      </c>
      <c r="J68" s="46">
        <v>0</v>
      </c>
      <c r="K68" s="46">
        <v>0</v>
      </c>
      <c r="L68" s="46">
        <v>0</v>
      </c>
      <c r="M68" s="46">
        <v>0</v>
      </c>
      <c r="N68" s="46">
        <f t="shared" si="14"/>
        <v>266459</v>
      </c>
      <c r="O68" s="47">
        <f t="shared" si="8"/>
        <v>8.8196412021713222</v>
      </c>
      <c r="P68" s="9"/>
    </row>
    <row r="69" spans="1:119">
      <c r="A69" s="12"/>
      <c r="B69" s="25">
        <v>364</v>
      </c>
      <c r="C69" s="20" t="s">
        <v>135</v>
      </c>
      <c r="D69" s="46">
        <v>2430474</v>
      </c>
      <c r="E69" s="46">
        <v>1000000</v>
      </c>
      <c r="F69" s="46">
        <v>0</v>
      </c>
      <c r="G69" s="46">
        <v>0</v>
      </c>
      <c r="H69" s="46">
        <v>0</v>
      </c>
      <c r="I69" s="46">
        <v>0</v>
      </c>
      <c r="J69" s="46">
        <v>261596</v>
      </c>
      <c r="K69" s="46">
        <v>0</v>
      </c>
      <c r="L69" s="46">
        <v>0</v>
      </c>
      <c r="M69" s="46">
        <v>0</v>
      </c>
      <c r="N69" s="46">
        <f t="shared" si="14"/>
        <v>3692070</v>
      </c>
      <c r="O69" s="47">
        <f t="shared" ref="O69:O78" si="15">(N69/O$80)</f>
        <v>122.20541506686085</v>
      </c>
      <c r="P69" s="9"/>
    </row>
    <row r="70" spans="1:119">
      <c r="A70" s="12"/>
      <c r="B70" s="25">
        <v>365</v>
      </c>
      <c r="C70" s="20" t="s">
        <v>154</v>
      </c>
      <c r="D70" s="46">
        <v>0</v>
      </c>
      <c r="E70" s="46">
        <v>0</v>
      </c>
      <c r="F70" s="46">
        <v>0</v>
      </c>
      <c r="G70" s="46">
        <v>0</v>
      </c>
      <c r="H70" s="46">
        <v>0</v>
      </c>
      <c r="I70" s="46">
        <v>40489</v>
      </c>
      <c r="J70" s="46">
        <v>0</v>
      </c>
      <c r="K70" s="46">
        <v>0</v>
      </c>
      <c r="L70" s="46">
        <v>0</v>
      </c>
      <c r="M70" s="46">
        <v>0</v>
      </c>
      <c r="N70" s="46">
        <f t="shared" si="14"/>
        <v>40489</v>
      </c>
      <c r="O70" s="47">
        <f t="shared" si="15"/>
        <v>1.3401628491989939</v>
      </c>
      <c r="P70" s="9"/>
    </row>
    <row r="71" spans="1:119">
      <c r="A71" s="12"/>
      <c r="B71" s="25">
        <v>366</v>
      </c>
      <c r="C71" s="20" t="s">
        <v>83</v>
      </c>
      <c r="D71" s="46">
        <v>0</v>
      </c>
      <c r="E71" s="46">
        <v>120066</v>
      </c>
      <c r="F71" s="46">
        <v>0</v>
      </c>
      <c r="G71" s="46">
        <v>0</v>
      </c>
      <c r="H71" s="46">
        <v>0</v>
      </c>
      <c r="I71" s="46">
        <v>0</v>
      </c>
      <c r="J71" s="46">
        <v>50000</v>
      </c>
      <c r="K71" s="46">
        <v>0</v>
      </c>
      <c r="L71" s="46">
        <v>0</v>
      </c>
      <c r="M71" s="46">
        <v>0</v>
      </c>
      <c r="N71" s="46">
        <f t="shared" si="14"/>
        <v>170066</v>
      </c>
      <c r="O71" s="47">
        <f t="shared" si="15"/>
        <v>5.629087779690189</v>
      </c>
      <c r="P71" s="9"/>
    </row>
    <row r="72" spans="1:119">
      <c r="A72" s="12"/>
      <c r="B72" s="25">
        <v>368</v>
      </c>
      <c r="C72" s="20" t="s">
        <v>84</v>
      </c>
      <c r="D72" s="46">
        <v>0</v>
      </c>
      <c r="E72" s="46">
        <v>0</v>
      </c>
      <c r="F72" s="46">
        <v>0</v>
      </c>
      <c r="G72" s="46">
        <v>0</v>
      </c>
      <c r="H72" s="46">
        <v>0</v>
      </c>
      <c r="I72" s="46">
        <v>0</v>
      </c>
      <c r="J72" s="46">
        <v>0</v>
      </c>
      <c r="K72" s="46">
        <v>5491345</v>
      </c>
      <c r="L72" s="46">
        <v>0</v>
      </c>
      <c r="M72" s="46">
        <v>0</v>
      </c>
      <c r="N72" s="46">
        <f t="shared" si="14"/>
        <v>5491345</v>
      </c>
      <c r="O72" s="47">
        <f t="shared" si="15"/>
        <v>181.7603932212366</v>
      </c>
      <c r="P72" s="9"/>
    </row>
    <row r="73" spans="1:119">
      <c r="A73" s="12"/>
      <c r="B73" s="25">
        <v>369.3</v>
      </c>
      <c r="C73" s="20" t="s">
        <v>85</v>
      </c>
      <c r="D73" s="46">
        <v>0</v>
      </c>
      <c r="E73" s="46">
        <v>0</v>
      </c>
      <c r="F73" s="46">
        <v>0</v>
      </c>
      <c r="G73" s="46">
        <v>0</v>
      </c>
      <c r="H73" s="46">
        <v>0</v>
      </c>
      <c r="I73" s="46">
        <v>30799</v>
      </c>
      <c r="J73" s="46">
        <v>0</v>
      </c>
      <c r="K73" s="46">
        <v>0</v>
      </c>
      <c r="L73" s="46">
        <v>0</v>
      </c>
      <c r="M73" s="46">
        <v>0</v>
      </c>
      <c r="N73" s="46">
        <f t="shared" si="14"/>
        <v>30799</v>
      </c>
      <c r="O73" s="47">
        <f t="shared" si="15"/>
        <v>1.0194293658149081</v>
      </c>
      <c r="P73" s="9"/>
    </row>
    <row r="74" spans="1:119">
      <c r="A74" s="12"/>
      <c r="B74" s="25">
        <v>369.9</v>
      </c>
      <c r="C74" s="20" t="s">
        <v>86</v>
      </c>
      <c r="D74" s="46">
        <v>215365</v>
      </c>
      <c r="E74" s="46">
        <v>26659</v>
      </c>
      <c r="F74" s="46">
        <v>0</v>
      </c>
      <c r="G74" s="46">
        <v>70500</v>
      </c>
      <c r="H74" s="46">
        <v>0</v>
      </c>
      <c r="I74" s="46">
        <v>56928</v>
      </c>
      <c r="J74" s="46">
        <v>0</v>
      </c>
      <c r="K74" s="46">
        <v>0</v>
      </c>
      <c r="L74" s="46">
        <v>0</v>
      </c>
      <c r="M74" s="46">
        <v>0</v>
      </c>
      <c r="N74" s="46">
        <f t="shared" si="14"/>
        <v>369452</v>
      </c>
      <c r="O74" s="47">
        <f t="shared" si="15"/>
        <v>12.228650867205085</v>
      </c>
      <c r="P74" s="9"/>
    </row>
    <row r="75" spans="1:119" ht="15.75">
      <c r="A75" s="29" t="s">
        <v>54</v>
      </c>
      <c r="B75" s="30"/>
      <c r="C75" s="31"/>
      <c r="D75" s="32">
        <f t="shared" ref="D75:M75" si="16">SUM(D76:D77)</f>
        <v>5249571</v>
      </c>
      <c r="E75" s="32">
        <f t="shared" si="16"/>
        <v>2612678</v>
      </c>
      <c r="F75" s="32">
        <f t="shared" si="16"/>
        <v>382283</v>
      </c>
      <c r="G75" s="32">
        <f t="shared" si="16"/>
        <v>2194223</v>
      </c>
      <c r="H75" s="32">
        <f t="shared" si="16"/>
        <v>0</v>
      </c>
      <c r="I75" s="32">
        <f t="shared" si="16"/>
        <v>0</v>
      </c>
      <c r="J75" s="32">
        <f t="shared" si="16"/>
        <v>0</v>
      </c>
      <c r="K75" s="32">
        <f t="shared" si="16"/>
        <v>0</v>
      </c>
      <c r="L75" s="32">
        <f t="shared" si="16"/>
        <v>0</v>
      </c>
      <c r="M75" s="32">
        <f t="shared" si="16"/>
        <v>0</v>
      </c>
      <c r="N75" s="32">
        <f>SUM(D75:M75)</f>
        <v>10438755</v>
      </c>
      <c r="O75" s="45">
        <f t="shared" si="15"/>
        <v>345.51684761022108</v>
      </c>
      <c r="P75" s="9"/>
    </row>
    <row r="76" spans="1:119">
      <c r="A76" s="12"/>
      <c r="B76" s="25">
        <v>381</v>
      </c>
      <c r="C76" s="20" t="s">
        <v>87</v>
      </c>
      <c r="D76" s="46">
        <v>296368</v>
      </c>
      <c r="E76" s="46">
        <v>2418164</v>
      </c>
      <c r="F76" s="46">
        <v>382283</v>
      </c>
      <c r="G76" s="46">
        <v>1913806</v>
      </c>
      <c r="H76" s="46">
        <v>0</v>
      </c>
      <c r="I76" s="46">
        <v>0</v>
      </c>
      <c r="J76" s="46">
        <v>0</v>
      </c>
      <c r="K76" s="46">
        <v>0</v>
      </c>
      <c r="L76" s="46">
        <v>0</v>
      </c>
      <c r="M76" s="46">
        <v>0</v>
      </c>
      <c r="N76" s="46">
        <f>SUM(D76:M76)</f>
        <v>5010621</v>
      </c>
      <c r="O76" s="47">
        <f t="shared" si="15"/>
        <v>165.84870250231697</v>
      </c>
      <c r="P76" s="9"/>
    </row>
    <row r="77" spans="1:119" ht="15.75" thickBot="1">
      <c r="A77" s="12"/>
      <c r="B77" s="25">
        <v>382</v>
      </c>
      <c r="C77" s="20" t="s">
        <v>155</v>
      </c>
      <c r="D77" s="46">
        <v>4953203</v>
      </c>
      <c r="E77" s="46">
        <v>194514</v>
      </c>
      <c r="F77" s="46">
        <v>0</v>
      </c>
      <c r="G77" s="46">
        <v>280417</v>
      </c>
      <c r="H77" s="46">
        <v>0</v>
      </c>
      <c r="I77" s="46">
        <v>0</v>
      </c>
      <c r="J77" s="46">
        <v>0</v>
      </c>
      <c r="K77" s="46">
        <v>0</v>
      </c>
      <c r="L77" s="46">
        <v>0</v>
      </c>
      <c r="M77" s="46">
        <v>0</v>
      </c>
      <c r="N77" s="46">
        <f>SUM(D77:M77)</f>
        <v>5428134</v>
      </c>
      <c r="O77" s="47">
        <f t="shared" si="15"/>
        <v>179.66814510790414</v>
      </c>
      <c r="P77" s="9"/>
    </row>
    <row r="78" spans="1:119" ht="16.5" thickBot="1">
      <c r="A78" s="14" t="s">
        <v>73</v>
      </c>
      <c r="B78" s="23"/>
      <c r="C78" s="22"/>
      <c r="D78" s="15">
        <f t="shared" ref="D78:M78" si="17">SUM(D5,D16,D27,D42,D59,D64,D75)</f>
        <v>58665011</v>
      </c>
      <c r="E78" s="15">
        <f t="shared" si="17"/>
        <v>12211754</v>
      </c>
      <c r="F78" s="15">
        <f t="shared" si="17"/>
        <v>3146834</v>
      </c>
      <c r="G78" s="15">
        <f t="shared" si="17"/>
        <v>3394371</v>
      </c>
      <c r="H78" s="15">
        <f t="shared" si="17"/>
        <v>0</v>
      </c>
      <c r="I78" s="15">
        <f t="shared" si="17"/>
        <v>83833719</v>
      </c>
      <c r="J78" s="15">
        <f t="shared" si="17"/>
        <v>14103669</v>
      </c>
      <c r="K78" s="15">
        <f t="shared" si="17"/>
        <v>12784132</v>
      </c>
      <c r="L78" s="15">
        <f t="shared" si="17"/>
        <v>0</v>
      </c>
      <c r="M78" s="15">
        <f t="shared" si="17"/>
        <v>0</v>
      </c>
      <c r="N78" s="15">
        <f>SUM(D78:M78)</f>
        <v>188139490</v>
      </c>
      <c r="O78" s="38">
        <f t="shared" si="15"/>
        <v>6227.3100092678405</v>
      </c>
      <c r="P78" s="6"/>
      <c r="Q78" s="2"/>
      <c r="R78" s="5"/>
      <c r="S78" s="5"/>
      <c r="T78" s="5"/>
      <c r="U78" s="5"/>
      <c r="V78" s="5"/>
      <c r="W78" s="5"/>
      <c r="X78" s="5"/>
      <c r="Y78" s="5"/>
      <c r="Z78" s="5"/>
      <c r="AA78" s="5"/>
      <c r="AB78" s="5"/>
      <c r="AC78" s="5"/>
      <c r="AD78" s="5"/>
      <c r="AE78" s="5"/>
      <c r="AF78" s="5"/>
      <c r="AG78" s="5"/>
      <c r="AH78" s="5"/>
      <c r="AI78" s="5"/>
      <c r="AJ78" s="5"/>
      <c r="AK78" s="5"/>
      <c r="AL78" s="5"/>
      <c r="AM78" s="5"/>
      <c r="AN78" s="5"/>
      <c r="AO78" s="5"/>
      <c r="AP78" s="5"/>
      <c r="AQ78" s="5"/>
      <c r="AR78" s="5"/>
      <c r="AS78" s="5"/>
      <c r="AT78" s="5"/>
      <c r="AU78" s="5"/>
      <c r="AV78" s="5"/>
      <c r="AW78" s="5"/>
      <c r="AX78" s="5"/>
      <c r="AY78" s="5"/>
      <c r="AZ78" s="5"/>
      <c r="BA78" s="5"/>
      <c r="BB78" s="5"/>
      <c r="BC78" s="5"/>
      <c r="BD78" s="5"/>
      <c r="BE78" s="5"/>
      <c r="BF78" s="5"/>
      <c r="BG78" s="5"/>
      <c r="BH78" s="5"/>
      <c r="BI78" s="5"/>
      <c r="BJ78" s="5"/>
      <c r="BK78" s="5"/>
      <c r="BL78" s="5"/>
      <c r="BM78" s="5"/>
      <c r="BN78" s="5"/>
      <c r="BO78" s="5"/>
      <c r="BP78" s="5"/>
      <c r="BQ78" s="5"/>
      <c r="BR78" s="5"/>
      <c r="BS78" s="5"/>
      <c r="BT78" s="5"/>
      <c r="BU78" s="5"/>
      <c r="BV78" s="5"/>
      <c r="BW78" s="5"/>
      <c r="BX78" s="5"/>
      <c r="BY78" s="5"/>
      <c r="BZ78" s="5"/>
      <c r="CA78" s="5"/>
      <c r="CB78" s="5"/>
      <c r="CC78" s="5"/>
      <c r="CD78" s="5"/>
      <c r="CE78" s="5"/>
      <c r="CF78" s="5"/>
      <c r="CG78" s="5"/>
      <c r="CH78" s="5"/>
      <c r="CI78" s="5"/>
      <c r="CJ78" s="5"/>
      <c r="CK78" s="5"/>
      <c r="CL78" s="5"/>
      <c r="CM78" s="5"/>
      <c r="CN78" s="5"/>
      <c r="CO78" s="5"/>
      <c r="CP78" s="5"/>
      <c r="CQ78" s="5"/>
      <c r="CR78" s="5"/>
      <c r="CS78" s="5"/>
      <c r="CT78" s="5"/>
      <c r="CU78" s="5"/>
      <c r="CV78" s="5"/>
      <c r="CW78" s="5"/>
      <c r="CX78" s="5"/>
      <c r="CY78" s="5"/>
      <c r="CZ78" s="5"/>
      <c r="DA78" s="5"/>
      <c r="DB78" s="5"/>
      <c r="DC78" s="5"/>
      <c r="DD78" s="5"/>
      <c r="DE78" s="5"/>
      <c r="DF78" s="5"/>
      <c r="DG78" s="5"/>
      <c r="DH78" s="5"/>
      <c r="DI78" s="5"/>
      <c r="DJ78" s="5"/>
      <c r="DK78" s="5"/>
      <c r="DL78" s="5"/>
      <c r="DM78" s="5"/>
      <c r="DN78" s="5"/>
      <c r="DO78" s="5"/>
    </row>
    <row r="79" spans="1:119">
      <c r="A79" s="16"/>
      <c r="B79" s="18"/>
      <c r="C79" s="18"/>
      <c r="D79" s="17"/>
      <c r="E79" s="17"/>
      <c r="F79" s="17"/>
      <c r="G79" s="17"/>
      <c r="H79" s="17"/>
      <c r="I79" s="17"/>
      <c r="J79" s="17"/>
      <c r="K79" s="17"/>
      <c r="L79" s="17"/>
      <c r="M79" s="17"/>
      <c r="N79" s="17"/>
      <c r="O79" s="19"/>
    </row>
    <row r="80" spans="1:119">
      <c r="A80" s="40"/>
      <c r="B80" s="41"/>
      <c r="C80" s="41"/>
      <c r="D80" s="42"/>
      <c r="E80" s="42"/>
      <c r="F80" s="42"/>
      <c r="G80" s="42"/>
      <c r="H80" s="42"/>
      <c r="I80" s="42"/>
      <c r="J80" s="42"/>
      <c r="K80" s="42"/>
      <c r="L80" s="118" t="s">
        <v>156</v>
      </c>
      <c r="M80" s="118"/>
      <c r="N80" s="118"/>
      <c r="O80" s="43">
        <v>30212</v>
      </c>
    </row>
    <row r="81" spans="1:15">
      <c r="A81" s="119"/>
      <c r="B81" s="96"/>
      <c r="C81" s="96"/>
      <c r="D81" s="96"/>
      <c r="E81" s="96"/>
      <c r="F81" s="96"/>
      <c r="G81" s="96"/>
      <c r="H81" s="96"/>
      <c r="I81" s="96"/>
      <c r="J81" s="96"/>
      <c r="K81" s="96"/>
      <c r="L81" s="96"/>
      <c r="M81" s="96"/>
      <c r="N81" s="96"/>
      <c r="O81" s="97"/>
    </row>
    <row r="82" spans="1:15" ht="15.75" customHeight="1" thickBot="1">
      <c r="A82" s="120" t="s">
        <v>109</v>
      </c>
      <c r="B82" s="99"/>
      <c r="C82" s="99"/>
      <c r="D82" s="99"/>
      <c r="E82" s="99"/>
      <c r="F82" s="99"/>
      <c r="G82" s="99"/>
      <c r="H82" s="99"/>
      <c r="I82" s="99"/>
      <c r="J82" s="99"/>
      <c r="K82" s="99"/>
      <c r="L82" s="99"/>
      <c r="M82" s="99"/>
      <c r="N82" s="99"/>
      <c r="O82" s="100"/>
    </row>
  </sheetData>
  <mergeCells count="10">
    <mergeCell ref="L80:N80"/>
    <mergeCell ref="A81:O81"/>
    <mergeCell ref="A82:O82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EC81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21" t="s">
        <v>98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122"/>
      <c r="O1" s="123"/>
      <c r="P1" s="7"/>
      <c r="Q1"/>
    </row>
    <row r="2" spans="1:133" ht="24" thickBot="1">
      <c r="A2" s="124" t="s">
        <v>145</v>
      </c>
      <c r="B2" s="125"/>
      <c r="C2" s="125"/>
      <c r="D2" s="125"/>
      <c r="E2" s="125"/>
      <c r="F2" s="125"/>
      <c r="G2" s="125"/>
      <c r="H2" s="125"/>
      <c r="I2" s="125"/>
      <c r="J2" s="125"/>
      <c r="K2" s="125"/>
      <c r="L2" s="125"/>
      <c r="M2" s="125"/>
      <c r="N2" s="125"/>
      <c r="O2" s="126"/>
      <c r="P2" s="7"/>
      <c r="Q2"/>
    </row>
    <row r="3" spans="1:133" ht="18" customHeight="1">
      <c r="A3" s="127" t="s">
        <v>88</v>
      </c>
      <c r="B3" s="108"/>
      <c r="C3" s="109"/>
      <c r="D3" s="128" t="s">
        <v>48</v>
      </c>
      <c r="E3" s="129"/>
      <c r="F3" s="129"/>
      <c r="G3" s="129"/>
      <c r="H3" s="130"/>
      <c r="I3" s="128" t="s">
        <v>49</v>
      </c>
      <c r="J3" s="130"/>
      <c r="K3" s="128" t="s">
        <v>51</v>
      </c>
      <c r="L3" s="130"/>
      <c r="M3" s="36"/>
      <c r="N3" s="37"/>
      <c r="O3" s="131" t="s">
        <v>93</v>
      </c>
      <c r="P3" s="11"/>
      <c r="Q3"/>
    </row>
    <row r="4" spans="1:133" ht="32.25" customHeight="1" thickBot="1">
      <c r="A4" s="110"/>
      <c r="B4" s="111"/>
      <c r="C4" s="112"/>
      <c r="D4" s="34" t="s">
        <v>5</v>
      </c>
      <c r="E4" s="34" t="s">
        <v>89</v>
      </c>
      <c r="F4" s="34" t="s">
        <v>90</v>
      </c>
      <c r="G4" s="34" t="s">
        <v>91</v>
      </c>
      <c r="H4" s="34" t="s">
        <v>6</v>
      </c>
      <c r="I4" s="34" t="s">
        <v>7</v>
      </c>
      <c r="J4" s="35" t="s">
        <v>92</v>
      </c>
      <c r="K4" s="35" t="s">
        <v>8</v>
      </c>
      <c r="L4" s="35" t="s">
        <v>9</v>
      </c>
      <c r="M4" s="35" t="s">
        <v>10</v>
      </c>
      <c r="N4" s="35" t="s">
        <v>50</v>
      </c>
      <c r="O4" s="117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2</v>
      </c>
      <c r="B5" s="26"/>
      <c r="C5" s="26"/>
      <c r="D5" s="27">
        <f t="shared" ref="D5:M5" si="0">SUM(D6:D15)</f>
        <v>27484603</v>
      </c>
      <c r="E5" s="27">
        <f t="shared" si="0"/>
        <v>666961</v>
      </c>
      <c r="F5" s="27">
        <f t="shared" si="0"/>
        <v>808119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>SUM(D5:M5)</f>
        <v>28959683</v>
      </c>
      <c r="O5" s="33">
        <f t="shared" ref="O5:O36" si="1">(N5/O$79)</f>
        <v>987.81195210969747</v>
      </c>
      <c r="P5" s="6"/>
    </row>
    <row r="6" spans="1:133">
      <c r="A6" s="12"/>
      <c r="B6" s="25">
        <v>311</v>
      </c>
      <c r="C6" s="20" t="s">
        <v>3</v>
      </c>
      <c r="D6" s="46">
        <v>19381624</v>
      </c>
      <c r="E6" s="46">
        <v>0</v>
      </c>
      <c r="F6" s="46">
        <v>808119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20189743</v>
      </c>
      <c r="O6" s="47">
        <f t="shared" si="1"/>
        <v>688.67015724664873</v>
      </c>
      <c r="P6" s="9"/>
    </row>
    <row r="7" spans="1:133">
      <c r="A7" s="12"/>
      <c r="B7" s="25">
        <v>312.41000000000003</v>
      </c>
      <c r="C7" s="20" t="s">
        <v>100</v>
      </c>
      <c r="D7" s="46">
        <v>1018019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5" si="2">SUM(D7:M7)</f>
        <v>1018019</v>
      </c>
      <c r="O7" s="47">
        <f t="shared" si="1"/>
        <v>34.724528430603407</v>
      </c>
      <c r="P7" s="9"/>
    </row>
    <row r="8" spans="1:133">
      <c r="A8" s="12"/>
      <c r="B8" s="25">
        <v>312.51</v>
      </c>
      <c r="C8" s="20" t="s">
        <v>95</v>
      </c>
      <c r="D8" s="46">
        <v>0</v>
      </c>
      <c r="E8" s="46">
        <v>370044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>SUM(D8:M8)</f>
        <v>370044</v>
      </c>
      <c r="O8" s="47">
        <f t="shared" si="1"/>
        <v>12.622164614387557</v>
      </c>
      <c r="P8" s="9"/>
    </row>
    <row r="9" spans="1:133">
      <c r="A9" s="12"/>
      <c r="B9" s="25">
        <v>312.52</v>
      </c>
      <c r="C9" s="20" t="s">
        <v>125</v>
      </c>
      <c r="D9" s="46">
        <v>0</v>
      </c>
      <c r="E9" s="46">
        <v>296917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>SUM(D9:M9)</f>
        <v>296917</v>
      </c>
      <c r="O9" s="47">
        <f t="shared" si="1"/>
        <v>10.127809803185865</v>
      </c>
      <c r="P9" s="9"/>
    </row>
    <row r="10" spans="1:133">
      <c r="A10" s="12"/>
      <c r="B10" s="25">
        <v>314.10000000000002</v>
      </c>
      <c r="C10" s="20" t="s">
        <v>11</v>
      </c>
      <c r="D10" s="46">
        <v>3484023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3484023</v>
      </c>
      <c r="O10" s="47">
        <f t="shared" si="1"/>
        <v>118.83968346010847</v>
      </c>
      <c r="P10" s="9"/>
    </row>
    <row r="11" spans="1:133">
      <c r="A11" s="12"/>
      <c r="B11" s="25">
        <v>314.3</v>
      </c>
      <c r="C11" s="20" t="s">
        <v>12</v>
      </c>
      <c r="D11" s="46">
        <v>948708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948708</v>
      </c>
      <c r="O11" s="47">
        <f t="shared" si="1"/>
        <v>32.36033700583279</v>
      </c>
      <c r="P11" s="9"/>
    </row>
    <row r="12" spans="1:133">
      <c r="A12" s="12"/>
      <c r="B12" s="25">
        <v>314.39999999999998</v>
      </c>
      <c r="C12" s="20" t="s">
        <v>13</v>
      </c>
      <c r="D12" s="46">
        <v>78598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2"/>
        <v>78598</v>
      </c>
      <c r="O12" s="47">
        <f t="shared" si="1"/>
        <v>2.6809700856158543</v>
      </c>
      <c r="P12" s="9"/>
    </row>
    <row r="13" spans="1:133">
      <c r="A13" s="12"/>
      <c r="B13" s="25">
        <v>314.8</v>
      </c>
      <c r="C13" s="20" t="s">
        <v>15</v>
      </c>
      <c r="D13" s="46">
        <v>74182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2"/>
        <v>74182</v>
      </c>
      <c r="O13" s="47">
        <f t="shared" si="1"/>
        <v>2.530340757922025</v>
      </c>
      <c r="P13" s="9"/>
    </row>
    <row r="14" spans="1:133">
      <c r="A14" s="12"/>
      <c r="B14" s="25">
        <v>315</v>
      </c>
      <c r="C14" s="20" t="s">
        <v>126</v>
      </c>
      <c r="D14" s="46">
        <v>2025694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2"/>
        <v>2025694</v>
      </c>
      <c r="O14" s="47">
        <f t="shared" si="1"/>
        <v>69.096224033837018</v>
      </c>
      <c r="P14" s="9"/>
    </row>
    <row r="15" spans="1:133">
      <c r="A15" s="12"/>
      <c r="B15" s="25">
        <v>316</v>
      </c>
      <c r="C15" s="20" t="s">
        <v>127</v>
      </c>
      <c r="D15" s="46">
        <v>473755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2"/>
        <v>473755</v>
      </c>
      <c r="O15" s="47">
        <f t="shared" si="1"/>
        <v>16.159736671555752</v>
      </c>
      <c r="P15" s="9"/>
    </row>
    <row r="16" spans="1:133" ht="15.75">
      <c r="A16" s="29" t="s">
        <v>18</v>
      </c>
      <c r="B16" s="30"/>
      <c r="C16" s="31"/>
      <c r="D16" s="32">
        <f t="shared" ref="D16:M16" si="3">SUM(D17:D25)</f>
        <v>5004057</v>
      </c>
      <c r="E16" s="32">
        <f t="shared" si="3"/>
        <v>687058</v>
      </c>
      <c r="F16" s="32">
        <f t="shared" si="3"/>
        <v>157502</v>
      </c>
      <c r="G16" s="32">
        <f t="shared" si="3"/>
        <v>0</v>
      </c>
      <c r="H16" s="32">
        <f t="shared" si="3"/>
        <v>0</v>
      </c>
      <c r="I16" s="32">
        <f t="shared" si="3"/>
        <v>2255952</v>
      </c>
      <c r="J16" s="32">
        <f t="shared" si="3"/>
        <v>0</v>
      </c>
      <c r="K16" s="32">
        <f t="shared" si="3"/>
        <v>0</v>
      </c>
      <c r="L16" s="32">
        <f t="shared" si="3"/>
        <v>0</v>
      </c>
      <c r="M16" s="32">
        <f t="shared" si="3"/>
        <v>0</v>
      </c>
      <c r="N16" s="44">
        <f>SUM(D16:M16)</f>
        <v>8104569</v>
      </c>
      <c r="O16" s="45">
        <f t="shared" si="1"/>
        <v>276.44605518982161</v>
      </c>
      <c r="P16" s="10"/>
    </row>
    <row r="17" spans="1:16">
      <c r="A17" s="12"/>
      <c r="B17" s="25">
        <v>322</v>
      </c>
      <c r="C17" s="20" t="s">
        <v>0</v>
      </c>
      <c r="D17" s="46">
        <v>4082685</v>
      </c>
      <c r="E17" s="46">
        <v>113568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>SUM(D17:M17)</f>
        <v>4196253</v>
      </c>
      <c r="O17" s="47">
        <f t="shared" si="1"/>
        <v>143.13377903605416</v>
      </c>
      <c r="P17" s="9"/>
    </row>
    <row r="18" spans="1:16">
      <c r="A18" s="12"/>
      <c r="B18" s="25">
        <v>323.10000000000002</v>
      </c>
      <c r="C18" s="20" t="s">
        <v>19</v>
      </c>
      <c r="D18" s="46">
        <v>241935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ref="N18:N24" si="4">SUM(D18:M18)</f>
        <v>241935</v>
      </c>
      <c r="O18" s="47">
        <f t="shared" si="1"/>
        <v>8.252379165671794</v>
      </c>
      <c r="P18" s="9"/>
    </row>
    <row r="19" spans="1:16">
      <c r="A19" s="12"/>
      <c r="B19" s="25">
        <v>323.39999999999998</v>
      </c>
      <c r="C19" s="20" t="s">
        <v>20</v>
      </c>
      <c r="D19" s="46">
        <v>76813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76813</v>
      </c>
      <c r="O19" s="47">
        <f t="shared" si="1"/>
        <v>2.6200839103591771</v>
      </c>
      <c r="P19" s="9"/>
    </row>
    <row r="20" spans="1:16">
      <c r="A20" s="12"/>
      <c r="B20" s="25">
        <v>323.7</v>
      </c>
      <c r="C20" s="20" t="s">
        <v>21</v>
      </c>
      <c r="D20" s="46">
        <v>454090</v>
      </c>
      <c r="E20" s="46">
        <v>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454090</v>
      </c>
      <c r="O20" s="47">
        <f t="shared" si="1"/>
        <v>15.488965446669168</v>
      </c>
      <c r="P20" s="9"/>
    </row>
    <row r="21" spans="1:16">
      <c r="A21" s="12"/>
      <c r="B21" s="25">
        <v>323.89999999999998</v>
      </c>
      <c r="C21" s="20" t="s">
        <v>22</v>
      </c>
      <c r="D21" s="46">
        <v>98119</v>
      </c>
      <c r="E21" s="46">
        <v>0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4"/>
        <v>98119</v>
      </c>
      <c r="O21" s="47">
        <f t="shared" si="1"/>
        <v>3.3468294845993793</v>
      </c>
      <c r="P21" s="9"/>
    </row>
    <row r="22" spans="1:16">
      <c r="A22" s="12"/>
      <c r="B22" s="25">
        <v>324.22000000000003</v>
      </c>
      <c r="C22" s="20" t="s">
        <v>23</v>
      </c>
      <c r="D22" s="46">
        <v>0</v>
      </c>
      <c r="E22" s="46">
        <v>0</v>
      </c>
      <c r="F22" s="46">
        <v>0</v>
      </c>
      <c r="G22" s="46">
        <v>0</v>
      </c>
      <c r="H22" s="46">
        <v>0</v>
      </c>
      <c r="I22" s="46">
        <v>2255952</v>
      </c>
      <c r="J22" s="46">
        <v>0</v>
      </c>
      <c r="K22" s="46">
        <v>0</v>
      </c>
      <c r="L22" s="46">
        <v>0</v>
      </c>
      <c r="M22" s="46">
        <v>0</v>
      </c>
      <c r="N22" s="46">
        <f t="shared" si="4"/>
        <v>2255952</v>
      </c>
      <c r="O22" s="47">
        <f t="shared" si="1"/>
        <v>76.950301872633631</v>
      </c>
      <c r="P22" s="9"/>
    </row>
    <row r="23" spans="1:16">
      <c r="A23" s="12"/>
      <c r="B23" s="25">
        <v>324.61</v>
      </c>
      <c r="C23" s="20" t="s">
        <v>24</v>
      </c>
      <c r="D23" s="46">
        <v>0</v>
      </c>
      <c r="E23" s="46">
        <v>566000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si="4"/>
        <v>566000</v>
      </c>
      <c r="O23" s="47">
        <f t="shared" si="1"/>
        <v>19.306204591192824</v>
      </c>
      <c r="P23" s="9"/>
    </row>
    <row r="24" spans="1:16">
      <c r="A24" s="12"/>
      <c r="B24" s="25">
        <v>325.10000000000002</v>
      </c>
      <c r="C24" s="20" t="s">
        <v>25</v>
      </c>
      <c r="D24" s="46">
        <v>0</v>
      </c>
      <c r="E24" s="46">
        <v>7490</v>
      </c>
      <c r="F24" s="46">
        <v>157502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si="4"/>
        <v>164992</v>
      </c>
      <c r="O24" s="47">
        <f t="shared" si="1"/>
        <v>5.6278609680390215</v>
      </c>
      <c r="P24" s="9"/>
    </row>
    <row r="25" spans="1:16">
      <c r="A25" s="12"/>
      <c r="B25" s="25">
        <v>329</v>
      </c>
      <c r="C25" s="20" t="s">
        <v>26</v>
      </c>
      <c r="D25" s="46">
        <v>50415</v>
      </c>
      <c r="E25" s="46">
        <v>0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ref="N25:N30" si="5">SUM(D25:M25)</f>
        <v>50415</v>
      </c>
      <c r="O25" s="47">
        <f t="shared" si="1"/>
        <v>1.7196507146024491</v>
      </c>
      <c r="P25" s="9"/>
    </row>
    <row r="26" spans="1:16" ht="15.75">
      <c r="A26" s="29" t="s">
        <v>28</v>
      </c>
      <c r="B26" s="30"/>
      <c r="C26" s="31"/>
      <c r="D26" s="32">
        <f t="shared" ref="D26:M26" si="6">SUM(D27:D41)</f>
        <v>6717220</v>
      </c>
      <c r="E26" s="32">
        <f t="shared" si="6"/>
        <v>2922242</v>
      </c>
      <c r="F26" s="32">
        <f t="shared" si="6"/>
        <v>0</v>
      </c>
      <c r="G26" s="32">
        <f t="shared" si="6"/>
        <v>40947</v>
      </c>
      <c r="H26" s="32">
        <f t="shared" si="6"/>
        <v>0</v>
      </c>
      <c r="I26" s="32">
        <f t="shared" si="6"/>
        <v>70637</v>
      </c>
      <c r="J26" s="32">
        <f t="shared" si="6"/>
        <v>0</v>
      </c>
      <c r="K26" s="32">
        <f t="shared" si="6"/>
        <v>0</v>
      </c>
      <c r="L26" s="32">
        <f t="shared" si="6"/>
        <v>0</v>
      </c>
      <c r="M26" s="32">
        <f t="shared" si="6"/>
        <v>0</v>
      </c>
      <c r="N26" s="44">
        <f t="shared" si="5"/>
        <v>9751046</v>
      </c>
      <c r="O26" s="45">
        <f t="shared" si="1"/>
        <v>332.60722447726573</v>
      </c>
      <c r="P26" s="10"/>
    </row>
    <row r="27" spans="1:16">
      <c r="A27" s="12"/>
      <c r="B27" s="25">
        <v>331.2</v>
      </c>
      <c r="C27" s="20" t="s">
        <v>27</v>
      </c>
      <c r="D27" s="46">
        <v>277924</v>
      </c>
      <c r="E27" s="46">
        <v>925634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5"/>
        <v>1203558</v>
      </c>
      <c r="O27" s="47">
        <f t="shared" si="1"/>
        <v>41.053245557185249</v>
      </c>
      <c r="P27" s="9"/>
    </row>
    <row r="28" spans="1:16">
      <c r="A28" s="12"/>
      <c r="B28" s="25">
        <v>331.39</v>
      </c>
      <c r="C28" s="20" t="s">
        <v>31</v>
      </c>
      <c r="D28" s="46">
        <v>0</v>
      </c>
      <c r="E28" s="46">
        <v>0</v>
      </c>
      <c r="F28" s="46">
        <v>0</v>
      </c>
      <c r="G28" s="46">
        <v>34826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5"/>
        <v>34826</v>
      </c>
      <c r="O28" s="47">
        <f t="shared" si="1"/>
        <v>1.1879114506941366</v>
      </c>
      <c r="P28" s="9"/>
    </row>
    <row r="29" spans="1:16">
      <c r="A29" s="12"/>
      <c r="B29" s="25">
        <v>331.49</v>
      </c>
      <c r="C29" s="20" t="s">
        <v>32</v>
      </c>
      <c r="D29" s="46">
        <v>0</v>
      </c>
      <c r="E29" s="46">
        <v>0</v>
      </c>
      <c r="F29" s="46">
        <v>0</v>
      </c>
      <c r="G29" s="46">
        <v>6121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5"/>
        <v>6121</v>
      </c>
      <c r="O29" s="47">
        <f t="shared" si="1"/>
        <v>0.20878671078214006</v>
      </c>
      <c r="P29" s="9"/>
    </row>
    <row r="30" spans="1:16">
      <c r="A30" s="12"/>
      <c r="B30" s="25">
        <v>331.5</v>
      </c>
      <c r="C30" s="20" t="s">
        <v>29</v>
      </c>
      <c r="D30" s="46">
        <v>0</v>
      </c>
      <c r="E30" s="46">
        <v>0</v>
      </c>
      <c r="F30" s="46">
        <v>0</v>
      </c>
      <c r="G30" s="46">
        <v>0</v>
      </c>
      <c r="H30" s="46">
        <v>0</v>
      </c>
      <c r="I30" s="46">
        <v>60546</v>
      </c>
      <c r="J30" s="46">
        <v>0</v>
      </c>
      <c r="K30" s="46">
        <v>0</v>
      </c>
      <c r="L30" s="46">
        <v>0</v>
      </c>
      <c r="M30" s="46">
        <v>0</v>
      </c>
      <c r="N30" s="46">
        <f t="shared" si="5"/>
        <v>60546</v>
      </c>
      <c r="O30" s="47">
        <f t="shared" si="1"/>
        <v>2.0652181328239587</v>
      </c>
      <c r="P30" s="9"/>
    </row>
    <row r="31" spans="1:16">
      <c r="A31" s="12"/>
      <c r="B31" s="25">
        <v>334.39</v>
      </c>
      <c r="C31" s="20" t="s">
        <v>36</v>
      </c>
      <c r="D31" s="46">
        <v>0</v>
      </c>
      <c r="E31" s="46">
        <v>19049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 t="shared" ref="N31:N39" si="7">SUM(D31:M31)</f>
        <v>19049</v>
      </c>
      <c r="O31" s="47">
        <f t="shared" si="1"/>
        <v>0.64975952519016267</v>
      </c>
      <c r="P31" s="9"/>
    </row>
    <row r="32" spans="1:16">
      <c r="A32" s="12"/>
      <c r="B32" s="25">
        <v>334.49</v>
      </c>
      <c r="C32" s="20" t="s">
        <v>37</v>
      </c>
      <c r="D32" s="46">
        <v>0</v>
      </c>
      <c r="E32" s="46">
        <v>0</v>
      </c>
      <c r="F32" s="46">
        <v>0</v>
      </c>
      <c r="G32" s="46">
        <v>0</v>
      </c>
      <c r="H32" s="46">
        <v>0</v>
      </c>
      <c r="I32" s="46">
        <v>10091</v>
      </c>
      <c r="J32" s="46">
        <v>0</v>
      </c>
      <c r="K32" s="46">
        <v>0</v>
      </c>
      <c r="L32" s="46">
        <v>0</v>
      </c>
      <c r="M32" s="46">
        <v>0</v>
      </c>
      <c r="N32" s="46">
        <f t="shared" si="7"/>
        <v>10091</v>
      </c>
      <c r="O32" s="47">
        <f t="shared" si="1"/>
        <v>0.34420302213732645</v>
      </c>
      <c r="P32" s="9"/>
    </row>
    <row r="33" spans="1:16">
      <c r="A33" s="12"/>
      <c r="B33" s="25">
        <v>334.5</v>
      </c>
      <c r="C33" s="20" t="s">
        <v>38</v>
      </c>
      <c r="D33" s="46">
        <v>28983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f t="shared" si="7"/>
        <v>28983</v>
      </c>
      <c r="O33" s="47">
        <f t="shared" si="1"/>
        <v>0.98860729269706993</v>
      </c>
      <c r="P33" s="9"/>
    </row>
    <row r="34" spans="1:16">
      <c r="A34" s="12"/>
      <c r="B34" s="25">
        <v>334.7</v>
      </c>
      <c r="C34" s="20" t="s">
        <v>39</v>
      </c>
      <c r="D34" s="46">
        <v>0</v>
      </c>
      <c r="E34" s="46">
        <v>16350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f t="shared" si="7"/>
        <v>16350</v>
      </c>
      <c r="O34" s="47">
        <f t="shared" si="1"/>
        <v>0.55769689940989864</v>
      </c>
      <c r="P34" s="9"/>
    </row>
    <row r="35" spans="1:16">
      <c r="A35" s="12"/>
      <c r="B35" s="25">
        <v>335.12</v>
      </c>
      <c r="C35" s="20" t="s">
        <v>128</v>
      </c>
      <c r="D35" s="46">
        <v>1380739</v>
      </c>
      <c r="E35" s="46">
        <v>0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f t="shared" si="7"/>
        <v>1380739</v>
      </c>
      <c r="O35" s="47">
        <f t="shared" si="1"/>
        <v>47.096872121977007</v>
      </c>
      <c r="P35" s="9"/>
    </row>
    <row r="36" spans="1:16">
      <c r="A36" s="12"/>
      <c r="B36" s="25">
        <v>335.15</v>
      </c>
      <c r="C36" s="20" t="s">
        <v>129</v>
      </c>
      <c r="D36" s="46">
        <v>54627</v>
      </c>
      <c r="E36" s="46">
        <v>0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f t="shared" si="7"/>
        <v>54627</v>
      </c>
      <c r="O36" s="47">
        <f t="shared" si="1"/>
        <v>1.8633216222669442</v>
      </c>
      <c r="P36" s="9"/>
    </row>
    <row r="37" spans="1:16">
      <c r="A37" s="12"/>
      <c r="B37" s="25">
        <v>335.18</v>
      </c>
      <c r="C37" s="20" t="s">
        <v>130</v>
      </c>
      <c r="D37" s="46">
        <v>4597403</v>
      </c>
      <c r="E37" s="46">
        <v>0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f t="shared" si="7"/>
        <v>4597403</v>
      </c>
      <c r="O37" s="47">
        <f t="shared" ref="O37:O68" si="8">(N37/O$79)</f>
        <v>156.81696626530683</v>
      </c>
      <c r="P37" s="9"/>
    </row>
    <row r="38" spans="1:16">
      <c r="A38" s="12"/>
      <c r="B38" s="25">
        <v>335.29</v>
      </c>
      <c r="C38" s="20" t="s">
        <v>43</v>
      </c>
      <c r="D38" s="46">
        <v>33462</v>
      </c>
      <c r="E38" s="46">
        <v>0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  <c r="K38" s="46">
        <v>0</v>
      </c>
      <c r="L38" s="46">
        <v>0</v>
      </c>
      <c r="M38" s="46">
        <v>0</v>
      </c>
      <c r="N38" s="46">
        <f t="shared" si="7"/>
        <v>33462</v>
      </c>
      <c r="O38" s="47">
        <f t="shared" si="8"/>
        <v>1.1413855442234881</v>
      </c>
      <c r="P38" s="9"/>
    </row>
    <row r="39" spans="1:16">
      <c r="A39" s="12"/>
      <c r="B39" s="25">
        <v>335.49</v>
      </c>
      <c r="C39" s="20" t="s">
        <v>44</v>
      </c>
      <c r="D39" s="46">
        <v>152380</v>
      </c>
      <c r="E39" s="46">
        <v>0</v>
      </c>
      <c r="F39" s="46">
        <v>0</v>
      </c>
      <c r="G39" s="46">
        <v>0</v>
      </c>
      <c r="H39" s="46">
        <v>0</v>
      </c>
      <c r="I39" s="46">
        <v>0</v>
      </c>
      <c r="J39" s="46">
        <v>0</v>
      </c>
      <c r="K39" s="46">
        <v>0</v>
      </c>
      <c r="L39" s="46">
        <v>0</v>
      </c>
      <c r="M39" s="46">
        <v>0</v>
      </c>
      <c r="N39" s="46">
        <f t="shared" si="7"/>
        <v>152380</v>
      </c>
      <c r="O39" s="47">
        <f t="shared" si="8"/>
        <v>5.1976668826960468</v>
      </c>
      <c r="P39" s="9"/>
    </row>
    <row r="40" spans="1:16">
      <c r="A40" s="12"/>
      <c r="B40" s="25">
        <v>337.2</v>
      </c>
      <c r="C40" s="20" t="s">
        <v>45</v>
      </c>
      <c r="D40" s="46">
        <v>128109</v>
      </c>
      <c r="E40" s="46">
        <v>0</v>
      </c>
      <c r="F40" s="46">
        <v>0</v>
      </c>
      <c r="G40" s="46">
        <v>0</v>
      </c>
      <c r="H40" s="46">
        <v>0</v>
      </c>
      <c r="I40" s="46">
        <v>0</v>
      </c>
      <c r="J40" s="46">
        <v>0</v>
      </c>
      <c r="K40" s="46">
        <v>0</v>
      </c>
      <c r="L40" s="46">
        <v>0</v>
      </c>
      <c r="M40" s="46">
        <v>0</v>
      </c>
      <c r="N40" s="46">
        <f>SUM(D40:M40)</f>
        <v>128109</v>
      </c>
      <c r="O40" s="47">
        <f t="shared" si="8"/>
        <v>4.3697854487157626</v>
      </c>
      <c r="P40" s="9"/>
    </row>
    <row r="41" spans="1:16">
      <c r="A41" s="12"/>
      <c r="B41" s="25">
        <v>338</v>
      </c>
      <c r="C41" s="20" t="s">
        <v>47</v>
      </c>
      <c r="D41" s="46">
        <v>63593</v>
      </c>
      <c r="E41" s="46">
        <v>1961209</v>
      </c>
      <c r="F41" s="46">
        <v>0</v>
      </c>
      <c r="G41" s="46">
        <v>0</v>
      </c>
      <c r="H41" s="46">
        <v>0</v>
      </c>
      <c r="I41" s="46">
        <v>0</v>
      </c>
      <c r="J41" s="46">
        <v>0</v>
      </c>
      <c r="K41" s="46">
        <v>0</v>
      </c>
      <c r="L41" s="46">
        <v>0</v>
      </c>
      <c r="M41" s="46">
        <v>0</v>
      </c>
      <c r="N41" s="46">
        <f>SUM(D41:M41)</f>
        <v>2024802</v>
      </c>
      <c r="O41" s="47">
        <f t="shared" si="8"/>
        <v>69.065798001159735</v>
      </c>
      <c r="P41" s="9"/>
    </row>
    <row r="42" spans="1:16" ht="15.75">
      <c r="A42" s="29" t="s">
        <v>52</v>
      </c>
      <c r="B42" s="30"/>
      <c r="C42" s="31"/>
      <c r="D42" s="32">
        <f t="shared" ref="D42:M42" si="9">SUM(D43:D60)</f>
        <v>8529059</v>
      </c>
      <c r="E42" s="32">
        <f t="shared" si="9"/>
        <v>2662939</v>
      </c>
      <c r="F42" s="32">
        <f t="shared" si="9"/>
        <v>0</v>
      </c>
      <c r="G42" s="32">
        <f t="shared" si="9"/>
        <v>637083</v>
      </c>
      <c r="H42" s="32">
        <f t="shared" si="9"/>
        <v>0</v>
      </c>
      <c r="I42" s="32">
        <f t="shared" si="9"/>
        <v>75250453</v>
      </c>
      <c r="J42" s="32">
        <f t="shared" si="9"/>
        <v>13122419</v>
      </c>
      <c r="K42" s="32">
        <f t="shared" si="9"/>
        <v>0</v>
      </c>
      <c r="L42" s="32">
        <f t="shared" si="9"/>
        <v>0</v>
      </c>
      <c r="M42" s="32">
        <f t="shared" si="9"/>
        <v>0</v>
      </c>
      <c r="N42" s="32">
        <f>SUM(D42:M42)</f>
        <v>100201953</v>
      </c>
      <c r="O42" s="45">
        <f t="shared" si="8"/>
        <v>3417.8788075178222</v>
      </c>
      <c r="P42" s="10"/>
    </row>
    <row r="43" spans="1:16">
      <c r="A43" s="12"/>
      <c r="B43" s="25">
        <v>341.1</v>
      </c>
      <c r="C43" s="20" t="s">
        <v>131</v>
      </c>
      <c r="D43" s="46">
        <v>270</v>
      </c>
      <c r="E43" s="46">
        <v>0</v>
      </c>
      <c r="F43" s="46">
        <v>0</v>
      </c>
      <c r="G43" s="46">
        <v>0</v>
      </c>
      <c r="H43" s="46">
        <v>0</v>
      </c>
      <c r="I43" s="46">
        <v>0</v>
      </c>
      <c r="J43" s="46">
        <v>0</v>
      </c>
      <c r="K43" s="46">
        <v>0</v>
      </c>
      <c r="L43" s="46">
        <v>0</v>
      </c>
      <c r="M43" s="46">
        <v>0</v>
      </c>
      <c r="N43" s="46">
        <f>SUM(D43:M43)</f>
        <v>270</v>
      </c>
      <c r="O43" s="47">
        <f t="shared" si="8"/>
        <v>9.2096735682368584E-3</v>
      </c>
      <c r="P43" s="9"/>
    </row>
    <row r="44" spans="1:16">
      <c r="A44" s="12"/>
      <c r="B44" s="25">
        <v>341.2</v>
      </c>
      <c r="C44" s="20" t="s">
        <v>132</v>
      </c>
      <c r="D44" s="46">
        <v>0</v>
      </c>
      <c r="E44" s="46">
        <v>0</v>
      </c>
      <c r="F44" s="46">
        <v>0</v>
      </c>
      <c r="G44" s="46">
        <v>0</v>
      </c>
      <c r="H44" s="46">
        <v>0</v>
      </c>
      <c r="I44" s="46">
        <v>0</v>
      </c>
      <c r="J44" s="46">
        <v>13122419</v>
      </c>
      <c r="K44" s="46">
        <v>0</v>
      </c>
      <c r="L44" s="46">
        <v>0</v>
      </c>
      <c r="M44" s="46">
        <v>0</v>
      </c>
      <c r="N44" s="46">
        <f t="shared" ref="N44:N60" si="10">SUM(D44:M44)</f>
        <v>13122419</v>
      </c>
      <c r="O44" s="47">
        <f t="shared" si="8"/>
        <v>447.60442746529316</v>
      </c>
      <c r="P44" s="9"/>
    </row>
    <row r="45" spans="1:16">
      <c r="A45" s="12"/>
      <c r="B45" s="25">
        <v>341.9</v>
      </c>
      <c r="C45" s="20" t="s">
        <v>134</v>
      </c>
      <c r="D45" s="46">
        <v>62805</v>
      </c>
      <c r="E45" s="46">
        <v>38026</v>
      </c>
      <c r="F45" s="46">
        <v>0</v>
      </c>
      <c r="G45" s="46">
        <v>0</v>
      </c>
      <c r="H45" s="46">
        <v>0</v>
      </c>
      <c r="I45" s="46">
        <v>0</v>
      </c>
      <c r="J45" s="46">
        <v>0</v>
      </c>
      <c r="K45" s="46">
        <v>0</v>
      </c>
      <c r="L45" s="46">
        <v>0</v>
      </c>
      <c r="M45" s="46">
        <v>0</v>
      </c>
      <c r="N45" s="46">
        <f t="shared" si="10"/>
        <v>100831</v>
      </c>
      <c r="O45" s="47">
        <f t="shared" si="8"/>
        <v>3.4393355391070028</v>
      </c>
      <c r="P45" s="9"/>
    </row>
    <row r="46" spans="1:16">
      <c r="A46" s="12"/>
      <c r="B46" s="25">
        <v>342.1</v>
      </c>
      <c r="C46" s="20" t="s">
        <v>59</v>
      </c>
      <c r="D46" s="46">
        <v>239797</v>
      </c>
      <c r="E46" s="46">
        <v>0</v>
      </c>
      <c r="F46" s="46">
        <v>0</v>
      </c>
      <c r="G46" s="46">
        <v>0</v>
      </c>
      <c r="H46" s="46">
        <v>0</v>
      </c>
      <c r="I46" s="46">
        <v>0</v>
      </c>
      <c r="J46" s="46">
        <v>0</v>
      </c>
      <c r="K46" s="46">
        <v>0</v>
      </c>
      <c r="L46" s="46">
        <v>0</v>
      </c>
      <c r="M46" s="46">
        <v>0</v>
      </c>
      <c r="N46" s="46">
        <f t="shared" si="10"/>
        <v>239797</v>
      </c>
      <c r="O46" s="47">
        <f t="shared" si="8"/>
        <v>8.1794521949721997</v>
      </c>
      <c r="P46" s="9"/>
    </row>
    <row r="47" spans="1:16">
      <c r="A47" s="12"/>
      <c r="B47" s="25">
        <v>342.2</v>
      </c>
      <c r="C47" s="20" t="s">
        <v>60</v>
      </c>
      <c r="D47" s="46">
        <v>908429</v>
      </c>
      <c r="E47" s="46">
        <v>1235</v>
      </c>
      <c r="F47" s="46">
        <v>0</v>
      </c>
      <c r="G47" s="46">
        <v>0</v>
      </c>
      <c r="H47" s="46">
        <v>0</v>
      </c>
      <c r="I47" s="46">
        <v>0</v>
      </c>
      <c r="J47" s="46">
        <v>0</v>
      </c>
      <c r="K47" s="46">
        <v>0</v>
      </c>
      <c r="L47" s="46">
        <v>0</v>
      </c>
      <c r="M47" s="46">
        <v>0</v>
      </c>
      <c r="N47" s="46">
        <f t="shared" si="10"/>
        <v>909664</v>
      </c>
      <c r="O47" s="47">
        <f t="shared" si="8"/>
        <v>31.028549988061535</v>
      </c>
      <c r="P47" s="9"/>
    </row>
    <row r="48" spans="1:16">
      <c r="A48" s="12"/>
      <c r="B48" s="25">
        <v>342.6</v>
      </c>
      <c r="C48" s="20" t="s">
        <v>61</v>
      </c>
      <c r="D48" s="46">
        <v>1048112</v>
      </c>
      <c r="E48" s="46">
        <v>0</v>
      </c>
      <c r="F48" s="46">
        <v>0</v>
      </c>
      <c r="G48" s="46">
        <v>0</v>
      </c>
      <c r="H48" s="46">
        <v>0</v>
      </c>
      <c r="I48" s="46">
        <v>0</v>
      </c>
      <c r="J48" s="46">
        <v>0</v>
      </c>
      <c r="K48" s="46">
        <v>0</v>
      </c>
      <c r="L48" s="46">
        <v>0</v>
      </c>
      <c r="M48" s="46">
        <v>0</v>
      </c>
      <c r="N48" s="46">
        <f t="shared" si="10"/>
        <v>1048112</v>
      </c>
      <c r="O48" s="47">
        <f t="shared" si="8"/>
        <v>35.750997714636561</v>
      </c>
      <c r="P48" s="9"/>
    </row>
    <row r="49" spans="1:16">
      <c r="A49" s="12"/>
      <c r="B49" s="25">
        <v>343.1</v>
      </c>
      <c r="C49" s="20" t="s">
        <v>62</v>
      </c>
      <c r="D49" s="46">
        <v>0</v>
      </c>
      <c r="E49" s="46">
        <v>0</v>
      </c>
      <c r="F49" s="46">
        <v>0</v>
      </c>
      <c r="G49" s="46">
        <v>0</v>
      </c>
      <c r="H49" s="46">
        <v>0</v>
      </c>
      <c r="I49" s="46">
        <v>40643085</v>
      </c>
      <c r="J49" s="46">
        <v>0</v>
      </c>
      <c r="K49" s="46">
        <v>0</v>
      </c>
      <c r="L49" s="46">
        <v>0</v>
      </c>
      <c r="M49" s="46">
        <v>0</v>
      </c>
      <c r="N49" s="46">
        <f t="shared" si="10"/>
        <v>40643085</v>
      </c>
      <c r="O49" s="47">
        <f t="shared" si="8"/>
        <v>1386.3316505781629</v>
      </c>
      <c r="P49" s="9"/>
    </row>
    <row r="50" spans="1:16">
      <c r="A50" s="12"/>
      <c r="B50" s="25">
        <v>343.4</v>
      </c>
      <c r="C50" s="20" t="s">
        <v>63</v>
      </c>
      <c r="D50" s="46">
        <v>4199885</v>
      </c>
      <c r="E50" s="46">
        <v>0</v>
      </c>
      <c r="F50" s="46">
        <v>0</v>
      </c>
      <c r="G50" s="46">
        <v>0</v>
      </c>
      <c r="H50" s="46">
        <v>0</v>
      </c>
      <c r="I50" s="46">
        <v>0</v>
      </c>
      <c r="J50" s="46">
        <v>0</v>
      </c>
      <c r="K50" s="46">
        <v>0</v>
      </c>
      <c r="L50" s="46">
        <v>0</v>
      </c>
      <c r="M50" s="46">
        <v>0</v>
      </c>
      <c r="N50" s="46">
        <f t="shared" si="10"/>
        <v>4199885</v>
      </c>
      <c r="O50" s="47">
        <f t="shared" si="8"/>
        <v>143.25766620049799</v>
      </c>
      <c r="P50" s="9"/>
    </row>
    <row r="51" spans="1:16">
      <c r="A51" s="12"/>
      <c r="B51" s="25">
        <v>343.5</v>
      </c>
      <c r="C51" s="20" t="s">
        <v>64</v>
      </c>
      <c r="D51" s="46">
        <v>0</v>
      </c>
      <c r="E51" s="46">
        <v>0</v>
      </c>
      <c r="F51" s="46">
        <v>0</v>
      </c>
      <c r="G51" s="46">
        <v>0</v>
      </c>
      <c r="H51" s="46">
        <v>0</v>
      </c>
      <c r="I51" s="46">
        <v>6658780</v>
      </c>
      <c r="J51" s="46">
        <v>0</v>
      </c>
      <c r="K51" s="46">
        <v>0</v>
      </c>
      <c r="L51" s="46">
        <v>0</v>
      </c>
      <c r="M51" s="46">
        <v>0</v>
      </c>
      <c r="N51" s="46">
        <f t="shared" si="10"/>
        <v>6658780</v>
      </c>
      <c r="O51" s="47">
        <f t="shared" si="8"/>
        <v>227.13033393594159</v>
      </c>
      <c r="P51" s="9"/>
    </row>
    <row r="52" spans="1:16">
      <c r="A52" s="12"/>
      <c r="B52" s="25">
        <v>343.6</v>
      </c>
      <c r="C52" s="20" t="s">
        <v>65</v>
      </c>
      <c r="D52" s="46">
        <v>0</v>
      </c>
      <c r="E52" s="46">
        <v>0</v>
      </c>
      <c r="F52" s="46">
        <v>0</v>
      </c>
      <c r="G52" s="46">
        <v>0</v>
      </c>
      <c r="H52" s="46">
        <v>0</v>
      </c>
      <c r="I52" s="46">
        <v>23555931</v>
      </c>
      <c r="J52" s="46">
        <v>0</v>
      </c>
      <c r="K52" s="46">
        <v>0</v>
      </c>
      <c r="L52" s="46">
        <v>0</v>
      </c>
      <c r="M52" s="46">
        <v>0</v>
      </c>
      <c r="N52" s="46">
        <f t="shared" si="10"/>
        <v>23555931</v>
      </c>
      <c r="O52" s="47">
        <f t="shared" si="8"/>
        <v>803.49050039226393</v>
      </c>
      <c r="P52" s="9"/>
    </row>
    <row r="53" spans="1:16">
      <c r="A53" s="12"/>
      <c r="B53" s="25">
        <v>343.7</v>
      </c>
      <c r="C53" s="20" t="s">
        <v>66</v>
      </c>
      <c r="D53" s="46">
        <v>0</v>
      </c>
      <c r="E53" s="46">
        <v>2398872</v>
      </c>
      <c r="F53" s="46">
        <v>0</v>
      </c>
      <c r="G53" s="46">
        <v>637083</v>
      </c>
      <c r="H53" s="46">
        <v>0</v>
      </c>
      <c r="I53" s="46">
        <v>0</v>
      </c>
      <c r="J53" s="46">
        <v>0</v>
      </c>
      <c r="K53" s="46">
        <v>0</v>
      </c>
      <c r="L53" s="46">
        <v>0</v>
      </c>
      <c r="M53" s="46">
        <v>0</v>
      </c>
      <c r="N53" s="46">
        <f t="shared" si="10"/>
        <v>3035955</v>
      </c>
      <c r="O53" s="47">
        <f t="shared" si="8"/>
        <v>103.55612784391309</v>
      </c>
      <c r="P53" s="9"/>
    </row>
    <row r="54" spans="1:16">
      <c r="A54" s="12"/>
      <c r="B54" s="25">
        <v>343.8</v>
      </c>
      <c r="C54" s="20" t="s">
        <v>67</v>
      </c>
      <c r="D54" s="46">
        <v>83560</v>
      </c>
      <c r="E54" s="46">
        <v>0</v>
      </c>
      <c r="F54" s="46">
        <v>0</v>
      </c>
      <c r="G54" s="46">
        <v>0</v>
      </c>
      <c r="H54" s="46">
        <v>0</v>
      </c>
      <c r="I54" s="46">
        <v>0</v>
      </c>
      <c r="J54" s="46">
        <v>0</v>
      </c>
      <c r="K54" s="46">
        <v>0</v>
      </c>
      <c r="L54" s="46">
        <v>0</v>
      </c>
      <c r="M54" s="46">
        <v>0</v>
      </c>
      <c r="N54" s="46">
        <f t="shared" si="10"/>
        <v>83560</v>
      </c>
      <c r="O54" s="47">
        <f t="shared" si="8"/>
        <v>2.8502234198587848</v>
      </c>
      <c r="P54" s="9"/>
    </row>
    <row r="55" spans="1:16">
      <c r="A55" s="12"/>
      <c r="B55" s="25">
        <v>343.9</v>
      </c>
      <c r="C55" s="20" t="s">
        <v>68</v>
      </c>
      <c r="D55" s="46">
        <v>833</v>
      </c>
      <c r="E55" s="46">
        <v>0</v>
      </c>
      <c r="F55" s="46">
        <v>0</v>
      </c>
      <c r="G55" s="46">
        <v>0</v>
      </c>
      <c r="H55" s="46">
        <v>0</v>
      </c>
      <c r="I55" s="46">
        <v>0</v>
      </c>
      <c r="J55" s="46">
        <v>0</v>
      </c>
      <c r="K55" s="46">
        <v>0</v>
      </c>
      <c r="L55" s="46">
        <v>0</v>
      </c>
      <c r="M55" s="46">
        <v>0</v>
      </c>
      <c r="N55" s="46">
        <f t="shared" si="10"/>
        <v>833</v>
      </c>
      <c r="O55" s="47">
        <f t="shared" si="8"/>
        <v>2.8413548453115941E-2</v>
      </c>
      <c r="P55" s="9"/>
    </row>
    <row r="56" spans="1:16">
      <c r="A56" s="12"/>
      <c r="B56" s="25">
        <v>347.2</v>
      </c>
      <c r="C56" s="20" t="s">
        <v>69</v>
      </c>
      <c r="D56" s="46">
        <v>1022534</v>
      </c>
      <c r="E56" s="46">
        <v>36550</v>
      </c>
      <c r="F56" s="46">
        <v>0</v>
      </c>
      <c r="G56" s="46">
        <v>0</v>
      </c>
      <c r="H56" s="46">
        <v>0</v>
      </c>
      <c r="I56" s="46">
        <v>0</v>
      </c>
      <c r="J56" s="46">
        <v>0</v>
      </c>
      <c r="K56" s="46">
        <v>0</v>
      </c>
      <c r="L56" s="46">
        <v>0</v>
      </c>
      <c r="M56" s="46">
        <v>0</v>
      </c>
      <c r="N56" s="46">
        <f t="shared" si="10"/>
        <v>1059084</v>
      </c>
      <c r="O56" s="47">
        <f t="shared" si="8"/>
        <v>36.125251560528021</v>
      </c>
      <c r="P56" s="9"/>
    </row>
    <row r="57" spans="1:16">
      <c r="A57" s="12"/>
      <c r="B57" s="25">
        <v>347.4</v>
      </c>
      <c r="C57" s="20" t="s">
        <v>71</v>
      </c>
      <c r="D57" s="46">
        <v>46891</v>
      </c>
      <c r="E57" s="46">
        <v>188256</v>
      </c>
      <c r="F57" s="46">
        <v>0</v>
      </c>
      <c r="G57" s="46">
        <v>0</v>
      </c>
      <c r="H57" s="46">
        <v>0</v>
      </c>
      <c r="I57" s="46">
        <v>0</v>
      </c>
      <c r="J57" s="46">
        <v>0</v>
      </c>
      <c r="K57" s="46">
        <v>0</v>
      </c>
      <c r="L57" s="46">
        <v>0</v>
      </c>
      <c r="M57" s="46">
        <v>0</v>
      </c>
      <c r="N57" s="46">
        <f t="shared" si="10"/>
        <v>235147</v>
      </c>
      <c r="O57" s="47">
        <f t="shared" si="8"/>
        <v>8.0208411501858983</v>
      </c>
      <c r="P57" s="9"/>
    </row>
    <row r="58" spans="1:16">
      <c r="A58" s="12"/>
      <c r="B58" s="25">
        <v>347.5</v>
      </c>
      <c r="C58" s="20" t="s">
        <v>72</v>
      </c>
      <c r="D58" s="46">
        <v>915295</v>
      </c>
      <c r="E58" s="46">
        <v>0</v>
      </c>
      <c r="F58" s="46">
        <v>0</v>
      </c>
      <c r="G58" s="46">
        <v>0</v>
      </c>
      <c r="H58" s="46">
        <v>0</v>
      </c>
      <c r="I58" s="46">
        <v>0</v>
      </c>
      <c r="J58" s="46">
        <v>0</v>
      </c>
      <c r="K58" s="46">
        <v>0</v>
      </c>
      <c r="L58" s="46">
        <v>0</v>
      </c>
      <c r="M58" s="46">
        <v>0</v>
      </c>
      <c r="N58" s="46">
        <f t="shared" si="10"/>
        <v>915295</v>
      </c>
      <c r="O58" s="47">
        <f t="shared" si="8"/>
        <v>31.220622846812429</v>
      </c>
      <c r="P58" s="9"/>
    </row>
    <row r="59" spans="1:16">
      <c r="A59" s="12"/>
      <c r="B59" s="25">
        <v>347.9</v>
      </c>
      <c r="C59" s="20" t="s">
        <v>103</v>
      </c>
      <c r="D59" s="46">
        <v>648</v>
      </c>
      <c r="E59" s="46">
        <v>0</v>
      </c>
      <c r="F59" s="46">
        <v>0</v>
      </c>
      <c r="G59" s="46">
        <v>0</v>
      </c>
      <c r="H59" s="46">
        <v>0</v>
      </c>
      <c r="I59" s="46">
        <v>0</v>
      </c>
      <c r="J59" s="46">
        <v>0</v>
      </c>
      <c r="K59" s="46">
        <v>0</v>
      </c>
      <c r="L59" s="46">
        <v>0</v>
      </c>
      <c r="M59" s="46">
        <v>0</v>
      </c>
      <c r="N59" s="46">
        <f t="shared" si="10"/>
        <v>648</v>
      </c>
      <c r="O59" s="47">
        <f t="shared" si="8"/>
        <v>2.2103216563768461E-2</v>
      </c>
      <c r="P59" s="9"/>
    </row>
    <row r="60" spans="1:16">
      <c r="A60" s="12"/>
      <c r="B60" s="25">
        <v>349</v>
      </c>
      <c r="C60" s="20" t="s">
        <v>1</v>
      </c>
      <c r="D60" s="46">
        <v>0</v>
      </c>
      <c r="E60" s="46">
        <v>0</v>
      </c>
      <c r="F60" s="46">
        <v>0</v>
      </c>
      <c r="G60" s="46">
        <v>0</v>
      </c>
      <c r="H60" s="46">
        <v>0</v>
      </c>
      <c r="I60" s="46">
        <v>4392657</v>
      </c>
      <c r="J60" s="46">
        <v>0</v>
      </c>
      <c r="K60" s="46">
        <v>0</v>
      </c>
      <c r="L60" s="46">
        <v>0</v>
      </c>
      <c r="M60" s="46">
        <v>0</v>
      </c>
      <c r="N60" s="46">
        <f t="shared" si="10"/>
        <v>4392657</v>
      </c>
      <c r="O60" s="47">
        <f t="shared" si="8"/>
        <v>149.83310024900229</v>
      </c>
      <c r="P60" s="9"/>
    </row>
    <row r="61" spans="1:16" ht="15.75">
      <c r="A61" s="29" t="s">
        <v>53</v>
      </c>
      <c r="B61" s="30"/>
      <c r="C61" s="31"/>
      <c r="D61" s="32">
        <f t="shared" ref="D61:M61" si="11">SUM(D62:D64)</f>
        <v>1252775</v>
      </c>
      <c r="E61" s="32">
        <f t="shared" si="11"/>
        <v>254052</v>
      </c>
      <c r="F61" s="32">
        <f t="shared" si="11"/>
        <v>0</v>
      </c>
      <c r="G61" s="32">
        <f t="shared" si="11"/>
        <v>0</v>
      </c>
      <c r="H61" s="32">
        <f t="shared" si="11"/>
        <v>0</v>
      </c>
      <c r="I61" s="32">
        <f t="shared" si="11"/>
        <v>0</v>
      </c>
      <c r="J61" s="32">
        <f t="shared" si="11"/>
        <v>0</v>
      </c>
      <c r="K61" s="32">
        <f t="shared" si="11"/>
        <v>0</v>
      </c>
      <c r="L61" s="32">
        <f t="shared" si="11"/>
        <v>0</v>
      </c>
      <c r="M61" s="32">
        <f t="shared" si="11"/>
        <v>0</v>
      </c>
      <c r="N61" s="32">
        <f t="shared" ref="N61:N66" si="12">SUM(D61:M61)</f>
        <v>1506827</v>
      </c>
      <c r="O61" s="45">
        <f t="shared" si="8"/>
        <v>51.397721458539415</v>
      </c>
      <c r="P61" s="10"/>
    </row>
    <row r="62" spans="1:16">
      <c r="A62" s="13"/>
      <c r="B62" s="39">
        <v>351.1</v>
      </c>
      <c r="C62" s="21" t="s">
        <v>75</v>
      </c>
      <c r="D62" s="46">
        <v>1188748</v>
      </c>
      <c r="E62" s="46">
        <v>37588</v>
      </c>
      <c r="F62" s="46">
        <v>0</v>
      </c>
      <c r="G62" s="46">
        <v>0</v>
      </c>
      <c r="H62" s="46">
        <v>0</v>
      </c>
      <c r="I62" s="46">
        <v>0</v>
      </c>
      <c r="J62" s="46">
        <v>0</v>
      </c>
      <c r="K62" s="46">
        <v>0</v>
      </c>
      <c r="L62" s="46">
        <v>0</v>
      </c>
      <c r="M62" s="46">
        <v>0</v>
      </c>
      <c r="N62" s="46">
        <f t="shared" si="12"/>
        <v>1226336</v>
      </c>
      <c r="O62" s="47">
        <f t="shared" si="8"/>
        <v>41.830200907323395</v>
      </c>
      <c r="P62" s="9"/>
    </row>
    <row r="63" spans="1:16">
      <c r="A63" s="13"/>
      <c r="B63" s="39">
        <v>351.2</v>
      </c>
      <c r="C63" s="21" t="s">
        <v>76</v>
      </c>
      <c r="D63" s="46">
        <v>0</v>
      </c>
      <c r="E63" s="46">
        <v>105235</v>
      </c>
      <c r="F63" s="46">
        <v>0</v>
      </c>
      <c r="G63" s="46">
        <v>0</v>
      </c>
      <c r="H63" s="46">
        <v>0</v>
      </c>
      <c r="I63" s="46">
        <v>0</v>
      </c>
      <c r="J63" s="46">
        <v>0</v>
      </c>
      <c r="K63" s="46">
        <v>0</v>
      </c>
      <c r="L63" s="46">
        <v>0</v>
      </c>
      <c r="M63" s="46">
        <v>0</v>
      </c>
      <c r="N63" s="46">
        <f t="shared" si="12"/>
        <v>105235</v>
      </c>
      <c r="O63" s="47">
        <f t="shared" si="8"/>
        <v>3.5895555479755772</v>
      </c>
      <c r="P63" s="9"/>
    </row>
    <row r="64" spans="1:16">
      <c r="A64" s="13"/>
      <c r="B64" s="39">
        <v>354</v>
      </c>
      <c r="C64" s="21" t="s">
        <v>77</v>
      </c>
      <c r="D64" s="46">
        <v>64027</v>
      </c>
      <c r="E64" s="46">
        <v>111229</v>
      </c>
      <c r="F64" s="46">
        <v>0</v>
      </c>
      <c r="G64" s="46">
        <v>0</v>
      </c>
      <c r="H64" s="46">
        <v>0</v>
      </c>
      <c r="I64" s="46">
        <v>0</v>
      </c>
      <c r="J64" s="46">
        <v>0</v>
      </c>
      <c r="K64" s="46">
        <v>0</v>
      </c>
      <c r="L64" s="46">
        <v>0</v>
      </c>
      <c r="M64" s="46">
        <v>0</v>
      </c>
      <c r="N64" s="46">
        <f t="shared" si="12"/>
        <v>175256</v>
      </c>
      <c r="O64" s="47">
        <f t="shared" si="8"/>
        <v>5.977965003240441</v>
      </c>
      <c r="P64" s="9"/>
    </row>
    <row r="65" spans="1:119" ht="15.75">
      <c r="A65" s="29" t="s">
        <v>4</v>
      </c>
      <c r="B65" s="30"/>
      <c r="C65" s="31"/>
      <c r="D65" s="32">
        <f t="shared" ref="D65:M65" si="13">SUM(D66:D73)</f>
        <v>917194</v>
      </c>
      <c r="E65" s="32">
        <f t="shared" si="13"/>
        <v>734595</v>
      </c>
      <c r="F65" s="32">
        <f t="shared" si="13"/>
        <v>13</v>
      </c>
      <c r="G65" s="32">
        <f t="shared" si="13"/>
        <v>223654</v>
      </c>
      <c r="H65" s="32">
        <f t="shared" si="13"/>
        <v>0</v>
      </c>
      <c r="I65" s="32">
        <f t="shared" si="13"/>
        <v>-64625</v>
      </c>
      <c r="J65" s="32">
        <f t="shared" si="13"/>
        <v>-72233</v>
      </c>
      <c r="K65" s="32">
        <f t="shared" si="13"/>
        <v>15553386</v>
      </c>
      <c r="L65" s="32">
        <f t="shared" si="13"/>
        <v>0</v>
      </c>
      <c r="M65" s="32">
        <f t="shared" si="13"/>
        <v>0</v>
      </c>
      <c r="N65" s="32">
        <f t="shared" si="12"/>
        <v>17291984</v>
      </c>
      <c r="O65" s="45">
        <f t="shared" si="8"/>
        <v>589.82788143398034</v>
      </c>
      <c r="P65" s="10"/>
    </row>
    <row r="66" spans="1:119">
      <c r="A66" s="12"/>
      <c r="B66" s="25">
        <v>361.1</v>
      </c>
      <c r="C66" s="20" t="s">
        <v>78</v>
      </c>
      <c r="D66" s="46">
        <v>108079</v>
      </c>
      <c r="E66" s="46">
        <v>52192</v>
      </c>
      <c r="F66" s="46">
        <v>13</v>
      </c>
      <c r="G66" s="46">
        <v>49554</v>
      </c>
      <c r="H66" s="46">
        <v>0</v>
      </c>
      <c r="I66" s="46">
        <v>46569</v>
      </c>
      <c r="J66" s="46">
        <v>22358</v>
      </c>
      <c r="K66" s="46">
        <v>69317</v>
      </c>
      <c r="L66" s="46">
        <v>0</v>
      </c>
      <c r="M66" s="46">
        <v>0</v>
      </c>
      <c r="N66" s="46">
        <f t="shared" si="12"/>
        <v>348082</v>
      </c>
      <c r="O66" s="47">
        <f t="shared" si="8"/>
        <v>11.87304294436675</v>
      </c>
      <c r="P66" s="9"/>
    </row>
    <row r="67" spans="1:119">
      <c r="A67" s="12"/>
      <c r="B67" s="25">
        <v>361.2</v>
      </c>
      <c r="C67" s="20" t="s">
        <v>79</v>
      </c>
      <c r="D67" s="46">
        <v>0</v>
      </c>
      <c r="E67" s="46">
        <v>0</v>
      </c>
      <c r="F67" s="46">
        <v>0</v>
      </c>
      <c r="G67" s="46">
        <v>0</v>
      </c>
      <c r="H67" s="46">
        <v>0</v>
      </c>
      <c r="I67" s="46">
        <v>0</v>
      </c>
      <c r="J67" s="46">
        <v>0</v>
      </c>
      <c r="K67" s="46">
        <v>1326523</v>
      </c>
      <c r="L67" s="46">
        <v>0</v>
      </c>
      <c r="M67" s="46">
        <v>0</v>
      </c>
      <c r="N67" s="46">
        <f t="shared" ref="N67:N73" si="14">SUM(D67:M67)</f>
        <v>1326523</v>
      </c>
      <c r="O67" s="47">
        <f t="shared" si="8"/>
        <v>45.247569669475048</v>
      </c>
      <c r="P67" s="9"/>
    </row>
    <row r="68" spans="1:119">
      <c r="A68" s="12"/>
      <c r="B68" s="25">
        <v>361.3</v>
      </c>
      <c r="C68" s="20" t="s">
        <v>80</v>
      </c>
      <c r="D68" s="46">
        <v>0</v>
      </c>
      <c r="E68" s="46">
        <v>0</v>
      </c>
      <c r="F68" s="46">
        <v>0</v>
      </c>
      <c r="G68" s="46">
        <v>0</v>
      </c>
      <c r="H68" s="46">
        <v>0</v>
      </c>
      <c r="I68" s="46">
        <v>0</v>
      </c>
      <c r="J68" s="46">
        <v>0</v>
      </c>
      <c r="K68" s="46">
        <v>9261133</v>
      </c>
      <c r="L68" s="46">
        <v>0</v>
      </c>
      <c r="M68" s="46">
        <v>0</v>
      </c>
      <c r="N68" s="46">
        <f t="shared" si="14"/>
        <v>9261133</v>
      </c>
      <c r="O68" s="47">
        <f t="shared" si="8"/>
        <v>315.89634000750419</v>
      </c>
      <c r="P68" s="9"/>
    </row>
    <row r="69" spans="1:119">
      <c r="A69" s="12"/>
      <c r="B69" s="25">
        <v>362</v>
      </c>
      <c r="C69" s="20" t="s">
        <v>81</v>
      </c>
      <c r="D69" s="46">
        <v>173104</v>
      </c>
      <c r="E69" s="46">
        <v>-5850</v>
      </c>
      <c r="F69" s="46">
        <v>0</v>
      </c>
      <c r="G69" s="46">
        <v>0</v>
      </c>
      <c r="H69" s="46">
        <v>0</v>
      </c>
      <c r="I69" s="46">
        <v>0</v>
      </c>
      <c r="J69" s="46">
        <v>0</v>
      </c>
      <c r="K69" s="46">
        <v>0</v>
      </c>
      <c r="L69" s="46">
        <v>0</v>
      </c>
      <c r="M69" s="46">
        <v>0</v>
      </c>
      <c r="N69" s="46">
        <f t="shared" si="14"/>
        <v>167254</v>
      </c>
      <c r="O69" s="47">
        <f t="shared" ref="O69:O77" si="15">(N69/O$79)</f>
        <v>5.7050175665995839</v>
      </c>
      <c r="P69" s="9"/>
    </row>
    <row r="70" spans="1:119">
      <c r="A70" s="12"/>
      <c r="B70" s="25">
        <v>364</v>
      </c>
      <c r="C70" s="20" t="s">
        <v>135</v>
      </c>
      <c r="D70" s="46">
        <v>455865</v>
      </c>
      <c r="E70" s="46">
        <v>0</v>
      </c>
      <c r="F70" s="46">
        <v>0</v>
      </c>
      <c r="G70" s="46">
        <v>0</v>
      </c>
      <c r="H70" s="46">
        <v>0</v>
      </c>
      <c r="I70" s="46">
        <v>-123878</v>
      </c>
      <c r="J70" s="46">
        <v>-167146</v>
      </c>
      <c r="K70" s="46">
        <v>0</v>
      </c>
      <c r="L70" s="46">
        <v>0</v>
      </c>
      <c r="M70" s="46">
        <v>0</v>
      </c>
      <c r="N70" s="46">
        <f t="shared" si="14"/>
        <v>164841</v>
      </c>
      <c r="O70" s="47">
        <f t="shared" si="15"/>
        <v>5.6227103728212304</v>
      </c>
      <c r="P70" s="9"/>
    </row>
    <row r="71" spans="1:119">
      <c r="A71" s="12"/>
      <c r="B71" s="25">
        <v>366</v>
      </c>
      <c r="C71" s="20" t="s">
        <v>83</v>
      </c>
      <c r="D71" s="46">
        <v>0</v>
      </c>
      <c r="E71" s="46">
        <v>267328</v>
      </c>
      <c r="F71" s="46">
        <v>0</v>
      </c>
      <c r="G71" s="46">
        <v>0</v>
      </c>
      <c r="H71" s="46">
        <v>0</v>
      </c>
      <c r="I71" s="46">
        <v>0</v>
      </c>
      <c r="J71" s="46">
        <v>0</v>
      </c>
      <c r="K71" s="46">
        <v>0</v>
      </c>
      <c r="L71" s="46">
        <v>0</v>
      </c>
      <c r="M71" s="46">
        <v>0</v>
      </c>
      <c r="N71" s="46">
        <f t="shared" si="14"/>
        <v>267328</v>
      </c>
      <c r="O71" s="47">
        <f t="shared" si="15"/>
        <v>9.1185319098134183</v>
      </c>
      <c r="P71" s="9"/>
    </row>
    <row r="72" spans="1:119">
      <c r="A72" s="12"/>
      <c r="B72" s="25">
        <v>368</v>
      </c>
      <c r="C72" s="20" t="s">
        <v>84</v>
      </c>
      <c r="D72" s="46">
        <v>0</v>
      </c>
      <c r="E72" s="46">
        <v>0</v>
      </c>
      <c r="F72" s="46">
        <v>0</v>
      </c>
      <c r="G72" s="46">
        <v>0</v>
      </c>
      <c r="H72" s="46">
        <v>0</v>
      </c>
      <c r="I72" s="46">
        <v>0</v>
      </c>
      <c r="J72" s="46">
        <v>0</v>
      </c>
      <c r="K72" s="46">
        <v>4896413</v>
      </c>
      <c r="L72" s="46">
        <v>0</v>
      </c>
      <c r="M72" s="46">
        <v>0</v>
      </c>
      <c r="N72" s="46">
        <f t="shared" si="14"/>
        <v>4896413</v>
      </c>
      <c r="O72" s="47">
        <f t="shared" si="15"/>
        <v>167.01616809359757</v>
      </c>
      <c r="P72" s="9"/>
    </row>
    <row r="73" spans="1:119">
      <c r="A73" s="12"/>
      <c r="B73" s="25">
        <v>369.9</v>
      </c>
      <c r="C73" s="20" t="s">
        <v>86</v>
      </c>
      <c r="D73" s="46">
        <v>180146</v>
      </c>
      <c r="E73" s="46">
        <v>420925</v>
      </c>
      <c r="F73" s="46">
        <v>0</v>
      </c>
      <c r="G73" s="46">
        <v>174100</v>
      </c>
      <c r="H73" s="46">
        <v>0</v>
      </c>
      <c r="I73" s="46">
        <v>12684</v>
      </c>
      <c r="J73" s="46">
        <v>72555</v>
      </c>
      <c r="K73" s="46">
        <v>0</v>
      </c>
      <c r="L73" s="46">
        <v>0</v>
      </c>
      <c r="M73" s="46">
        <v>0</v>
      </c>
      <c r="N73" s="46">
        <f t="shared" si="14"/>
        <v>860410</v>
      </c>
      <c r="O73" s="47">
        <f t="shared" si="15"/>
        <v>29.348500869802503</v>
      </c>
      <c r="P73" s="9"/>
    </row>
    <row r="74" spans="1:119" ht="15.75">
      <c r="A74" s="29" t="s">
        <v>54</v>
      </c>
      <c r="B74" s="30"/>
      <c r="C74" s="31"/>
      <c r="D74" s="32">
        <f t="shared" ref="D74:M74" si="16">SUM(D75:D76)</f>
        <v>5024094</v>
      </c>
      <c r="E74" s="32">
        <f t="shared" si="16"/>
        <v>2211348</v>
      </c>
      <c r="F74" s="32">
        <f t="shared" si="16"/>
        <v>385815</v>
      </c>
      <c r="G74" s="32">
        <f t="shared" si="16"/>
        <v>30067207</v>
      </c>
      <c r="H74" s="32">
        <f t="shared" si="16"/>
        <v>0</v>
      </c>
      <c r="I74" s="32">
        <f t="shared" si="16"/>
        <v>1000000</v>
      </c>
      <c r="J74" s="32">
        <f t="shared" si="16"/>
        <v>0</v>
      </c>
      <c r="K74" s="32">
        <f t="shared" si="16"/>
        <v>0</v>
      </c>
      <c r="L74" s="32">
        <f t="shared" si="16"/>
        <v>0</v>
      </c>
      <c r="M74" s="32">
        <f t="shared" si="16"/>
        <v>0</v>
      </c>
      <c r="N74" s="32">
        <f>SUM(D74:M74)</f>
        <v>38688464</v>
      </c>
      <c r="O74" s="45">
        <f t="shared" si="15"/>
        <v>1319.6597196166047</v>
      </c>
      <c r="P74" s="9"/>
    </row>
    <row r="75" spans="1:119">
      <c r="A75" s="12"/>
      <c r="B75" s="25">
        <v>381</v>
      </c>
      <c r="C75" s="20" t="s">
        <v>87</v>
      </c>
      <c r="D75" s="46">
        <v>5024094</v>
      </c>
      <c r="E75" s="46">
        <v>2211348</v>
      </c>
      <c r="F75" s="46">
        <v>385815</v>
      </c>
      <c r="G75" s="46">
        <v>2361211</v>
      </c>
      <c r="H75" s="46">
        <v>0</v>
      </c>
      <c r="I75" s="46">
        <v>1000000</v>
      </c>
      <c r="J75" s="46">
        <v>0</v>
      </c>
      <c r="K75" s="46">
        <v>0</v>
      </c>
      <c r="L75" s="46">
        <v>0</v>
      </c>
      <c r="M75" s="46">
        <v>0</v>
      </c>
      <c r="N75" s="46">
        <f>SUM(D75:M75)</f>
        <v>10982468</v>
      </c>
      <c r="O75" s="47">
        <f t="shared" si="15"/>
        <v>374.61090834669307</v>
      </c>
      <c r="P75" s="9"/>
    </row>
    <row r="76" spans="1:119" ht="15.75" thickBot="1">
      <c r="A76" s="12"/>
      <c r="B76" s="25">
        <v>384</v>
      </c>
      <c r="C76" s="20" t="s">
        <v>106</v>
      </c>
      <c r="D76" s="46">
        <v>0</v>
      </c>
      <c r="E76" s="46">
        <v>0</v>
      </c>
      <c r="F76" s="46">
        <v>0</v>
      </c>
      <c r="G76" s="46">
        <v>27705996</v>
      </c>
      <c r="H76" s="46">
        <v>0</v>
      </c>
      <c r="I76" s="46">
        <v>0</v>
      </c>
      <c r="J76" s="46">
        <v>0</v>
      </c>
      <c r="K76" s="46">
        <v>0</v>
      </c>
      <c r="L76" s="46">
        <v>0</v>
      </c>
      <c r="M76" s="46">
        <v>0</v>
      </c>
      <c r="N76" s="46">
        <f>SUM(D76:M76)</f>
        <v>27705996</v>
      </c>
      <c r="O76" s="47">
        <f t="shared" si="15"/>
        <v>945.04881126991165</v>
      </c>
      <c r="P76" s="9"/>
    </row>
    <row r="77" spans="1:119" ht="16.5" thickBot="1">
      <c r="A77" s="14" t="s">
        <v>73</v>
      </c>
      <c r="B77" s="23"/>
      <c r="C77" s="22"/>
      <c r="D77" s="15">
        <f t="shared" ref="D77:M77" si="17">SUM(D5,D16,D26,D42,D61,D65,D74)</f>
        <v>54929002</v>
      </c>
      <c r="E77" s="15">
        <f t="shared" si="17"/>
        <v>10139195</v>
      </c>
      <c r="F77" s="15">
        <f t="shared" si="17"/>
        <v>1351449</v>
      </c>
      <c r="G77" s="15">
        <f t="shared" si="17"/>
        <v>30968891</v>
      </c>
      <c r="H77" s="15">
        <f t="shared" si="17"/>
        <v>0</v>
      </c>
      <c r="I77" s="15">
        <f t="shared" si="17"/>
        <v>78512417</v>
      </c>
      <c r="J77" s="15">
        <f t="shared" si="17"/>
        <v>13050186</v>
      </c>
      <c r="K77" s="15">
        <f t="shared" si="17"/>
        <v>15553386</v>
      </c>
      <c r="L77" s="15">
        <f t="shared" si="17"/>
        <v>0</v>
      </c>
      <c r="M77" s="15">
        <f t="shared" si="17"/>
        <v>0</v>
      </c>
      <c r="N77" s="15">
        <f>SUM(D77:M77)</f>
        <v>204504526</v>
      </c>
      <c r="O77" s="38">
        <f t="shared" si="15"/>
        <v>6975.6293618037316</v>
      </c>
      <c r="P77" s="6"/>
      <c r="Q77" s="2"/>
      <c r="R77" s="5"/>
      <c r="S77" s="5"/>
      <c r="T77" s="5"/>
      <c r="U77" s="5"/>
      <c r="V77" s="5"/>
      <c r="W77" s="5"/>
      <c r="X77" s="5"/>
      <c r="Y77" s="5"/>
      <c r="Z77" s="5"/>
      <c r="AA77" s="5"/>
      <c r="AB77" s="5"/>
      <c r="AC77" s="5"/>
      <c r="AD77" s="5"/>
      <c r="AE77" s="5"/>
      <c r="AF77" s="5"/>
      <c r="AG77" s="5"/>
      <c r="AH77" s="5"/>
      <c r="AI77" s="5"/>
      <c r="AJ77" s="5"/>
      <c r="AK77" s="5"/>
      <c r="AL77" s="5"/>
      <c r="AM77" s="5"/>
      <c r="AN77" s="5"/>
      <c r="AO77" s="5"/>
      <c r="AP77" s="5"/>
      <c r="AQ77" s="5"/>
      <c r="AR77" s="5"/>
      <c r="AS77" s="5"/>
      <c r="AT77" s="5"/>
      <c r="AU77" s="5"/>
      <c r="AV77" s="5"/>
      <c r="AW77" s="5"/>
      <c r="AX77" s="5"/>
      <c r="AY77" s="5"/>
      <c r="AZ77" s="5"/>
      <c r="BA77" s="5"/>
      <c r="BB77" s="5"/>
      <c r="BC77" s="5"/>
      <c r="BD77" s="5"/>
      <c r="BE77" s="5"/>
      <c r="BF77" s="5"/>
      <c r="BG77" s="5"/>
      <c r="BH77" s="5"/>
      <c r="BI77" s="5"/>
      <c r="BJ77" s="5"/>
      <c r="BK77" s="5"/>
      <c r="BL77" s="5"/>
      <c r="BM77" s="5"/>
      <c r="BN77" s="5"/>
      <c r="BO77" s="5"/>
      <c r="BP77" s="5"/>
      <c r="BQ77" s="5"/>
      <c r="BR77" s="5"/>
      <c r="BS77" s="5"/>
      <c r="BT77" s="5"/>
      <c r="BU77" s="5"/>
      <c r="BV77" s="5"/>
      <c r="BW77" s="5"/>
      <c r="BX77" s="5"/>
      <c r="BY77" s="5"/>
      <c r="BZ77" s="5"/>
      <c r="CA77" s="5"/>
      <c r="CB77" s="5"/>
      <c r="CC77" s="5"/>
      <c r="CD77" s="5"/>
      <c r="CE77" s="5"/>
      <c r="CF77" s="5"/>
      <c r="CG77" s="5"/>
      <c r="CH77" s="5"/>
      <c r="CI77" s="5"/>
      <c r="CJ77" s="5"/>
      <c r="CK77" s="5"/>
      <c r="CL77" s="5"/>
      <c r="CM77" s="5"/>
      <c r="CN77" s="5"/>
      <c r="CO77" s="5"/>
      <c r="CP77" s="5"/>
      <c r="CQ77" s="5"/>
      <c r="CR77" s="5"/>
      <c r="CS77" s="5"/>
      <c r="CT77" s="5"/>
      <c r="CU77" s="5"/>
      <c r="CV77" s="5"/>
      <c r="CW77" s="5"/>
      <c r="CX77" s="5"/>
      <c r="CY77" s="5"/>
      <c r="CZ77" s="5"/>
      <c r="DA77" s="5"/>
      <c r="DB77" s="5"/>
      <c r="DC77" s="5"/>
      <c r="DD77" s="5"/>
      <c r="DE77" s="5"/>
      <c r="DF77" s="5"/>
      <c r="DG77" s="5"/>
      <c r="DH77" s="5"/>
      <c r="DI77" s="5"/>
      <c r="DJ77" s="5"/>
      <c r="DK77" s="5"/>
      <c r="DL77" s="5"/>
      <c r="DM77" s="5"/>
      <c r="DN77" s="5"/>
      <c r="DO77" s="5"/>
    </row>
    <row r="78" spans="1:119">
      <c r="A78" s="16"/>
      <c r="B78" s="18"/>
      <c r="C78" s="18"/>
      <c r="D78" s="17"/>
      <c r="E78" s="17"/>
      <c r="F78" s="17"/>
      <c r="G78" s="17"/>
      <c r="H78" s="17"/>
      <c r="I78" s="17"/>
      <c r="J78" s="17"/>
      <c r="K78" s="17"/>
      <c r="L78" s="17"/>
      <c r="M78" s="17"/>
      <c r="N78" s="17"/>
      <c r="O78" s="19"/>
    </row>
    <row r="79" spans="1:119">
      <c r="A79" s="40"/>
      <c r="B79" s="41"/>
      <c r="C79" s="41"/>
      <c r="D79" s="42"/>
      <c r="E79" s="42"/>
      <c r="F79" s="42"/>
      <c r="G79" s="42"/>
      <c r="H79" s="42"/>
      <c r="I79" s="42"/>
      <c r="J79" s="42"/>
      <c r="K79" s="42"/>
      <c r="L79" s="118" t="s">
        <v>146</v>
      </c>
      <c r="M79" s="118"/>
      <c r="N79" s="118"/>
      <c r="O79" s="43">
        <v>29317</v>
      </c>
    </row>
    <row r="80" spans="1:119">
      <c r="A80" s="119"/>
      <c r="B80" s="96"/>
      <c r="C80" s="96"/>
      <c r="D80" s="96"/>
      <c r="E80" s="96"/>
      <c r="F80" s="96"/>
      <c r="G80" s="96"/>
      <c r="H80" s="96"/>
      <c r="I80" s="96"/>
      <c r="J80" s="96"/>
      <c r="K80" s="96"/>
      <c r="L80" s="96"/>
      <c r="M80" s="96"/>
      <c r="N80" s="96"/>
      <c r="O80" s="97"/>
    </row>
    <row r="81" spans="1:15" ht="15.75" customHeight="1" thickBot="1">
      <c r="A81" s="120" t="s">
        <v>109</v>
      </c>
      <c r="B81" s="99"/>
      <c r="C81" s="99"/>
      <c r="D81" s="99"/>
      <c r="E81" s="99"/>
      <c r="F81" s="99"/>
      <c r="G81" s="99"/>
      <c r="H81" s="99"/>
      <c r="I81" s="99"/>
      <c r="J81" s="99"/>
      <c r="K81" s="99"/>
      <c r="L81" s="99"/>
      <c r="M81" s="99"/>
      <c r="N81" s="99"/>
      <c r="O81" s="100"/>
    </row>
  </sheetData>
  <mergeCells count="10">
    <mergeCell ref="L79:N79"/>
    <mergeCell ref="A80:O80"/>
    <mergeCell ref="A81:O81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EC80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21" t="s">
        <v>98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122"/>
      <c r="O1" s="123"/>
      <c r="P1" s="7"/>
      <c r="Q1"/>
    </row>
    <row r="2" spans="1:133" ht="24" thickBot="1">
      <c r="A2" s="124" t="s">
        <v>143</v>
      </c>
      <c r="B2" s="125"/>
      <c r="C2" s="125"/>
      <c r="D2" s="125"/>
      <c r="E2" s="125"/>
      <c r="F2" s="125"/>
      <c r="G2" s="125"/>
      <c r="H2" s="125"/>
      <c r="I2" s="125"/>
      <c r="J2" s="125"/>
      <c r="K2" s="125"/>
      <c r="L2" s="125"/>
      <c r="M2" s="125"/>
      <c r="N2" s="125"/>
      <c r="O2" s="126"/>
      <c r="P2" s="7"/>
      <c r="Q2"/>
    </row>
    <row r="3" spans="1:133" ht="18" customHeight="1">
      <c r="A3" s="127" t="s">
        <v>88</v>
      </c>
      <c r="B3" s="108"/>
      <c r="C3" s="109"/>
      <c r="D3" s="128" t="s">
        <v>48</v>
      </c>
      <c r="E3" s="129"/>
      <c r="F3" s="129"/>
      <c r="G3" s="129"/>
      <c r="H3" s="130"/>
      <c r="I3" s="128" t="s">
        <v>49</v>
      </c>
      <c r="J3" s="130"/>
      <c r="K3" s="128" t="s">
        <v>51</v>
      </c>
      <c r="L3" s="130"/>
      <c r="M3" s="36"/>
      <c r="N3" s="37"/>
      <c r="O3" s="131" t="s">
        <v>93</v>
      </c>
      <c r="P3" s="11"/>
      <c r="Q3"/>
    </row>
    <row r="4" spans="1:133" ht="32.25" customHeight="1" thickBot="1">
      <c r="A4" s="110"/>
      <c r="B4" s="111"/>
      <c r="C4" s="112"/>
      <c r="D4" s="34" t="s">
        <v>5</v>
      </c>
      <c r="E4" s="34" t="s">
        <v>89</v>
      </c>
      <c r="F4" s="34" t="s">
        <v>90</v>
      </c>
      <c r="G4" s="34" t="s">
        <v>91</v>
      </c>
      <c r="H4" s="34" t="s">
        <v>6</v>
      </c>
      <c r="I4" s="34" t="s">
        <v>7</v>
      </c>
      <c r="J4" s="35" t="s">
        <v>92</v>
      </c>
      <c r="K4" s="35" t="s">
        <v>8</v>
      </c>
      <c r="L4" s="35" t="s">
        <v>9</v>
      </c>
      <c r="M4" s="35" t="s">
        <v>10</v>
      </c>
      <c r="N4" s="35" t="s">
        <v>50</v>
      </c>
      <c r="O4" s="117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2</v>
      </c>
      <c r="B5" s="26"/>
      <c r="C5" s="26"/>
      <c r="D5" s="27">
        <f t="shared" ref="D5:M5" si="0">SUM(D6:D15)</f>
        <v>26005894</v>
      </c>
      <c r="E5" s="27">
        <f t="shared" si="0"/>
        <v>700239</v>
      </c>
      <c r="F5" s="27">
        <f t="shared" si="0"/>
        <v>1201145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>SUM(D5:M5)</f>
        <v>27907278</v>
      </c>
      <c r="O5" s="33">
        <f t="shared" ref="O5:O36" si="1">(N5/O$78)</f>
        <v>952.20683772348843</v>
      </c>
      <c r="P5" s="6"/>
    </row>
    <row r="6" spans="1:133">
      <c r="A6" s="12"/>
      <c r="B6" s="25">
        <v>311</v>
      </c>
      <c r="C6" s="20" t="s">
        <v>3</v>
      </c>
      <c r="D6" s="46">
        <v>17929160</v>
      </c>
      <c r="E6" s="46">
        <v>0</v>
      </c>
      <c r="F6" s="46">
        <v>1201145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19130305</v>
      </c>
      <c r="O6" s="47">
        <f t="shared" si="1"/>
        <v>652.73321277466903</v>
      </c>
      <c r="P6" s="9"/>
    </row>
    <row r="7" spans="1:133">
      <c r="A7" s="12"/>
      <c r="B7" s="25">
        <v>312.41000000000003</v>
      </c>
      <c r="C7" s="20" t="s">
        <v>100</v>
      </c>
      <c r="D7" s="46">
        <v>1009683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5" si="2">SUM(D7:M7)</f>
        <v>1009683</v>
      </c>
      <c r="O7" s="47">
        <f t="shared" si="1"/>
        <v>34.450764296437832</v>
      </c>
      <c r="P7" s="9"/>
    </row>
    <row r="8" spans="1:133">
      <c r="A8" s="12"/>
      <c r="B8" s="25">
        <v>312.51</v>
      </c>
      <c r="C8" s="20" t="s">
        <v>95</v>
      </c>
      <c r="D8" s="46">
        <v>0</v>
      </c>
      <c r="E8" s="46">
        <v>406405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>SUM(D8:M8)</f>
        <v>406405</v>
      </c>
      <c r="O8" s="47">
        <f t="shared" si="1"/>
        <v>13.866691688276239</v>
      </c>
      <c r="P8" s="9"/>
    </row>
    <row r="9" spans="1:133">
      <c r="A9" s="12"/>
      <c r="B9" s="25">
        <v>312.52</v>
      </c>
      <c r="C9" s="20" t="s">
        <v>125</v>
      </c>
      <c r="D9" s="46">
        <v>0</v>
      </c>
      <c r="E9" s="46">
        <v>293834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>SUM(D9:M9)</f>
        <v>293834</v>
      </c>
      <c r="O9" s="47">
        <f t="shared" si="1"/>
        <v>10.025726764023474</v>
      </c>
      <c r="P9" s="9"/>
    </row>
    <row r="10" spans="1:133">
      <c r="A10" s="12"/>
      <c r="B10" s="25">
        <v>314.10000000000002</v>
      </c>
      <c r="C10" s="20" t="s">
        <v>11</v>
      </c>
      <c r="D10" s="46">
        <v>3579440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3579440</v>
      </c>
      <c r="O10" s="47">
        <f t="shared" si="1"/>
        <v>122.13184113552613</v>
      </c>
      <c r="P10" s="9"/>
    </row>
    <row r="11" spans="1:133">
      <c r="A11" s="12"/>
      <c r="B11" s="25">
        <v>314.3</v>
      </c>
      <c r="C11" s="20" t="s">
        <v>12</v>
      </c>
      <c r="D11" s="46">
        <v>859884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859884</v>
      </c>
      <c r="O11" s="47">
        <f t="shared" si="1"/>
        <v>29.339565988808516</v>
      </c>
      <c r="P11" s="9"/>
    </row>
    <row r="12" spans="1:133">
      <c r="A12" s="12"/>
      <c r="B12" s="25">
        <v>314.39999999999998</v>
      </c>
      <c r="C12" s="20" t="s">
        <v>13</v>
      </c>
      <c r="D12" s="46">
        <v>81629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2"/>
        <v>81629</v>
      </c>
      <c r="O12" s="47">
        <f t="shared" si="1"/>
        <v>2.7852122287430054</v>
      </c>
      <c r="P12" s="9"/>
    </row>
    <row r="13" spans="1:133">
      <c r="A13" s="12"/>
      <c r="B13" s="25">
        <v>314.8</v>
      </c>
      <c r="C13" s="20" t="s">
        <v>15</v>
      </c>
      <c r="D13" s="46">
        <v>60175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2"/>
        <v>60175</v>
      </c>
      <c r="O13" s="47">
        <f t="shared" si="1"/>
        <v>2.0531936672580864</v>
      </c>
      <c r="P13" s="9"/>
    </row>
    <row r="14" spans="1:133">
      <c r="A14" s="12"/>
      <c r="B14" s="25">
        <v>315</v>
      </c>
      <c r="C14" s="20" t="s">
        <v>126</v>
      </c>
      <c r="D14" s="46">
        <v>2001078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2"/>
        <v>2001078</v>
      </c>
      <c r="O14" s="47">
        <f t="shared" si="1"/>
        <v>68.27753514398799</v>
      </c>
      <c r="P14" s="9"/>
    </row>
    <row r="15" spans="1:133">
      <c r="A15" s="12"/>
      <c r="B15" s="25">
        <v>316</v>
      </c>
      <c r="C15" s="20" t="s">
        <v>127</v>
      </c>
      <c r="D15" s="46">
        <v>484845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2"/>
        <v>484845</v>
      </c>
      <c r="O15" s="47">
        <f t="shared" si="1"/>
        <v>16.543094035758156</v>
      </c>
      <c r="P15" s="9"/>
    </row>
    <row r="16" spans="1:133" ht="15.75">
      <c r="A16" s="29" t="s">
        <v>18</v>
      </c>
      <c r="B16" s="30"/>
      <c r="C16" s="31"/>
      <c r="D16" s="32">
        <f t="shared" ref="D16:M16" si="3">SUM(D17:D25)</f>
        <v>3903559</v>
      </c>
      <c r="E16" s="32">
        <f t="shared" si="3"/>
        <v>71485</v>
      </c>
      <c r="F16" s="32">
        <f t="shared" si="3"/>
        <v>163170</v>
      </c>
      <c r="G16" s="32">
        <f t="shared" si="3"/>
        <v>0</v>
      </c>
      <c r="H16" s="32">
        <f t="shared" si="3"/>
        <v>0</v>
      </c>
      <c r="I16" s="32">
        <f t="shared" si="3"/>
        <v>916855</v>
      </c>
      <c r="J16" s="32">
        <f t="shared" si="3"/>
        <v>0</v>
      </c>
      <c r="K16" s="32">
        <f t="shared" si="3"/>
        <v>0</v>
      </c>
      <c r="L16" s="32">
        <f t="shared" si="3"/>
        <v>0</v>
      </c>
      <c r="M16" s="32">
        <f t="shared" si="3"/>
        <v>0</v>
      </c>
      <c r="N16" s="44">
        <f>SUM(D16:M16)</f>
        <v>5055069</v>
      </c>
      <c r="O16" s="45">
        <f t="shared" si="1"/>
        <v>172.4808584686775</v>
      </c>
      <c r="P16" s="10"/>
    </row>
    <row r="17" spans="1:16">
      <c r="A17" s="12"/>
      <c r="B17" s="25">
        <v>322</v>
      </c>
      <c r="C17" s="20" t="s">
        <v>0</v>
      </c>
      <c r="D17" s="46">
        <v>2596381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>SUM(D17:M17)</f>
        <v>2596381</v>
      </c>
      <c r="O17" s="47">
        <f t="shared" si="1"/>
        <v>88.589497748055138</v>
      </c>
      <c r="P17" s="9"/>
    </row>
    <row r="18" spans="1:16">
      <c r="A18" s="12"/>
      <c r="B18" s="25">
        <v>323.10000000000002</v>
      </c>
      <c r="C18" s="20" t="s">
        <v>19</v>
      </c>
      <c r="D18" s="46">
        <v>256218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ref="N18:N24" si="4">SUM(D18:M18)</f>
        <v>256218</v>
      </c>
      <c r="O18" s="47">
        <f t="shared" si="1"/>
        <v>8.7422546744916065</v>
      </c>
      <c r="P18" s="9"/>
    </row>
    <row r="19" spans="1:16">
      <c r="A19" s="12"/>
      <c r="B19" s="25">
        <v>323.39999999999998</v>
      </c>
      <c r="C19" s="20" t="s">
        <v>20</v>
      </c>
      <c r="D19" s="46">
        <v>101227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101227</v>
      </c>
      <c r="O19" s="47">
        <f t="shared" si="1"/>
        <v>3.453903371093217</v>
      </c>
      <c r="P19" s="9"/>
    </row>
    <row r="20" spans="1:16">
      <c r="A20" s="12"/>
      <c r="B20" s="25">
        <v>323.7</v>
      </c>
      <c r="C20" s="20" t="s">
        <v>21</v>
      </c>
      <c r="D20" s="46">
        <v>796189</v>
      </c>
      <c r="E20" s="46">
        <v>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796189</v>
      </c>
      <c r="O20" s="47">
        <f t="shared" si="1"/>
        <v>27.166268595605295</v>
      </c>
      <c r="P20" s="9"/>
    </row>
    <row r="21" spans="1:16">
      <c r="A21" s="12"/>
      <c r="B21" s="25">
        <v>323.89999999999998</v>
      </c>
      <c r="C21" s="20" t="s">
        <v>22</v>
      </c>
      <c r="D21" s="46">
        <v>113509</v>
      </c>
      <c r="E21" s="46">
        <v>0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4"/>
        <v>113509</v>
      </c>
      <c r="O21" s="47">
        <f t="shared" si="1"/>
        <v>3.8729698375870067</v>
      </c>
      <c r="P21" s="9"/>
    </row>
    <row r="22" spans="1:16">
      <c r="A22" s="12"/>
      <c r="B22" s="25">
        <v>324.22000000000003</v>
      </c>
      <c r="C22" s="20" t="s">
        <v>23</v>
      </c>
      <c r="D22" s="46">
        <v>0</v>
      </c>
      <c r="E22" s="46">
        <v>0</v>
      </c>
      <c r="F22" s="46">
        <v>0</v>
      </c>
      <c r="G22" s="46">
        <v>0</v>
      </c>
      <c r="H22" s="46">
        <v>0</v>
      </c>
      <c r="I22" s="46">
        <v>916855</v>
      </c>
      <c r="J22" s="46">
        <v>0</v>
      </c>
      <c r="K22" s="46">
        <v>0</v>
      </c>
      <c r="L22" s="46">
        <v>0</v>
      </c>
      <c r="M22" s="46">
        <v>0</v>
      </c>
      <c r="N22" s="46">
        <f t="shared" si="4"/>
        <v>916855</v>
      </c>
      <c r="O22" s="47">
        <f t="shared" si="1"/>
        <v>31.28343796915518</v>
      </c>
      <c r="P22" s="9"/>
    </row>
    <row r="23" spans="1:16">
      <c r="A23" s="12"/>
      <c r="B23" s="25">
        <v>324.61</v>
      </c>
      <c r="C23" s="20" t="s">
        <v>24</v>
      </c>
      <c r="D23" s="46">
        <v>0</v>
      </c>
      <c r="E23" s="46">
        <v>28000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si="4"/>
        <v>28000</v>
      </c>
      <c r="O23" s="47">
        <f t="shared" si="1"/>
        <v>0.95537054729084214</v>
      </c>
      <c r="P23" s="9"/>
    </row>
    <row r="24" spans="1:16">
      <c r="A24" s="12"/>
      <c r="B24" s="25">
        <v>325.10000000000002</v>
      </c>
      <c r="C24" s="20" t="s">
        <v>25</v>
      </c>
      <c r="D24" s="46">
        <v>0</v>
      </c>
      <c r="E24" s="46">
        <v>43485</v>
      </c>
      <c r="F24" s="46">
        <v>163170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si="4"/>
        <v>206655</v>
      </c>
      <c r="O24" s="47">
        <f t="shared" si="1"/>
        <v>7.0511464446567489</v>
      </c>
      <c r="P24" s="9"/>
    </row>
    <row r="25" spans="1:16">
      <c r="A25" s="12"/>
      <c r="B25" s="25">
        <v>329</v>
      </c>
      <c r="C25" s="20" t="s">
        <v>26</v>
      </c>
      <c r="D25" s="46">
        <v>40035</v>
      </c>
      <c r="E25" s="46">
        <v>0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>SUM(D25:M25)</f>
        <v>40035</v>
      </c>
      <c r="O25" s="47">
        <f t="shared" si="1"/>
        <v>1.3660092807424593</v>
      </c>
      <c r="P25" s="9"/>
    </row>
    <row r="26" spans="1:16" ht="15.75">
      <c r="A26" s="29" t="s">
        <v>28</v>
      </c>
      <c r="B26" s="30"/>
      <c r="C26" s="31"/>
      <c r="D26" s="32">
        <f t="shared" ref="D26:M26" si="5">SUM(D27:D40)</f>
        <v>6272098</v>
      </c>
      <c r="E26" s="32">
        <f t="shared" si="5"/>
        <v>2749782</v>
      </c>
      <c r="F26" s="32">
        <f t="shared" si="5"/>
        <v>0</v>
      </c>
      <c r="G26" s="32">
        <f t="shared" si="5"/>
        <v>266473</v>
      </c>
      <c r="H26" s="32">
        <f t="shared" si="5"/>
        <v>0</v>
      </c>
      <c r="I26" s="32">
        <f t="shared" si="5"/>
        <v>111315</v>
      </c>
      <c r="J26" s="32">
        <f t="shared" si="5"/>
        <v>0</v>
      </c>
      <c r="K26" s="32">
        <f t="shared" si="5"/>
        <v>0</v>
      </c>
      <c r="L26" s="32">
        <f t="shared" si="5"/>
        <v>0</v>
      </c>
      <c r="M26" s="32">
        <f t="shared" si="5"/>
        <v>0</v>
      </c>
      <c r="N26" s="44">
        <f>SUM(D26:M26)</f>
        <v>9399668</v>
      </c>
      <c r="O26" s="45">
        <f t="shared" si="1"/>
        <v>320.72021291115055</v>
      </c>
      <c r="P26" s="10"/>
    </row>
    <row r="27" spans="1:16">
      <c r="A27" s="12"/>
      <c r="B27" s="25">
        <v>331.2</v>
      </c>
      <c r="C27" s="20" t="s">
        <v>27</v>
      </c>
      <c r="D27" s="46">
        <v>136377</v>
      </c>
      <c r="E27" s="46">
        <v>1125463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>SUM(D27:M27)</f>
        <v>1261840</v>
      </c>
      <c r="O27" s="47">
        <f t="shared" si="1"/>
        <v>43.054456121195578</v>
      </c>
      <c r="P27" s="9"/>
    </row>
    <row r="28" spans="1:16">
      <c r="A28" s="12"/>
      <c r="B28" s="25">
        <v>331.39</v>
      </c>
      <c r="C28" s="20" t="s">
        <v>31</v>
      </c>
      <c r="D28" s="46">
        <v>0</v>
      </c>
      <c r="E28" s="46">
        <v>0</v>
      </c>
      <c r="F28" s="46">
        <v>0</v>
      </c>
      <c r="G28" s="46">
        <v>125580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>SUM(D28:M28)</f>
        <v>125580</v>
      </c>
      <c r="O28" s="47">
        <f t="shared" si="1"/>
        <v>4.2848369045994268</v>
      </c>
      <c r="P28" s="9"/>
    </row>
    <row r="29" spans="1:16">
      <c r="A29" s="12"/>
      <c r="B29" s="25">
        <v>331.49</v>
      </c>
      <c r="C29" s="20" t="s">
        <v>32</v>
      </c>
      <c r="D29" s="46">
        <v>0</v>
      </c>
      <c r="E29" s="46">
        <v>0</v>
      </c>
      <c r="F29" s="46">
        <v>0</v>
      </c>
      <c r="G29" s="46">
        <v>94337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>SUM(D29:M29)</f>
        <v>94337</v>
      </c>
      <c r="O29" s="47">
        <f t="shared" si="1"/>
        <v>3.2188139757062917</v>
      </c>
      <c r="P29" s="9"/>
    </row>
    <row r="30" spans="1:16">
      <c r="A30" s="12"/>
      <c r="B30" s="25">
        <v>334.39</v>
      </c>
      <c r="C30" s="20" t="s">
        <v>36</v>
      </c>
      <c r="D30" s="46">
        <v>0</v>
      </c>
      <c r="E30" s="46">
        <v>52700</v>
      </c>
      <c r="F30" s="46">
        <v>0</v>
      </c>
      <c r="G30" s="46">
        <v>46556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 t="shared" ref="N30:N37" si="6">SUM(D30:M30)</f>
        <v>99256</v>
      </c>
      <c r="O30" s="47">
        <f t="shared" si="1"/>
        <v>3.3866521086392796</v>
      </c>
      <c r="P30" s="9"/>
    </row>
    <row r="31" spans="1:16">
      <c r="A31" s="12"/>
      <c r="B31" s="25">
        <v>334.49</v>
      </c>
      <c r="C31" s="20" t="s">
        <v>37</v>
      </c>
      <c r="D31" s="46">
        <v>0</v>
      </c>
      <c r="E31" s="46">
        <v>0</v>
      </c>
      <c r="F31" s="46">
        <v>0</v>
      </c>
      <c r="G31" s="46">
        <v>0</v>
      </c>
      <c r="H31" s="46">
        <v>0</v>
      </c>
      <c r="I31" s="46">
        <v>111315</v>
      </c>
      <c r="J31" s="46">
        <v>0</v>
      </c>
      <c r="K31" s="46">
        <v>0</v>
      </c>
      <c r="L31" s="46">
        <v>0</v>
      </c>
      <c r="M31" s="46">
        <v>0</v>
      </c>
      <c r="N31" s="46">
        <f t="shared" si="6"/>
        <v>111315</v>
      </c>
      <c r="O31" s="47">
        <f t="shared" si="1"/>
        <v>3.7981097311314316</v>
      </c>
      <c r="P31" s="9"/>
    </row>
    <row r="32" spans="1:16">
      <c r="A32" s="12"/>
      <c r="B32" s="25">
        <v>334.7</v>
      </c>
      <c r="C32" s="20" t="s">
        <v>39</v>
      </c>
      <c r="D32" s="46">
        <v>0</v>
      </c>
      <c r="E32" s="46">
        <v>15000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f t="shared" si="6"/>
        <v>15000</v>
      </c>
      <c r="O32" s="47">
        <f t="shared" si="1"/>
        <v>0.51180565033437975</v>
      </c>
      <c r="P32" s="9"/>
    </row>
    <row r="33" spans="1:16">
      <c r="A33" s="12"/>
      <c r="B33" s="25">
        <v>335.12</v>
      </c>
      <c r="C33" s="20" t="s">
        <v>128</v>
      </c>
      <c r="D33" s="46">
        <v>1327866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f t="shared" si="6"/>
        <v>1327866</v>
      </c>
      <c r="O33" s="47">
        <f t="shared" si="1"/>
        <v>45.30728811246076</v>
      </c>
      <c r="P33" s="9"/>
    </row>
    <row r="34" spans="1:16">
      <c r="A34" s="12"/>
      <c r="B34" s="25">
        <v>335.15</v>
      </c>
      <c r="C34" s="20" t="s">
        <v>129</v>
      </c>
      <c r="D34" s="46">
        <v>49374</v>
      </c>
      <c r="E34" s="46">
        <v>0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f t="shared" si="6"/>
        <v>49374</v>
      </c>
      <c r="O34" s="47">
        <f t="shared" si="1"/>
        <v>1.6846594786406441</v>
      </c>
      <c r="P34" s="9"/>
    </row>
    <row r="35" spans="1:16">
      <c r="A35" s="12"/>
      <c r="B35" s="25">
        <v>335.18</v>
      </c>
      <c r="C35" s="20" t="s">
        <v>130</v>
      </c>
      <c r="D35" s="46">
        <v>4470609</v>
      </c>
      <c r="E35" s="46">
        <v>0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f t="shared" si="6"/>
        <v>4470609</v>
      </c>
      <c r="O35" s="47">
        <f t="shared" si="1"/>
        <v>152.53886310904872</v>
      </c>
      <c r="P35" s="9"/>
    </row>
    <row r="36" spans="1:16">
      <c r="A36" s="12"/>
      <c r="B36" s="25">
        <v>335.29</v>
      </c>
      <c r="C36" s="20" t="s">
        <v>43</v>
      </c>
      <c r="D36" s="46">
        <v>31270</v>
      </c>
      <c r="E36" s="46">
        <v>0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f t="shared" si="6"/>
        <v>31270</v>
      </c>
      <c r="O36" s="47">
        <f t="shared" si="1"/>
        <v>1.0669441790637368</v>
      </c>
      <c r="P36" s="9"/>
    </row>
    <row r="37" spans="1:16">
      <c r="A37" s="12"/>
      <c r="B37" s="25">
        <v>335.49</v>
      </c>
      <c r="C37" s="20" t="s">
        <v>44</v>
      </c>
      <c r="D37" s="46">
        <v>126976</v>
      </c>
      <c r="E37" s="46">
        <v>0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f t="shared" si="6"/>
        <v>126976</v>
      </c>
      <c r="O37" s="47">
        <f t="shared" ref="O37:O68" si="7">(N37/O$78)</f>
        <v>4.3324689504572129</v>
      </c>
      <c r="P37" s="9"/>
    </row>
    <row r="38" spans="1:16">
      <c r="A38" s="12"/>
      <c r="B38" s="25">
        <v>337.2</v>
      </c>
      <c r="C38" s="20" t="s">
        <v>45</v>
      </c>
      <c r="D38" s="46">
        <v>58231</v>
      </c>
      <c r="E38" s="46">
        <v>0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  <c r="K38" s="46">
        <v>0</v>
      </c>
      <c r="L38" s="46">
        <v>0</v>
      </c>
      <c r="M38" s="46">
        <v>0</v>
      </c>
      <c r="N38" s="46">
        <f>SUM(D38:M38)</f>
        <v>58231</v>
      </c>
      <c r="O38" s="47">
        <f t="shared" si="7"/>
        <v>1.9868636549747509</v>
      </c>
      <c r="P38" s="9"/>
    </row>
    <row r="39" spans="1:16">
      <c r="A39" s="12"/>
      <c r="B39" s="25">
        <v>337.3</v>
      </c>
      <c r="C39" s="20" t="s">
        <v>46</v>
      </c>
      <c r="D39" s="46">
        <v>0</v>
      </c>
      <c r="E39" s="46">
        <v>5652</v>
      </c>
      <c r="F39" s="46">
        <v>0</v>
      </c>
      <c r="G39" s="46">
        <v>0</v>
      </c>
      <c r="H39" s="46">
        <v>0</v>
      </c>
      <c r="I39" s="46">
        <v>0</v>
      </c>
      <c r="J39" s="46">
        <v>0</v>
      </c>
      <c r="K39" s="46">
        <v>0</v>
      </c>
      <c r="L39" s="46">
        <v>0</v>
      </c>
      <c r="M39" s="46">
        <v>0</v>
      </c>
      <c r="N39" s="46">
        <f>SUM(D39:M39)</f>
        <v>5652</v>
      </c>
      <c r="O39" s="47">
        <f t="shared" si="7"/>
        <v>0.19284836904599426</v>
      </c>
      <c r="P39" s="9"/>
    </row>
    <row r="40" spans="1:16">
      <c r="A40" s="12"/>
      <c r="B40" s="25">
        <v>338</v>
      </c>
      <c r="C40" s="20" t="s">
        <v>47</v>
      </c>
      <c r="D40" s="46">
        <v>71395</v>
      </c>
      <c r="E40" s="46">
        <v>1550967</v>
      </c>
      <c r="F40" s="46">
        <v>0</v>
      </c>
      <c r="G40" s="46">
        <v>0</v>
      </c>
      <c r="H40" s="46">
        <v>0</v>
      </c>
      <c r="I40" s="46">
        <v>0</v>
      </c>
      <c r="J40" s="46">
        <v>0</v>
      </c>
      <c r="K40" s="46">
        <v>0</v>
      </c>
      <c r="L40" s="46">
        <v>0</v>
      </c>
      <c r="M40" s="46">
        <v>0</v>
      </c>
      <c r="N40" s="46">
        <f>SUM(D40:M40)</f>
        <v>1622362</v>
      </c>
      <c r="O40" s="47">
        <f t="shared" si="7"/>
        <v>55.35560256585233</v>
      </c>
      <c r="P40" s="9"/>
    </row>
    <row r="41" spans="1:16" ht="15.75">
      <c r="A41" s="29" t="s">
        <v>52</v>
      </c>
      <c r="B41" s="30"/>
      <c r="C41" s="31"/>
      <c r="D41" s="32">
        <f t="shared" ref="D41:M41" si="8">SUM(D42:D60)</f>
        <v>5732321</v>
      </c>
      <c r="E41" s="32">
        <f t="shared" si="8"/>
        <v>2683230</v>
      </c>
      <c r="F41" s="32">
        <f t="shared" si="8"/>
        <v>0</v>
      </c>
      <c r="G41" s="32">
        <f t="shared" si="8"/>
        <v>726533</v>
      </c>
      <c r="H41" s="32">
        <f t="shared" si="8"/>
        <v>0</v>
      </c>
      <c r="I41" s="32">
        <f t="shared" si="8"/>
        <v>76877931</v>
      </c>
      <c r="J41" s="32">
        <f t="shared" si="8"/>
        <v>13430779</v>
      </c>
      <c r="K41" s="32">
        <f t="shared" si="8"/>
        <v>0</v>
      </c>
      <c r="L41" s="32">
        <f t="shared" si="8"/>
        <v>0</v>
      </c>
      <c r="M41" s="32">
        <f t="shared" si="8"/>
        <v>0</v>
      </c>
      <c r="N41" s="32">
        <f>SUM(D41:M41)</f>
        <v>99450794</v>
      </c>
      <c r="O41" s="45">
        <f t="shared" si="7"/>
        <v>3393.2985532960283</v>
      </c>
      <c r="P41" s="10"/>
    </row>
    <row r="42" spans="1:16">
      <c r="A42" s="12"/>
      <c r="B42" s="25">
        <v>341.1</v>
      </c>
      <c r="C42" s="20" t="s">
        <v>131</v>
      </c>
      <c r="D42" s="46">
        <v>2251</v>
      </c>
      <c r="E42" s="46">
        <v>0</v>
      </c>
      <c r="F42" s="46">
        <v>0</v>
      </c>
      <c r="G42" s="46">
        <v>0</v>
      </c>
      <c r="H42" s="46">
        <v>0</v>
      </c>
      <c r="I42" s="46">
        <v>0</v>
      </c>
      <c r="J42" s="46">
        <v>0</v>
      </c>
      <c r="K42" s="46">
        <v>0</v>
      </c>
      <c r="L42" s="46">
        <v>0</v>
      </c>
      <c r="M42" s="46">
        <v>0</v>
      </c>
      <c r="N42" s="46">
        <f>SUM(D42:M42)</f>
        <v>2251</v>
      </c>
      <c r="O42" s="47">
        <f t="shared" si="7"/>
        <v>7.6804967926845907E-2</v>
      </c>
      <c r="P42" s="9"/>
    </row>
    <row r="43" spans="1:16">
      <c r="A43" s="12"/>
      <c r="B43" s="25">
        <v>341.2</v>
      </c>
      <c r="C43" s="20" t="s">
        <v>132</v>
      </c>
      <c r="D43" s="46">
        <v>0</v>
      </c>
      <c r="E43" s="46">
        <v>0</v>
      </c>
      <c r="F43" s="46">
        <v>0</v>
      </c>
      <c r="G43" s="46">
        <v>0</v>
      </c>
      <c r="H43" s="46">
        <v>0</v>
      </c>
      <c r="I43" s="46">
        <v>0</v>
      </c>
      <c r="J43" s="46">
        <v>13430779</v>
      </c>
      <c r="K43" s="46">
        <v>0</v>
      </c>
      <c r="L43" s="46">
        <v>0</v>
      </c>
      <c r="M43" s="46">
        <v>0</v>
      </c>
      <c r="N43" s="46">
        <f t="shared" ref="N43:N60" si="9">SUM(D43:M43)</f>
        <v>13430779</v>
      </c>
      <c r="O43" s="47">
        <f t="shared" si="7"/>
        <v>458.26323870615533</v>
      </c>
      <c r="P43" s="9"/>
    </row>
    <row r="44" spans="1:16">
      <c r="A44" s="12"/>
      <c r="B44" s="25">
        <v>341.3</v>
      </c>
      <c r="C44" s="20" t="s">
        <v>133</v>
      </c>
      <c r="D44" s="46">
        <v>110</v>
      </c>
      <c r="E44" s="46">
        <v>0</v>
      </c>
      <c r="F44" s="46">
        <v>0</v>
      </c>
      <c r="G44" s="46">
        <v>0</v>
      </c>
      <c r="H44" s="46">
        <v>0</v>
      </c>
      <c r="I44" s="46">
        <v>0</v>
      </c>
      <c r="J44" s="46">
        <v>0</v>
      </c>
      <c r="K44" s="46">
        <v>0</v>
      </c>
      <c r="L44" s="46">
        <v>0</v>
      </c>
      <c r="M44" s="46">
        <v>0</v>
      </c>
      <c r="N44" s="46">
        <f t="shared" si="9"/>
        <v>110</v>
      </c>
      <c r="O44" s="47">
        <f t="shared" si="7"/>
        <v>3.7532414357854512E-3</v>
      </c>
      <c r="P44" s="9"/>
    </row>
    <row r="45" spans="1:16">
      <c r="A45" s="12"/>
      <c r="B45" s="25">
        <v>341.9</v>
      </c>
      <c r="C45" s="20" t="s">
        <v>134</v>
      </c>
      <c r="D45" s="46">
        <v>78006</v>
      </c>
      <c r="E45" s="46">
        <v>50344</v>
      </c>
      <c r="F45" s="46">
        <v>0</v>
      </c>
      <c r="G45" s="46">
        <v>0</v>
      </c>
      <c r="H45" s="46">
        <v>0</v>
      </c>
      <c r="I45" s="46">
        <v>0</v>
      </c>
      <c r="J45" s="46">
        <v>0</v>
      </c>
      <c r="K45" s="46">
        <v>0</v>
      </c>
      <c r="L45" s="46">
        <v>0</v>
      </c>
      <c r="M45" s="46">
        <v>0</v>
      </c>
      <c r="N45" s="46">
        <f t="shared" si="9"/>
        <v>128350</v>
      </c>
      <c r="O45" s="47">
        <f t="shared" si="7"/>
        <v>4.3793503480278426</v>
      </c>
      <c r="P45" s="9"/>
    </row>
    <row r="46" spans="1:16">
      <c r="A46" s="12"/>
      <c r="B46" s="25">
        <v>342.1</v>
      </c>
      <c r="C46" s="20" t="s">
        <v>59</v>
      </c>
      <c r="D46" s="46">
        <v>273628</v>
      </c>
      <c r="E46" s="46">
        <v>0</v>
      </c>
      <c r="F46" s="46">
        <v>0</v>
      </c>
      <c r="G46" s="46">
        <v>0</v>
      </c>
      <c r="H46" s="46">
        <v>0</v>
      </c>
      <c r="I46" s="46">
        <v>0</v>
      </c>
      <c r="J46" s="46">
        <v>0</v>
      </c>
      <c r="K46" s="46">
        <v>0</v>
      </c>
      <c r="L46" s="46">
        <v>0</v>
      </c>
      <c r="M46" s="46">
        <v>0</v>
      </c>
      <c r="N46" s="46">
        <f t="shared" si="9"/>
        <v>273628</v>
      </c>
      <c r="O46" s="47">
        <f t="shared" si="7"/>
        <v>9.3362904326463756</v>
      </c>
      <c r="P46" s="9"/>
    </row>
    <row r="47" spans="1:16">
      <c r="A47" s="12"/>
      <c r="B47" s="25">
        <v>342.2</v>
      </c>
      <c r="C47" s="20" t="s">
        <v>60</v>
      </c>
      <c r="D47" s="46">
        <v>325026</v>
      </c>
      <c r="E47" s="46">
        <v>4230</v>
      </c>
      <c r="F47" s="46">
        <v>0</v>
      </c>
      <c r="G47" s="46">
        <v>0</v>
      </c>
      <c r="H47" s="46">
        <v>0</v>
      </c>
      <c r="I47" s="46">
        <v>0</v>
      </c>
      <c r="J47" s="46">
        <v>0</v>
      </c>
      <c r="K47" s="46">
        <v>0</v>
      </c>
      <c r="L47" s="46">
        <v>0</v>
      </c>
      <c r="M47" s="46">
        <v>0</v>
      </c>
      <c r="N47" s="46">
        <f t="shared" si="9"/>
        <v>329256</v>
      </c>
      <c r="O47" s="47">
        <f t="shared" si="7"/>
        <v>11.234338747099768</v>
      </c>
      <c r="P47" s="9"/>
    </row>
    <row r="48" spans="1:16">
      <c r="A48" s="12"/>
      <c r="B48" s="25">
        <v>342.6</v>
      </c>
      <c r="C48" s="20" t="s">
        <v>61</v>
      </c>
      <c r="D48" s="46">
        <v>1057524</v>
      </c>
      <c r="E48" s="46">
        <v>0</v>
      </c>
      <c r="F48" s="46">
        <v>0</v>
      </c>
      <c r="G48" s="46">
        <v>0</v>
      </c>
      <c r="H48" s="46">
        <v>0</v>
      </c>
      <c r="I48" s="46">
        <v>0</v>
      </c>
      <c r="J48" s="46">
        <v>0</v>
      </c>
      <c r="K48" s="46">
        <v>0</v>
      </c>
      <c r="L48" s="46">
        <v>0</v>
      </c>
      <c r="M48" s="46">
        <v>0</v>
      </c>
      <c r="N48" s="46">
        <f t="shared" si="9"/>
        <v>1057524</v>
      </c>
      <c r="O48" s="47">
        <f t="shared" si="7"/>
        <v>36.083117237614303</v>
      </c>
      <c r="P48" s="9"/>
    </row>
    <row r="49" spans="1:16">
      <c r="A49" s="12"/>
      <c r="B49" s="25">
        <v>343.1</v>
      </c>
      <c r="C49" s="20" t="s">
        <v>62</v>
      </c>
      <c r="D49" s="46">
        <v>0</v>
      </c>
      <c r="E49" s="46">
        <v>0</v>
      </c>
      <c r="F49" s="46">
        <v>0</v>
      </c>
      <c r="G49" s="46">
        <v>0</v>
      </c>
      <c r="H49" s="46">
        <v>0</v>
      </c>
      <c r="I49" s="46">
        <v>42849016</v>
      </c>
      <c r="J49" s="46">
        <v>0</v>
      </c>
      <c r="K49" s="46">
        <v>0</v>
      </c>
      <c r="L49" s="46">
        <v>0</v>
      </c>
      <c r="M49" s="46">
        <v>0</v>
      </c>
      <c r="N49" s="46">
        <f t="shared" si="9"/>
        <v>42849016</v>
      </c>
      <c r="O49" s="47">
        <f t="shared" si="7"/>
        <v>1462.024566671216</v>
      </c>
      <c r="P49" s="9"/>
    </row>
    <row r="50" spans="1:16">
      <c r="A50" s="12"/>
      <c r="B50" s="25">
        <v>343.4</v>
      </c>
      <c r="C50" s="20" t="s">
        <v>63</v>
      </c>
      <c r="D50" s="46">
        <v>2365451</v>
      </c>
      <c r="E50" s="46">
        <v>0</v>
      </c>
      <c r="F50" s="46">
        <v>0</v>
      </c>
      <c r="G50" s="46">
        <v>0</v>
      </c>
      <c r="H50" s="46">
        <v>0</v>
      </c>
      <c r="I50" s="46">
        <v>0</v>
      </c>
      <c r="J50" s="46">
        <v>0</v>
      </c>
      <c r="K50" s="46">
        <v>0</v>
      </c>
      <c r="L50" s="46">
        <v>0</v>
      </c>
      <c r="M50" s="46">
        <v>0</v>
      </c>
      <c r="N50" s="46">
        <f t="shared" si="9"/>
        <v>2365451</v>
      </c>
      <c r="O50" s="47">
        <f t="shared" si="7"/>
        <v>80.710079159273917</v>
      </c>
      <c r="P50" s="9"/>
    </row>
    <row r="51" spans="1:16">
      <c r="A51" s="12"/>
      <c r="B51" s="25">
        <v>343.5</v>
      </c>
      <c r="C51" s="20" t="s">
        <v>64</v>
      </c>
      <c r="D51" s="46">
        <v>0</v>
      </c>
      <c r="E51" s="46">
        <v>0</v>
      </c>
      <c r="F51" s="46">
        <v>0</v>
      </c>
      <c r="G51" s="46">
        <v>0</v>
      </c>
      <c r="H51" s="46">
        <v>0</v>
      </c>
      <c r="I51" s="46">
        <v>6486188</v>
      </c>
      <c r="J51" s="46">
        <v>0</v>
      </c>
      <c r="K51" s="46">
        <v>0</v>
      </c>
      <c r="L51" s="46">
        <v>0</v>
      </c>
      <c r="M51" s="46">
        <v>0</v>
      </c>
      <c r="N51" s="46">
        <f t="shared" si="9"/>
        <v>6486188</v>
      </c>
      <c r="O51" s="47">
        <f t="shared" si="7"/>
        <v>221.3111778354033</v>
      </c>
      <c r="P51" s="9"/>
    </row>
    <row r="52" spans="1:16">
      <c r="A52" s="12"/>
      <c r="B52" s="25">
        <v>343.6</v>
      </c>
      <c r="C52" s="20" t="s">
        <v>65</v>
      </c>
      <c r="D52" s="46">
        <v>0</v>
      </c>
      <c r="E52" s="46">
        <v>0</v>
      </c>
      <c r="F52" s="46">
        <v>0</v>
      </c>
      <c r="G52" s="46">
        <v>0</v>
      </c>
      <c r="H52" s="46">
        <v>0</v>
      </c>
      <c r="I52" s="46">
        <v>22570036</v>
      </c>
      <c r="J52" s="46">
        <v>0</v>
      </c>
      <c r="K52" s="46">
        <v>0</v>
      </c>
      <c r="L52" s="46">
        <v>0</v>
      </c>
      <c r="M52" s="46">
        <v>0</v>
      </c>
      <c r="N52" s="46">
        <f t="shared" si="9"/>
        <v>22570036</v>
      </c>
      <c r="O52" s="47">
        <f t="shared" si="7"/>
        <v>770.09813020335741</v>
      </c>
      <c r="P52" s="9"/>
    </row>
    <row r="53" spans="1:16">
      <c r="A53" s="12"/>
      <c r="B53" s="25">
        <v>343.7</v>
      </c>
      <c r="C53" s="20" t="s">
        <v>66</v>
      </c>
      <c r="D53" s="46">
        <v>0</v>
      </c>
      <c r="E53" s="46">
        <v>2407204</v>
      </c>
      <c r="F53" s="46">
        <v>0</v>
      </c>
      <c r="G53" s="46">
        <v>726533</v>
      </c>
      <c r="H53" s="46">
        <v>0</v>
      </c>
      <c r="I53" s="46">
        <v>0</v>
      </c>
      <c r="J53" s="46">
        <v>0</v>
      </c>
      <c r="K53" s="46">
        <v>0</v>
      </c>
      <c r="L53" s="46">
        <v>0</v>
      </c>
      <c r="M53" s="46">
        <v>0</v>
      </c>
      <c r="N53" s="46">
        <f t="shared" si="9"/>
        <v>3133737</v>
      </c>
      <c r="O53" s="47">
        <f t="shared" si="7"/>
        <v>106.9242868841272</v>
      </c>
      <c r="P53" s="9"/>
    </row>
    <row r="54" spans="1:16">
      <c r="A54" s="12"/>
      <c r="B54" s="25">
        <v>343.8</v>
      </c>
      <c r="C54" s="20" t="s">
        <v>67</v>
      </c>
      <c r="D54" s="46">
        <v>102400</v>
      </c>
      <c r="E54" s="46">
        <v>0</v>
      </c>
      <c r="F54" s="46">
        <v>0</v>
      </c>
      <c r="G54" s="46">
        <v>0</v>
      </c>
      <c r="H54" s="46">
        <v>0</v>
      </c>
      <c r="I54" s="46">
        <v>0</v>
      </c>
      <c r="J54" s="46">
        <v>0</v>
      </c>
      <c r="K54" s="46">
        <v>0</v>
      </c>
      <c r="L54" s="46">
        <v>0</v>
      </c>
      <c r="M54" s="46">
        <v>0</v>
      </c>
      <c r="N54" s="46">
        <f t="shared" si="9"/>
        <v>102400</v>
      </c>
      <c r="O54" s="47">
        <f t="shared" si="7"/>
        <v>3.4939265729493654</v>
      </c>
      <c r="P54" s="9"/>
    </row>
    <row r="55" spans="1:16">
      <c r="A55" s="12"/>
      <c r="B55" s="25">
        <v>343.9</v>
      </c>
      <c r="C55" s="20" t="s">
        <v>68</v>
      </c>
      <c r="D55" s="46">
        <v>27716</v>
      </c>
      <c r="E55" s="46">
        <v>0</v>
      </c>
      <c r="F55" s="46">
        <v>0</v>
      </c>
      <c r="G55" s="46">
        <v>0</v>
      </c>
      <c r="H55" s="46">
        <v>0</v>
      </c>
      <c r="I55" s="46">
        <v>0</v>
      </c>
      <c r="J55" s="46">
        <v>0</v>
      </c>
      <c r="K55" s="46">
        <v>0</v>
      </c>
      <c r="L55" s="46">
        <v>0</v>
      </c>
      <c r="M55" s="46">
        <v>0</v>
      </c>
      <c r="N55" s="46">
        <f t="shared" si="9"/>
        <v>27716</v>
      </c>
      <c r="O55" s="47">
        <f t="shared" si="7"/>
        <v>0.94568036031117786</v>
      </c>
      <c r="P55" s="9"/>
    </row>
    <row r="56" spans="1:16">
      <c r="A56" s="12"/>
      <c r="B56" s="25">
        <v>347.2</v>
      </c>
      <c r="C56" s="20" t="s">
        <v>69</v>
      </c>
      <c r="D56" s="46">
        <v>417566</v>
      </c>
      <c r="E56" s="46">
        <v>42445</v>
      </c>
      <c r="F56" s="46">
        <v>0</v>
      </c>
      <c r="G56" s="46">
        <v>0</v>
      </c>
      <c r="H56" s="46">
        <v>0</v>
      </c>
      <c r="I56" s="46">
        <v>0</v>
      </c>
      <c r="J56" s="46">
        <v>0</v>
      </c>
      <c r="K56" s="46">
        <v>0</v>
      </c>
      <c r="L56" s="46">
        <v>0</v>
      </c>
      <c r="M56" s="46">
        <v>0</v>
      </c>
      <c r="N56" s="46">
        <f t="shared" si="9"/>
        <v>460011</v>
      </c>
      <c r="O56" s="47">
        <f t="shared" si="7"/>
        <v>15.695748601064556</v>
      </c>
      <c r="P56" s="9"/>
    </row>
    <row r="57" spans="1:16">
      <c r="A57" s="12"/>
      <c r="B57" s="25">
        <v>347.4</v>
      </c>
      <c r="C57" s="20" t="s">
        <v>71</v>
      </c>
      <c r="D57" s="46">
        <v>45672</v>
      </c>
      <c r="E57" s="46">
        <v>179007</v>
      </c>
      <c r="F57" s="46">
        <v>0</v>
      </c>
      <c r="G57" s="46">
        <v>0</v>
      </c>
      <c r="H57" s="46">
        <v>0</v>
      </c>
      <c r="I57" s="46">
        <v>0</v>
      </c>
      <c r="J57" s="46">
        <v>0</v>
      </c>
      <c r="K57" s="46">
        <v>0</v>
      </c>
      <c r="L57" s="46">
        <v>0</v>
      </c>
      <c r="M57" s="46">
        <v>0</v>
      </c>
      <c r="N57" s="46">
        <f t="shared" si="9"/>
        <v>224679</v>
      </c>
      <c r="O57" s="47">
        <f t="shared" si="7"/>
        <v>7.6661321140985397</v>
      </c>
      <c r="P57" s="9"/>
    </row>
    <row r="58" spans="1:16">
      <c r="A58" s="12"/>
      <c r="B58" s="25">
        <v>347.5</v>
      </c>
      <c r="C58" s="20" t="s">
        <v>72</v>
      </c>
      <c r="D58" s="46">
        <v>1036247</v>
      </c>
      <c r="E58" s="46">
        <v>0</v>
      </c>
      <c r="F58" s="46">
        <v>0</v>
      </c>
      <c r="G58" s="46">
        <v>0</v>
      </c>
      <c r="H58" s="46">
        <v>0</v>
      </c>
      <c r="I58" s="46">
        <v>0</v>
      </c>
      <c r="J58" s="46">
        <v>0</v>
      </c>
      <c r="K58" s="46">
        <v>0</v>
      </c>
      <c r="L58" s="46">
        <v>0</v>
      </c>
      <c r="M58" s="46">
        <v>0</v>
      </c>
      <c r="N58" s="46">
        <f t="shared" si="9"/>
        <v>1036247</v>
      </c>
      <c r="O58" s="47">
        <f t="shared" si="7"/>
        <v>35.35713798280333</v>
      </c>
      <c r="P58" s="9"/>
    </row>
    <row r="59" spans="1:16">
      <c r="A59" s="12"/>
      <c r="B59" s="25">
        <v>347.9</v>
      </c>
      <c r="C59" s="20" t="s">
        <v>103</v>
      </c>
      <c r="D59" s="46">
        <v>724</v>
      </c>
      <c r="E59" s="46">
        <v>0</v>
      </c>
      <c r="F59" s="46">
        <v>0</v>
      </c>
      <c r="G59" s="46">
        <v>0</v>
      </c>
      <c r="H59" s="46">
        <v>0</v>
      </c>
      <c r="I59" s="46">
        <v>0</v>
      </c>
      <c r="J59" s="46">
        <v>0</v>
      </c>
      <c r="K59" s="46">
        <v>0</v>
      </c>
      <c r="L59" s="46">
        <v>0</v>
      </c>
      <c r="M59" s="46">
        <v>0</v>
      </c>
      <c r="N59" s="46">
        <f t="shared" si="9"/>
        <v>724</v>
      </c>
      <c r="O59" s="47">
        <f t="shared" si="7"/>
        <v>2.4703152722806061E-2</v>
      </c>
      <c r="P59" s="9"/>
    </row>
    <row r="60" spans="1:16">
      <c r="A60" s="12"/>
      <c r="B60" s="25">
        <v>349</v>
      </c>
      <c r="C60" s="20" t="s">
        <v>1</v>
      </c>
      <c r="D60" s="46">
        <v>0</v>
      </c>
      <c r="E60" s="46">
        <v>0</v>
      </c>
      <c r="F60" s="46">
        <v>0</v>
      </c>
      <c r="G60" s="46">
        <v>0</v>
      </c>
      <c r="H60" s="46">
        <v>0</v>
      </c>
      <c r="I60" s="46">
        <v>4972691</v>
      </c>
      <c r="J60" s="46">
        <v>0</v>
      </c>
      <c r="K60" s="46">
        <v>0</v>
      </c>
      <c r="L60" s="46">
        <v>0</v>
      </c>
      <c r="M60" s="46">
        <v>0</v>
      </c>
      <c r="N60" s="46">
        <f t="shared" si="9"/>
        <v>4972691</v>
      </c>
      <c r="O60" s="47">
        <f t="shared" si="7"/>
        <v>169.67009007779447</v>
      </c>
      <c r="P60" s="9"/>
    </row>
    <row r="61" spans="1:16" ht="15.75">
      <c r="A61" s="29" t="s">
        <v>53</v>
      </c>
      <c r="B61" s="30"/>
      <c r="C61" s="31"/>
      <c r="D61" s="32">
        <f t="shared" ref="D61:M61" si="10">SUM(D62:D64)</f>
        <v>1242855</v>
      </c>
      <c r="E61" s="32">
        <f t="shared" si="10"/>
        <v>252885</v>
      </c>
      <c r="F61" s="32">
        <f t="shared" si="10"/>
        <v>0</v>
      </c>
      <c r="G61" s="32">
        <f t="shared" si="10"/>
        <v>0</v>
      </c>
      <c r="H61" s="32">
        <f t="shared" si="10"/>
        <v>0</v>
      </c>
      <c r="I61" s="32">
        <f t="shared" si="10"/>
        <v>0</v>
      </c>
      <c r="J61" s="32">
        <f t="shared" si="10"/>
        <v>0</v>
      </c>
      <c r="K61" s="32">
        <f t="shared" si="10"/>
        <v>0</v>
      </c>
      <c r="L61" s="32">
        <f t="shared" si="10"/>
        <v>0</v>
      </c>
      <c r="M61" s="32">
        <f t="shared" si="10"/>
        <v>0</v>
      </c>
      <c r="N61" s="32">
        <f t="shared" ref="N61:N66" si="11">SUM(D61:M61)</f>
        <v>1495740</v>
      </c>
      <c r="O61" s="45">
        <f t="shared" si="7"/>
        <v>51.035212228743006</v>
      </c>
      <c r="P61" s="10"/>
    </row>
    <row r="62" spans="1:16">
      <c r="A62" s="13"/>
      <c r="B62" s="39">
        <v>351.1</v>
      </c>
      <c r="C62" s="21" t="s">
        <v>75</v>
      </c>
      <c r="D62" s="46">
        <v>1167096</v>
      </c>
      <c r="E62" s="46">
        <v>32507</v>
      </c>
      <c r="F62" s="46">
        <v>0</v>
      </c>
      <c r="G62" s="46">
        <v>0</v>
      </c>
      <c r="H62" s="46">
        <v>0</v>
      </c>
      <c r="I62" s="46">
        <v>0</v>
      </c>
      <c r="J62" s="46">
        <v>0</v>
      </c>
      <c r="K62" s="46">
        <v>0</v>
      </c>
      <c r="L62" s="46">
        <v>0</v>
      </c>
      <c r="M62" s="46">
        <v>0</v>
      </c>
      <c r="N62" s="46">
        <f t="shared" si="11"/>
        <v>1199603</v>
      </c>
      <c r="O62" s="47">
        <f t="shared" si="7"/>
        <v>40.930906237204859</v>
      </c>
      <c r="P62" s="9"/>
    </row>
    <row r="63" spans="1:16">
      <c r="A63" s="13"/>
      <c r="B63" s="39">
        <v>351.2</v>
      </c>
      <c r="C63" s="21" t="s">
        <v>76</v>
      </c>
      <c r="D63" s="46">
        <v>0</v>
      </c>
      <c r="E63" s="46">
        <v>116962</v>
      </c>
      <c r="F63" s="46">
        <v>0</v>
      </c>
      <c r="G63" s="46">
        <v>0</v>
      </c>
      <c r="H63" s="46">
        <v>0</v>
      </c>
      <c r="I63" s="46">
        <v>0</v>
      </c>
      <c r="J63" s="46">
        <v>0</v>
      </c>
      <c r="K63" s="46">
        <v>0</v>
      </c>
      <c r="L63" s="46">
        <v>0</v>
      </c>
      <c r="M63" s="46">
        <v>0</v>
      </c>
      <c r="N63" s="46">
        <f t="shared" si="11"/>
        <v>116962</v>
      </c>
      <c r="O63" s="47">
        <f t="shared" si="7"/>
        <v>3.9907874982939813</v>
      </c>
      <c r="P63" s="9"/>
    </row>
    <row r="64" spans="1:16">
      <c r="A64" s="13"/>
      <c r="B64" s="39">
        <v>354</v>
      </c>
      <c r="C64" s="21" t="s">
        <v>77</v>
      </c>
      <c r="D64" s="46">
        <v>75759</v>
      </c>
      <c r="E64" s="46">
        <v>103416</v>
      </c>
      <c r="F64" s="46">
        <v>0</v>
      </c>
      <c r="G64" s="46">
        <v>0</v>
      </c>
      <c r="H64" s="46">
        <v>0</v>
      </c>
      <c r="I64" s="46">
        <v>0</v>
      </c>
      <c r="J64" s="46">
        <v>0</v>
      </c>
      <c r="K64" s="46">
        <v>0</v>
      </c>
      <c r="L64" s="46">
        <v>0</v>
      </c>
      <c r="M64" s="46">
        <v>0</v>
      </c>
      <c r="N64" s="46">
        <f t="shared" si="11"/>
        <v>179175</v>
      </c>
      <c r="O64" s="47">
        <f t="shared" si="7"/>
        <v>6.1135184932441655</v>
      </c>
      <c r="P64" s="9"/>
    </row>
    <row r="65" spans="1:119" ht="15.75">
      <c r="A65" s="29" t="s">
        <v>4</v>
      </c>
      <c r="B65" s="30"/>
      <c r="C65" s="31"/>
      <c r="D65" s="32">
        <f t="shared" ref="D65:M65" si="12">SUM(D66:D73)</f>
        <v>707269</v>
      </c>
      <c r="E65" s="32">
        <f t="shared" si="12"/>
        <v>837912</v>
      </c>
      <c r="F65" s="32">
        <f t="shared" si="12"/>
        <v>-283</v>
      </c>
      <c r="G65" s="32">
        <f t="shared" si="12"/>
        <v>1023210</v>
      </c>
      <c r="H65" s="32">
        <f t="shared" si="12"/>
        <v>0</v>
      </c>
      <c r="I65" s="32">
        <f t="shared" si="12"/>
        <v>378171</v>
      </c>
      <c r="J65" s="32">
        <f t="shared" si="12"/>
        <v>275068</v>
      </c>
      <c r="K65" s="32">
        <f t="shared" si="12"/>
        <v>13348623</v>
      </c>
      <c r="L65" s="32">
        <f t="shared" si="12"/>
        <v>0</v>
      </c>
      <c r="M65" s="32">
        <f t="shared" si="12"/>
        <v>0</v>
      </c>
      <c r="N65" s="32">
        <f t="shared" si="11"/>
        <v>16569970</v>
      </c>
      <c r="O65" s="45">
        <f t="shared" si="7"/>
        <v>565.3736181247441</v>
      </c>
      <c r="P65" s="10"/>
    </row>
    <row r="66" spans="1:119">
      <c r="A66" s="12"/>
      <c r="B66" s="25">
        <v>361.1</v>
      </c>
      <c r="C66" s="20" t="s">
        <v>78</v>
      </c>
      <c r="D66" s="46">
        <v>281693</v>
      </c>
      <c r="E66" s="46">
        <v>148776</v>
      </c>
      <c r="F66" s="46">
        <v>-283</v>
      </c>
      <c r="G66" s="46">
        <v>517</v>
      </c>
      <c r="H66" s="46">
        <v>0</v>
      </c>
      <c r="I66" s="46">
        <v>311975</v>
      </c>
      <c r="J66" s="46">
        <v>47131</v>
      </c>
      <c r="K66" s="46">
        <v>7753560</v>
      </c>
      <c r="L66" s="46">
        <v>0</v>
      </c>
      <c r="M66" s="46">
        <v>0</v>
      </c>
      <c r="N66" s="46">
        <f t="shared" si="11"/>
        <v>8543369</v>
      </c>
      <c r="O66" s="47">
        <f t="shared" si="7"/>
        <v>291.50296847277195</v>
      </c>
      <c r="P66" s="9"/>
    </row>
    <row r="67" spans="1:119">
      <c r="A67" s="12"/>
      <c r="B67" s="25">
        <v>361.2</v>
      </c>
      <c r="C67" s="20" t="s">
        <v>79</v>
      </c>
      <c r="D67" s="46">
        <v>0</v>
      </c>
      <c r="E67" s="46">
        <v>0</v>
      </c>
      <c r="F67" s="46">
        <v>0</v>
      </c>
      <c r="G67" s="46">
        <v>0</v>
      </c>
      <c r="H67" s="46">
        <v>0</v>
      </c>
      <c r="I67" s="46">
        <v>0</v>
      </c>
      <c r="J67" s="46">
        <v>0</v>
      </c>
      <c r="K67" s="46">
        <v>809939</v>
      </c>
      <c r="L67" s="46">
        <v>0</v>
      </c>
      <c r="M67" s="46">
        <v>0</v>
      </c>
      <c r="N67" s="46">
        <f t="shared" ref="N67:N73" si="13">SUM(D67:M67)</f>
        <v>809939</v>
      </c>
      <c r="O67" s="47">
        <f t="shared" si="7"/>
        <v>27.635423775078475</v>
      </c>
      <c r="P67" s="9"/>
    </row>
    <row r="68" spans="1:119">
      <c r="A68" s="12"/>
      <c r="B68" s="25">
        <v>362</v>
      </c>
      <c r="C68" s="20" t="s">
        <v>81</v>
      </c>
      <c r="D68" s="46">
        <v>206467</v>
      </c>
      <c r="E68" s="46">
        <v>13695</v>
      </c>
      <c r="F68" s="46">
        <v>0</v>
      </c>
      <c r="G68" s="46">
        <v>0</v>
      </c>
      <c r="H68" s="46">
        <v>0</v>
      </c>
      <c r="I68" s="46">
        <v>0</v>
      </c>
      <c r="J68" s="46">
        <v>0</v>
      </c>
      <c r="K68" s="46">
        <v>0</v>
      </c>
      <c r="L68" s="46">
        <v>0</v>
      </c>
      <c r="M68" s="46">
        <v>0</v>
      </c>
      <c r="N68" s="46">
        <f t="shared" si="13"/>
        <v>220162</v>
      </c>
      <c r="O68" s="47">
        <f t="shared" si="7"/>
        <v>7.5120103725945135</v>
      </c>
      <c r="P68" s="9"/>
    </row>
    <row r="69" spans="1:119">
      <c r="A69" s="12"/>
      <c r="B69" s="25">
        <v>364</v>
      </c>
      <c r="C69" s="20" t="s">
        <v>135</v>
      </c>
      <c r="D69" s="46">
        <v>4525</v>
      </c>
      <c r="E69" s="46">
        <v>282223</v>
      </c>
      <c r="F69" s="46">
        <v>0</v>
      </c>
      <c r="G69" s="46">
        <v>0</v>
      </c>
      <c r="H69" s="46">
        <v>0</v>
      </c>
      <c r="I69" s="46">
        <v>38165</v>
      </c>
      <c r="J69" s="46">
        <v>223314</v>
      </c>
      <c r="K69" s="46">
        <v>0</v>
      </c>
      <c r="L69" s="46">
        <v>0</v>
      </c>
      <c r="M69" s="46">
        <v>0</v>
      </c>
      <c r="N69" s="46">
        <f t="shared" si="13"/>
        <v>548227</v>
      </c>
      <c r="O69" s="47">
        <f t="shared" ref="O69:O76" si="14">(N69/O$78)</f>
        <v>18.705711751057731</v>
      </c>
      <c r="P69" s="9"/>
    </row>
    <row r="70" spans="1:119">
      <c r="A70" s="12"/>
      <c r="B70" s="25">
        <v>366</v>
      </c>
      <c r="C70" s="20" t="s">
        <v>83</v>
      </c>
      <c r="D70" s="46">
        <v>0</v>
      </c>
      <c r="E70" s="46">
        <v>331110</v>
      </c>
      <c r="F70" s="46">
        <v>0</v>
      </c>
      <c r="G70" s="46">
        <v>3105</v>
      </c>
      <c r="H70" s="46">
        <v>0</v>
      </c>
      <c r="I70" s="46">
        <v>0</v>
      </c>
      <c r="J70" s="46">
        <v>0</v>
      </c>
      <c r="K70" s="46">
        <v>0</v>
      </c>
      <c r="L70" s="46">
        <v>0</v>
      </c>
      <c r="M70" s="46">
        <v>0</v>
      </c>
      <c r="N70" s="46">
        <f t="shared" si="13"/>
        <v>334215</v>
      </c>
      <c r="O70" s="47">
        <f t="shared" si="14"/>
        <v>11.403541695100314</v>
      </c>
      <c r="P70" s="9"/>
    </row>
    <row r="71" spans="1:119">
      <c r="A71" s="12"/>
      <c r="B71" s="25">
        <v>368</v>
      </c>
      <c r="C71" s="20" t="s">
        <v>84</v>
      </c>
      <c r="D71" s="46">
        <v>0</v>
      </c>
      <c r="E71" s="46">
        <v>0</v>
      </c>
      <c r="F71" s="46">
        <v>0</v>
      </c>
      <c r="G71" s="46">
        <v>0</v>
      </c>
      <c r="H71" s="46">
        <v>0</v>
      </c>
      <c r="I71" s="46">
        <v>0</v>
      </c>
      <c r="J71" s="46">
        <v>0</v>
      </c>
      <c r="K71" s="46">
        <v>4785124</v>
      </c>
      <c r="L71" s="46">
        <v>0</v>
      </c>
      <c r="M71" s="46">
        <v>0</v>
      </c>
      <c r="N71" s="46">
        <f t="shared" si="13"/>
        <v>4785124</v>
      </c>
      <c r="O71" s="47">
        <f t="shared" si="14"/>
        <v>163.27023338337656</v>
      </c>
      <c r="P71" s="9"/>
    </row>
    <row r="72" spans="1:119">
      <c r="A72" s="12"/>
      <c r="B72" s="25">
        <v>369.3</v>
      </c>
      <c r="C72" s="20" t="s">
        <v>85</v>
      </c>
      <c r="D72" s="46">
        <v>0</v>
      </c>
      <c r="E72" s="46">
        <v>0</v>
      </c>
      <c r="F72" s="46">
        <v>0</v>
      </c>
      <c r="G72" s="46">
        <v>0</v>
      </c>
      <c r="H72" s="46">
        <v>0</v>
      </c>
      <c r="I72" s="46">
        <v>28241</v>
      </c>
      <c r="J72" s="46">
        <v>0</v>
      </c>
      <c r="K72" s="46">
        <v>0</v>
      </c>
      <c r="L72" s="46">
        <v>0</v>
      </c>
      <c r="M72" s="46">
        <v>0</v>
      </c>
      <c r="N72" s="46">
        <f t="shared" si="13"/>
        <v>28241</v>
      </c>
      <c r="O72" s="47">
        <f t="shared" si="14"/>
        <v>0.96359355807288116</v>
      </c>
      <c r="P72" s="9"/>
    </row>
    <row r="73" spans="1:119">
      <c r="A73" s="12"/>
      <c r="B73" s="25">
        <v>369.9</v>
      </c>
      <c r="C73" s="20" t="s">
        <v>86</v>
      </c>
      <c r="D73" s="46">
        <v>214584</v>
      </c>
      <c r="E73" s="46">
        <v>62108</v>
      </c>
      <c r="F73" s="46">
        <v>0</v>
      </c>
      <c r="G73" s="46">
        <v>1019588</v>
      </c>
      <c r="H73" s="46">
        <v>0</v>
      </c>
      <c r="I73" s="46">
        <v>-210</v>
      </c>
      <c r="J73" s="46">
        <v>4623</v>
      </c>
      <c r="K73" s="46">
        <v>0</v>
      </c>
      <c r="L73" s="46">
        <v>0</v>
      </c>
      <c r="M73" s="46">
        <v>0</v>
      </c>
      <c r="N73" s="46">
        <f t="shared" si="13"/>
        <v>1300693</v>
      </c>
      <c r="O73" s="47">
        <f t="shared" si="14"/>
        <v>44.38013511669169</v>
      </c>
      <c r="P73" s="9"/>
    </row>
    <row r="74" spans="1:119" ht="15.75">
      <c r="A74" s="29" t="s">
        <v>54</v>
      </c>
      <c r="B74" s="30"/>
      <c r="C74" s="31"/>
      <c r="D74" s="32">
        <f t="shared" ref="D74:M74" si="15">SUM(D75:D75)</f>
        <v>4998227</v>
      </c>
      <c r="E74" s="32">
        <f t="shared" si="15"/>
        <v>1770988</v>
      </c>
      <c r="F74" s="32">
        <f t="shared" si="15"/>
        <v>911009</v>
      </c>
      <c r="G74" s="32">
        <f t="shared" si="15"/>
        <v>6021060</v>
      </c>
      <c r="H74" s="32">
        <f t="shared" si="15"/>
        <v>0</v>
      </c>
      <c r="I74" s="32">
        <f t="shared" si="15"/>
        <v>0</v>
      </c>
      <c r="J74" s="32">
        <f t="shared" si="15"/>
        <v>0</v>
      </c>
      <c r="K74" s="32">
        <f t="shared" si="15"/>
        <v>0</v>
      </c>
      <c r="L74" s="32">
        <f t="shared" si="15"/>
        <v>0</v>
      </c>
      <c r="M74" s="32">
        <f t="shared" si="15"/>
        <v>0</v>
      </c>
      <c r="N74" s="32">
        <f>SUM(D74:M74)</f>
        <v>13701284</v>
      </c>
      <c r="O74" s="45">
        <f t="shared" si="14"/>
        <v>467.49297120240209</v>
      </c>
      <c r="P74" s="9"/>
    </row>
    <row r="75" spans="1:119" ht="15.75" thickBot="1">
      <c r="A75" s="12"/>
      <c r="B75" s="25">
        <v>381</v>
      </c>
      <c r="C75" s="20" t="s">
        <v>87</v>
      </c>
      <c r="D75" s="46">
        <v>4998227</v>
      </c>
      <c r="E75" s="46">
        <v>1770988</v>
      </c>
      <c r="F75" s="46">
        <v>911009</v>
      </c>
      <c r="G75" s="46">
        <v>6021060</v>
      </c>
      <c r="H75" s="46">
        <v>0</v>
      </c>
      <c r="I75" s="46">
        <v>0</v>
      </c>
      <c r="J75" s="46">
        <v>0</v>
      </c>
      <c r="K75" s="46">
        <v>0</v>
      </c>
      <c r="L75" s="46">
        <v>0</v>
      </c>
      <c r="M75" s="46">
        <v>0</v>
      </c>
      <c r="N75" s="46">
        <f>SUM(D75:M75)</f>
        <v>13701284</v>
      </c>
      <c r="O75" s="47">
        <f t="shared" si="14"/>
        <v>467.49297120240209</v>
      </c>
      <c r="P75" s="9"/>
    </row>
    <row r="76" spans="1:119" ht="16.5" thickBot="1">
      <c r="A76" s="14" t="s">
        <v>73</v>
      </c>
      <c r="B76" s="23"/>
      <c r="C76" s="22"/>
      <c r="D76" s="15">
        <f t="shared" ref="D76:M76" si="16">SUM(D5,D16,D26,D41,D61,D65,D74)</f>
        <v>48862223</v>
      </c>
      <c r="E76" s="15">
        <f t="shared" si="16"/>
        <v>9066521</v>
      </c>
      <c r="F76" s="15">
        <f t="shared" si="16"/>
        <v>2275041</v>
      </c>
      <c r="G76" s="15">
        <f t="shared" si="16"/>
        <v>8037276</v>
      </c>
      <c r="H76" s="15">
        <f t="shared" si="16"/>
        <v>0</v>
      </c>
      <c r="I76" s="15">
        <f t="shared" si="16"/>
        <v>78284272</v>
      </c>
      <c r="J76" s="15">
        <f t="shared" si="16"/>
        <v>13705847</v>
      </c>
      <c r="K76" s="15">
        <f t="shared" si="16"/>
        <v>13348623</v>
      </c>
      <c r="L76" s="15">
        <f t="shared" si="16"/>
        <v>0</v>
      </c>
      <c r="M76" s="15">
        <f t="shared" si="16"/>
        <v>0</v>
      </c>
      <c r="N76" s="15">
        <f>SUM(D76:M76)</f>
        <v>173579803</v>
      </c>
      <c r="O76" s="38">
        <f t="shared" si="14"/>
        <v>5922.6082639552342</v>
      </c>
      <c r="P76" s="6"/>
      <c r="Q76" s="2"/>
      <c r="R76" s="5"/>
      <c r="S76" s="5"/>
      <c r="T76" s="5"/>
      <c r="U76" s="5"/>
      <c r="V76" s="5"/>
      <c r="W76" s="5"/>
      <c r="X76" s="5"/>
      <c r="Y76" s="5"/>
      <c r="Z76" s="5"/>
      <c r="AA76" s="5"/>
      <c r="AB76" s="5"/>
      <c r="AC76" s="5"/>
      <c r="AD76" s="5"/>
      <c r="AE76" s="5"/>
      <c r="AF76" s="5"/>
      <c r="AG76" s="5"/>
      <c r="AH76" s="5"/>
      <c r="AI76" s="5"/>
      <c r="AJ76" s="5"/>
      <c r="AK76" s="5"/>
      <c r="AL76" s="5"/>
      <c r="AM76" s="5"/>
      <c r="AN76" s="5"/>
      <c r="AO76" s="5"/>
      <c r="AP76" s="5"/>
      <c r="AQ76" s="5"/>
      <c r="AR76" s="5"/>
      <c r="AS76" s="5"/>
      <c r="AT76" s="5"/>
      <c r="AU76" s="5"/>
      <c r="AV76" s="5"/>
      <c r="AW76" s="5"/>
      <c r="AX76" s="5"/>
      <c r="AY76" s="5"/>
      <c r="AZ76" s="5"/>
      <c r="BA76" s="5"/>
      <c r="BB76" s="5"/>
      <c r="BC76" s="5"/>
      <c r="BD76" s="5"/>
      <c r="BE76" s="5"/>
      <c r="BF76" s="5"/>
      <c r="BG76" s="5"/>
      <c r="BH76" s="5"/>
      <c r="BI76" s="5"/>
      <c r="BJ76" s="5"/>
      <c r="BK76" s="5"/>
      <c r="BL76" s="5"/>
      <c r="BM76" s="5"/>
      <c r="BN76" s="5"/>
      <c r="BO76" s="5"/>
      <c r="BP76" s="5"/>
      <c r="BQ76" s="5"/>
      <c r="BR76" s="5"/>
      <c r="BS76" s="5"/>
      <c r="BT76" s="5"/>
      <c r="BU76" s="5"/>
      <c r="BV76" s="5"/>
      <c r="BW76" s="5"/>
      <c r="BX76" s="5"/>
      <c r="BY76" s="5"/>
      <c r="BZ76" s="5"/>
      <c r="CA76" s="5"/>
      <c r="CB76" s="5"/>
      <c r="CC76" s="5"/>
      <c r="CD76" s="5"/>
      <c r="CE76" s="5"/>
      <c r="CF76" s="5"/>
      <c r="CG76" s="5"/>
      <c r="CH76" s="5"/>
      <c r="CI76" s="5"/>
      <c r="CJ76" s="5"/>
      <c r="CK76" s="5"/>
      <c r="CL76" s="5"/>
      <c r="CM76" s="5"/>
      <c r="CN76" s="5"/>
      <c r="CO76" s="5"/>
      <c r="CP76" s="5"/>
      <c r="CQ76" s="5"/>
      <c r="CR76" s="5"/>
      <c r="CS76" s="5"/>
      <c r="CT76" s="5"/>
      <c r="CU76" s="5"/>
      <c r="CV76" s="5"/>
      <c r="CW76" s="5"/>
      <c r="CX76" s="5"/>
      <c r="CY76" s="5"/>
      <c r="CZ76" s="5"/>
      <c r="DA76" s="5"/>
      <c r="DB76" s="5"/>
      <c r="DC76" s="5"/>
      <c r="DD76" s="5"/>
      <c r="DE76" s="5"/>
      <c r="DF76" s="5"/>
      <c r="DG76" s="5"/>
      <c r="DH76" s="5"/>
      <c r="DI76" s="5"/>
      <c r="DJ76" s="5"/>
      <c r="DK76" s="5"/>
      <c r="DL76" s="5"/>
      <c r="DM76" s="5"/>
      <c r="DN76" s="5"/>
      <c r="DO76" s="5"/>
    </row>
    <row r="77" spans="1:119">
      <c r="A77" s="16"/>
      <c r="B77" s="18"/>
      <c r="C77" s="18"/>
      <c r="D77" s="17"/>
      <c r="E77" s="17"/>
      <c r="F77" s="17"/>
      <c r="G77" s="17"/>
      <c r="H77" s="17"/>
      <c r="I77" s="17"/>
      <c r="J77" s="17"/>
      <c r="K77" s="17"/>
      <c r="L77" s="17"/>
      <c r="M77" s="17"/>
      <c r="N77" s="17"/>
      <c r="O77" s="19"/>
    </row>
    <row r="78" spans="1:119">
      <c r="A78" s="40"/>
      <c r="B78" s="41"/>
      <c r="C78" s="41"/>
      <c r="D78" s="42"/>
      <c r="E78" s="42"/>
      <c r="F78" s="42"/>
      <c r="G78" s="42"/>
      <c r="H78" s="42"/>
      <c r="I78" s="42"/>
      <c r="J78" s="42"/>
      <c r="K78" s="42"/>
      <c r="L78" s="118" t="s">
        <v>144</v>
      </c>
      <c r="M78" s="118"/>
      <c r="N78" s="118"/>
      <c r="O78" s="43">
        <v>29308</v>
      </c>
    </row>
    <row r="79" spans="1:119">
      <c r="A79" s="119"/>
      <c r="B79" s="96"/>
      <c r="C79" s="96"/>
      <c r="D79" s="96"/>
      <c r="E79" s="96"/>
      <c r="F79" s="96"/>
      <c r="G79" s="96"/>
      <c r="H79" s="96"/>
      <c r="I79" s="96"/>
      <c r="J79" s="96"/>
      <c r="K79" s="96"/>
      <c r="L79" s="96"/>
      <c r="M79" s="96"/>
      <c r="N79" s="96"/>
      <c r="O79" s="97"/>
    </row>
    <row r="80" spans="1:119" ht="15.75" customHeight="1" thickBot="1">
      <c r="A80" s="120" t="s">
        <v>109</v>
      </c>
      <c r="B80" s="99"/>
      <c r="C80" s="99"/>
      <c r="D80" s="99"/>
      <c r="E80" s="99"/>
      <c r="F80" s="99"/>
      <c r="G80" s="99"/>
      <c r="H80" s="99"/>
      <c r="I80" s="99"/>
      <c r="J80" s="99"/>
      <c r="K80" s="99"/>
      <c r="L80" s="99"/>
      <c r="M80" s="99"/>
      <c r="N80" s="99"/>
      <c r="O80" s="100"/>
    </row>
  </sheetData>
  <mergeCells count="10">
    <mergeCell ref="L78:N78"/>
    <mergeCell ref="A79:O79"/>
    <mergeCell ref="A80:O80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EC80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21" t="s">
        <v>98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122"/>
      <c r="O1" s="123"/>
      <c r="P1" s="7"/>
      <c r="Q1"/>
    </row>
    <row r="2" spans="1:133" ht="24" thickBot="1">
      <c r="A2" s="124" t="s">
        <v>140</v>
      </c>
      <c r="B2" s="125"/>
      <c r="C2" s="125"/>
      <c r="D2" s="125"/>
      <c r="E2" s="125"/>
      <c r="F2" s="125"/>
      <c r="G2" s="125"/>
      <c r="H2" s="125"/>
      <c r="I2" s="125"/>
      <c r="J2" s="125"/>
      <c r="K2" s="125"/>
      <c r="L2" s="125"/>
      <c r="M2" s="125"/>
      <c r="N2" s="125"/>
      <c r="O2" s="126"/>
      <c r="P2" s="7"/>
      <c r="Q2"/>
    </row>
    <row r="3" spans="1:133" ht="18" customHeight="1">
      <c r="A3" s="127" t="s">
        <v>88</v>
      </c>
      <c r="B3" s="108"/>
      <c r="C3" s="109"/>
      <c r="D3" s="128" t="s">
        <v>48</v>
      </c>
      <c r="E3" s="129"/>
      <c r="F3" s="129"/>
      <c r="G3" s="129"/>
      <c r="H3" s="130"/>
      <c r="I3" s="128" t="s">
        <v>49</v>
      </c>
      <c r="J3" s="130"/>
      <c r="K3" s="128" t="s">
        <v>51</v>
      </c>
      <c r="L3" s="130"/>
      <c r="M3" s="36"/>
      <c r="N3" s="37"/>
      <c r="O3" s="131" t="s">
        <v>93</v>
      </c>
      <c r="P3" s="11"/>
      <c r="Q3"/>
    </row>
    <row r="4" spans="1:133" ht="32.25" customHeight="1" thickBot="1">
      <c r="A4" s="110"/>
      <c r="B4" s="111"/>
      <c r="C4" s="112"/>
      <c r="D4" s="34" t="s">
        <v>5</v>
      </c>
      <c r="E4" s="34" t="s">
        <v>89</v>
      </c>
      <c r="F4" s="34" t="s">
        <v>90</v>
      </c>
      <c r="G4" s="34" t="s">
        <v>91</v>
      </c>
      <c r="H4" s="34" t="s">
        <v>6</v>
      </c>
      <c r="I4" s="34" t="s">
        <v>7</v>
      </c>
      <c r="J4" s="35" t="s">
        <v>92</v>
      </c>
      <c r="K4" s="35" t="s">
        <v>8</v>
      </c>
      <c r="L4" s="35" t="s">
        <v>9</v>
      </c>
      <c r="M4" s="35" t="s">
        <v>10</v>
      </c>
      <c r="N4" s="35" t="s">
        <v>50</v>
      </c>
      <c r="O4" s="117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2</v>
      </c>
      <c r="B5" s="26"/>
      <c r="C5" s="26"/>
      <c r="D5" s="27">
        <f t="shared" ref="D5:M5" si="0">SUM(D6:D15)</f>
        <v>24604156</v>
      </c>
      <c r="E5" s="27">
        <f t="shared" si="0"/>
        <v>655015</v>
      </c>
      <c r="F5" s="27">
        <f t="shared" si="0"/>
        <v>1206563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>SUM(D5:M5)</f>
        <v>26465734</v>
      </c>
      <c r="O5" s="33">
        <f t="shared" ref="O5:O36" si="1">(N5/O$78)</f>
        <v>913.65118928435811</v>
      </c>
      <c r="P5" s="6"/>
    </row>
    <row r="6" spans="1:133">
      <c r="A6" s="12"/>
      <c r="B6" s="25">
        <v>311</v>
      </c>
      <c r="C6" s="20" t="s">
        <v>3</v>
      </c>
      <c r="D6" s="46">
        <v>16593276</v>
      </c>
      <c r="E6" s="46">
        <v>0</v>
      </c>
      <c r="F6" s="46">
        <v>1206563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17799839</v>
      </c>
      <c r="O6" s="47">
        <f t="shared" si="1"/>
        <v>614.48679531881101</v>
      </c>
      <c r="P6" s="9"/>
    </row>
    <row r="7" spans="1:133">
      <c r="A7" s="12"/>
      <c r="B7" s="25">
        <v>312.41000000000003</v>
      </c>
      <c r="C7" s="20" t="s">
        <v>100</v>
      </c>
      <c r="D7" s="46">
        <v>953010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5" si="2">SUM(D7:M7)</f>
        <v>953010</v>
      </c>
      <c r="O7" s="47">
        <f t="shared" si="1"/>
        <v>32.899851555218007</v>
      </c>
      <c r="P7" s="9"/>
    </row>
    <row r="8" spans="1:133">
      <c r="A8" s="12"/>
      <c r="B8" s="25">
        <v>312.51</v>
      </c>
      <c r="C8" s="20" t="s">
        <v>95</v>
      </c>
      <c r="D8" s="46">
        <v>0</v>
      </c>
      <c r="E8" s="46">
        <v>385136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>SUM(D8:M8)</f>
        <v>385136</v>
      </c>
      <c r="O8" s="47">
        <f t="shared" si="1"/>
        <v>13.295681292505265</v>
      </c>
      <c r="P8" s="9"/>
    </row>
    <row r="9" spans="1:133">
      <c r="A9" s="12"/>
      <c r="B9" s="25">
        <v>312.52</v>
      </c>
      <c r="C9" s="20" t="s">
        <v>125</v>
      </c>
      <c r="D9" s="46">
        <v>0</v>
      </c>
      <c r="E9" s="46">
        <v>269879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>SUM(D9:M9)</f>
        <v>269879</v>
      </c>
      <c r="O9" s="47">
        <f t="shared" si="1"/>
        <v>9.3167742603652428</v>
      </c>
      <c r="P9" s="9"/>
    </row>
    <row r="10" spans="1:133">
      <c r="A10" s="12"/>
      <c r="B10" s="25">
        <v>314.10000000000002</v>
      </c>
      <c r="C10" s="20" t="s">
        <v>11</v>
      </c>
      <c r="D10" s="46">
        <v>3462331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3462331</v>
      </c>
      <c r="O10" s="47">
        <f t="shared" si="1"/>
        <v>119.52673732177996</v>
      </c>
      <c r="P10" s="9"/>
    </row>
    <row r="11" spans="1:133">
      <c r="A11" s="12"/>
      <c r="B11" s="25">
        <v>314.3</v>
      </c>
      <c r="C11" s="20" t="s">
        <v>12</v>
      </c>
      <c r="D11" s="46">
        <v>845244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845244</v>
      </c>
      <c r="O11" s="47">
        <f t="shared" si="1"/>
        <v>29.179549142127247</v>
      </c>
      <c r="P11" s="9"/>
    </row>
    <row r="12" spans="1:133">
      <c r="A12" s="12"/>
      <c r="B12" s="25">
        <v>314.39999999999998</v>
      </c>
      <c r="C12" s="20" t="s">
        <v>13</v>
      </c>
      <c r="D12" s="46">
        <v>61761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2"/>
        <v>61761</v>
      </c>
      <c r="O12" s="47">
        <f t="shared" si="1"/>
        <v>2.1321158559740394</v>
      </c>
      <c r="P12" s="9"/>
    </row>
    <row r="13" spans="1:133">
      <c r="A13" s="12"/>
      <c r="B13" s="25">
        <v>314.8</v>
      </c>
      <c r="C13" s="20" t="s">
        <v>15</v>
      </c>
      <c r="D13" s="46">
        <v>64497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2"/>
        <v>64497</v>
      </c>
      <c r="O13" s="47">
        <f t="shared" si="1"/>
        <v>2.2265681637725687</v>
      </c>
      <c r="P13" s="9"/>
    </row>
    <row r="14" spans="1:133">
      <c r="A14" s="12"/>
      <c r="B14" s="25">
        <v>315</v>
      </c>
      <c r="C14" s="20" t="s">
        <v>126</v>
      </c>
      <c r="D14" s="46">
        <v>2127064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2"/>
        <v>2127064</v>
      </c>
      <c r="O14" s="47">
        <f t="shared" si="1"/>
        <v>73.430593433907546</v>
      </c>
      <c r="P14" s="9"/>
    </row>
    <row r="15" spans="1:133">
      <c r="A15" s="12"/>
      <c r="B15" s="25">
        <v>316</v>
      </c>
      <c r="C15" s="20" t="s">
        <v>127</v>
      </c>
      <c r="D15" s="46">
        <v>496973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2"/>
        <v>496973</v>
      </c>
      <c r="O15" s="47">
        <f t="shared" si="1"/>
        <v>17.156522939897123</v>
      </c>
      <c r="P15" s="9"/>
    </row>
    <row r="16" spans="1:133" ht="15.75">
      <c r="A16" s="29" t="s">
        <v>18</v>
      </c>
      <c r="B16" s="30"/>
      <c r="C16" s="31"/>
      <c r="D16" s="32">
        <f t="shared" ref="D16:M16" si="3">SUM(D17:D25)</f>
        <v>3112444</v>
      </c>
      <c r="E16" s="32">
        <f t="shared" si="3"/>
        <v>55125</v>
      </c>
      <c r="F16" s="32">
        <f t="shared" si="3"/>
        <v>162746</v>
      </c>
      <c r="G16" s="32">
        <f t="shared" si="3"/>
        <v>0</v>
      </c>
      <c r="H16" s="32">
        <f t="shared" si="3"/>
        <v>0</v>
      </c>
      <c r="I16" s="32">
        <f t="shared" si="3"/>
        <v>361751</v>
      </c>
      <c r="J16" s="32">
        <f t="shared" si="3"/>
        <v>0</v>
      </c>
      <c r="K16" s="32">
        <f t="shared" si="3"/>
        <v>0</v>
      </c>
      <c r="L16" s="32">
        <f t="shared" si="3"/>
        <v>0</v>
      </c>
      <c r="M16" s="32">
        <f t="shared" si="3"/>
        <v>0</v>
      </c>
      <c r="N16" s="44">
        <f>SUM(D16:M16)</f>
        <v>3692066</v>
      </c>
      <c r="O16" s="45">
        <f t="shared" si="1"/>
        <v>127.45765871508958</v>
      </c>
      <c r="P16" s="10"/>
    </row>
    <row r="17" spans="1:16">
      <c r="A17" s="12"/>
      <c r="B17" s="25">
        <v>322</v>
      </c>
      <c r="C17" s="20" t="s">
        <v>0</v>
      </c>
      <c r="D17" s="46">
        <v>1870462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>SUM(D17:M17)</f>
        <v>1870462</v>
      </c>
      <c r="O17" s="47">
        <f t="shared" si="1"/>
        <v>64.572168329478373</v>
      </c>
      <c r="P17" s="9"/>
    </row>
    <row r="18" spans="1:16">
      <c r="A18" s="12"/>
      <c r="B18" s="25">
        <v>323.10000000000002</v>
      </c>
      <c r="C18" s="20" t="s">
        <v>19</v>
      </c>
      <c r="D18" s="46">
        <v>268856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ref="N18:N24" si="4">SUM(D18:M18)</f>
        <v>268856</v>
      </c>
      <c r="O18" s="47">
        <f t="shared" si="1"/>
        <v>9.2814582110677666</v>
      </c>
      <c r="P18" s="9"/>
    </row>
    <row r="19" spans="1:16">
      <c r="A19" s="12"/>
      <c r="B19" s="25">
        <v>323.39999999999998</v>
      </c>
      <c r="C19" s="20" t="s">
        <v>20</v>
      </c>
      <c r="D19" s="46">
        <v>99635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99635</v>
      </c>
      <c r="O19" s="47">
        <f t="shared" si="1"/>
        <v>3.4396036869541202</v>
      </c>
      <c r="P19" s="9"/>
    </row>
    <row r="20" spans="1:16">
      <c r="A20" s="12"/>
      <c r="B20" s="25">
        <v>323.7</v>
      </c>
      <c r="C20" s="20" t="s">
        <v>21</v>
      </c>
      <c r="D20" s="46">
        <v>730951</v>
      </c>
      <c r="E20" s="46">
        <v>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730951</v>
      </c>
      <c r="O20" s="47">
        <f t="shared" si="1"/>
        <v>25.233921358787587</v>
      </c>
      <c r="P20" s="9"/>
    </row>
    <row r="21" spans="1:16">
      <c r="A21" s="12"/>
      <c r="B21" s="25">
        <v>323.89999999999998</v>
      </c>
      <c r="C21" s="20" t="s">
        <v>22</v>
      </c>
      <c r="D21" s="46">
        <v>117154</v>
      </c>
      <c r="E21" s="46">
        <v>0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4"/>
        <v>117154</v>
      </c>
      <c r="O21" s="47">
        <f t="shared" si="1"/>
        <v>4.0443953464286944</v>
      </c>
      <c r="P21" s="9"/>
    </row>
    <row r="22" spans="1:16">
      <c r="A22" s="12"/>
      <c r="B22" s="25">
        <v>324.22000000000003</v>
      </c>
      <c r="C22" s="20" t="s">
        <v>23</v>
      </c>
      <c r="D22" s="46">
        <v>0</v>
      </c>
      <c r="E22" s="46">
        <v>0</v>
      </c>
      <c r="F22" s="46">
        <v>0</v>
      </c>
      <c r="G22" s="46">
        <v>0</v>
      </c>
      <c r="H22" s="46">
        <v>0</v>
      </c>
      <c r="I22" s="46">
        <v>361751</v>
      </c>
      <c r="J22" s="46">
        <v>0</v>
      </c>
      <c r="K22" s="46">
        <v>0</v>
      </c>
      <c r="L22" s="46">
        <v>0</v>
      </c>
      <c r="M22" s="46">
        <v>0</v>
      </c>
      <c r="N22" s="46">
        <f t="shared" si="4"/>
        <v>361751</v>
      </c>
      <c r="O22" s="47">
        <f t="shared" si="1"/>
        <v>12.488383332757966</v>
      </c>
      <c r="P22" s="9"/>
    </row>
    <row r="23" spans="1:16">
      <c r="A23" s="12"/>
      <c r="B23" s="25">
        <v>324.61</v>
      </c>
      <c r="C23" s="20" t="s">
        <v>24</v>
      </c>
      <c r="D23" s="46">
        <v>0</v>
      </c>
      <c r="E23" s="46">
        <v>14000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si="4"/>
        <v>14000</v>
      </c>
      <c r="O23" s="47">
        <f t="shared" si="1"/>
        <v>0.48330859253633446</v>
      </c>
      <c r="P23" s="9"/>
    </row>
    <row r="24" spans="1:16">
      <c r="A24" s="12"/>
      <c r="B24" s="25">
        <v>325.10000000000002</v>
      </c>
      <c r="C24" s="20" t="s">
        <v>25</v>
      </c>
      <c r="D24" s="46">
        <v>0</v>
      </c>
      <c r="E24" s="46">
        <v>41125</v>
      </c>
      <c r="F24" s="46">
        <v>162746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si="4"/>
        <v>203871</v>
      </c>
      <c r="O24" s="47">
        <f t="shared" si="1"/>
        <v>7.0380432906410739</v>
      </c>
      <c r="P24" s="9"/>
    </row>
    <row r="25" spans="1:16">
      <c r="A25" s="12"/>
      <c r="B25" s="25">
        <v>329</v>
      </c>
      <c r="C25" s="20" t="s">
        <v>26</v>
      </c>
      <c r="D25" s="46">
        <v>25386</v>
      </c>
      <c r="E25" s="46">
        <v>0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>SUM(D25:M25)</f>
        <v>25386</v>
      </c>
      <c r="O25" s="47">
        <f t="shared" si="1"/>
        <v>0.87637656643767048</v>
      </c>
      <c r="P25" s="9"/>
    </row>
    <row r="26" spans="1:16" ht="15.75">
      <c r="A26" s="29" t="s">
        <v>28</v>
      </c>
      <c r="B26" s="30"/>
      <c r="C26" s="31"/>
      <c r="D26" s="32">
        <f t="shared" ref="D26:M26" si="5">SUM(D27:D40)</f>
        <v>6077722</v>
      </c>
      <c r="E26" s="32">
        <f t="shared" si="5"/>
        <v>2387809</v>
      </c>
      <c r="F26" s="32">
        <f t="shared" si="5"/>
        <v>0</v>
      </c>
      <c r="G26" s="32">
        <f t="shared" si="5"/>
        <v>654556</v>
      </c>
      <c r="H26" s="32">
        <f t="shared" si="5"/>
        <v>0</v>
      </c>
      <c r="I26" s="32">
        <f t="shared" si="5"/>
        <v>6833</v>
      </c>
      <c r="J26" s="32">
        <f t="shared" si="5"/>
        <v>0</v>
      </c>
      <c r="K26" s="32">
        <f t="shared" si="5"/>
        <v>0</v>
      </c>
      <c r="L26" s="32">
        <f t="shared" si="5"/>
        <v>0</v>
      </c>
      <c r="M26" s="32">
        <f t="shared" si="5"/>
        <v>0</v>
      </c>
      <c r="N26" s="44">
        <f>SUM(D26:M26)</f>
        <v>9126920</v>
      </c>
      <c r="O26" s="45">
        <f t="shared" si="1"/>
        <v>315.07991852798011</v>
      </c>
      <c r="P26" s="10"/>
    </row>
    <row r="27" spans="1:16">
      <c r="A27" s="12"/>
      <c r="B27" s="25">
        <v>331.2</v>
      </c>
      <c r="C27" s="20" t="s">
        <v>27</v>
      </c>
      <c r="D27" s="46">
        <v>113355</v>
      </c>
      <c r="E27" s="46">
        <v>1107714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>SUM(D27:M27)</f>
        <v>1221069</v>
      </c>
      <c r="O27" s="47">
        <f t="shared" si="1"/>
        <v>42.153795698553523</v>
      </c>
      <c r="P27" s="9"/>
    </row>
    <row r="28" spans="1:16">
      <c r="A28" s="12"/>
      <c r="B28" s="25">
        <v>331.39</v>
      </c>
      <c r="C28" s="20" t="s">
        <v>31</v>
      </c>
      <c r="D28" s="46">
        <v>0</v>
      </c>
      <c r="E28" s="46">
        <v>0</v>
      </c>
      <c r="F28" s="46">
        <v>0</v>
      </c>
      <c r="G28" s="46">
        <v>249000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>SUM(D28:M28)</f>
        <v>249000</v>
      </c>
      <c r="O28" s="47">
        <f t="shared" si="1"/>
        <v>8.595988538681949</v>
      </c>
      <c r="P28" s="9"/>
    </row>
    <row r="29" spans="1:16">
      <c r="A29" s="12"/>
      <c r="B29" s="25">
        <v>331.49</v>
      </c>
      <c r="C29" s="20" t="s">
        <v>32</v>
      </c>
      <c r="D29" s="46">
        <v>0</v>
      </c>
      <c r="E29" s="46">
        <v>0</v>
      </c>
      <c r="F29" s="46">
        <v>0</v>
      </c>
      <c r="G29" s="46">
        <v>2786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>SUM(D29:M29)</f>
        <v>2786</v>
      </c>
      <c r="O29" s="47">
        <f t="shared" si="1"/>
        <v>9.6178409914730562E-2</v>
      </c>
      <c r="P29" s="9"/>
    </row>
    <row r="30" spans="1:16">
      <c r="A30" s="12"/>
      <c r="B30" s="25">
        <v>334.39</v>
      </c>
      <c r="C30" s="20" t="s">
        <v>36</v>
      </c>
      <c r="D30" s="46">
        <v>0</v>
      </c>
      <c r="E30" s="46">
        <v>23851</v>
      </c>
      <c r="F30" s="46">
        <v>0</v>
      </c>
      <c r="G30" s="46">
        <v>402770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 t="shared" ref="N30:N38" si="6">SUM(D30:M30)</f>
        <v>426621</v>
      </c>
      <c r="O30" s="47">
        <f t="shared" si="1"/>
        <v>14.727828218317395</v>
      </c>
      <c r="P30" s="9"/>
    </row>
    <row r="31" spans="1:16">
      <c r="A31" s="12"/>
      <c r="B31" s="25">
        <v>334.5</v>
      </c>
      <c r="C31" s="20" t="s">
        <v>38</v>
      </c>
      <c r="D31" s="46">
        <v>47031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 t="shared" si="6"/>
        <v>47031</v>
      </c>
      <c r="O31" s="47">
        <f t="shared" si="1"/>
        <v>1.6236061725411675</v>
      </c>
      <c r="P31" s="9"/>
    </row>
    <row r="32" spans="1:16">
      <c r="A32" s="12"/>
      <c r="B32" s="25">
        <v>334.7</v>
      </c>
      <c r="C32" s="20" t="s">
        <v>39</v>
      </c>
      <c r="D32" s="46">
        <v>0</v>
      </c>
      <c r="E32" s="46">
        <v>12600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f t="shared" si="6"/>
        <v>12600</v>
      </c>
      <c r="O32" s="47">
        <f t="shared" si="1"/>
        <v>0.43497773328270101</v>
      </c>
      <c r="P32" s="9"/>
    </row>
    <row r="33" spans="1:16">
      <c r="A33" s="12"/>
      <c r="B33" s="25">
        <v>334.9</v>
      </c>
      <c r="C33" s="20" t="s">
        <v>141</v>
      </c>
      <c r="D33" s="46">
        <v>0</v>
      </c>
      <c r="E33" s="46">
        <v>0</v>
      </c>
      <c r="F33" s="46">
        <v>0</v>
      </c>
      <c r="G33" s="46">
        <v>0</v>
      </c>
      <c r="H33" s="46">
        <v>0</v>
      </c>
      <c r="I33" s="46">
        <v>6833</v>
      </c>
      <c r="J33" s="46">
        <v>0</v>
      </c>
      <c r="K33" s="46">
        <v>0</v>
      </c>
      <c r="L33" s="46">
        <v>0</v>
      </c>
      <c r="M33" s="46">
        <v>0</v>
      </c>
      <c r="N33" s="46">
        <f t="shared" si="6"/>
        <v>6833</v>
      </c>
      <c r="O33" s="47">
        <f t="shared" si="1"/>
        <v>0.23588911520005523</v>
      </c>
      <c r="P33" s="9"/>
    </row>
    <row r="34" spans="1:16">
      <c r="A34" s="12"/>
      <c r="B34" s="25">
        <v>335.12</v>
      </c>
      <c r="C34" s="20" t="s">
        <v>128</v>
      </c>
      <c r="D34" s="46">
        <v>1285733</v>
      </c>
      <c r="E34" s="46">
        <v>0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f t="shared" si="6"/>
        <v>1285733</v>
      </c>
      <c r="O34" s="47">
        <f t="shared" si="1"/>
        <v>44.386129043394206</v>
      </c>
      <c r="P34" s="9"/>
    </row>
    <row r="35" spans="1:16">
      <c r="A35" s="12"/>
      <c r="B35" s="25">
        <v>335.15</v>
      </c>
      <c r="C35" s="20" t="s">
        <v>129</v>
      </c>
      <c r="D35" s="46">
        <v>46121</v>
      </c>
      <c r="E35" s="46">
        <v>0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f t="shared" si="6"/>
        <v>46121</v>
      </c>
      <c r="O35" s="47">
        <f t="shared" si="1"/>
        <v>1.5921911140263059</v>
      </c>
      <c r="P35" s="9"/>
    </row>
    <row r="36" spans="1:16">
      <c r="A36" s="12"/>
      <c r="B36" s="25">
        <v>335.18</v>
      </c>
      <c r="C36" s="20" t="s">
        <v>130</v>
      </c>
      <c r="D36" s="46">
        <v>4281355</v>
      </c>
      <c r="E36" s="46">
        <v>0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f t="shared" si="6"/>
        <v>4281355</v>
      </c>
      <c r="O36" s="47">
        <f t="shared" si="1"/>
        <v>147.80111851417129</v>
      </c>
      <c r="P36" s="9"/>
    </row>
    <row r="37" spans="1:16">
      <c r="A37" s="12"/>
      <c r="B37" s="25">
        <v>335.29</v>
      </c>
      <c r="C37" s="20" t="s">
        <v>43</v>
      </c>
      <c r="D37" s="46">
        <v>29977</v>
      </c>
      <c r="E37" s="46">
        <v>0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f t="shared" si="6"/>
        <v>29977</v>
      </c>
      <c r="O37" s="47">
        <f t="shared" ref="O37:O68" si="7">(N37/O$78)</f>
        <v>1.0348672627472641</v>
      </c>
      <c r="P37" s="9"/>
    </row>
    <row r="38" spans="1:16">
      <c r="A38" s="12"/>
      <c r="B38" s="25">
        <v>335.49</v>
      </c>
      <c r="C38" s="20" t="s">
        <v>44</v>
      </c>
      <c r="D38" s="46">
        <v>101431</v>
      </c>
      <c r="E38" s="46">
        <v>0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  <c r="K38" s="46">
        <v>0</v>
      </c>
      <c r="L38" s="46">
        <v>0</v>
      </c>
      <c r="M38" s="46">
        <v>0</v>
      </c>
      <c r="N38" s="46">
        <f t="shared" si="6"/>
        <v>101431</v>
      </c>
      <c r="O38" s="47">
        <f t="shared" si="7"/>
        <v>3.5016052749680671</v>
      </c>
      <c r="P38" s="9"/>
    </row>
    <row r="39" spans="1:16">
      <c r="A39" s="12"/>
      <c r="B39" s="25">
        <v>337.2</v>
      </c>
      <c r="C39" s="20" t="s">
        <v>45</v>
      </c>
      <c r="D39" s="46">
        <v>96250</v>
      </c>
      <c r="E39" s="46">
        <v>0</v>
      </c>
      <c r="F39" s="46">
        <v>0</v>
      </c>
      <c r="G39" s="46">
        <v>0</v>
      </c>
      <c r="H39" s="46">
        <v>0</v>
      </c>
      <c r="I39" s="46">
        <v>0</v>
      </c>
      <c r="J39" s="46">
        <v>0</v>
      </c>
      <c r="K39" s="46">
        <v>0</v>
      </c>
      <c r="L39" s="46">
        <v>0</v>
      </c>
      <c r="M39" s="46">
        <v>0</v>
      </c>
      <c r="N39" s="46">
        <f>SUM(D39:M39)</f>
        <v>96250</v>
      </c>
      <c r="O39" s="47">
        <f t="shared" si="7"/>
        <v>3.3227465736872994</v>
      </c>
      <c r="P39" s="9"/>
    </row>
    <row r="40" spans="1:16">
      <c r="A40" s="12"/>
      <c r="B40" s="25">
        <v>338</v>
      </c>
      <c r="C40" s="20" t="s">
        <v>47</v>
      </c>
      <c r="D40" s="46">
        <v>76469</v>
      </c>
      <c r="E40" s="46">
        <v>1243644</v>
      </c>
      <c r="F40" s="46">
        <v>0</v>
      </c>
      <c r="G40" s="46">
        <v>0</v>
      </c>
      <c r="H40" s="46">
        <v>0</v>
      </c>
      <c r="I40" s="46">
        <v>0</v>
      </c>
      <c r="J40" s="46">
        <v>0</v>
      </c>
      <c r="K40" s="46">
        <v>0</v>
      </c>
      <c r="L40" s="46">
        <v>0</v>
      </c>
      <c r="M40" s="46">
        <v>0</v>
      </c>
      <c r="N40" s="46">
        <f>SUM(D40:M40)</f>
        <v>1320113</v>
      </c>
      <c r="O40" s="47">
        <f t="shared" si="7"/>
        <v>45.57299685849415</v>
      </c>
      <c r="P40" s="9"/>
    </row>
    <row r="41" spans="1:16" ht="15.75">
      <c r="A41" s="29" t="s">
        <v>52</v>
      </c>
      <c r="B41" s="30"/>
      <c r="C41" s="31"/>
      <c r="D41" s="32">
        <f t="shared" ref="D41:M41" si="8">SUM(D42:D60)</f>
        <v>5519181</v>
      </c>
      <c r="E41" s="32">
        <f t="shared" si="8"/>
        <v>2669826</v>
      </c>
      <c r="F41" s="32">
        <f t="shared" si="8"/>
        <v>0</v>
      </c>
      <c r="G41" s="32">
        <f t="shared" si="8"/>
        <v>729714</v>
      </c>
      <c r="H41" s="32">
        <f t="shared" si="8"/>
        <v>0</v>
      </c>
      <c r="I41" s="32">
        <f t="shared" si="8"/>
        <v>76070089</v>
      </c>
      <c r="J41" s="32">
        <f t="shared" si="8"/>
        <v>12193498</v>
      </c>
      <c r="K41" s="32">
        <f t="shared" si="8"/>
        <v>0</v>
      </c>
      <c r="L41" s="32">
        <f t="shared" si="8"/>
        <v>0</v>
      </c>
      <c r="M41" s="32">
        <f t="shared" si="8"/>
        <v>0</v>
      </c>
      <c r="N41" s="32">
        <f>SUM(D41:M41)</f>
        <v>97182308</v>
      </c>
      <c r="O41" s="45">
        <f t="shared" si="7"/>
        <v>3354.9317499223253</v>
      </c>
      <c r="P41" s="10"/>
    </row>
    <row r="42" spans="1:16">
      <c r="A42" s="12"/>
      <c r="B42" s="25">
        <v>341.1</v>
      </c>
      <c r="C42" s="20" t="s">
        <v>131</v>
      </c>
      <c r="D42" s="46">
        <v>1777</v>
      </c>
      <c r="E42" s="46">
        <v>0</v>
      </c>
      <c r="F42" s="46">
        <v>0</v>
      </c>
      <c r="G42" s="46">
        <v>0</v>
      </c>
      <c r="H42" s="46">
        <v>0</v>
      </c>
      <c r="I42" s="46">
        <v>0</v>
      </c>
      <c r="J42" s="46">
        <v>0</v>
      </c>
      <c r="K42" s="46">
        <v>0</v>
      </c>
      <c r="L42" s="46">
        <v>0</v>
      </c>
      <c r="M42" s="46">
        <v>0</v>
      </c>
      <c r="N42" s="46">
        <f>SUM(D42:M42)</f>
        <v>1777</v>
      </c>
      <c r="O42" s="47">
        <f t="shared" si="7"/>
        <v>6.1345669209790454E-2</v>
      </c>
      <c r="P42" s="9"/>
    </row>
    <row r="43" spans="1:16">
      <c r="A43" s="12"/>
      <c r="B43" s="25">
        <v>341.2</v>
      </c>
      <c r="C43" s="20" t="s">
        <v>132</v>
      </c>
      <c r="D43" s="46">
        <v>0</v>
      </c>
      <c r="E43" s="46">
        <v>0</v>
      </c>
      <c r="F43" s="46">
        <v>0</v>
      </c>
      <c r="G43" s="46">
        <v>0</v>
      </c>
      <c r="H43" s="46">
        <v>0</v>
      </c>
      <c r="I43" s="46">
        <v>0</v>
      </c>
      <c r="J43" s="46">
        <v>12077912</v>
      </c>
      <c r="K43" s="46">
        <v>0</v>
      </c>
      <c r="L43" s="46">
        <v>0</v>
      </c>
      <c r="M43" s="46">
        <v>0</v>
      </c>
      <c r="N43" s="46">
        <f t="shared" ref="N43:N60" si="9">SUM(D43:M43)</f>
        <v>12077912</v>
      </c>
      <c r="O43" s="47">
        <f t="shared" si="7"/>
        <v>416.95418924983602</v>
      </c>
      <c r="P43" s="9"/>
    </row>
    <row r="44" spans="1:16">
      <c r="A44" s="12"/>
      <c r="B44" s="25">
        <v>341.3</v>
      </c>
      <c r="C44" s="20" t="s">
        <v>133</v>
      </c>
      <c r="D44" s="46">
        <v>153</v>
      </c>
      <c r="E44" s="46">
        <v>0</v>
      </c>
      <c r="F44" s="46">
        <v>0</v>
      </c>
      <c r="G44" s="46">
        <v>0</v>
      </c>
      <c r="H44" s="46">
        <v>0</v>
      </c>
      <c r="I44" s="46">
        <v>0</v>
      </c>
      <c r="J44" s="46">
        <v>0</v>
      </c>
      <c r="K44" s="46">
        <v>0</v>
      </c>
      <c r="L44" s="46">
        <v>0</v>
      </c>
      <c r="M44" s="46">
        <v>0</v>
      </c>
      <c r="N44" s="46">
        <f t="shared" si="9"/>
        <v>153</v>
      </c>
      <c r="O44" s="47">
        <f t="shared" si="7"/>
        <v>5.2818724755756552E-3</v>
      </c>
      <c r="P44" s="9"/>
    </row>
    <row r="45" spans="1:16">
      <c r="A45" s="12"/>
      <c r="B45" s="25">
        <v>341.9</v>
      </c>
      <c r="C45" s="20" t="s">
        <v>134</v>
      </c>
      <c r="D45" s="46">
        <v>49036</v>
      </c>
      <c r="E45" s="46">
        <v>48985</v>
      </c>
      <c r="F45" s="46">
        <v>0</v>
      </c>
      <c r="G45" s="46">
        <v>0</v>
      </c>
      <c r="H45" s="46">
        <v>0</v>
      </c>
      <c r="I45" s="46">
        <v>0</v>
      </c>
      <c r="J45" s="46">
        <v>115586</v>
      </c>
      <c r="K45" s="46">
        <v>0</v>
      </c>
      <c r="L45" s="46">
        <v>0</v>
      </c>
      <c r="M45" s="46">
        <v>0</v>
      </c>
      <c r="N45" s="46">
        <f t="shared" si="9"/>
        <v>213607</v>
      </c>
      <c r="O45" s="47">
        <f t="shared" si="7"/>
        <v>7.374149894707771</v>
      </c>
      <c r="P45" s="9"/>
    </row>
    <row r="46" spans="1:16">
      <c r="A46" s="12"/>
      <c r="B46" s="25">
        <v>342.1</v>
      </c>
      <c r="C46" s="20" t="s">
        <v>59</v>
      </c>
      <c r="D46" s="46">
        <v>198392</v>
      </c>
      <c r="E46" s="46">
        <v>0</v>
      </c>
      <c r="F46" s="46">
        <v>0</v>
      </c>
      <c r="G46" s="46">
        <v>0</v>
      </c>
      <c r="H46" s="46">
        <v>0</v>
      </c>
      <c r="I46" s="46">
        <v>0</v>
      </c>
      <c r="J46" s="46">
        <v>0</v>
      </c>
      <c r="K46" s="46">
        <v>0</v>
      </c>
      <c r="L46" s="46">
        <v>0</v>
      </c>
      <c r="M46" s="46">
        <v>0</v>
      </c>
      <c r="N46" s="46">
        <f t="shared" si="9"/>
        <v>198392</v>
      </c>
      <c r="O46" s="47">
        <f t="shared" si="7"/>
        <v>6.8488970207477475</v>
      </c>
      <c r="P46" s="9"/>
    </row>
    <row r="47" spans="1:16">
      <c r="A47" s="12"/>
      <c r="B47" s="25">
        <v>342.2</v>
      </c>
      <c r="C47" s="20" t="s">
        <v>60</v>
      </c>
      <c r="D47" s="46">
        <v>186467</v>
      </c>
      <c r="E47" s="46">
        <v>1580</v>
      </c>
      <c r="F47" s="46">
        <v>0</v>
      </c>
      <c r="G47" s="46">
        <v>0</v>
      </c>
      <c r="H47" s="46">
        <v>0</v>
      </c>
      <c r="I47" s="46">
        <v>0</v>
      </c>
      <c r="J47" s="46">
        <v>0</v>
      </c>
      <c r="K47" s="46">
        <v>0</v>
      </c>
      <c r="L47" s="46">
        <v>0</v>
      </c>
      <c r="M47" s="46">
        <v>0</v>
      </c>
      <c r="N47" s="46">
        <f t="shared" si="9"/>
        <v>188047</v>
      </c>
      <c r="O47" s="47">
        <f t="shared" si="7"/>
        <v>6.4917664929057199</v>
      </c>
      <c r="P47" s="9"/>
    </row>
    <row r="48" spans="1:16">
      <c r="A48" s="12"/>
      <c r="B48" s="25">
        <v>342.6</v>
      </c>
      <c r="C48" s="20" t="s">
        <v>61</v>
      </c>
      <c r="D48" s="46">
        <v>1051257</v>
      </c>
      <c r="E48" s="46">
        <v>18750</v>
      </c>
      <c r="F48" s="46">
        <v>0</v>
      </c>
      <c r="G48" s="46">
        <v>0</v>
      </c>
      <c r="H48" s="46">
        <v>0</v>
      </c>
      <c r="I48" s="46">
        <v>0</v>
      </c>
      <c r="J48" s="46">
        <v>0</v>
      </c>
      <c r="K48" s="46">
        <v>0</v>
      </c>
      <c r="L48" s="46">
        <v>0</v>
      </c>
      <c r="M48" s="46">
        <v>0</v>
      </c>
      <c r="N48" s="46">
        <f t="shared" si="9"/>
        <v>1070007</v>
      </c>
      <c r="O48" s="47">
        <f t="shared" si="7"/>
        <v>36.938826941001828</v>
      </c>
      <c r="P48" s="9"/>
    </row>
    <row r="49" spans="1:16">
      <c r="A49" s="12"/>
      <c r="B49" s="25">
        <v>343.1</v>
      </c>
      <c r="C49" s="20" t="s">
        <v>62</v>
      </c>
      <c r="D49" s="46">
        <v>0</v>
      </c>
      <c r="E49" s="46">
        <v>0</v>
      </c>
      <c r="F49" s="46">
        <v>0</v>
      </c>
      <c r="G49" s="46">
        <v>0</v>
      </c>
      <c r="H49" s="46">
        <v>0</v>
      </c>
      <c r="I49" s="46">
        <v>43081465</v>
      </c>
      <c r="J49" s="46">
        <v>0</v>
      </c>
      <c r="K49" s="46">
        <v>0</v>
      </c>
      <c r="L49" s="46">
        <v>0</v>
      </c>
      <c r="M49" s="46">
        <v>0</v>
      </c>
      <c r="N49" s="46">
        <f t="shared" si="9"/>
        <v>43081465</v>
      </c>
      <c r="O49" s="47">
        <f t="shared" si="7"/>
        <v>1487.2601581109539</v>
      </c>
      <c r="P49" s="9"/>
    </row>
    <row r="50" spans="1:16">
      <c r="A50" s="12"/>
      <c r="B50" s="25">
        <v>343.4</v>
      </c>
      <c r="C50" s="20" t="s">
        <v>63</v>
      </c>
      <c r="D50" s="46">
        <v>2330387</v>
      </c>
      <c r="E50" s="46">
        <v>0</v>
      </c>
      <c r="F50" s="46">
        <v>0</v>
      </c>
      <c r="G50" s="46">
        <v>0</v>
      </c>
      <c r="H50" s="46">
        <v>0</v>
      </c>
      <c r="I50" s="46">
        <v>0</v>
      </c>
      <c r="J50" s="46">
        <v>0</v>
      </c>
      <c r="K50" s="46">
        <v>0</v>
      </c>
      <c r="L50" s="46">
        <v>0</v>
      </c>
      <c r="M50" s="46">
        <v>0</v>
      </c>
      <c r="N50" s="46">
        <f t="shared" si="9"/>
        <v>2330387</v>
      </c>
      <c r="O50" s="47">
        <f t="shared" si="7"/>
        <v>80.449718645355063</v>
      </c>
      <c r="P50" s="9"/>
    </row>
    <row r="51" spans="1:16">
      <c r="A51" s="12"/>
      <c r="B51" s="25">
        <v>343.5</v>
      </c>
      <c r="C51" s="20" t="s">
        <v>64</v>
      </c>
      <c r="D51" s="46">
        <v>0</v>
      </c>
      <c r="E51" s="46">
        <v>0</v>
      </c>
      <c r="F51" s="46">
        <v>0</v>
      </c>
      <c r="G51" s="46">
        <v>0</v>
      </c>
      <c r="H51" s="46">
        <v>0</v>
      </c>
      <c r="I51" s="46">
        <v>6016421</v>
      </c>
      <c r="J51" s="46">
        <v>0</v>
      </c>
      <c r="K51" s="46">
        <v>0</v>
      </c>
      <c r="L51" s="46">
        <v>0</v>
      </c>
      <c r="M51" s="46">
        <v>0</v>
      </c>
      <c r="N51" s="46">
        <f t="shared" si="9"/>
        <v>6016421</v>
      </c>
      <c r="O51" s="47">
        <f t="shared" si="7"/>
        <v>207.69914040114614</v>
      </c>
      <c r="P51" s="9"/>
    </row>
    <row r="52" spans="1:16">
      <c r="A52" s="12"/>
      <c r="B52" s="25">
        <v>343.6</v>
      </c>
      <c r="C52" s="20" t="s">
        <v>65</v>
      </c>
      <c r="D52" s="46">
        <v>0</v>
      </c>
      <c r="E52" s="46">
        <v>0</v>
      </c>
      <c r="F52" s="46">
        <v>0</v>
      </c>
      <c r="G52" s="46">
        <v>0</v>
      </c>
      <c r="H52" s="46">
        <v>0</v>
      </c>
      <c r="I52" s="46">
        <v>22159214</v>
      </c>
      <c r="J52" s="46">
        <v>0</v>
      </c>
      <c r="K52" s="46">
        <v>0</v>
      </c>
      <c r="L52" s="46">
        <v>0</v>
      </c>
      <c r="M52" s="46">
        <v>0</v>
      </c>
      <c r="N52" s="46">
        <f t="shared" si="9"/>
        <v>22159214</v>
      </c>
      <c r="O52" s="47">
        <f t="shared" si="7"/>
        <v>764.98132357510269</v>
      </c>
      <c r="P52" s="9"/>
    </row>
    <row r="53" spans="1:16">
      <c r="A53" s="12"/>
      <c r="B53" s="25">
        <v>343.7</v>
      </c>
      <c r="C53" s="20" t="s">
        <v>66</v>
      </c>
      <c r="D53" s="46">
        <v>0</v>
      </c>
      <c r="E53" s="46">
        <v>2353254</v>
      </c>
      <c r="F53" s="46">
        <v>0</v>
      </c>
      <c r="G53" s="46">
        <v>729714</v>
      </c>
      <c r="H53" s="46">
        <v>0</v>
      </c>
      <c r="I53" s="46">
        <v>0</v>
      </c>
      <c r="J53" s="46">
        <v>0</v>
      </c>
      <c r="K53" s="46">
        <v>0</v>
      </c>
      <c r="L53" s="46">
        <v>0</v>
      </c>
      <c r="M53" s="46">
        <v>0</v>
      </c>
      <c r="N53" s="46">
        <f t="shared" si="9"/>
        <v>3082968</v>
      </c>
      <c r="O53" s="47">
        <f t="shared" si="7"/>
        <v>106.43035177961129</v>
      </c>
      <c r="P53" s="9"/>
    </row>
    <row r="54" spans="1:16">
      <c r="A54" s="12"/>
      <c r="B54" s="25">
        <v>343.8</v>
      </c>
      <c r="C54" s="20" t="s">
        <v>67</v>
      </c>
      <c r="D54" s="46">
        <v>90895</v>
      </c>
      <c r="E54" s="46">
        <v>0</v>
      </c>
      <c r="F54" s="46">
        <v>0</v>
      </c>
      <c r="G54" s="46">
        <v>0</v>
      </c>
      <c r="H54" s="46">
        <v>0</v>
      </c>
      <c r="I54" s="46">
        <v>0</v>
      </c>
      <c r="J54" s="46">
        <v>0</v>
      </c>
      <c r="K54" s="46">
        <v>0</v>
      </c>
      <c r="L54" s="46">
        <v>0</v>
      </c>
      <c r="M54" s="46">
        <v>0</v>
      </c>
      <c r="N54" s="46">
        <f t="shared" si="9"/>
        <v>90895</v>
      </c>
      <c r="O54" s="47">
        <f t="shared" si="7"/>
        <v>3.1378810370421513</v>
      </c>
      <c r="P54" s="9"/>
    </row>
    <row r="55" spans="1:16">
      <c r="A55" s="12"/>
      <c r="B55" s="25">
        <v>343.9</v>
      </c>
      <c r="C55" s="20" t="s">
        <v>68</v>
      </c>
      <c r="D55" s="46">
        <v>366</v>
      </c>
      <c r="E55" s="46">
        <v>0</v>
      </c>
      <c r="F55" s="46">
        <v>0</v>
      </c>
      <c r="G55" s="46">
        <v>0</v>
      </c>
      <c r="H55" s="46">
        <v>0</v>
      </c>
      <c r="I55" s="46">
        <v>0</v>
      </c>
      <c r="J55" s="46">
        <v>0</v>
      </c>
      <c r="K55" s="46">
        <v>0</v>
      </c>
      <c r="L55" s="46">
        <v>0</v>
      </c>
      <c r="M55" s="46">
        <v>0</v>
      </c>
      <c r="N55" s="46">
        <f t="shared" si="9"/>
        <v>366</v>
      </c>
      <c r="O55" s="47">
        <f t="shared" si="7"/>
        <v>1.2635067490592743E-2</v>
      </c>
      <c r="P55" s="9"/>
    </row>
    <row r="56" spans="1:16">
      <c r="A56" s="12"/>
      <c r="B56" s="25">
        <v>347.2</v>
      </c>
      <c r="C56" s="20" t="s">
        <v>69</v>
      </c>
      <c r="D56" s="46">
        <v>690881</v>
      </c>
      <c r="E56" s="46">
        <v>14988</v>
      </c>
      <c r="F56" s="46">
        <v>0</v>
      </c>
      <c r="G56" s="46">
        <v>0</v>
      </c>
      <c r="H56" s="46">
        <v>0</v>
      </c>
      <c r="I56" s="46">
        <v>0</v>
      </c>
      <c r="J56" s="46">
        <v>0</v>
      </c>
      <c r="K56" s="46">
        <v>0</v>
      </c>
      <c r="L56" s="46">
        <v>0</v>
      </c>
      <c r="M56" s="46">
        <v>0</v>
      </c>
      <c r="N56" s="46">
        <f t="shared" si="9"/>
        <v>705869</v>
      </c>
      <c r="O56" s="47">
        <f t="shared" si="7"/>
        <v>24.368039493216418</v>
      </c>
      <c r="P56" s="9"/>
    </row>
    <row r="57" spans="1:16">
      <c r="A57" s="12"/>
      <c r="B57" s="25">
        <v>347.4</v>
      </c>
      <c r="C57" s="20" t="s">
        <v>71</v>
      </c>
      <c r="D57" s="46">
        <v>44322</v>
      </c>
      <c r="E57" s="46">
        <v>232269</v>
      </c>
      <c r="F57" s="46">
        <v>0</v>
      </c>
      <c r="G57" s="46">
        <v>0</v>
      </c>
      <c r="H57" s="46">
        <v>0</v>
      </c>
      <c r="I57" s="46">
        <v>0</v>
      </c>
      <c r="J57" s="46">
        <v>0</v>
      </c>
      <c r="K57" s="46">
        <v>0</v>
      </c>
      <c r="L57" s="46">
        <v>0</v>
      </c>
      <c r="M57" s="46">
        <v>0</v>
      </c>
      <c r="N57" s="46">
        <f t="shared" si="9"/>
        <v>276591</v>
      </c>
      <c r="O57" s="47">
        <f t="shared" si="7"/>
        <v>9.5484862084440909</v>
      </c>
      <c r="P57" s="9"/>
    </row>
    <row r="58" spans="1:16">
      <c r="A58" s="12"/>
      <c r="B58" s="25">
        <v>347.5</v>
      </c>
      <c r="C58" s="20" t="s">
        <v>72</v>
      </c>
      <c r="D58" s="46">
        <v>872536</v>
      </c>
      <c r="E58" s="46">
        <v>0</v>
      </c>
      <c r="F58" s="46">
        <v>0</v>
      </c>
      <c r="G58" s="46">
        <v>0</v>
      </c>
      <c r="H58" s="46">
        <v>0</v>
      </c>
      <c r="I58" s="46">
        <v>0</v>
      </c>
      <c r="J58" s="46">
        <v>0</v>
      </c>
      <c r="K58" s="46">
        <v>0</v>
      </c>
      <c r="L58" s="46">
        <v>0</v>
      </c>
      <c r="M58" s="46">
        <v>0</v>
      </c>
      <c r="N58" s="46">
        <f t="shared" si="9"/>
        <v>872536</v>
      </c>
      <c r="O58" s="47">
        <f t="shared" si="7"/>
        <v>30.121724721234507</v>
      </c>
      <c r="P58" s="9"/>
    </row>
    <row r="59" spans="1:16">
      <c r="A59" s="12"/>
      <c r="B59" s="25">
        <v>347.9</v>
      </c>
      <c r="C59" s="20" t="s">
        <v>103</v>
      </c>
      <c r="D59" s="46">
        <v>2712</v>
      </c>
      <c r="E59" s="46">
        <v>0</v>
      </c>
      <c r="F59" s="46">
        <v>0</v>
      </c>
      <c r="G59" s="46">
        <v>0</v>
      </c>
      <c r="H59" s="46">
        <v>0</v>
      </c>
      <c r="I59" s="46">
        <v>0</v>
      </c>
      <c r="J59" s="46">
        <v>0</v>
      </c>
      <c r="K59" s="46">
        <v>0</v>
      </c>
      <c r="L59" s="46">
        <v>0</v>
      </c>
      <c r="M59" s="46">
        <v>0</v>
      </c>
      <c r="N59" s="46">
        <f t="shared" si="9"/>
        <v>2712</v>
      </c>
      <c r="O59" s="47">
        <f t="shared" si="7"/>
        <v>9.3623778782752784E-2</v>
      </c>
      <c r="P59" s="9"/>
    </row>
    <row r="60" spans="1:16">
      <c r="A60" s="12"/>
      <c r="B60" s="25">
        <v>349</v>
      </c>
      <c r="C60" s="20" t="s">
        <v>1</v>
      </c>
      <c r="D60" s="46">
        <v>0</v>
      </c>
      <c r="E60" s="46">
        <v>0</v>
      </c>
      <c r="F60" s="46">
        <v>0</v>
      </c>
      <c r="G60" s="46">
        <v>0</v>
      </c>
      <c r="H60" s="46">
        <v>0</v>
      </c>
      <c r="I60" s="46">
        <v>4812989</v>
      </c>
      <c r="J60" s="46">
        <v>0</v>
      </c>
      <c r="K60" s="46">
        <v>0</v>
      </c>
      <c r="L60" s="46">
        <v>0</v>
      </c>
      <c r="M60" s="46">
        <v>0</v>
      </c>
      <c r="N60" s="46">
        <f t="shared" si="9"/>
        <v>4812989</v>
      </c>
      <c r="O60" s="47">
        <f t="shared" si="7"/>
        <v>166.15420996306142</v>
      </c>
      <c r="P60" s="9"/>
    </row>
    <row r="61" spans="1:16" ht="15.75">
      <c r="A61" s="29" t="s">
        <v>53</v>
      </c>
      <c r="B61" s="30"/>
      <c r="C61" s="31"/>
      <c r="D61" s="32">
        <f t="shared" ref="D61:M61" si="10">SUM(D62:D64)</f>
        <v>973800</v>
      </c>
      <c r="E61" s="32">
        <f t="shared" si="10"/>
        <v>137501</v>
      </c>
      <c r="F61" s="32">
        <f t="shared" si="10"/>
        <v>0</v>
      </c>
      <c r="G61" s="32">
        <f t="shared" si="10"/>
        <v>0</v>
      </c>
      <c r="H61" s="32">
        <f t="shared" si="10"/>
        <v>0</v>
      </c>
      <c r="I61" s="32">
        <f t="shared" si="10"/>
        <v>0</v>
      </c>
      <c r="J61" s="32">
        <f t="shared" si="10"/>
        <v>0</v>
      </c>
      <c r="K61" s="32">
        <f t="shared" si="10"/>
        <v>0</v>
      </c>
      <c r="L61" s="32">
        <f t="shared" si="10"/>
        <v>0</v>
      </c>
      <c r="M61" s="32">
        <f t="shared" si="10"/>
        <v>0</v>
      </c>
      <c r="N61" s="32">
        <f t="shared" ref="N61:N66" si="11">SUM(D61:M61)</f>
        <v>1111301</v>
      </c>
      <c r="O61" s="45">
        <f t="shared" si="7"/>
        <v>38.364380156730071</v>
      </c>
      <c r="P61" s="10"/>
    </row>
    <row r="62" spans="1:16">
      <c r="A62" s="13"/>
      <c r="B62" s="39">
        <v>351.1</v>
      </c>
      <c r="C62" s="21" t="s">
        <v>75</v>
      </c>
      <c r="D62" s="46">
        <v>870660</v>
      </c>
      <c r="E62" s="46">
        <v>26585</v>
      </c>
      <c r="F62" s="46">
        <v>0</v>
      </c>
      <c r="G62" s="46">
        <v>0</v>
      </c>
      <c r="H62" s="46">
        <v>0</v>
      </c>
      <c r="I62" s="46">
        <v>0</v>
      </c>
      <c r="J62" s="46">
        <v>0</v>
      </c>
      <c r="K62" s="46">
        <v>0</v>
      </c>
      <c r="L62" s="46">
        <v>0</v>
      </c>
      <c r="M62" s="46">
        <v>0</v>
      </c>
      <c r="N62" s="46">
        <f t="shared" si="11"/>
        <v>897245</v>
      </c>
      <c r="O62" s="47">
        <f t="shared" si="7"/>
        <v>30.974729865018816</v>
      </c>
      <c r="P62" s="9"/>
    </row>
    <row r="63" spans="1:16">
      <c r="A63" s="13"/>
      <c r="B63" s="39">
        <v>351.2</v>
      </c>
      <c r="C63" s="21" t="s">
        <v>76</v>
      </c>
      <c r="D63" s="46">
        <v>0</v>
      </c>
      <c r="E63" s="46">
        <v>73408</v>
      </c>
      <c r="F63" s="46">
        <v>0</v>
      </c>
      <c r="G63" s="46">
        <v>0</v>
      </c>
      <c r="H63" s="46">
        <v>0</v>
      </c>
      <c r="I63" s="46">
        <v>0</v>
      </c>
      <c r="J63" s="46">
        <v>0</v>
      </c>
      <c r="K63" s="46">
        <v>0</v>
      </c>
      <c r="L63" s="46">
        <v>0</v>
      </c>
      <c r="M63" s="46">
        <v>0</v>
      </c>
      <c r="N63" s="46">
        <f t="shared" si="11"/>
        <v>73408</v>
      </c>
      <c r="O63" s="47">
        <f t="shared" si="7"/>
        <v>2.5341940829219456</v>
      </c>
      <c r="P63" s="9"/>
    </row>
    <row r="64" spans="1:16">
      <c r="A64" s="13"/>
      <c r="B64" s="39">
        <v>354</v>
      </c>
      <c r="C64" s="21" t="s">
        <v>77</v>
      </c>
      <c r="D64" s="46">
        <v>103140</v>
      </c>
      <c r="E64" s="46">
        <v>37508</v>
      </c>
      <c r="F64" s="46">
        <v>0</v>
      </c>
      <c r="G64" s="46">
        <v>0</v>
      </c>
      <c r="H64" s="46">
        <v>0</v>
      </c>
      <c r="I64" s="46">
        <v>0</v>
      </c>
      <c r="J64" s="46">
        <v>0</v>
      </c>
      <c r="K64" s="46">
        <v>0</v>
      </c>
      <c r="L64" s="46">
        <v>0</v>
      </c>
      <c r="M64" s="46">
        <v>0</v>
      </c>
      <c r="N64" s="46">
        <f t="shared" si="11"/>
        <v>140648</v>
      </c>
      <c r="O64" s="47">
        <f t="shared" si="7"/>
        <v>4.8554562087893123</v>
      </c>
      <c r="P64" s="9"/>
    </row>
    <row r="65" spans="1:119" ht="15.75">
      <c r="A65" s="29" t="s">
        <v>4</v>
      </c>
      <c r="B65" s="30"/>
      <c r="C65" s="31"/>
      <c r="D65" s="32">
        <f t="shared" ref="D65:M65" si="12">SUM(D66:D73)</f>
        <v>1287020</v>
      </c>
      <c r="E65" s="32">
        <f t="shared" si="12"/>
        <v>1246437</v>
      </c>
      <c r="F65" s="32">
        <f t="shared" si="12"/>
        <v>-228</v>
      </c>
      <c r="G65" s="32">
        <f t="shared" si="12"/>
        <v>70085</v>
      </c>
      <c r="H65" s="32">
        <f t="shared" si="12"/>
        <v>0</v>
      </c>
      <c r="I65" s="32">
        <f t="shared" si="12"/>
        <v>1096543</v>
      </c>
      <c r="J65" s="32">
        <f t="shared" si="12"/>
        <v>165752</v>
      </c>
      <c r="K65" s="32">
        <f t="shared" si="12"/>
        <v>2634874</v>
      </c>
      <c r="L65" s="32">
        <f t="shared" si="12"/>
        <v>0</v>
      </c>
      <c r="M65" s="32">
        <f t="shared" si="12"/>
        <v>0</v>
      </c>
      <c r="N65" s="32">
        <f t="shared" si="11"/>
        <v>6500483</v>
      </c>
      <c r="O65" s="45">
        <f t="shared" si="7"/>
        <v>224.40994925259778</v>
      </c>
      <c r="P65" s="10"/>
    </row>
    <row r="66" spans="1:119">
      <c r="A66" s="12"/>
      <c r="B66" s="25">
        <v>361.1</v>
      </c>
      <c r="C66" s="20" t="s">
        <v>78</v>
      </c>
      <c r="D66" s="46">
        <v>484594</v>
      </c>
      <c r="E66" s="46">
        <v>276303</v>
      </c>
      <c r="F66" s="46">
        <v>-228</v>
      </c>
      <c r="G66" s="46">
        <v>2883</v>
      </c>
      <c r="H66" s="46">
        <v>0</v>
      </c>
      <c r="I66" s="46">
        <v>747071</v>
      </c>
      <c r="J66" s="46">
        <v>75192</v>
      </c>
      <c r="K66" s="46">
        <v>-3170668</v>
      </c>
      <c r="L66" s="46">
        <v>0</v>
      </c>
      <c r="M66" s="46">
        <v>0</v>
      </c>
      <c r="N66" s="46">
        <f t="shared" si="11"/>
        <v>-1584853</v>
      </c>
      <c r="O66" s="47">
        <f t="shared" si="7"/>
        <v>-54.712362343356233</v>
      </c>
      <c r="P66" s="9"/>
    </row>
    <row r="67" spans="1:119">
      <c r="A67" s="12"/>
      <c r="B67" s="25">
        <v>361.2</v>
      </c>
      <c r="C67" s="20" t="s">
        <v>79</v>
      </c>
      <c r="D67" s="46">
        <v>38</v>
      </c>
      <c r="E67" s="46">
        <v>0</v>
      </c>
      <c r="F67" s="46">
        <v>0</v>
      </c>
      <c r="G67" s="46">
        <v>0</v>
      </c>
      <c r="H67" s="46">
        <v>0</v>
      </c>
      <c r="I67" s="46">
        <v>0</v>
      </c>
      <c r="J67" s="46">
        <v>0</v>
      </c>
      <c r="K67" s="46">
        <v>886430</v>
      </c>
      <c r="L67" s="46">
        <v>0</v>
      </c>
      <c r="M67" s="46">
        <v>0</v>
      </c>
      <c r="N67" s="46">
        <f t="shared" ref="N67:N73" si="13">SUM(D67:M67)</f>
        <v>886468</v>
      </c>
      <c r="O67" s="47">
        <f t="shared" si="7"/>
        <v>30.602685814892808</v>
      </c>
      <c r="P67" s="9"/>
    </row>
    <row r="68" spans="1:119">
      <c r="A68" s="12"/>
      <c r="B68" s="25">
        <v>362</v>
      </c>
      <c r="C68" s="20" t="s">
        <v>81</v>
      </c>
      <c r="D68" s="46">
        <v>135947</v>
      </c>
      <c r="E68" s="46">
        <v>18875</v>
      </c>
      <c r="F68" s="46">
        <v>0</v>
      </c>
      <c r="G68" s="46">
        <v>0</v>
      </c>
      <c r="H68" s="46">
        <v>0</v>
      </c>
      <c r="I68" s="46">
        <v>0</v>
      </c>
      <c r="J68" s="46">
        <v>0</v>
      </c>
      <c r="K68" s="46">
        <v>0</v>
      </c>
      <c r="L68" s="46">
        <v>0</v>
      </c>
      <c r="M68" s="46">
        <v>0</v>
      </c>
      <c r="N68" s="46">
        <f t="shared" si="13"/>
        <v>154822</v>
      </c>
      <c r="O68" s="47">
        <f t="shared" si="7"/>
        <v>5.3447716366900266</v>
      </c>
      <c r="P68" s="9"/>
    </row>
    <row r="69" spans="1:119">
      <c r="A69" s="12"/>
      <c r="B69" s="25">
        <v>364</v>
      </c>
      <c r="C69" s="20" t="s">
        <v>135</v>
      </c>
      <c r="D69" s="46">
        <v>458564</v>
      </c>
      <c r="E69" s="46">
        <v>548005</v>
      </c>
      <c r="F69" s="46">
        <v>0</v>
      </c>
      <c r="G69" s="46">
        <v>0</v>
      </c>
      <c r="H69" s="46">
        <v>0</v>
      </c>
      <c r="I69" s="46">
        <v>53655</v>
      </c>
      <c r="J69" s="46">
        <v>37855</v>
      </c>
      <c r="K69" s="46">
        <v>0</v>
      </c>
      <c r="L69" s="46">
        <v>0</v>
      </c>
      <c r="M69" s="46">
        <v>0</v>
      </c>
      <c r="N69" s="46">
        <f t="shared" si="13"/>
        <v>1098079</v>
      </c>
      <c r="O69" s="47">
        <f t="shared" ref="O69:O76" si="14">(N69/O$78)</f>
        <v>37.907929713121831</v>
      </c>
      <c r="P69" s="9"/>
    </row>
    <row r="70" spans="1:119">
      <c r="A70" s="12"/>
      <c r="B70" s="25">
        <v>366</v>
      </c>
      <c r="C70" s="20" t="s">
        <v>83</v>
      </c>
      <c r="D70" s="46">
        <v>0</v>
      </c>
      <c r="E70" s="46">
        <v>312326</v>
      </c>
      <c r="F70" s="46">
        <v>0</v>
      </c>
      <c r="G70" s="46">
        <v>17000</v>
      </c>
      <c r="H70" s="46">
        <v>0</v>
      </c>
      <c r="I70" s="46">
        <v>0</v>
      </c>
      <c r="J70" s="46">
        <v>0</v>
      </c>
      <c r="K70" s="46">
        <v>0</v>
      </c>
      <c r="L70" s="46">
        <v>0</v>
      </c>
      <c r="M70" s="46">
        <v>0</v>
      </c>
      <c r="N70" s="46">
        <f t="shared" si="13"/>
        <v>329326</v>
      </c>
      <c r="O70" s="47">
        <f t="shared" si="14"/>
        <v>11.369006110401491</v>
      </c>
      <c r="P70" s="9"/>
    </row>
    <row r="71" spans="1:119">
      <c r="A71" s="12"/>
      <c r="B71" s="25">
        <v>368</v>
      </c>
      <c r="C71" s="20" t="s">
        <v>84</v>
      </c>
      <c r="D71" s="46">
        <v>0</v>
      </c>
      <c r="E71" s="46">
        <v>0</v>
      </c>
      <c r="F71" s="46">
        <v>0</v>
      </c>
      <c r="G71" s="46">
        <v>0</v>
      </c>
      <c r="H71" s="46">
        <v>0</v>
      </c>
      <c r="I71" s="46">
        <v>0</v>
      </c>
      <c r="J71" s="46">
        <v>0</v>
      </c>
      <c r="K71" s="46">
        <v>4919112</v>
      </c>
      <c r="L71" s="46">
        <v>0</v>
      </c>
      <c r="M71" s="46">
        <v>0</v>
      </c>
      <c r="N71" s="46">
        <f t="shared" si="13"/>
        <v>4919112</v>
      </c>
      <c r="O71" s="47">
        <f t="shared" si="14"/>
        <v>169.8177926606138</v>
      </c>
      <c r="P71" s="9"/>
    </row>
    <row r="72" spans="1:119">
      <c r="A72" s="12"/>
      <c r="B72" s="25">
        <v>369.3</v>
      </c>
      <c r="C72" s="20" t="s">
        <v>85</v>
      </c>
      <c r="D72" s="46">
        <v>0</v>
      </c>
      <c r="E72" s="46">
        <v>0</v>
      </c>
      <c r="F72" s="46">
        <v>0</v>
      </c>
      <c r="G72" s="46">
        <v>0</v>
      </c>
      <c r="H72" s="46">
        <v>0</v>
      </c>
      <c r="I72" s="46">
        <v>6926</v>
      </c>
      <c r="J72" s="46">
        <v>0</v>
      </c>
      <c r="K72" s="46">
        <v>0</v>
      </c>
      <c r="L72" s="46">
        <v>0</v>
      </c>
      <c r="M72" s="46">
        <v>0</v>
      </c>
      <c r="N72" s="46">
        <f t="shared" si="13"/>
        <v>6926</v>
      </c>
      <c r="O72" s="47">
        <f t="shared" si="14"/>
        <v>0.23909966513618947</v>
      </c>
      <c r="P72" s="9"/>
    </row>
    <row r="73" spans="1:119">
      <c r="A73" s="12"/>
      <c r="B73" s="25">
        <v>369.9</v>
      </c>
      <c r="C73" s="20" t="s">
        <v>86</v>
      </c>
      <c r="D73" s="46">
        <v>207877</v>
      </c>
      <c r="E73" s="46">
        <v>90928</v>
      </c>
      <c r="F73" s="46">
        <v>0</v>
      </c>
      <c r="G73" s="46">
        <v>50202</v>
      </c>
      <c r="H73" s="46">
        <v>0</v>
      </c>
      <c r="I73" s="46">
        <v>288891</v>
      </c>
      <c r="J73" s="46">
        <v>52705</v>
      </c>
      <c r="K73" s="46">
        <v>0</v>
      </c>
      <c r="L73" s="46">
        <v>0</v>
      </c>
      <c r="M73" s="46">
        <v>0</v>
      </c>
      <c r="N73" s="46">
        <f t="shared" si="13"/>
        <v>690603</v>
      </c>
      <c r="O73" s="47">
        <f t="shared" si="14"/>
        <v>23.841025995097869</v>
      </c>
      <c r="P73" s="9"/>
    </row>
    <row r="74" spans="1:119" ht="15.75">
      <c r="A74" s="29" t="s">
        <v>54</v>
      </c>
      <c r="B74" s="30"/>
      <c r="C74" s="31"/>
      <c r="D74" s="32">
        <f t="shared" ref="D74:M74" si="15">SUM(D75:D75)</f>
        <v>4908252</v>
      </c>
      <c r="E74" s="32">
        <f t="shared" si="15"/>
        <v>1451624</v>
      </c>
      <c r="F74" s="32">
        <f t="shared" si="15"/>
        <v>909786</v>
      </c>
      <c r="G74" s="32">
        <f t="shared" si="15"/>
        <v>3882504</v>
      </c>
      <c r="H74" s="32">
        <f t="shared" si="15"/>
        <v>0</v>
      </c>
      <c r="I74" s="32">
        <f t="shared" si="15"/>
        <v>0</v>
      </c>
      <c r="J74" s="32">
        <f t="shared" si="15"/>
        <v>0</v>
      </c>
      <c r="K74" s="32">
        <f t="shared" si="15"/>
        <v>0</v>
      </c>
      <c r="L74" s="32">
        <f t="shared" si="15"/>
        <v>0</v>
      </c>
      <c r="M74" s="32">
        <f t="shared" si="15"/>
        <v>0</v>
      </c>
      <c r="N74" s="32">
        <f>SUM(D74:M74)</f>
        <v>11152166</v>
      </c>
      <c r="O74" s="45">
        <f t="shared" si="14"/>
        <v>384.99554665654023</v>
      </c>
      <c r="P74" s="9"/>
    </row>
    <row r="75" spans="1:119" ht="15.75" thickBot="1">
      <c r="A75" s="12"/>
      <c r="B75" s="25">
        <v>381</v>
      </c>
      <c r="C75" s="20" t="s">
        <v>87</v>
      </c>
      <c r="D75" s="46">
        <v>4908252</v>
      </c>
      <c r="E75" s="46">
        <v>1451624</v>
      </c>
      <c r="F75" s="46">
        <v>909786</v>
      </c>
      <c r="G75" s="46">
        <v>3882504</v>
      </c>
      <c r="H75" s="46">
        <v>0</v>
      </c>
      <c r="I75" s="46">
        <v>0</v>
      </c>
      <c r="J75" s="46">
        <v>0</v>
      </c>
      <c r="K75" s="46">
        <v>0</v>
      </c>
      <c r="L75" s="46">
        <v>0</v>
      </c>
      <c r="M75" s="46">
        <v>0</v>
      </c>
      <c r="N75" s="46">
        <f>SUM(D75:M75)</f>
        <v>11152166</v>
      </c>
      <c r="O75" s="47">
        <f t="shared" si="14"/>
        <v>384.99554665654023</v>
      </c>
      <c r="P75" s="9"/>
    </row>
    <row r="76" spans="1:119" ht="16.5" thickBot="1">
      <c r="A76" s="14" t="s">
        <v>73</v>
      </c>
      <c r="B76" s="23"/>
      <c r="C76" s="22"/>
      <c r="D76" s="15">
        <f t="shared" ref="D76:M76" si="16">SUM(D5,D16,D26,D41,D61,D65,D74)</f>
        <v>46482575</v>
      </c>
      <c r="E76" s="15">
        <f t="shared" si="16"/>
        <v>8603337</v>
      </c>
      <c r="F76" s="15">
        <f t="shared" si="16"/>
        <v>2278867</v>
      </c>
      <c r="G76" s="15">
        <f t="shared" si="16"/>
        <v>5336859</v>
      </c>
      <c r="H76" s="15">
        <f t="shared" si="16"/>
        <v>0</v>
      </c>
      <c r="I76" s="15">
        <f t="shared" si="16"/>
        <v>77535216</v>
      </c>
      <c r="J76" s="15">
        <f t="shared" si="16"/>
        <v>12359250</v>
      </c>
      <c r="K76" s="15">
        <f t="shared" si="16"/>
        <v>2634874</v>
      </c>
      <c r="L76" s="15">
        <f t="shared" si="16"/>
        <v>0</v>
      </c>
      <c r="M76" s="15">
        <f t="shared" si="16"/>
        <v>0</v>
      </c>
      <c r="N76" s="15">
        <f>SUM(D76:M76)</f>
        <v>155230978</v>
      </c>
      <c r="O76" s="38">
        <f t="shared" si="14"/>
        <v>5358.890392515621</v>
      </c>
      <c r="P76" s="6"/>
      <c r="Q76" s="2"/>
      <c r="R76" s="5"/>
      <c r="S76" s="5"/>
      <c r="T76" s="5"/>
      <c r="U76" s="5"/>
      <c r="V76" s="5"/>
      <c r="W76" s="5"/>
      <c r="X76" s="5"/>
      <c r="Y76" s="5"/>
      <c r="Z76" s="5"/>
      <c r="AA76" s="5"/>
      <c r="AB76" s="5"/>
      <c r="AC76" s="5"/>
      <c r="AD76" s="5"/>
      <c r="AE76" s="5"/>
      <c r="AF76" s="5"/>
      <c r="AG76" s="5"/>
      <c r="AH76" s="5"/>
      <c r="AI76" s="5"/>
      <c r="AJ76" s="5"/>
      <c r="AK76" s="5"/>
      <c r="AL76" s="5"/>
      <c r="AM76" s="5"/>
      <c r="AN76" s="5"/>
      <c r="AO76" s="5"/>
      <c r="AP76" s="5"/>
      <c r="AQ76" s="5"/>
      <c r="AR76" s="5"/>
      <c r="AS76" s="5"/>
      <c r="AT76" s="5"/>
      <c r="AU76" s="5"/>
      <c r="AV76" s="5"/>
      <c r="AW76" s="5"/>
      <c r="AX76" s="5"/>
      <c r="AY76" s="5"/>
      <c r="AZ76" s="5"/>
      <c r="BA76" s="5"/>
      <c r="BB76" s="5"/>
      <c r="BC76" s="5"/>
      <c r="BD76" s="5"/>
      <c r="BE76" s="5"/>
      <c r="BF76" s="5"/>
      <c r="BG76" s="5"/>
      <c r="BH76" s="5"/>
      <c r="BI76" s="5"/>
      <c r="BJ76" s="5"/>
      <c r="BK76" s="5"/>
      <c r="BL76" s="5"/>
      <c r="BM76" s="5"/>
      <c r="BN76" s="5"/>
      <c r="BO76" s="5"/>
      <c r="BP76" s="5"/>
      <c r="BQ76" s="5"/>
      <c r="BR76" s="5"/>
      <c r="BS76" s="5"/>
      <c r="BT76" s="5"/>
      <c r="BU76" s="5"/>
      <c r="BV76" s="5"/>
      <c r="BW76" s="5"/>
      <c r="BX76" s="5"/>
      <c r="BY76" s="5"/>
      <c r="BZ76" s="5"/>
      <c r="CA76" s="5"/>
      <c r="CB76" s="5"/>
      <c r="CC76" s="5"/>
      <c r="CD76" s="5"/>
      <c r="CE76" s="5"/>
      <c r="CF76" s="5"/>
      <c r="CG76" s="5"/>
      <c r="CH76" s="5"/>
      <c r="CI76" s="5"/>
      <c r="CJ76" s="5"/>
      <c r="CK76" s="5"/>
      <c r="CL76" s="5"/>
      <c r="CM76" s="5"/>
      <c r="CN76" s="5"/>
      <c r="CO76" s="5"/>
      <c r="CP76" s="5"/>
      <c r="CQ76" s="5"/>
      <c r="CR76" s="5"/>
      <c r="CS76" s="5"/>
      <c r="CT76" s="5"/>
      <c r="CU76" s="5"/>
      <c r="CV76" s="5"/>
      <c r="CW76" s="5"/>
      <c r="CX76" s="5"/>
      <c r="CY76" s="5"/>
      <c r="CZ76" s="5"/>
      <c r="DA76" s="5"/>
      <c r="DB76" s="5"/>
      <c r="DC76" s="5"/>
      <c r="DD76" s="5"/>
      <c r="DE76" s="5"/>
      <c r="DF76" s="5"/>
      <c r="DG76" s="5"/>
      <c r="DH76" s="5"/>
      <c r="DI76" s="5"/>
      <c r="DJ76" s="5"/>
      <c r="DK76" s="5"/>
      <c r="DL76" s="5"/>
      <c r="DM76" s="5"/>
      <c r="DN76" s="5"/>
      <c r="DO76" s="5"/>
    </row>
    <row r="77" spans="1:119">
      <c r="A77" s="16"/>
      <c r="B77" s="18"/>
      <c r="C77" s="18"/>
      <c r="D77" s="17"/>
      <c r="E77" s="17"/>
      <c r="F77" s="17"/>
      <c r="G77" s="17"/>
      <c r="H77" s="17"/>
      <c r="I77" s="17"/>
      <c r="J77" s="17"/>
      <c r="K77" s="17"/>
      <c r="L77" s="17"/>
      <c r="M77" s="17"/>
      <c r="N77" s="17"/>
      <c r="O77" s="19"/>
    </row>
    <row r="78" spans="1:119">
      <c r="A78" s="40"/>
      <c r="B78" s="41"/>
      <c r="C78" s="41"/>
      <c r="D78" s="42"/>
      <c r="E78" s="42"/>
      <c r="F78" s="42"/>
      <c r="G78" s="42"/>
      <c r="H78" s="42"/>
      <c r="I78" s="42"/>
      <c r="J78" s="42"/>
      <c r="K78" s="42"/>
      <c r="L78" s="118" t="s">
        <v>142</v>
      </c>
      <c r="M78" s="118"/>
      <c r="N78" s="118"/>
      <c r="O78" s="43">
        <v>28967</v>
      </c>
    </row>
    <row r="79" spans="1:119">
      <c r="A79" s="119"/>
      <c r="B79" s="96"/>
      <c r="C79" s="96"/>
      <c r="D79" s="96"/>
      <c r="E79" s="96"/>
      <c r="F79" s="96"/>
      <c r="G79" s="96"/>
      <c r="H79" s="96"/>
      <c r="I79" s="96"/>
      <c r="J79" s="96"/>
      <c r="K79" s="96"/>
      <c r="L79" s="96"/>
      <c r="M79" s="96"/>
      <c r="N79" s="96"/>
      <c r="O79" s="97"/>
    </row>
    <row r="80" spans="1:119" ht="15.75" customHeight="1" thickBot="1">
      <c r="A80" s="120" t="s">
        <v>109</v>
      </c>
      <c r="B80" s="99"/>
      <c r="C80" s="99"/>
      <c r="D80" s="99"/>
      <c r="E80" s="99"/>
      <c r="F80" s="99"/>
      <c r="G80" s="99"/>
      <c r="H80" s="99"/>
      <c r="I80" s="99"/>
      <c r="J80" s="99"/>
      <c r="K80" s="99"/>
      <c r="L80" s="99"/>
      <c r="M80" s="99"/>
      <c r="N80" s="99"/>
      <c r="O80" s="100"/>
    </row>
  </sheetData>
  <mergeCells count="10">
    <mergeCell ref="L78:N78"/>
    <mergeCell ref="A79:O79"/>
    <mergeCell ref="A80:O80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EC83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21" t="s">
        <v>98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122"/>
      <c r="O1" s="123"/>
      <c r="P1" s="7"/>
      <c r="Q1"/>
    </row>
    <row r="2" spans="1:133" ht="24" thickBot="1">
      <c r="A2" s="124" t="s">
        <v>137</v>
      </c>
      <c r="B2" s="125"/>
      <c r="C2" s="125"/>
      <c r="D2" s="125"/>
      <c r="E2" s="125"/>
      <c r="F2" s="125"/>
      <c r="G2" s="125"/>
      <c r="H2" s="125"/>
      <c r="I2" s="125"/>
      <c r="J2" s="125"/>
      <c r="K2" s="125"/>
      <c r="L2" s="125"/>
      <c r="M2" s="125"/>
      <c r="N2" s="125"/>
      <c r="O2" s="126"/>
      <c r="P2" s="7"/>
      <c r="Q2"/>
    </row>
    <row r="3" spans="1:133" ht="18" customHeight="1">
      <c r="A3" s="127" t="s">
        <v>88</v>
      </c>
      <c r="B3" s="108"/>
      <c r="C3" s="109"/>
      <c r="D3" s="128" t="s">
        <v>48</v>
      </c>
      <c r="E3" s="129"/>
      <c r="F3" s="129"/>
      <c r="G3" s="129"/>
      <c r="H3" s="130"/>
      <c r="I3" s="128" t="s">
        <v>49</v>
      </c>
      <c r="J3" s="130"/>
      <c r="K3" s="128" t="s">
        <v>51</v>
      </c>
      <c r="L3" s="130"/>
      <c r="M3" s="36"/>
      <c r="N3" s="37"/>
      <c r="O3" s="131" t="s">
        <v>93</v>
      </c>
      <c r="P3" s="11"/>
      <c r="Q3"/>
    </row>
    <row r="4" spans="1:133" ht="32.25" customHeight="1" thickBot="1">
      <c r="A4" s="110"/>
      <c r="B4" s="111"/>
      <c r="C4" s="112"/>
      <c r="D4" s="34" t="s">
        <v>5</v>
      </c>
      <c r="E4" s="34" t="s">
        <v>89</v>
      </c>
      <c r="F4" s="34" t="s">
        <v>90</v>
      </c>
      <c r="G4" s="34" t="s">
        <v>91</v>
      </c>
      <c r="H4" s="34" t="s">
        <v>6</v>
      </c>
      <c r="I4" s="34" t="s">
        <v>7</v>
      </c>
      <c r="J4" s="35" t="s">
        <v>92</v>
      </c>
      <c r="K4" s="35" t="s">
        <v>8</v>
      </c>
      <c r="L4" s="35" t="s">
        <v>9</v>
      </c>
      <c r="M4" s="35" t="s">
        <v>10</v>
      </c>
      <c r="N4" s="35" t="s">
        <v>50</v>
      </c>
      <c r="O4" s="117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2</v>
      </c>
      <c r="B5" s="26"/>
      <c r="C5" s="26"/>
      <c r="D5" s="27">
        <f t="shared" ref="D5:M5" si="0">SUM(D6:D16)</f>
        <v>23722226</v>
      </c>
      <c r="E5" s="27">
        <f t="shared" si="0"/>
        <v>642294</v>
      </c>
      <c r="F5" s="27">
        <f t="shared" si="0"/>
        <v>1179486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>SUM(D5:M5)</f>
        <v>25544006</v>
      </c>
      <c r="O5" s="33">
        <f t="shared" ref="O5:O36" si="1">(N5/O$81)</f>
        <v>878.61610428920301</v>
      </c>
      <c r="P5" s="6"/>
    </row>
    <row r="6" spans="1:133">
      <c r="A6" s="12"/>
      <c r="B6" s="25">
        <v>311</v>
      </c>
      <c r="C6" s="20" t="s">
        <v>3</v>
      </c>
      <c r="D6" s="46">
        <v>15628124</v>
      </c>
      <c r="E6" s="46">
        <v>0</v>
      </c>
      <c r="F6" s="46">
        <v>1179486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16807610</v>
      </c>
      <c r="O6" s="47">
        <f t="shared" si="1"/>
        <v>578.11749733429644</v>
      </c>
      <c r="P6" s="9"/>
    </row>
    <row r="7" spans="1:133">
      <c r="A7" s="12"/>
      <c r="B7" s="25">
        <v>312.41000000000003</v>
      </c>
      <c r="C7" s="20" t="s">
        <v>100</v>
      </c>
      <c r="D7" s="46">
        <v>928112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6" si="2">SUM(D7:M7)</f>
        <v>928112</v>
      </c>
      <c r="O7" s="47">
        <f t="shared" si="1"/>
        <v>31.923502906476799</v>
      </c>
      <c r="P7" s="9"/>
    </row>
    <row r="8" spans="1:133">
      <c r="A8" s="12"/>
      <c r="B8" s="25">
        <v>312.51</v>
      </c>
      <c r="C8" s="20" t="s">
        <v>95</v>
      </c>
      <c r="D8" s="46">
        <v>0</v>
      </c>
      <c r="E8" s="46">
        <v>383617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>SUM(D8:M8)</f>
        <v>383617</v>
      </c>
      <c r="O8" s="47">
        <f t="shared" si="1"/>
        <v>13.194957520723696</v>
      </c>
      <c r="P8" s="9"/>
    </row>
    <row r="9" spans="1:133">
      <c r="A9" s="12"/>
      <c r="B9" s="25">
        <v>312.52</v>
      </c>
      <c r="C9" s="20" t="s">
        <v>125</v>
      </c>
      <c r="D9" s="46">
        <v>0</v>
      </c>
      <c r="E9" s="46">
        <v>258677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>SUM(D9:M9)</f>
        <v>258677</v>
      </c>
      <c r="O9" s="47">
        <f t="shared" si="1"/>
        <v>8.8974993980669357</v>
      </c>
      <c r="P9" s="9"/>
    </row>
    <row r="10" spans="1:133">
      <c r="A10" s="12"/>
      <c r="B10" s="25">
        <v>314.10000000000002</v>
      </c>
      <c r="C10" s="20" t="s">
        <v>11</v>
      </c>
      <c r="D10" s="46">
        <v>3438409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3438409</v>
      </c>
      <c r="O10" s="47">
        <f t="shared" si="1"/>
        <v>118.2681181852578</v>
      </c>
      <c r="P10" s="9"/>
    </row>
    <row r="11" spans="1:133">
      <c r="A11" s="12"/>
      <c r="B11" s="25">
        <v>314.3</v>
      </c>
      <c r="C11" s="20" t="s">
        <v>12</v>
      </c>
      <c r="D11" s="46">
        <v>765161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765161</v>
      </c>
      <c r="O11" s="47">
        <f t="shared" si="1"/>
        <v>26.318611770371135</v>
      </c>
      <c r="P11" s="9"/>
    </row>
    <row r="12" spans="1:133">
      <c r="A12" s="12"/>
      <c r="B12" s="25">
        <v>314.39999999999998</v>
      </c>
      <c r="C12" s="20" t="s">
        <v>13</v>
      </c>
      <c r="D12" s="46">
        <v>74437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2"/>
        <v>74437</v>
      </c>
      <c r="O12" s="47">
        <f t="shared" si="1"/>
        <v>2.5603480892924706</v>
      </c>
      <c r="P12" s="9"/>
    </row>
    <row r="13" spans="1:133">
      <c r="A13" s="12"/>
      <c r="B13" s="25">
        <v>314.7</v>
      </c>
      <c r="C13" s="20" t="s">
        <v>14</v>
      </c>
      <c r="D13" s="46">
        <v>204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2"/>
        <v>204</v>
      </c>
      <c r="O13" s="47">
        <f t="shared" si="1"/>
        <v>7.0168197296460637E-3</v>
      </c>
      <c r="P13" s="9"/>
    </row>
    <row r="14" spans="1:133">
      <c r="A14" s="12"/>
      <c r="B14" s="25">
        <v>314.8</v>
      </c>
      <c r="C14" s="20" t="s">
        <v>15</v>
      </c>
      <c r="D14" s="46">
        <v>61322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2"/>
        <v>61322</v>
      </c>
      <c r="O14" s="47">
        <f t="shared" si="1"/>
        <v>2.1092422522615486</v>
      </c>
      <c r="P14" s="9"/>
    </row>
    <row r="15" spans="1:133">
      <c r="A15" s="12"/>
      <c r="B15" s="25">
        <v>315</v>
      </c>
      <c r="C15" s="20" t="s">
        <v>126</v>
      </c>
      <c r="D15" s="46">
        <v>2332019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2"/>
        <v>2332019</v>
      </c>
      <c r="O15" s="47">
        <f t="shared" si="1"/>
        <v>80.212533966222949</v>
      </c>
      <c r="P15" s="9"/>
    </row>
    <row r="16" spans="1:133">
      <c r="A16" s="12"/>
      <c r="B16" s="25">
        <v>316</v>
      </c>
      <c r="C16" s="20" t="s">
        <v>127</v>
      </c>
      <c r="D16" s="46">
        <v>494438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2"/>
        <v>494438</v>
      </c>
      <c r="O16" s="47">
        <f t="shared" si="1"/>
        <v>17.006776046503628</v>
      </c>
      <c r="P16" s="9"/>
    </row>
    <row r="17" spans="1:16" ht="15.75">
      <c r="A17" s="29" t="s">
        <v>18</v>
      </c>
      <c r="B17" s="30"/>
      <c r="C17" s="31"/>
      <c r="D17" s="32">
        <f t="shared" ref="D17:M17" si="3">SUM(D18:D26)</f>
        <v>3503528</v>
      </c>
      <c r="E17" s="32">
        <f t="shared" si="3"/>
        <v>646282</v>
      </c>
      <c r="F17" s="32">
        <f t="shared" si="3"/>
        <v>162896</v>
      </c>
      <c r="G17" s="32">
        <f t="shared" si="3"/>
        <v>0</v>
      </c>
      <c r="H17" s="32">
        <f t="shared" si="3"/>
        <v>0</v>
      </c>
      <c r="I17" s="32">
        <f t="shared" si="3"/>
        <v>1419219</v>
      </c>
      <c r="J17" s="32">
        <f t="shared" si="3"/>
        <v>0</v>
      </c>
      <c r="K17" s="32">
        <f t="shared" si="3"/>
        <v>0</v>
      </c>
      <c r="L17" s="32">
        <f t="shared" si="3"/>
        <v>0</v>
      </c>
      <c r="M17" s="32">
        <f t="shared" si="3"/>
        <v>0</v>
      </c>
      <c r="N17" s="44">
        <f>SUM(D17:M17)</f>
        <v>5731925</v>
      </c>
      <c r="O17" s="45">
        <f t="shared" si="1"/>
        <v>197.15629621986037</v>
      </c>
      <c r="P17" s="10"/>
    </row>
    <row r="18" spans="1:16">
      <c r="A18" s="12"/>
      <c r="B18" s="25">
        <v>322</v>
      </c>
      <c r="C18" s="20" t="s">
        <v>0</v>
      </c>
      <c r="D18" s="46">
        <v>2334880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>SUM(D18:M18)</f>
        <v>2334880</v>
      </c>
      <c r="O18" s="47">
        <f t="shared" si="1"/>
        <v>80.310941423313722</v>
      </c>
      <c r="P18" s="9"/>
    </row>
    <row r="19" spans="1:16">
      <c r="A19" s="12"/>
      <c r="B19" s="25">
        <v>323.10000000000002</v>
      </c>
      <c r="C19" s="20" t="s">
        <v>19</v>
      </c>
      <c r="D19" s="46">
        <v>263940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ref="N19:N25" si="4">SUM(D19:M19)</f>
        <v>263940</v>
      </c>
      <c r="O19" s="47">
        <f t="shared" si="1"/>
        <v>9.0785264678567739</v>
      </c>
      <c r="P19" s="9"/>
    </row>
    <row r="20" spans="1:16">
      <c r="A20" s="12"/>
      <c r="B20" s="25">
        <v>323.39999999999998</v>
      </c>
      <c r="C20" s="20" t="s">
        <v>20</v>
      </c>
      <c r="D20" s="46">
        <v>95587</v>
      </c>
      <c r="E20" s="46">
        <v>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95587</v>
      </c>
      <c r="O20" s="47">
        <f t="shared" si="1"/>
        <v>3.2878271936160699</v>
      </c>
      <c r="P20" s="9"/>
    </row>
    <row r="21" spans="1:16">
      <c r="A21" s="12"/>
      <c r="B21" s="25">
        <v>323.7</v>
      </c>
      <c r="C21" s="20" t="s">
        <v>21</v>
      </c>
      <c r="D21" s="46">
        <v>698196</v>
      </c>
      <c r="E21" s="46">
        <v>0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4"/>
        <v>698196</v>
      </c>
      <c r="O21" s="47">
        <f t="shared" si="1"/>
        <v>24.015271901764525</v>
      </c>
      <c r="P21" s="9"/>
    </row>
    <row r="22" spans="1:16">
      <c r="A22" s="12"/>
      <c r="B22" s="25">
        <v>323.89999999999998</v>
      </c>
      <c r="C22" s="20" t="s">
        <v>22</v>
      </c>
      <c r="D22" s="46">
        <v>89120</v>
      </c>
      <c r="E22" s="46">
        <v>0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4"/>
        <v>89120</v>
      </c>
      <c r="O22" s="47">
        <f t="shared" si="1"/>
        <v>3.0653871289512606</v>
      </c>
      <c r="P22" s="9"/>
    </row>
    <row r="23" spans="1:16">
      <c r="A23" s="12"/>
      <c r="B23" s="25">
        <v>324.22000000000003</v>
      </c>
      <c r="C23" s="20" t="s">
        <v>23</v>
      </c>
      <c r="D23" s="46">
        <v>0</v>
      </c>
      <c r="E23" s="46">
        <v>0</v>
      </c>
      <c r="F23" s="46">
        <v>0</v>
      </c>
      <c r="G23" s="46">
        <v>0</v>
      </c>
      <c r="H23" s="46">
        <v>0</v>
      </c>
      <c r="I23" s="46">
        <v>1419219</v>
      </c>
      <c r="J23" s="46">
        <v>0</v>
      </c>
      <c r="K23" s="46">
        <v>0</v>
      </c>
      <c r="L23" s="46">
        <v>0</v>
      </c>
      <c r="M23" s="46">
        <v>0</v>
      </c>
      <c r="N23" s="46">
        <f t="shared" si="4"/>
        <v>1419219</v>
      </c>
      <c r="O23" s="47">
        <f t="shared" si="1"/>
        <v>48.815705293571355</v>
      </c>
      <c r="P23" s="9"/>
    </row>
    <row r="24" spans="1:16">
      <c r="A24" s="12"/>
      <c r="B24" s="25">
        <v>324.61</v>
      </c>
      <c r="C24" s="20" t="s">
        <v>24</v>
      </c>
      <c r="D24" s="46">
        <v>0</v>
      </c>
      <c r="E24" s="46">
        <v>436000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si="4"/>
        <v>436000</v>
      </c>
      <c r="O24" s="47">
        <f t="shared" si="1"/>
        <v>14.996732363361195</v>
      </c>
      <c r="P24" s="9"/>
    </row>
    <row r="25" spans="1:16">
      <c r="A25" s="12"/>
      <c r="B25" s="25">
        <v>325.10000000000002</v>
      </c>
      <c r="C25" s="20" t="s">
        <v>25</v>
      </c>
      <c r="D25" s="46">
        <v>0</v>
      </c>
      <c r="E25" s="46">
        <v>35045</v>
      </c>
      <c r="F25" s="46">
        <v>162896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4"/>
        <v>197941</v>
      </c>
      <c r="O25" s="47">
        <f t="shared" si="1"/>
        <v>6.8084133044405464</v>
      </c>
      <c r="P25" s="9"/>
    </row>
    <row r="26" spans="1:16">
      <c r="A26" s="12"/>
      <c r="B26" s="25">
        <v>329</v>
      </c>
      <c r="C26" s="20" t="s">
        <v>26</v>
      </c>
      <c r="D26" s="46">
        <v>21805</v>
      </c>
      <c r="E26" s="46">
        <v>175237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ref="N26:N31" si="5">SUM(D26:M26)</f>
        <v>197042</v>
      </c>
      <c r="O26" s="47">
        <f t="shared" si="1"/>
        <v>6.7774911429848999</v>
      </c>
      <c r="P26" s="9"/>
    </row>
    <row r="27" spans="1:16" ht="15.75">
      <c r="A27" s="29" t="s">
        <v>28</v>
      </c>
      <c r="B27" s="30"/>
      <c r="C27" s="31"/>
      <c r="D27" s="32">
        <f t="shared" ref="D27:M27" si="6">SUM(D28:D42)</f>
        <v>5692845</v>
      </c>
      <c r="E27" s="32">
        <f t="shared" si="6"/>
        <v>2134483</v>
      </c>
      <c r="F27" s="32">
        <f t="shared" si="6"/>
        <v>0</v>
      </c>
      <c r="G27" s="32">
        <f t="shared" si="6"/>
        <v>812649</v>
      </c>
      <c r="H27" s="32">
        <f t="shared" si="6"/>
        <v>0</v>
      </c>
      <c r="I27" s="32">
        <f t="shared" si="6"/>
        <v>1416501</v>
      </c>
      <c r="J27" s="32">
        <f t="shared" si="6"/>
        <v>0</v>
      </c>
      <c r="K27" s="32">
        <f t="shared" si="6"/>
        <v>0</v>
      </c>
      <c r="L27" s="32">
        <f t="shared" si="6"/>
        <v>0</v>
      </c>
      <c r="M27" s="32">
        <f t="shared" si="6"/>
        <v>0</v>
      </c>
      <c r="N27" s="44">
        <f t="shared" si="5"/>
        <v>10056478</v>
      </c>
      <c r="O27" s="45">
        <f t="shared" si="1"/>
        <v>345.90437863309597</v>
      </c>
      <c r="P27" s="10"/>
    </row>
    <row r="28" spans="1:16">
      <c r="A28" s="12"/>
      <c r="B28" s="25">
        <v>331.2</v>
      </c>
      <c r="C28" s="20" t="s">
        <v>27</v>
      </c>
      <c r="D28" s="46">
        <v>92751</v>
      </c>
      <c r="E28" s="46">
        <v>1007685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5"/>
        <v>1100436</v>
      </c>
      <c r="O28" s="47">
        <f t="shared" si="1"/>
        <v>37.850789392219582</v>
      </c>
      <c r="P28" s="9"/>
    </row>
    <row r="29" spans="1:16">
      <c r="A29" s="12"/>
      <c r="B29" s="25">
        <v>331.39</v>
      </c>
      <c r="C29" s="20" t="s">
        <v>31</v>
      </c>
      <c r="D29" s="46">
        <v>0</v>
      </c>
      <c r="E29" s="46">
        <v>0</v>
      </c>
      <c r="F29" s="46">
        <v>0</v>
      </c>
      <c r="G29" s="46">
        <v>421800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5"/>
        <v>421800</v>
      </c>
      <c r="O29" s="47">
        <f t="shared" si="1"/>
        <v>14.508306676297595</v>
      </c>
      <c r="P29" s="9"/>
    </row>
    <row r="30" spans="1:16">
      <c r="A30" s="12"/>
      <c r="B30" s="25">
        <v>331.49</v>
      </c>
      <c r="C30" s="20" t="s">
        <v>32</v>
      </c>
      <c r="D30" s="46">
        <v>0</v>
      </c>
      <c r="E30" s="46">
        <v>6500</v>
      </c>
      <c r="F30" s="46">
        <v>0</v>
      </c>
      <c r="G30" s="46">
        <v>390849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 t="shared" si="5"/>
        <v>397349</v>
      </c>
      <c r="O30" s="47">
        <f t="shared" si="1"/>
        <v>13.667285797819282</v>
      </c>
      <c r="P30" s="9"/>
    </row>
    <row r="31" spans="1:16">
      <c r="A31" s="12"/>
      <c r="B31" s="25">
        <v>331.5</v>
      </c>
      <c r="C31" s="20" t="s">
        <v>29</v>
      </c>
      <c r="D31" s="46">
        <v>22198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 t="shared" si="5"/>
        <v>22198</v>
      </c>
      <c r="O31" s="47">
        <f t="shared" si="1"/>
        <v>0.7635262958758986</v>
      </c>
      <c r="P31" s="9"/>
    </row>
    <row r="32" spans="1:16">
      <c r="A32" s="12"/>
      <c r="B32" s="25">
        <v>334.39</v>
      </c>
      <c r="C32" s="20" t="s">
        <v>36</v>
      </c>
      <c r="D32" s="46">
        <v>0</v>
      </c>
      <c r="E32" s="46">
        <v>11192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f t="shared" ref="N32:N39" si="7">SUM(D32:M32)</f>
        <v>11192</v>
      </c>
      <c r="O32" s="47">
        <f t="shared" si="1"/>
        <v>0.38496199222646443</v>
      </c>
      <c r="P32" s="9"/>
    </row>
    <row r="33" spans="1:16">
      <c r="A33" s="12"/>
      <c r="B33" s="25">
        <v>334.49</v>
      </c>
      <c r="C33" s="20" t="s">
        <v>37</v>
      </c>
      <c r="D33" s="46">
        <v>0</v>
      </c>
      <c r="E33" s="46">
        <v>0</v>
      </c>
      <c r="F33" s="46">
        <v>0</v>
      </c>
      <c r="G33" s="46">
        <v>0</v>
      </c>
      <c r="H33" s="46">
        <v>0</v>
      </c>
      <c r="I33" s="46">
        <v>1416501</v>
      </c>
      <c r="J33" s="46">
        <v>0</v>
      </c>
      <c r="K33" s="46">
        <v>0</v>
      </c>
      <c r="L33" s="46">
        <v>0</v>
      </c>
      <c r="M33" s="46">
        <v>0</v>
      </c>
      <c r="N33" s="46">
        <f t="shared" si="7"/>
        <v>1416501</v>
      </c>
      <c r="O33" s="47">
        <f t="shared" si="1"/>
        <v>48.722216489526367</v>
      </c>
      <c r="P33" s="9"/>
    </row>
    <row r="34" spans="1:16">
      <c r="A34" s="12"/>
      <c r="B34" s="25">
        <v>334.5</v>
      </c>
      <c r="C34" s="20" t="s">
        <v>38</v>
      </c>
      <c r="D34" s="46">
        <v>14588</v>
      </c>
      <c r="E34" s="46">
        <v>0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f t="shared" si="7"/>
        <v>14588</v>
      </c>
      <c r="O34" s="47">
        <f t="shared" si="1"/>
        <v>0.50177140301998413</v>
      </c>
      <c r="P34" s="9"/>
    </row>
    <row r="35" spans="1:16">
      <c r="A35" s="12"/>
      <c r="B35" s="25">
        <v>335.12</v>
      </c>
      <c r="C35" s="20" t="s">
        <v>128</v>
      </c>
      <c r="D35" s="46">
        <v>1203180</v>
      </c>
      <c r="E35" s="46">
        <v>0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f t="shared" si="7"/>
        <v>1203180</v>
      </c>
      <c r="O35" s="47">
        <f t="shared" si="1"/>
        <v>41.384790011350738</v>
      </c>
      <c r="P35" s="9"/>
    </row>
    <row r="36" spans="1:16">
      <c r="A36" s="12"/>
      <c r="B36" s="25">
        <v>335.15</v>
      </c>
      <c r="C36" s="20" t="s">
        <v>129</v>
      </c>
      <c r="D36" s="46">
        <v>46432</v>
      </c>
      <c r="E36" s="46">
        <v>0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f t="shared" si="7"/>
        <v>46432</v>
      </c>
      <c r="O36" s="47">
        <f t="shared" si="1"/>
        <v>1.5970832043476766</v>
      </c>
      <c r="P36" s="9"/>
    </row>
    <row r="37" spans="1:16">
      <c r="A37" s="12"/>
      <c r="B37" s="25">
        <v>335.18</v>
      </c>
      <c r="C37" s="20" t="s">
        <v>130</v>
      </c>
      <c r="D37" s="46">
        <v>4029181</v>
      </c>
      <c r="E37" s="46">
        <v>0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f t="shared" si="7"/>
        <v>4029181</v>
      </c>
      <c r="O37" s="47">
        <f t="shared" ref="O37:O68" si="8">(N37/O$81)</f>
        <v>138.58841536821106</v>
      </c>
      <c r="P37" s="9"/>
    </row>
    <row r="38" spans="1:16">
      <c r="A38" s="12"/>
      <c r="B38" s="25">
        <v>335.29</v>
      </c>
      <c r="C38" s="20" t="s">
        <v>43</v>
      </c>
      <c r="D38" s="46">
        <v>28275</v>
      </c>
      <c r="E38" s="46">
        <v>0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  <c r="K38" s="46">
        <v>0</v>
      </c>
      <c r="L38" s="46">
        <v>0</v>
      </c>
      <c r="M38" s="46">
        <v>0</v>
      </c>
      <c r="N38" s="46">
        <f t="shared" si="7"/>
        <v>28275</v>
      </c>
      <c r="O38" s="47">
        <f t="shared" si="8"/>
        <v>0.97255185223403162</v>
      </c>
      <c r="P38" s="9"/>
    </row>
    <row r="39" spans="1:16">
      <c r="A39" s="12"/>
      <c r="B39" s="25">
        <v>335.49</v>
      </c>
      <c r="C39" s="20" t="s">
        <v>44</v>
      </c>
      <c r="D39" s="46">
        <v>83111</v>
      </c>
      <c r="E39" s="46">
        <v>0</v>
      </c>
      <c r="F39" s="46">
        <v>0</v>
      </c>
      <c r="G39" s="46">
        <v>0</v>
      </c>
      <c r="H39" s="46">
        <v>0</v>
      </c>
      <c r="I39" s="46">
        <v>0</v>
      </c>
      <c r="J39" s="46">
        <v>0</v>
      </c>
      <c r="K39" s="46">
        <v>0</v>
      </c>
      <c r="L39" s="46">
        <v>0</v>
      </c>
      <c r="M39" s="46">
        <v>0</v>
      </c>
      <c r="N39" s="46">
        <f t="shared" si="7"/>
        <v>83111</v>
      </c>
      <c r="O39" s="47">
        <f t="shared" si="8"/>
        <v>2.8587005125030096</v>
      </c>
      <c r="P39" s="9"/>
    </row>
    <row r="40" spans="1:16">
      <c r="A40" s="12"/>
      <c r="B40" s="25">
        <v>337.2</v>
      </c>
      <c r="C40" s="20" t="s">
        <v>45</v>
      </c>
      <c r="D40" s="46">
        <v>96250</v>
      </c>
      <c r="E40" s="46">
        <v>0</v>
      </c>
      <c r="F40" s="46">
        <v>0</v>
      </c>
      <c r="G40" s="46">
        <v>0</v>
      </c>
      <c r="H40" s="46">
        <v>0</v>
      </c>
      <c r="I40" s="46">
        <v>0</v>
      </c>
      <c r="J40" s="46">
        <v>0</v>
      </c>
      <c r="K40" s="46">
        <v>0</v>
      </c>
      <c r="L40" s="46">
        <v>0</v>
      </c>
      <c r="M40" s="46">
        <v>0</v>
      </c>
      <c r="N40" s="46">
        <f>SUM(D40:M40)</f>
        <v>96250</v>
      </c>
      <c r="O40" s="47">
        <f t="shared" si="8"/>
        <v>3.3106318577374196</v>
      </c>
      <c r="P40" s="9"/>
    </row>
    <row r="41" spans="1:16">
      <c r="A41" s="12"/>
      <c r="B41" s="25">
        <v>337.3</v>
      </c>
      <c r="C41" s="20" t="s">
        <v>46</v>
      </c>
      <c r="D41" s="46">
        <v>0</v>
      </c>
      <c r="E41" s="46">
        <v>2491</v>
      </c>
      <c r="F41" s="46">
        <v>0</v>
      </c>
      <c r="G41" s="46">
        <v>0</v>
      </c>
      <c r="H41" s="46">
        <v>0</v>
      </c>
      <c r="I41" s="46">
        <v>0</v>
      </c>
      <c r="J41" s="46">
        <v>0</v>
      </c>
      <c r="K41" s="46">
        <v>0</v>
      </c>
      <c r="L41" s="46">
        <v>0</v>
      </c>
      <c r="M41" s="46">
        <v>0</v>
      </c>
      <c r="N41" s="46">
        <f>SUM(D41:M41)</f>
        <v>2491</v>
      </c>
      <c r="O41" s="47">
        <f t="shared" si="8"/>
        <v>8.5680872287001691E-2</v>
      </c>
      <c r="P41" s="9"/>
    </row>
    <row r="42" spans="1:16">
      <c r="A42" s="12"/>
      <c r="B42" s="25">
        <v>338</v>
      </c>
      <c r="C42" s="20" t="s">
        <v>47</v>
      </c>
      <c r="D42" s="46">
        <v>76879</v>
      </c>
      <c r="E42" s="46">
        <v>1106615</v>
      </c>
      <c r="F42" s="46">
        <v>0</v>
      </c>
      <c r="G42" s="46">
        <v>0</v>
      </c>
      <c r="H42" s="46">
        <v>0</v>
      </c>
      <c r="I42" s="46">
        <v>0</v>
      </c>
      <c r="J42" s="46">
        <v>0</v>
      </c>
      <c r="K42" s="46">
        <v>0</v>
      </c>
      <c r="L42" s="46">
        <v>0</v>
      </c>
      <c r="M42" s="46">
        <v>0</v>
      </c>
      <c r="N42" s="46">
        <f>SUM(D42:M42)</f>
        <v>1183494</v>
      </c>
      <c r="O42" s="47">
        <f t="shared" si="8"/>
        <v>40.707666907439894</v>
      </c>
      <c r="P42" s="9"/>
    </row>
    <row r="43" spans="1:16" ht="15.75">
      <c r="A43" s="29" t="s">
        <v>52</v>
      </c>
      <c r="B43" s="30"/>
      <c r="C43" s="31"/>
      <c r="D43" s="32">
        <f t="shared" ref="D43:M43" si="9">SUM(D44:D63)</f>
        <v>5554211</v>
      </c>
      <c r="E43" s="32">
        <f t="shared" si="9"/>
        <v>2677111</v>
      </c>
      <c r="F43" s="32">
        <f t="shared" si="9"/>
        <v>0</v>
      </c>
      <c r="G43" s="32">
        <f t="shared" si="9"/>
        <v>693730</v>
      </c>
      <c r="H43" s="32">
        <f t="shared" si="9"/>
        <v>0</v>
      </c>
      <c r="I43" s="32">
        <f t="shared" si="9"/>
        <v>77094391</v>
      </c>
      <c r="J43" s="32">
        <f t="shared" si="9"/>
        <v>11896828</v>
      </c>
      <c r="K43" s="32">
        <f t="shared" si="9"/>
        <v>0</v>
      </c>
      <c r="L43" s="32">
        <f t="shared" si="9"/>
        <v>0</v>
      </c>
      <c r="M43" s="32">
        <f t="shared" si="9"/>
        <v>0</v>
      </c>
      <c r="N43" s="32">
        <f>SUM(D43:M43)</f>
        <v>97916271</v>
      </c>
      <c r="O43" s="45">
        <f t="shared" si="8"/>
        <v>3367.9452068929936</v>
      </c>
      <c r="P43" s="10"/>
    </row>
    <row r="44" spans="1:16">
      <c r="A44" s="12"/>
      <c r="B44" s="25">
        <v>341.1</v>
      </c>
      <c r="C44" s="20" t="s">
        <v>131</v>
      </c>
      <c r="D44" s="46">
        <v>2604</v>
      </c>
      <c r="E44" s="46">
        <v>0</v>
      </c>
      <c r="F44" s="46">
        <v>0</v>
      </c>
      <c r="G44" s="46">
        <v>0</v>
      </c>
      <c r="H44" s="46">
        <v>0</v>
      </c>
      <c r="I44" s="46">
        <v>0</v>
      </c>
      <c r="J44" s="46">
        <v>0</v>
      </c>
      <c r="K44" s="46">
        <v>0</v>
      </c>
      <c r="L44" s="46">
        <v>0</v>
      </c>
      <c r="M44" s="46">
        <v>0</v>
      </c>
      <c r="N44" s="46">
        <f>SUM(D44:M44)</f>
        <v>2604</v>
      </c>
      <c r="O44" s="47">
        <f t="shared" si="8"/>
        <v>8.9567640078423286E-2</v>
      </c>
      <c r="P44" s="9"/>
    </row>
    <row r="45" spans="1:16">
      <c r="A45" s="12"/>
      <c r="B45" s="25">
        <v>341.2</v>
      </c>
      <c r="C45" s="20" t="s">
        <v>132</v>
      </c>
      <c r="D45" s="46">
        <v>0</v>
      </c>
      <c r="E45" s="46">
        <v>0</v>
      </c>
      <c r="F45" s="46">
        <v>0</v>
      </c>
      <c r="G45" s="46">
        <v>0</v>
      </c>
      <c r="H45" s="46">
        <v>0</v>
      </c>
      <c r="I45" s="46">
        <v>0</v>
      </c>
      <c r="J45" s="46">
        <v>11807293</v>
      </c>
      <c r="K45" s="46">
        <v>0</v>
      </c>
      <c r="L45" s="46">
        <v>0</v>
      </c>
      <c r="M45" s="46">
        <v>0</v>
      </c>
      <c r="N45" s="46">
        <f t="shared" ref="N45:N63" si="10">SUM(D45:M45)</f>
        <v>11807293</v>
      </c>
      <c r="O45" s="47">
        <f t="shared" si="8"/>
        <v>406.12571802015617</v>
      </c>
      <c r="P45" s="9"/>
    </row>
    <row r="46" spans="1:16">
      <c r="A46" s="12"/>
      <c r="B46" s="25">
        <v>341.3</v>
      </c>
      <c r="C46" s="20" t="s">
        <v>133</v>
      </c>
      <c r="D46" s="46">
        <v>142</v>
      </c>
      <c r="E46" s="46">
        <v>0</v>
      </c>
      <c r="F46" s="46">
        <v>0</v>
      </c>
      <c r="G46" s="46">
        <v>0</v>
      </c>
      <c r="H46" s="46">
        <v>0</v>
      </c>
      <c r="I46" s="46">
        <v>0</v>
      </c>
      <c r="J46" s="46">
        <v>0</v>
      </c>
      <c r="K46" s="46">
        <v>0</v>
      </c>
      <c r="L46" s="46">
        <v>0</v>
      </c>
      <c r="M46" s="46">
        <v>0</v>
      </c>
      <c r="N46" s="46">
        <f t="shared" si="10"/>
        <v>142</v>
      </c>
      <c r="O46" s="47">
        <f t="shared" si="8"/>
        <v>4.8842568706359852E-3</v>
      </c>
      <c r="P46" s="9"/>
    </row>
    <row r="47" spans="1:16">
      <c r="A47" s="12"/>
      <c r="B47" s="25">
        <v>341.9</v>
      </c>
      <c r="C47" s="20" t="s">
        <v>134</v>
      </c>
      <c r="D47" s="46">
        <v>72407</v>
      </c>
      <c r="E47" s="46">
        <v>49376</v>
      </c>
      <c r="F47" s="46">
        <v>0</v>
      </c>
      <c r="G47" s="46">
        <v>0</v>
      </c>
      <c r="H47" s="46">
        <v>0</v>
      </c>
      <c r="I47" s="46">
        <v>-6</v>
      </c>
      <c r="J47" s="46">
        <v>89535</v>
      </c>
      <c r="K47" s="46">
        <v>0</v>
      </c>
      <c r="L47" s="46">
        <v>0</v>
      </c>
      <c r="M47" s="46">
        <v>0</v>
      </c>
      <c r="N47" s="46">
        <f t="shared" si="10"/>
        <v>211312</v>
      </c>
      <c r="O47" s="47">
        <f t="shared" si="8"/>
        <v>7.2683245623086714</v>
      </c>
      <c r="P47" s="9"/>
    </row>
    <row r="48" spans="1:16">
      <c r="A48" s="12"/>
      <c r="B48" s="25">
        <v>342.1</v>
      </c>
      <c r="C48" s="20" t="s">
        <v>59</v>
      </c>
      <c r="D48" s="46">
        <v>248529</v>
      </c>
      <c r="E48" s="46">
        <v>0</v>
      </c>
      <c r="F48" s="46">
        <v>0</v>
      </c>
      <c r="G48" s="46">
        <v>0</v>
      </c>
      <c r="H48" s="46">
        <v>0</v>
      </c>
      <c r="I48" s="46">
        <v>0</v>
      </c>
      <c r="J48" s="46">
        <v>0</v>
      </c>
      <c r="K48" s="46">
        <v>0</v>
      </c>
      <c r="L48" s="46">
        <v>0</v>
      </c>
      <c r="M48" s="46">
        <v>0</v>
      </c>
      <c r="N48" s="46">
        <f t="shared" si="10"/>
        <v>248529</v>
      </c>
      <c r="O48" s="47">
        <f t="shared" si="8"/>
        <v>8.5484470126921881</v>
      </c>
      <c r="P48" s="9"/>
    </row>
    <row r="49" spans="1:16">
      <c r="A49" s="12"/>
      <c r="B49" s="25">
        <v>342.2</v>
      </c>
      <c r="C49" s="20" t="s">
        <v>60</v>
      </c>
      <c r="D49" s="46">
        <v>384850</v>
      </c>
      <c r="E49" s="46">
        <v>6718</v>
      </c>
      <c r="F49" s="46">
        <v>0</v>
      </c>
      <c r="G49" s="46">
        <v>0</v>
      </c>
      <c r="H49" s="46">
        <v>0</v>
      </c>
      <c r="I49" s="46">
        <v>0</v>
      </c>
      <c r="J49" s="46">
        <v>0</v>
      </c>
      <c r="K49" s="46">
        <v>0</v>
      </c>
      <c r="L49" s="46">
        <v>0</v>
      </c>
      <c r="M49" s="46">
        <v>0</v>
      </c>
      <c r="N49" s="46">
        <f t="shared" si="10"/>
        <v>391568</v>
      </c>
      <c r="O49" s="47">
        <f t="shared" si="8"/>
        <v>13.468441509304165</v>
      </c>
      <c r="P49" s="9"/>
    </row>
    <row r="50" spans="1:16">
      <c r="A50" s="12"/>
      <c r="B50" s="25">
        <v>342.6</v>
      </c>
      <c r="C50" s="20" t="s">
        <v>61</v>
      </c>
      <c r="D50" s="46">
        <v>984654</v>
      </c>
      <c r="E50" s="46">
        <v>0</v>
      </c>
      <c r="F50" s="46">
        <v>0</v>
      </c>
      <c r="G50" s="46">
        <v>0</v>
      </c>
      <c r="H50" s="46">
        <v>0</v>
      </c>
      <c r="I50" s="46">
        <v>0</v>
      </c>
      <c r="J50" s="46">
        <v>0</v>
      </c>
      <c r="K50" s="46">
        <v>0</v>
      </c>
      <c r="L50" s="46">
        <v>0</v>
      </c>
      <c r="M50" s="46">
        <v>0</v>
      </c>
      <c r="N50" s="46">
        <f t="shared" si="10"/>
        <v>984654</v>
      </c>
      <c r="O50" s="47">
        <f t="shared" si="8"/>
        <v>33.868331441543702</v>
      </c>
      <c r="P50" s="9"/>
    </row>
    <row r="51" spans="1:16">
      <c r="A51" s="12"/>
      <c r="B51" s="25">
        <v>343.1</v>
      </c>
      <c r="C51" s="20" t="s">
        <v>62</v>
      </c>
      <c r="D51" s="46">
        <v>0</v>
      </c>
      <c r="E51" s="46">
        <v>0</v>
      </c>
      <c r="F51" s="46">
        <v>0</v>
      </c>
      <c r="G51" s="46">
        <v>0</v>
      </c>
      <c r="H51" s="46">
        <v>0</v>
      </c>
      <c r="I51" s="46">
        <v>44409853</v>
      </c>
      <c r="J51" s="46">
        <v>0</v>
      </c>
      <c r="K51" s="46">
        <v>0</v>
      </c>
      <c r="L51" s="46">
        <v>0</v>
      </c>
      <c r="M51" s="46">
        <v>0</v>
      </c>
      <c r="N51" s="46">
        <f t="shared" si="10"/>
        <v>44409853</v>
      </c>
      <c r="O51" s="47">
        <f t="shared" si="8"/>
        <v>1527.5290819660854</v>
      </c>
      <c r="P51" s="9"/>
    </row>
    <row r="52" spans="1:16">
      <c r="A52" s="12"/>
      <c r="B52" s="25">
        <v>343.4</v>
      </c>
      <c r="C52" s="20" t="s">
        <v>63</v>
      </c>
      <c r="D52" s="46">
        <v>2234274</v>
      </c>
      <c r="E52" s="46">
        <v>0</v>
      </c>
      <c r="F52" s="46">
        <v>0</v>
      </c>
      <c r="G52" s="46">
        <v>0</v>
      </c>
      <c r="H52" s="46">
        <v>0</v>
      </c>
      <c r="I52" s="46">
        <v>0</v>
      </c>
      <c r="J52" s="46">
        <v>0</v>
      </c>
      <c r="K52" s="46">
        <v>0</v>
      </c>
      <c r="L52" s="46">
        <v>0</v>
      </c>
      <c r="M52" s="46">
        <v>0</v>
      </c>
      <c r="N52" s="46">
        <f t="shared" si="10"/>
        <v>2234274</v>
      </c>
      <c r="O52" s="47">
        <f t="shared" si="8"/>
        <v>76.85047982664328</v>
      </c>
      <c r="P52" s="9"/>
    </row>
    <row r="53" spans="1:16">
      <c r="A53" s="12"/>
      <c r="B53" s="25">
        <v>343.5</v>
      </c>
      <c r="C53" s="20" t="s">
        <v>64</v>
      </c>
      <c r="D53" s="46">
        <v>0</v>
      </c>
      <c r="E53" s="46">
        <v>0</v>
      </c>
      <c r="F53" s="46">
        <v>0</v>
      </c>
      <c r="G53" s="46">
        <v>0</v>
      </c>
      <c r="H53" s="46">
        <v>0</v>
      </c>
      <c r="I53" s="46">
        <v>6292373</v>
      </c>
      <c r="J53" s="46">
        <v>0</v>
      </c>
      <c r="K53" s="46">
        <v>0</v>
      </c>
      <c r="L53" s="46">
        <v>0</v>
      </c>
      <c r="M53" s="46">
        <v>0</v>
      </c>
      <c r="N53" s="46">
        <f t="shared" si="10"/>
        <v>6292373</v>
      </c>
      <c r="O53" s="47">
        <f t="shared" si="8"/>
        <v>216.43356378770682</v>
      </c>
      <c r="P53" s="9"/>
    </row>
    <row r="54" spans="1:16">
      <c r="A54" s="12"/>
      <c r="B54" s="25">
        <v>343.6</v>
      </c>
      <c r="C54" s="20" t="s">
        <v>65</v>
      </c>
      <c r="D54" s="46">
        <v>0</v>
      </c>
      <c r="E54" s="46">
        <v>0</v>
      </c>
      <c r="F54" s="46">
        <v>0</v>
      </c>
      <c r="G54" s="46">
        <v>0</v>
      </c>
      <c r="H54" s="46">
        <v>0</v>
      </c>
      <c r="I54" s="46">
        <v>21379805</v>
      </c>
      <c r="J54" s="46">
        <v>0</v>
      </c>
      <c r="K54" s="46">
        <v>0</v>
      </c>
      <c r="L54" s="46">
        <v>0</v>
      </c>
      <c r="M54" s="46">
        <v>0</v>
      </c>
      <c r="N54" s="46">
        <f t="shared" si="10"/>
        <v>21379805</v>
      </c>
      <c r="O54" s="47">
        <f t="shared" si="8"/>
        <v>735.3835173528704</v>
      </c>
      <c r="P54" s="9"/>
    </row>
    <row r="55" spans="1:16">
      <c r="A55" s="12"/>
      <c r="B55" s="25">
        <v>343.7</v>
      </c>
      <c r="C55" s="20" t="s">
        <v>66</v>
      </c>
      <c r="D55" s="46">
        <v>0</v>
      </c>
      <c r="E55" s="46">
        <v>2362113</v>
      </c>
      <c r="F55" s="46">
        <v>0</v>
      </c>
      <c r="G55" s="46">
        <v>693730</v>
      </c>
      <c r="H55" s="46">
        <v>0</v>
      </c>
      <c r="I55" s="46">
        <v>0</v>
      </c>
      <c r="J55" s="46">
        <v>0</v>
      </c>
      <c r="K55" s="46">
        <v>0</v>
      </c>
      <c r="L55" s="46">
        <v>0</v>
      </c>
      <c r="M55" s="46">
        <v>0</v>
      </c>
      <c r="N55" s="46">
        <f t="shared" si="10"/>
        <v>3055843</v>
      </c>
      <c r="O55" s="47">
        <f t="shared" si="8"/>
        <v>105.10931104461184</v>
      </c>
      <c r="P55" s="9"/>
    </row>
    <row r="56" spans="1:16">
      <c r="A56" s="12"/>
      <c r="B56" s="25">
        <v>343.8</v>
      </c>
      <c r="C56" s="20" t="s">
        <v>67</v>
      </c>
      <c r="D56" s="46">
        <v>83057</v>
      </c>
      <c r="E56" s="46">
        <v>0</v>
      </c>
      <c r="F56" s="46">
        <v>0</v>
      </c>
      <c r="G56" s="46">
        <v>0</v>
      </c>
      <c r="H56" s="46">
        <v>0</v>
      </c>
      <c r="I56" s="46">
        <v>0</v>
      </c>
      <c r="J56" s="46">
        <v>0</v>
      </c>
      <c r="K56" s="46">
        <v>0</v>
      </c>
      <c r="L56" s="46">
        <v>0</v>
      </c>
      <c r="M56" s="46">
        <v>0</v>
      </c>
      <c r="N56" s="46">
        <f t="shared" si="10"/>
        <v>83057</v>
      </c>
      <c r="O56" s="47">
        <f t="shared" si="8"/>
        <v>2.8568431190451622</v>
      </c>
      <c r="P56" s="9"/>
    </row>
    <row r="57" spans="1:16">
      <c r="A57" s="12"/>
      <c r="B57" s="25">
        <v>343.9</v>
      </c>
      <c r="C57" s="20" t="s">
        <v>68</v>
      </c>
      <c r="D57" s="46">
        <v>10674</v>
      </c>
      <c r="E57" s="46">
        <v>0</v>
      </c>
      <c r="F57" s="46">
        <v>0</v>
      </c>
      <c r="G57" s="46">
        <v>0</v>
      </c>
      <c r="H57" s="46">
        <v>0</v>
      </c>
      <c r="I57" s="46">
        <v>0</v>
      </c>
      <c r="J57" s="46">
        <v>0</v>
      </c>
      <c r="K57" s="46">
        <v>0</v>
      </c>
      <c r="L57" s="46">
        <v>0</v>
      </c>
      <c r="M57" s="46">
        <v>0</v>
      </c>
      <c r="N57" s="46">
        <f t="shared" si="10"/>
        <v>10674</v>
      </c>
      <c r="O57" s="47">
        <f t="shared" si="8"/>
        <v>0.36714477350118668</v>
      </c>
      <c r="P57" s="9"/>
    </row>
    <row r="58" spans="1:16">
      <c r="A58" s="12"/>
      <c r="B58" s="25">
        <v>344.5</v>
      </c>
      <c r="C58" s="20" t="s">
        <v>138</v>
      </c>
      <c r="D58" s="46">
        <v>0</v>
      </c>
      <c r="E58" s="46">
        <v>25</v>
      </c>
      <c r="F58" s="46">
        <v>0</v>
      </c>
      <c r="G58" s="46">
        <v>0</v>
      </c>
      <c r="H58" s="46">
        <v>0</v>
      </c>
      <c r="I58" s="46">
        <v>0</v>
      </c>
      <c r="J58" s="46">
        <v>0</v>
      </c>
      <c r="K58" s="46">
        <v>0</v>
      </c>
      <c r="L58" s="46">
        <v>0</v>
      </c>
      <c r="M58" s="46">
        <v>0</v>
      </c>
      <c r="N58" s="46">
        <f t="shared" si="10"/>
        <v>25</v>
      </c>
      <c r="O58" s="47">
        <f t="shared" si="8"/>
        <v>8.59904378633096E-4</v>
      </c>
      <c r="P58" s="9"/>
    </row>
    <row r="59" spans="1:16">
      <c r="A59" s="12"/>
      <c r="B59" s="25">
        <v>347.2</v>
      </c>
      <c r="C59" s="20" t="s">
        <v>69</v>
      </c>
      <c r="D59" s="46">
        <v>642865</v>
      </c>
      <c r="E59" s="46">
        <v>15500</v>
      </c>
      <c r="F59" s="46">
        <v>0</v>
      </c>
      <c r="G59" s="46">
        <v>0</v>
      </c>
      <c r="H59" s="46">
        <v>0</v>
      </c>
      <c r="I59" s="46">
        <v>0</v>
      </c>
      <c r="J59" s="46">
        <v>0</v>
      </c>
      <c r="K59" s="46">
        <v>0</v>
      </c>
      <c r="L59" s="46">
        <v>0</v>
      </c>
      <c r="M59" s="46">
        <v>0</v>
      </c>
      <c r="N59" s="46">
        <f t="shared" si="10"/>
        <v>658365</v>
      </c>
      <c r="O59" s="47">
        <f t="shared" si="8"/>
        <v>22.64523784955113</v>
      </c>
      <c r="P59" s="9"/>
    </row>
    <row r="60" spans="1:16">
      <c r="A60" s="12"/>
      <c r="B60" s="25">
        <v>347.4</v>
      </c>
      <c r="C60" s="20" t="s">
        <v>71</v>
      </c>
      <c r="D60" s="46">
        <v>48633</v>
      </c>
      <c r="E60" s="46">
        <v>243379</v>
      </c>
      <c r="F60" s="46">
        <v>0</v>
      </c>
      <c r="G60" s="46">
        <v>0</v>
      </c>
      <c r="H60" s="46">
        <v>0</v>
      </c>
      <c r="I60" s="46">
        <v>0</v>
      </c>
      <c r="J60" s="46">
        <v>0</v>
      </c>
      <c r="K60" s="46">
        <v>0</v>
      </c>
      <c r="L60" s="46">
        <v>0</v>
      </c>
      <c r="M60" s="46">
        <v>0</v>
      </c>
      <c r="N60" s="46">
        <f t="shared" si="10"/>
        <v>292012</v>
      </c>
      <c r="O60" s="47">
        <f t="shared" si="8"/>
        <v>10.044095896536305</v>
      </c>
      <c r="P60" s="9"/>
    </row>
    <row r="61" spans="1:16">
      <c r="A61" s="12"/>
      <c r="B61" s="25">
        <v>347.5</v>
      </c>
      <c r="C61" s="20" t="s">
        <v>72</v>
      </c>
      <c r="D61" s="46">
        <v>840007</v>
      </c>
      <c r="E61" s="46">
        <v>0</v>
      </c>
      <c r="F61" s="46">
        <v>0</v>
      </c>
      <c r="G61" s="46">
        <v>0</v>
      </c>
      <c r="H61" s="46">
        <v>0</v>
      </c>
      <c r="I61" s="46">
        <v>0</v>
      </c>
      <c r="J61" s="46">
        <v>0</v>
      </c>
      <c r="K61" s="46">
        <v>0</v>
      </c>
      <c r="L61" s="46">
        <v>0</v>
      </c>
      <c r="M61" s="46">
        <v>0</v>
      </c>
      <c r="N61" s="46">
        <f t="shared" si="10"/>
        <v>840007</v>
      </c>
      <c r="O61" s="47">
        <f t="shared" si="8"/>
        <v>28.893027895298044</v>
      </c>
      <c r="P61" s="9"/>
    </row>
    <row r="62" spans="1:16">
      <c r="A62" s="12"/>
      <c r="B62" s="25">
        <v>347.9</v>
      </c>
      <c r="C62" s="20" t="s">
        <v>103</v>
      </c>
      <c r="D62" s="46">
        <v>1515</v>
      </c>
      <c r="E62" s="46">
        <v>0</v>
      </c>
      <c r="F62" s="46">
        <v>0</v>
      </c>
      <c r="G62" s="46">
        <v>0</v>
      </c>
      <c r="H62" s="46">
        <v>0</v>
      </c>
      <c r="I62" s="46">
        <v>0</v>
      </c>
      <c r="J62" s="46">
        <v>0</v>
      </c>
      <c r="K62" s="46">
        <v>0</v>
      </c>
      <c r="L62" s="46">
        <v>0</v>
      </c>
      <c r="M62" s="46">
        <v>0</v>
      </c>
      <c r="N62" s="46">
        <f t="shared" si="10"/>
        <v>1515</v>
      </c>
      <c r="O62" s="47">
        <f t="shared" si="8"/>
        <v>5.2110205345165618E-2</v>
      </c>
      <c r="P62" s="9"/>
    </row>
    <row r="63" spans="1:16">
      <c r="A63" s="12"/>
      <c r="B63" s="25">
        <v>349</v>
      </c>
      <c r="C63" s="20" t="s">
        <v>1</v>
      </c>
      <c r="D63" s="46">
        <v>0</v>
      </c>
      <c r="E63" s="46">
        <v>0</v>
      </c>
      <c r="F63" s="46">
        <v>0</v>
      </c>
      <c r="G63" s="46">
        <v>0</v>
      </c>
      <c r="H63" s="46">
        <v>0</v>
      </c>
      <c r="I63" s="46">
        <v>5012366</v>
      </c>
      <c r="J63" s="46">
        <v>0</v>
      </c>
      <c r="K63" s="46">
        <v>0</v>
      </c>
      <c r="L63" s="46">
        <v>0</v>
      </c>
      <c r="M63" s="46">
        <v>0</v>
      </c>
      <c r="N63" s="46">
        <f t="shared" si="10"/>
        <v>5012366</v>
      </c>
      <c r="O63" s="47">
        <f t="shared" si="8"/>
        <v>172.40621882846628</v>
      </c>
      <c r="P63" s="9"/>
    </row>
    <row r="64" spans="1:16" ht="15.75">
      <c r="A64" s="29" t="s">
        <v>53</v>
      </c>
      <c r="B64" s="30"/>
      <c r="C64" s="31"/>
      <c r="D64" s="32">
        <f t="shared" ref="D64:M64" si="11">SUM(D65:D67)</f>
        <v>1097291</v>
      </c>
      <c r="E64" s="32">
        <f t="shared" si="11"/>
        <v>986738</v>
      </c>
      <c r="F64" s="32">
        <f t="shared" si="11"/>
        <v>0</v>
      </c>
      <c r="G64" s="32">
        <f t="shared" si="11"/>
        <v>0</v>
      </c>
      <c r="H64" s="32">
        <f t="shared" si="11"/>
        <v>0</v>
      </c>
      <c r="I64" s="32">
        <f t="shared" si="11"/>
        <v>0</v>
      </c>
      <c r="J64" s="32">
        <f t="shared" si="11"/>
        <v>0</v>
      </c>
      <c r="K64" s="32">
        <f t="shared" si="11"/>
        <v>0</v>
      </c>
      <c r="L64" s="32">
        <f t="shared" si="11"/>
        <v>0</v>
      </c>
      <c r="M64" s="32">
        <f t="shared" si="11"/>
        <v>0</v>
      </c>
      <c r="N64" s="32">
        <f t="shared" ref="N64:N69" si="12">SUM(D64:M64)</f>
        <v>2084029</v>
      </c>
      <c r="O64" s="45">
        <f t="shared" si="8"/>
        <v>71.682626491934101</v>
      </c>
      <c r="P64" s="10"/>
    </row>
    <row r="65" spans="1:119">
      <c r="A65" s="13"/>
      <c r="B65" s="39">
        <v>351.1</v>
      </c>
      <c r="C65" s="21" t="s">
        <v>75</v>
      </c>
      <c r="D65" s="46">
        <v>1024905</v>
      </c>
      <c r="E65" s="46">
        <v>36800</v>
      </c>
      <c r="F65" s="46">
        <v>0</v>
      </c>
      <c r="G65" s="46">
        <v>0</v>
      </c>
      <c r="H65" s="46">
        <v>0</v>
      </c>
      <c r="I65" s="46">
        <v>0</v>
      </c>
      <c r="J65" s="46">
        <v>0</v>
      </c>
      <c r="K65" s="46">
        <v>0</v>
      </c>
      <c r="L65" s="46">
        <v>0</v>
      </c>
      <c r="M65" s="46">
        <v>0</v>
      </c>
      <c r="N65" s="46">
        <f t="shared" si="12"/>
        <v>1061705</v>
      </c>
      <c r="O65" s="47">
        <f t="shared" si="8"/>
        <v>36.518591132666046</v>
      </c>
      <c r="P65" s="9"/>
    </row>
    <row r="66" spans="1:119">
      <c r="A66" s="13"/>
      <c r="B66" s="39">
        <v>351.2</v>
      </c>
      <c r="C66" s="21" t="s">
        <v>76</v>
      </c>
      <c r="D66" s="46">
        <v>0</v>
      </c>
      <c r="E66" s="46">
        <v>931973</v>
      </c>
      <c r="F66" s="46">
        <v>0</v>
      </c>
      <c r="G66" s="46">
        <v>0</v>
      </c>
      <c r="H66" s="46">
        <v>0</v>
      </c>
      <c r="I66" s="46">
        <v>0</v>
      </c>
      <c r="J66" s="46">
        <v>0</v>
      </c>
      <c r="K66" s="46">
        <v>0</v>
      </c>
      <c r="L66" s="46">
        <v>0</v>
      </c>
      <c r="M66" s="46">
        <v>0</v>
      </c>
      <c r="N66" s="46">
        <f t="shared" si="12"/>
        <v>931973</v>
      </c>
      <c r="O66" s="47">
        <f t="shared" si="8"/>
        <v>32.056306538712896</v>
      </c>
      <c r="P66" s="9"/>
    </row>
    <row r="67" spans="1:119">
      <c r="A67" s="13"/>
      <c r="B67" s="39">
        <v>354</v>
      </c>
      <c r="C67" s="21" t="s">
        <v>77</v>
      </c>
      <c r="D67" s="46">
        <v>72386</v>
      </c>
      <c r="E67" s="46">
        <v>17965</v>
      </c>
      <c r="F67" s="46">
        <v>0</v>
      </c>
      <c r="G67" s="46">
        <v>0</v>
      </c>
      <c r="H67" s="46">
        <v>0</v>
      </c>
      <c r="I67" s="46">
        <v>0</v>
      </c>
      <c r="J67" s="46">
        <v>0</v>
      </c>
      <c r="K67" s="46">
        <v>0</v>
      </c>
      <c r="L67" s="46">
        <v>0</v>
      </c>
      <c r="M67" s="46">
        <v>0</v>
      </c>
      <c r="N67" s="46">
        <f t="shared" si="12"/>
        <v>90351</v>
      </c>
      <c r="O67" s="47">
        <f t="shared" si="8"/>
        <v>3.1077288205551543</v>
      </c>
      <c r="P67" s="9"/>
    </row>
    <row r="68" spans="1:119" ht="15.75">
      <c r="A68" s="29" t="s">
        <v>4</v>
      </c>
      <c r="B68" s="30"/>
      <c r="C68" s="31"/>
      <c r="D68" s="32">
        <f t="shared" ref="D68:M68" si="13">SUM(D69:D76)</f>
        <v>741659</v>
      </c>
      <c r="E68" s="32">
        <f t="shared" si="13"/>
        <v>1136370</v>
      </c>
      <c r="F68" s="32">
        <f t="shared" si="13"/>
        <v>1601</v>
      </c>
      <c r="G68" s="32">
        <f t="shared" si="13"/>
        <v>242149</v>
      </c>
      <c r="H68" s="32">
        <f t="shared" si="13"/>
        <v>0</v>
      </c>
      <c r="I68" s="32">
        <f t="shared" si="13"/>
        <v>1869180</v>
      </c>
      <c r="J68" s="32">
        <f t="shared" si="13"/>
        <v>173733</v>
      </c>
      <c r="K68" s="32">
        <f t="shared" si="13"/>
        <v>13518728</v>
      </c>
      <c r="L68" s="32">
        <f t="shared" si="13"/>
        <v>0</v>
      </c>
      <c r="M68" s="32">
        <f t="shared" si="13"/>
        <v>0</v>
      </c>
      <c r="N68" s="32">
        <f t="shared" si="12"/>
        <v>17683420</v>
      </c>
      <c r="O68" s="45">
        <f t="shared" si="8"/>
        <v>608.24201148832253</v>
      </c>
      <c r="P68" s="10"/>
    </row>
    <row r="69" spans="1:119">
      <c r="A69" s="12"/>
      <c r="B69" s="25">
        <v>361.1</v>
      </c>
      <c r="C69" s="20" t="s">
        <v>78</v>
      </c>
      <c r="D69" s="46">
        <v>385241</v>
      </c>
      <c r="E69" s="46">
        <v>191204</v>
      </c>
      <c r="F69" s="46">
        <v>1601</v>
      </c>
      <c r="G69" s="46">
        <v>2102</v>
      </c>
      <c r="H69" s="46">
        <v>0</v>
      </c>
      <c r="I69" s="46">
        <v>468274</v>
      </c>
      <c r="J69" s="46">
        <v>29960</v>
      </c>
      <c r="K69" s="46">
        <v>8040288</v>
      </c>
      <c r="L69" s="46">
        <v>0</v>
      </c>
      <c r="M69" s="46">
        <v>0</v>
      </c>
      <c r="N69" s="46">
        <f t="shared" si="12"/>
        <v>9118670</v>
      </c>
      <c r="O69" s="47">
        <f t="shared" ref="O69:O79" si="14">(N69/O$81)</f>
        <v>313.64737041241011</v>
      </c>
      <c r="P69" s="9"/>
    </row>
    <row r="70" spans="1:119">
      <c r="A70" s="12"/>
      <c r="B70" s="25">
        <v>361.2</v>
      </c>
      <c r="C70" s="20" t="s">
        <v>79</v>
      </c>
      <c r="D70" s="46">
        <v>31</v>
      </c>
      <c r="E70" s="46">
        <v>0</v>
      </c>
      <c r="F70" s="46">
        <v>0</v>
      </c>
      <c r="G70" s="46">
        <v>0</v>
      </c>
      <c r="H70" s="46">
        <v>0</v>
      </c>
      <c r="I70" s="46">
        <v>0</v>
      </c>
      <c r="J70" s="46">
        <v>0</v>
      </c>
      <c r="K70" s="46">
        <v>592290</v>
      </c>
      <c r="L70" s="46">
        <v>0</v>
      </c>
      <c r="M70" s="46">
        <v>0</v>
      </c>
      <c r="N70" s="46">
        <f t="shared" ref="N70:N76" si="15">SUM(D70:M70)</f>
        <v>592321</v>
      </c>
      <c r="O70" s="47">
        <f t="shared" si="14"/>
        <v>20.373576858253362</v>
      </c>
      <c r="P70" s="9"/>
    </row>
    <row r="71" spans="1:119">
      <c r="A71" s="12"/>
      <c r="B71" s="25">
        <v>362</v>
      </c>
      <c r="C71" s="20" t="s">
        <v>81</v>
      </c>
      <c r="D71" s="46">
        <v>176384</v>
      </c>
      <c r="E71" s="46">
        <v>19480</v>
      </c>
      <c r="F71" s="46">
        <v>0</v>
      </c>
      <c r="G71" s="46">
        <v>0</v>
      </c>
      <c r="H71" s="46">
        <v>0</v>
      </c>
      <c r="I71" s="46">
        <v>0</v>
      </c>
      <c r="J71" s="46">
        <v>0</v>
      </c>
      <c r="K71" s="46">
        <v>0</v>
      </c>
      <c r="L71" s="46">
        <v>0</v>
      </c>
      <c r="M71" s="46">
        <v>0</v>
      </c>
      <c r="N71" s="46">
        <f t="shared" si="15"/>
        <v>195864</v>
      </c>
      <c r="O71" s="47">
        <f t="shared" si="14"/>
        <v>6.7369724486637086</v>
      </c>
      <c r="P71" s="9"/>
    </row>
    <row r="72" spans="1:119">
      <c r="A72" s="12"/>
      <c r="B72" s="25">
        <v>364</v>
      </c>
      <c r="C72" s="20" t="s">
        <v>135</v>
      </c>
      <c r="D72" s="46">
        <v>7313</v>
      </c>
      <c r="E72" s="46">
        <v>452671</v>
      </c>
      <c r="F72" s="46">
        <v>0</v>
      </c>
      <c r="G72" s="46">
        <v>0</v>
      </c>
      <c r="H72" s="46">
        <v>0</v>
      </c>
      <c r="I72" s="46">
        <v>40693</v>
      </c>
      <c r="J72" s="46">
        <v>142834</v>
      </c>
      <c r="K72" s="46">
        <v>0</v>
      </c>
      <c r="L72" s="46">
        <v>0</v>
      </c>
      <c r="M72" s="46">
        <v>0</v>
      </c>
      <c r="N72" s="46">
        <f t="shared" si="15"/>
        <v>643511</v>
      </c>
      <c r="O72" s="47">
        <f t="shared" si="14"/>
        <v>22.13431706394249</v>
      </c>
      <c r="P72" s="9"/>
    </row>
    <row r="73" spans="1:119">
      <c r="A73" s="12"/>
      <c r="B73" s="25">
        <v>366</v>
      </c>
      <c r="C73" s="20" t="s">
        <v>83</v>
      </c>
      <c r="D73" s="46">
        <v>0</v>
      </c>
      <c r="E73" s="46">
        <v>399288</v>
      </c>
      <c r="F73" s="46">
        <v>0</v>
      </c>
      <c r="G73" s="46">
        <v>239759</v>
      </c>
      <c r="H73" s="46">
        <v>0</v>
      </c>
      <c r="I73" s="46">
        <v>0</v>
      </c>
      <c r="J73" s="46">
        <v>0</v>
      </c>
      <c r="K73" s="46">
        <v>0</v>
      </c>
      <c r="L73" s="46">
        <v>0</v>
      </c>
      <c r="M73" s="46">
        <v>0</v>
      </c>
      <c r="N73" s="46">
        <f t="shared" si="15"/>
        <v>639047</v>
      </c>
      <c r="O73" s="47">
        <f t="shared" si="14"/>
        <v>21.980772538093763</v>
      </c>
      <c r="P73" s="9"/>
    </row>
    <row r="74" spans="1:119">
      <c r="A74" s="12"/>
      <c r="B74" s="25">
        <v>368</v>
      </c>
      <c r="C74" s="20" t="s">
        <v>84</v>
      </c>
      <c r="D74" s="46">
        <v>0</v>
      </c>
      <c r="E74" s="46">
        <v>0</v>
      </c>
      <c r="F74" s="46">
        <v>0</v>
      </c>
      <c r="G74" s="46">
        <v>0</v>
      </c>
      <c r="H74" s="46">
        <v>0</v>
      </c>
      <c r="I74" s="46">
        <v>0</v>
      </c>
      <c r="J74" s="46">
        <v>0</v>
      </c>
      <c r="K74" s="46">
        <v>4886150</v>
      </c>
      <c r="L74" s="46">
        <v>0</v>
      </c>
      <c r="M74" s="46">
        <v>0</v>
      </c>
      <c r="N74" s="46">
        <f t="shared" si="15"/>
        <v>4886150</v>
      </c>
      <c r="O74" s="47">
        <f t="shared" si="14"/>
        <v>168.06487118632407</v>
      </c>
      <c r="P74" s="9"/>
    </row>
    <row r="75" spans="1:119">
      <c r="A75" s="12"/>
      <c r="B75" s="25">
        <v>369.3</v>
      </c>
      <c r="C75" s="20" t="s">
        <v>85</v>
      </c>
      <c r="D75" s="46">
        <v>0</v>
      </c>
      <c r="E75" s="46">
        <v>0</v>
      </c>
      <c r="F75" s="46">
        <v>0</v>
      </c>
      <c r="G75" s="46">
        <v>0</v>
      </c>
      <c r="H75" s="46">
        <v>0</v>
      </c>
      <c r="I75" s="46">
        <v>29157</v>
      </c>
      <c r="J75" s="46">
        <v>0</v>
      </c>
      <c r="K75" s="46">
        <v>0</v>
      </c>
      <c r="L75" s="46">
        <v>0</v>
      </c>
      <c r="M75" s="46">
        <v>0</v>
      </c>
      <c r="N75" s="46">
        <f t="shared" si="15"/>
        <v>29157</v>
      </c>
      <c r="O75" s="47">
        <f t="shared" si="14"/>
        <v>1.0028892787122072</v>
      </c>
      <c r="P75" s="9"/>
    </row>
    <row r="76" spans="1:119">
      <c r="A76" s="12"/>
      <c r="B76" s="25">
        <v>369.9</v>
      </c>
      <c r="C76" s="20" t="s">
        <v>86</v>
      </c>
      <c r="D76" s="46">
        <v>172690</v>
      </c>
      <c r="E76" s="46">
        <v>73727</v>
      </c>
      <c r="F76" s="46">
        <v>0</v>
      </c>
      <c r="G76" s="46">
        <v>288</v>
      </c>
      <c r="H76" s="46">
        <v>0</v>
      </c>
      <c r="I76" s="46">
        <v>1331056</v>
      </c>
      <c r="J76" s="46">
        <v>939</v>
      </c>
      <c r="K76" s="46">
        <v>0</v>
      </c>
      <c r="L76" s="46">
        <v>0</v>
      </c>
      <c r="M76" s="46">
        <v>0</v>
      </c>
      <c r="N76" s="46">
        <f t="shared" si="15"/>
        <v>1578700</v>
      </c>
      <c r="O76" s="47">
        <f t="shared" si="14"/>
        <v>54.301241701922748</v>
      </c>
      <c r="P76" s="9"/>
    </row>
    <row r="77" spans="1:119" ht="15.75">
      <c r="A77" s="29" t="s">
        <v>54</v>
      </c>
      <c r="B77" s="30"/>
      <c r="C77" s="31"/>
      <c r="D77" s="32">
        <f t="shared" ref="D77:M77" si="16">SUM(D78:D78)</f>
        <v>5104366</v>
      </c>
      <c r="E77" s="32">
        <f t="shared" si="16"/>
        <v>1198820</v>
      </c>
      <c r="F77" s="32">
        <f t="shared" si="16"/>
        <v>1449167</v>
      </c>
      <c r="G77" s="32">
        <f t="shared" si="16"/>
        <v>1216000</v>
      </c>
      <c r="H77" s="32">
        <f t="shared" si="16"/>
        <v>0</v>
      </c>
      <c r="I77" s="32">
        <f t="shared" si="16"/>
        <v>0</v>
      </c>
      <c r="J77" s="32">
        <f t="shared" si="16"/>
        <v>0</v>
      </c>
      <c r="K77" s="32">
        <f t="shared" si="16"/>
        <v>0</v>
      </c>
      <c r="L77" s="32">
        <f t="shared" si="16"/>
        <v>0</v>
      </c>
      <c r="M77" s="32">
        <f t="shared" si="16"/>
        <v>0</v>
      </c>
      <c r="N77" s="32">
        <f>SUM(D77:M77)</f>
        <v>8968353</v>
      </c>
      <c r="O77" s="45">
        <f t="shared" si="14"/>
        <v>308.47704055309049</v>
      </c>
      <c r="P77" s="9"/>
    </row>
    <row r="78" spans="1:119" ht="15.75" thickBot="1">
      <c r="A78" s="12"/>
      <c r="B78" s="25">
        <v>381</v>
      </c>
      <c r="C78" s="20" t="s">
        <v>87</v>
      </c>
      <c r="D78" s="46">
        <v>5104366</v>
      </c>
      <c r="E78" s="46">
        <v>1198820</v>
      </c>
      <c r="F78" s="46">
        <v>1449167</v>
      </c>
      <c r="G78" s="46">
        <v>1216000</v>
      </c>
      <c r="H78" s="46">
        <v>0</v>
      </c>
      <c r="I78" s="46">
        <v>0</v>
      </c>
      <c r="J78" s="46">
        <v>0</v>
      </c>
      <c r="K78" s="46">
        <v>0</v>
      </c>
      <c r="L78" s="46">
        <v>0</v>
      </c>
      <c r="M78" s="46">
        <v>0</v>
      </c>
      <c r="N78" s="46">
        <f>SUM(D78:M78)</f>
        <v>8968353</v>
      </c>
      <c r="O78" s="47">
        <f t="shared" si="14"/>
        <v>308.47704055309049</v>
      </c>
      <c r="P78" s="9"/>
    </row>
    <row r="79" spans="1:119" ht="16.5" thickBot="1">
      <c r="A79" s="14" t="s">
        <v>73</v>
      </c>
      <c r="B79" s="23"/>
      <c r="C79" s="22"/>
      <c r="D79" s="15">
        <f t="shared" ref="D79:M79" si="17">SUM(D5,D17,D27,D43,D64,D68,D77)</f>
        <v>45416126</v>
      </c>
      <c r="E79" s="15">
        <f t="shared" si="17"/>
        <v>9422098</v>
      </c>
      <c r="F79" s="15">
        <f t="shared" si="17"/>
        <v>2793150</v>
      </c>
      <c r="G79" s="15">
        <f t="shared" si="17"/>
        <v>2964528</v>
      </c>
      <c r="H79" s="15">
        <f t="shared" si="17"/>
        <v>0</v>
      </c>
      <c r="I79" s="15">
        <f t="shared" si="17"/>
        <v>81799291</v>
      </c>
      <c r="J79" s="15">
        <f t="shared" si="17"/>
        <v>12070561</v>
      </c>
      <c r="K79" s="15">
        <f t="shared" si="17"/>
        <v>13518728</v>
      </c>
      <c r="L79" s="15">
        <f t="shared" si="17"/>
        <v>0</v>
      </c>
      <c r="M79" s="15">
        <f t="shared" si="17"/>
        <v>0</v>
      </c>
      <c r="N79" s="15">
        <f>SUM(D79:M79)</f>
        <v>167984482</v>
      </c>
      <c r="O79" s="38">
        <f t="shared" si="14"/>
        <v>5778.0236645685</v>
      </c>
      <c r="P79" s="6"/>
      <c r="Q79" s="2"/>
      <c r="R79" s="5"/>
      <c r="S79" s="5"/>
      <c r="T79" s="5"/>
      <c r="U79" s="5"/>
      <c r="V79" s="5"/>
      <c r="W79" s="5"/>
      <c r="X79" s="5"/>
      <c r="Y79" s="5"/>
      <c r="Z79" s="5"/>
      <c r="AA79" s="5"/>
      <c r="AB79" s="5"/>
      <c r="AC79" s="5"/>
      <c r="AD79" s="5"/>
      <c r="AE79" s="5"/>
      <c r="AF79" s="5"/>
      <c r="AG79" s="5"/>
      <c r="AH79" s="5"/>
      <c r="AI79" s="5"/>
      <c r="AJ79" s="5"/>
      <c r="AK79" s="5"/>
      <c r="AL79" s="5"/>
      <c r="AM79" s="5"/>
      <c r="AN79" s="5"/>
      <c r="AO79" s="5"/>
      <c r="AP79" s="5"/>
      <c r="AQ79" s="5"/>
      <c r="AR79" s="5"/>
      <c r="AS79" s="5"/>
      <c r="AT79" s="5"/>
      <c r="AU79" s="5"/>
      <c r="AV79" s="5"/>
      <c r="AW79" s="5"/>
      <c r="AX79" s="5"/>
      <c r="AY79" s="5"/>
      <c r="AZ79" s="5"/>
      <c r="BA79" s="5"/>
      <c r="BB79" s="5"/>
      <c r="BC79" s="5"/>
      <c r="BD79" s="5"/>
      <c r="BE79" s="5"/>
      <c r="BF79" s="5"/>
      <c r="BG79" s="5"/>
      <c r="BH79" s="5"/>
      <c r="BI79" s="5"/>
      <c r="BJ79" s="5"/>
      <c r="BK79" s="5"/>
      <c r="BL79" s="5"/>
      <c r="BM79" s="5"/>
      <c r="BN79" s="5"/>
      <c r="BO79" s="5"/>
      <c r="BP79" s="5"/>
      <c r="BQ79" s="5"/>
      <c r="BR79" s="5"/>
      <c r="BS79" s="5"/>
      <c r="BT79" s="5"/>
      <c r="BU79" s="5"/>
      <c r="BV79" s="5"/>
      <c r="BW79" s="5"/>
      <c r="BX79" s="5"/>
      <c r="BY79" s="5"/>
      <c r="BZ79" s="5"/>
      <c r="CA79" s="5"/>
      <c r="CB79" s="5"/>
      <c r="CC79" s="5"/>
      <c r="CD79" s="5"/>
      <c r="CE79" s="5"/>
      <c r="CF79" s="5"/>
      <c r="CG79" s="5"/>
      <c r="CH79" s="5"/>
      <c r="CI79" s="5"/>
      <c r="CJ79" s="5"/>
      <c r="CK79" s="5"/>
      <c r="CL79" s="5"/>
      <c r="CM79" s="5"/>
      <c r="CN79" s="5"/>
      <c r="CO79" s="5"/>
      <c r="CP79" s="5"/>
      <c r="CQ79" s="5"/>
      <c r="CR79" s="5"/>
      <c r="CS79" s="5"/>
      <c r="CT79" s="5"/>
      <c r="CU79" s="5"/>
      <c r="CV79" s="5"/>
      <c r="CW79" s="5"/>
      <c r="CX79" s="5"/>
      <c r="CY79" s="5"/>
      <c r="CZ79" s="5"/>
      <c r="DA79" s="5"/>
      <c r="DB79" s="5"/>
      <c r="DC79" s="5"/>
      <c r="DD79" s="5"/>
      <c r="DE79" s="5"/>
      <c r="DF79" s="5"/>
      <c r="DG79" s="5"/>
      <c r="DH79" s="5"/>
      <c r="DI79" s="5"/>
      <c r="DJ79" s="5"/>
      <c r="DK79" s="5"/>
      <c r="DL79" s="5"/>
      <c r="DM79" s="5"/>
      <c r="DN79" s="5"/>
      <c r="DO79" s="5"/>
    </row>
    <row r="80" spans="1:119">
      <c r="A80" s="16"/>
      <c r="B80" s="18"/>
      <c r="C80" s="18"/>
      <c r="D80" s="17"/>
      <c r="E80" s="17"/>
      <c r="F80" s="17"/>
      <c r="G80" s="17"/>
      <c r="H80" s="17"/>
      <c r="I80" s="17"/>
      <c r="J80" s="17"/>
      <c r="K80" s="17"/>
      <c r="L80" s="17"/>
      <c r="M80" s="17"/>
      <c r="N80" s="17"/>
      <c r="O80" s="19"/>
    </row>
    <row r="81" spans="1:15">
      <c r="A81" s="40"/>
      <c r="B81" s="41"/>
      <c r="C81" s="41"/>
      <c r="D81" s="42"/>
      <c r="E81" s="42"/>
      <c r="F81" s="42"/>
      <c r="G81" s="42"/>
      <c r="H81" s="42"/>
      <c r="I81" s="42"/>
      <c r="J81" s="42"/>
      <c r="K81" s="42"/>
      <c r="L81" s="118" t="s">
        <v>139</v>
      </c>
      <c r="M81" s="118"/>
      <c r="N81" s="118"/>
      <c r="O81" s="43">
        <v>29073</v>
      </c>
    </row>
    <row r="82" spans="1:15">
      <c r="A82" s="119"/>
      <c r="B82" s="96"/>
      <c r="C82" s="96"/>
      <c r="D82" s="96"/>
      <c r="E82" s="96"/>
      <c r="F82" s="96"/>
      <c r="G82" s="96"/>
      <c r="H82" s="96"/>
      <c r="I82" s="96"/>
      <c r="J82" s="96"/>
      <c r="K82" s="96"/>
      <c r="L82" s="96"/>
      <c r="M82" s="96"/>
      <c r="N82" s="96"/>
      <c r="O82" s="97"/>
    </row>
    <row r="83" spans="1:15" ht="15.75" customHeight="1" thickBot="1">
      <c r="A83" s="120" t="s">
        <v>109</v>
      </c>
      <c r="B83" s="99"/>
      <c r="C83" s="99"/>
      <c r="D83" s="99"/>
      <c r="E83" s="99"/>
      <c r="F83" s="99"/>
      <c r="G83" s="99"/>
      <c r="H83" s="99"/>
      <c r="I83" s="99"/>
      <c r="J83" s="99"/>
      <c r="K83" s="99"/>
      <c r="L83" s="99"/>
      <c r="M83" s="99"/>
      <c r="N83" s="99"/>
      <c r="O83" s="100"/>
    </row>
  </sheetData>
  <mergeCells count="10">
    <mergeCell ref="L81:N81"/>
    <mergeCell ref="A82:O82"/>
    <mergeCell ref="A83:O83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EC82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21" t="s">
        <v>98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122"/>
      <c r="O1" s="123"/>
      <c r="P1" s="7"/>
      <c r="Q1"/>
    </row>
    <row r="2" spans="1:133" ht="24" thickBot="1">
      <c r="A2" s="124" t="s">
        <v>124</v>
      </c>
      <c r="B2" s="125"/>
      <c r="C2" s="125"/>
      <c r="D2" s="125"/>
      <c r="E2" s="125"/>
      <c r="F2" s="125"/>
      <c r="G2" s="125"/>
      <c r="H2" s="125"/>
      <c r="I2" s="125"/>
      <c r="J2" s="125"/>
      <c r="K2" s="125"/>
      <c r="L2" s="125"/>
      <c r="M2" s="125"/>
      <c r="N2" s="125"/>
      <c r="O2" s="126"/>
      <c r="P2" s="7"/>
      <c r="Q2"/>
    </row>
    <row r="3" spans="1:133" ht="18" customHeight="1">
      <c r="A3" s="127" t="s">
        <v>88</v>
      </c>
      <c r="B3" s="108"/>
      <c r="C3" s="109"/>
      <c r="D3" s="128" t="s">
        <v>48</v>
      </c>
      <c r="E3" s="129"/>
      <c r="F3" s="129"/>
      <c r="G3" s="129"/>
      <c r="H3" s="130"/>
      <c r="I3" s="128" t="s">
        <v>49</v>
      </c>
      <c r="J3" s="130"/>
      <c r="K3" s="128" t="s">
        <v>51</v>
      </c>
      <c r="L3" s="130"/>
      <c r="M3" s="36"/>
      <c r="N3" s="37"/>
      <c r="O3" s="131" t="s">
        <v>93</v>
      </c>
      <c r="P3" s="11"/>
      <c r="Q3"/>
    </row>
    <row r="4" spans="1:133" ht="32.25" customHeight="1" thickBot="1">
      <c r="A4" s="110"/>
      <c r="B4" s="111"/>
      <c r="C4" s="112"/>
      <c r="D4" s="34" t="s">
        <v>5</v>
      </c>
      <c r="E4" s="34" t="s">
        <v>89</v>
      </c>
      <c r="F4" s="34" t="s">
        <v>90</v>
      </c>
      <c r="G4" s="34" t="s">
        <v>91</v>
      </c>
      <c r="H4" s="34" t="s">
        <v>6</v>
      </c>
      <c r="I4" s="34" t="s">
        <v>7</v>
      </c>
      <c r="J4" s="35" t="s">
        <v>92</v>
      </c>
      <c r="K4" s="35" t="s">
        <v>8</v>
      </c>
      <c r="L4" s="35" t="s">
        <v>9</v>
      </c>
      <c r="M4" s="35" t="s">
        <v>10</v>
      </c>
      <c r="N4" s="35" t="s">
        <v>50</v>
      </c>
      <c r="O4" s="117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2</v>
      </c>
      <c r="B5" s="26"/>
      <c r="C5" s="26"/>
      <c r="D5" s="27">
        <f t="shared" ref="D5:M5" si="0">SUM(D6:D16)</f>
        <v>22045446</v>
      </c>
      <c r="E5" s="27">
        <f t="shared" si="0"/>
        <v>2657616</v>
      </c>
      <c r="F5" s="27">
        <f t="shared" si="0"/>
        <v>1185463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>SUM(D5:M5)</f>
        <v>25888525</v>
      </c>
      <c r="O5" s="33">
        <f t="shared" ref="O5:O36" si="1">(N5/O$80)</f>
        <v>918.55396678966792</v>
      </c>
      <c r="P5" s="6"/>
    </row>
    <row r="6" spans="1:133">
      <c r="A6" s="12"/>
      <c r="B6" s="25">
        <v>311</v>
      </c>
      <c r="C6" s="20" t="s">
        <v>3</v>
      </c>
      <c r="D6" s="46">
        <v>13961350</v>
      </c>
      <c r="E6" s="46">
        <v>2003379</v>
      </c>
      <c r="F6" s="46">
        <v>1185463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17150192</v>
      </c>
      <c r="O6" s="47">
        <f t="shared" si="1"/>
        <v>608.50808969628156</v>
      </c>
      <c r="P6" s="9"/>
    </row>
    <row r="7" spans="1:133">
      <c r="A7" s="12"/>
      <c r="B7" s="25">
        <v>312.41000000000003</v>
      </c>
      <c r="C7" s="20" t="s">
        <v>100</v>
      </c>
      <c r="D7" s="46">
        <v>919444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6" si="2">SUM(D7:M7)</f>
        <v>919444</v>
      </c>
      <c r="O7" s="47">
        <f t="shared" si="1"/>
        <v>32.622906613681522</v>
      </c>
      <c r="P7" s="9"/>
    </row>
    <row r="8" spans="1:133">
      <c r="A8" s="12"/>
      <c r="B8" s="25">
        <v>312.51</v>
      </c>
      <c r="C8" s="20" t="s">
        <v>95</v>
      </c>
      <c r="D8" s="46">
        <v>0</v>
      </c>
      <c r="E8" s="46">
        <v>385648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>SUM(D8:M8)</f>
        <v>385648</v>
      </c>
      <c r="O8" s="47">
        <f t="shared" si="1"/>
        <v>13.683224524552937</v>
      </c>
      <c r="P8" s="9"/>
    </row>
    <row r="9" spans="1:133">
      <c r="A9" s="12"/>
      <c r="B9" s="25">
        <v>312.52</v>
      </c>
      <c r="C9" s="20" t="s">
        <v>125</v>
      </c>
      <c r="D9" s="46">
        <v>0</v>
      </c>
      <c r="E9" s="46">
        <v>268589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>SUM(D9:M9)</f>
        <v>268589</v>
      </c>
      <c r="O9" s="47">
        <f t="shared" si="1"/>
        <v>9.5298396253193296</v>
      </c>
      <c r="P9" s="9"/>
    </row>
    <row r="10" spans="1:133">
      <c r="A10" s="12"/>
      <c r="B10" s="25">
        <v>314.10000000000002</v>
      </c>
      <c r="C10" s="20" t="s">
        <v>11</v>
      </c>
      <c r="D10" s="46">
        <v>3360006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3360006</v>
      </c>
      <c r="O10" s="47">
        <f t="shared" si="1"/>
        <v>119.21678966789668</v>
      </c>
      <c r="P10" s="9"/>
    </row>
    <row r="11" spans="1:133">
      <c r="A11" s="12"/>
      <c r="B11" s="25">
        <v>314.3</v>
      </c>
      <c r="C11" s="20" t="s">
        <v>12</v>
      </c>
      <c r="D11" s="46">
        <v>713269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713269</v>
      </c>
      <c r="O11" s="47">
        <f t="shared" si="1"/>
        <v>25.307585864320181</v>
      </c>
      <c r="P11" s="9"/>
    </row>
    <row r="12" spans="1:133">
      <c r="A12" s="12"/>
      <c r="B12" s="25">
        <v>314.39999999999998</v>
      </c>
      <c r="C12" s="20" t="s">
        <v>13</v>
      </c>
      <c r="D12" s="46">
        <v>69588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2"/>
        <v>69588</v>
      </c>
      <c r="O12" s="47">
        <f t="shared" si="1"/>
        <v>2.4690604598353674</v>
      </c>
      <c r="P12" s="9"/>
    </row>
    <row r="13" spans="1:133">
      <c r="A13" s="12"/>
      <c r="B13" s="25">
        <v>314.7</v>
      </c>
      <c r="C13" s="20" t="s">
        <v>14</v>
      </c>
      <c r="D13" s="46">
        <v>593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2"/>
        <v>593</v>
      </c>
      <c r="O13" s="47">
        <f t="shared" si="1"/>
        <v>2.1040306556911723E-2</v>
      </c>
      <c r="P13" s="9"/>
    </row>
    <row r="14" spans="1:133">
      <c r="A14" s="12"/>
      <c r="B14" s="25">
        <v>314.8</v>
      </c>
      <c r="C14" s="20" t="s">
        <v>15</v>
      </c>
      <c r="D14" s="46">
        <v>45502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2"/>
        <v>45502</v>
      </c>
      <c r="O14" s="47">
        <f t="shared" si="1"/>
        <v>1.6144621061595232</v>
      </c>
      <c r="P14" s="9"/>
    </row>
    <row r="15" spans="1:133">
      <c r="A15" s="12"/>
      <c r="B15" s="25">
        <v>315</v>
      </c>
      <c r="C15" s="20" t="s">
        <v>126</v>
      </c>
      <c r="D15" s="46">
        <v>2497117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2"/>
        <v>2497117</v>
      </c>
      <c r="O15" s="47">
        <f t="shared" si="1"/>
        <v>88.600518024411016</v>
      </c>
      <c r="P15" s="9"/>
    </row>
    <row r="16" spans="1:133">
      <c r="A16" s="12"/>
      <c r="B16" s="25">
        <v>316</v>
      </c>
      <c r="C16" s="20" t="s">
        <v>127</v>
      </c>
      <c r="D16" s="46">
        <v>478577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2"/>
        <v>478577</v>
      </c>
      <c r="O16" s="47">
        <f t="shared" si="1"/>
        <v>16.980449900652854</v>
      </c>
      <c r="P16" s="9"/>
    </row>
    <row r="17" spans="1:16" ht="15.75">
      <c r="A17" s="29" t="s">
        <v>18</v>
      </c>
      <c r="B17" s="30"/>
      <c r="C17" s="31"/>
      <c r="D17" s="32">
        <f t="shared" ref="D17:M17" si="3">SUM(D18:D26)</f>
        <v>3180331</v>
      </c>
      <c r="E17" s="32">
        <f t="shared" si="3"/>
        <v>558163</v>
      </c>
      <c r="F17" s="32">
        <f t="shared" si="3"/>
        <v>181768</v>
      </c>
      <c r="G17" s="32">
        <f t="shared" si="3"/>
        <v>0</v>
      </c>
      <c r="H17" s="32">
        <f t="shared" si="3"/>
        <v>0</v>
      </c>
      <c r="I17" s="32">
        <f t="shared" si="3"/>
        <v>724978</v>
      </c>
      <c r="J17" s="32">
        <f t="shared" si="3"/>
        <v>0</v>
      </c>
      <c r="K17" s="32">
        <f t="shared" si="3"/>
        <v>0</v>
      </c>
      <c r="L17" s="32">
        <f t="shared" si="3"/>
        <v>0</v>
      </c>
      <c r="M17" s="32">
        <f t="shared" si="3"/>
        <v>0</v>
      </c>
      <c r="N17" s="44">
        <f>SUM(D17:M17)</f>
        <v>4645240</v>
      </c>
      <c r="O17" s="45">
        <f t="shared" si="1"/>
        <v>164.81833664490492</v>
      </c>
      <c r="P17" s="10"/>
    </row>
    <row r="18" spans="1:16">
      <c r="A18" s="12"/>
      <c r="B18" s="25">
        <v>322</v>
      </c>
      <c r="C18" s="20" t="s">
        <v>0</v>
      </c>
      <c r="D18" s="46">
        <v>2071729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>SUM(D18:M18)</f>
        <v>2071729</v>
      </c>
      <c r="O18" s="47">
        <f t="shared" si="1"/>
        <v>73.507273630428614</v>
      </c>
      <c r="P18" s="9"/>
    </row>
    <row r="19" spans="1:16">
      <c r="A19" s="12"/>
      <c r="B19" s="25">
        <v>323.10000000000002</v>
      </c>
      <c r="C19" s="20" t="s">
        <v>19</v>
      </c>
      <c r="D19" s="46">
        <v>245421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ref="N19:N25" si="4">SUM(D19:M19)</f>
        <v>245421</v>
      </c>
      <c r="O19" s="47">
        <f t="shared" si="1"/>
        <v>8.7078129435140497</v>
      </c>
      <c r="P19" s="9"/>
    </row>
    <row r="20" spans="1:16">
      <c r="A20" s="12"/>
      <c r="B20" s="25">
        <v>323.39999999999998</v>
      </c>
      <c r="C20" s="20" t="s">
        <v>20</v>
      </c>
      <c r="D20" s="46">
        <v>94768</v>
      </c>
      <c r="E20" s="46">
        <v>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94768</v>
      </c>
      <c r="O20" s="47">
        <f t="shared" si="1"/>
        <v>3.3624751632131704</v>
      </c>
      <c r="P20" s="9"/>
    </row>
    <row r="21" spans="1:16">
      <c r="A21" s="12"/>
      <c r="B21" s="25">
        <v>323.7</v>
      </c>
      <c r="C21" s="20" t="s">
        <v>21</v>
      </c>
      <c r="D21" s="46">
        <v>661041</v>
      </c>
      <c r="E21" s="46">
        <v>0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4"/>
        <v>661041</v>
      </c>
      <c r="O21" s="47">
        <f t="shared" si="1"/>
        <v>23.4544777178541</v>
      </c>
      <c r="P21" s="9"/>
    </row>
    <row r="22" spans="1:16">
      <c r="A22" s="12"/>
      <c r="B22" s="25">
        <v>323.89999999999998</v>
      </c>
      <c r="C22" s="20" t="s">
        <v>22</v>
      </c>
      <c r="D22" s="46">
        <v>81627</v>
      </c>
      <c r="E22" s="46">
        <v>0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4"/>
        <v>81627</v>
      </c>
      <c r="O22" s="47">
        <f t="shared" si="1"/>
        <v>2.8962177121771218</v>
      </c>
      <c r="P22" s="9"/>
    </row>
    <row r="23" spans="1:16">
      <c r="A23" s="12"/>
      <c r="B23" s="25">
        <v>324.22000000000003</v>
      </c>
      <c r="C23" s="20" t="s">
        <v>23</v>
      </c>
      <c r="D23" s="46">
        <v>0</v>
      </c>
      <c r="E23" s="46">
        <v>0</v>
      </c>
      <c r="F23" s="46">
        <v>0</v>
      </c>
      <c r="G23" s="46">
        <v>0</v>
      </c>
      <c r="H23" s="46">
        <v>0</v>
      </c>
      <c r="I23" s="46">
        <v>724978</v>
      </c>
      <c r="J23" s="46">
        <v>0</v>
      </c>
      <c r="K23" s="46">
        <v>0</v>
      </c>
      <c r="L23" s="46">
        <v>0</v>
      </c>
      <c r="M23" s="46">
        <v>0</v>
      </c>
      <c r="N23" s="46">
        <f t="shared" si="4"/>
        <v>724978</v>
      </c>
      <c r="O23" s="47">
        <f t="shared" si="1"/>
        <v>25.723034345728074</v>
      </c>
      <c r="P23" s="9"/>
    </row>
    <row r="24" spans="1:16">
      <c r="A24" s="12"/>
      <c r="B24" s="25">
        <v>324.61</v>
      </c>
      <c r="C24" s="20" t="s">
        <v>24</v>
      </c>
      <c r="D24" s="46">
        <v>0</v>
      </c>
      <c r="E24" s="46">
        <v>166000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si="4"/>
        <v>166000</v>
      </c>
      <c r="O24" s="47">
        <f t="shared" si="1"/>
        <v>5.8898665909736021</v>
      </c>
      <c r="P24" s="9"/>
    </row>
    <row r="25" spans="1:16">
      <c r="A25" s="12"/>
      <c r="B25" s="25">
        <v>325.10000000000002</v>
      </c>
      <c r="C25" s="20" t="s">
        <v>25</v>
      </c>
      <c r="D25" s="46">
        <v>0</v>
      </c>
      <c r="E25" s="46">
        <v>170219</v>
      </c>
      <c r="F25" s="46">
        <v>181768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4"/>
        <v>351987</v>
      </c>
      <c r="O25" s="47">
        <f t="shared" si="1"/>
        <v>12.488894408174851</v>
      </c>
      <c r="P25" s="9"/>
    </row>
    <row r="26" spans="1:16">
      <c r="A26" s="12"/>
      <c r="B26" s="25">
        <v>329</v>
      </c>
      <c r="C26" s="20" t="s">
        <v>26</v>
      </c>
      <c r="D26" s="46">
        <v>25745</v>
      </c>
      <c r="E26" s="46">
        <v>221944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ref="N26:N31" si="5">SUM(D26:M26)</f>
        <v>247689</v>
      </c>
      <c r="O26" s="47">
        <f t="shared" si="1"/>
        <v>8.7882841328413281</v>
      </c>
      <c r="P26" s="9"/>
    </row>
    <row r="27" spans="1:16" ht="15.75">
      <c r="A27" s="29" t="s">
        <v>28</v>
      </c>
      <c r="B27" s="30"/>
      <c r="C27" s="31"/>
      <c r="D27" s="32">
        <f t="shared" ref="D27:M27" si="6">SUM(D28:D41)</f>
        <v>7592779</v>
      </c>
      <c r="E27" s="32">
        <f t="shared" si="6"/>
        <v>943835</v>
      </c>
      <c r="F27" s="32">
        <f t="shared" si="6"/>
        <v>0</v>
      </c>
      <c r="G27" s="32">
        <f t="shared" si="6"/>
        <v>573638</v>
      </c>
      <c r="H27" s="32">
        <f t="shared" si="6"/>
        <v>0</v>
      </c>
      <c r="I27" s="32">
        <f t="shared" si="6"/>
        <v>602499</v>
      </c>
      <c r="J27" s="32">
        <f t="shared" si="6"/>
        <v>0</v>
      </c>
      <c r="K27" s="32">
        <f t="shared" si="6"/>
        <v>0</v>
      </c>
      <c r="L27" s="32">
        <f t="shared" si="6"/>
        <v>0</v>
      </c>
      <c r="M27" s="32">
        <f t="shared" si="6"/>
        <v>0</v>
      </c>
      <c r="N27" s="44">
        <f t="shared" si="5"/>
        <v>9712751</v>
      </c>
      <c r="O27" s="45">
        <f t="shared" si="1"/>
        <v>344.61932302015327</v>
      </c>
      <c r="P27" s="10"/>
    </row>
    <row r="28" spans="1:16">
      <c r="A28" s="12"/>
      <c r="B28" s="25">
        <v>331.2</v>
      </c>
      <c r="C28" s="20" t="s">
        <v>27</v>
      </c>
      <c r="D28" s="46">
        <v>104794</v>
      </c>
      <c r="E28" s="46">
        <v>928913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5"/>
        <v>1033707</v>
      </c>
      <c r="O28" s="47">
        <f t="shared" si="1"/>
        <v>36.677086290093669</v>
      </c>
      <c r="P28" s="9"/>
    </row>
    <row r="29" spans="1:16">
      <c r="A29" s="12"/>
      <c r="B29" s="25">
        <v>331.39</v>
      </c>
      <c r="C29" s="20" t="s">
        <v>31</v>
      </c>
      <c r="D29" s="46">
        <v>0</v>
      </c>
      <c r="E29" s="46">
        <v>0</v>
      </c>
      <c r="F29" s="46">
        <v>0</v>
      </c>
      <c r="G29" s="46">
        <v>77353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5"/>
        <v>77353</v>
      </c>
      <c r="O29" s="47">
        <f t="shared" si="1"/>
        <v>2.7445713880215727</v>
      </c>
      <c r="P29" s="9"/>
    </row>
    <row r="30" spans="1:16">
      <c r="A30" s="12"/>
      <c r="B30" s="25">
        <v>331.49</v>
      </c>
      <c r="C30" s="20" t="s">
        <v>32</v>
      </c>
      <c r="D30" s="46">
        <v>0</v>
      </c>
      <c r="E30" s="46">
        <v>0</v>
      </c>
      <c r="F30" s="46">
        <v>0</v>
      </c>
      <c r="G30" s="46">
        <v>496285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 t="shared" si="5"/>
        <v>496285</v>
      </c>
      <c r="O30" s="47">
        <f t="shared" si="1"/>
        <v>17.608749645188759</v>
      </c>
      <c r="P30" s="9"/>
    </row>
    <row r="31" spans="1:16">
      <c r="A31" s="12"/>
      <c r="B31" s="25">
        <v>331.5</v>
      </c>
      <c r="C31" s="20" t="s">
        <v>29</v>
      </c>
      <c r="D31" s="46">
        <v>2135138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 t="shared" si="5"/>
        <v>2135138</v>
      </c>
      <c r="O31" s="47">
        <f t="shared" si="1"/>
        <v>75.757096224808407</v>
      </c>
      <c r="P31" s="9"/>
    </row>
    <row r="32" spans="1:16">
      <c r="A32" s="12"/>
      <c r="B32" s="25">
        <v>334.39</v>
      </c>
      <c r="C32" s="20" t="s">
        <v>36</v>
      </c>
      <c r="D32" s="46">
        <v>0</v>
      </c>
      <c r="E32" s="46">
        <v>11059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f t="shared" ref="N32:N39" si="7">SUM(D32:M32)</f>
        <v>11059</v>
      </c>
      <c r="O32" s="47">
        <f t="shared" si="1"/>
        <v>0.39238575078058474</v>
      </c>
      <c r="P32" s="9"/>
    </row>
    <row r="33" spans="1:16">
      <c r="A33" s="12"/>
      <c r="B33" s="25">
        <v>334.49</v>
      </c>
      <c r="C33" s="20" t="s">
        <v>37</v>
      </c>
      <c r="D33" s="46">
        <v>0</v>
      </c>
      <c r="E33" s="46">
        <v>0</v>
      </c>
      <c r="F33" s="46">
        <v>0</v>
      </c>
      <c r="G33" s="46">
        <v>0</v>
      </c>
      <c r="H33" s="46">
        <v>0</v>
      </c>
      <c r="I33" s="46">
        <v>602499</v>
      </c>
      <c r="J33" s="46">
        <v>0</v>
      </c>
      <c r="K33" s="46">
        <v>0</v>
      </c>
      <c r="L33" s="46">
        <v>0</v>
      </c>
      <c r="M33" s="46">
        <v>0</v>
      </c>
      <c r="N33" s="46">
        <f t="shared" si="7"/>
        <v>602499</v>
      </c>
      <c r="O33" s="47">
        <f t="shared" si="1"/>
        <v>21.377341754186773</v>
      </c>
      <c r="P33" s="9"/>
    </row>
    <row r="34" spans="1:16">
      <c r="A34" s="12"/>
      <c r="B34" s="25">
        <v>334.5</v>
      </c>
      <c r="C34" s="20" t="s">
        <v>38</v>
      </c>
      <c r="D34" s="46">
        <v>95144</v>
      </c>
      <c r="E34" s="46">
        <v>0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f t="shared" si="7"/>
        <v>95144</v>
      </c>
      <c r="O34" s="47">
        <f t="shared" si="1"/>
        <v>3.3758160658529661</v>
      </c>
      <c r="P34" s="9"/>
    </row>
    <row r="35" spans="1:16">
      <c r="A35" s="12"/>
      <c r="B35" s="25">
        <v>335.12</v>
      </c>
      <c r="C35" s="20" t="s">
        <v>128</v>
      </c>
      <c r="D35" s="46">
        <v>1151569</v>
      </c>
      <c r="E35" s="46">
        <v>0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f t="shared" si="7"/>
        <v>1151569</v>
      </c>
      <c r="O35" s="47">
        <f t="shared" si="1"/>
        <v>40.85896253193301</v>
      </c>
      <c r="P35" s="9"/>
    </row>
    <row r="36" spans="1:16">
      <c r="A36" s="12"/>
      <c r="B36" s="25">
        <v>335.15</v>
      </c>
      <c r="C36" s="20" t="s">
        <v>129</v>
      </c>
      <c r="D36" s="46">
        <v>41969</v>
      </c>
      <c r="E36" s="46">
        <v>0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f t="shared" si="7"/>
        <v>41969</v>
      </c>
      <c r="O36" s="47">
        <f t="shared" si="1"/>
        <v>1.4891072949191031</v>
      </c>
      <c r="P36" s="9"/>
    </row>
    <row r="37" spans="1:16">
      <c r="A37" s="12"/>
      <c r="B37" s="25">
        <v>335.18</v>
      </c>
      <c r="C37" s="20" t="s">
        <v>130</v>
      </c>
      <c r="D37" s="46">
        <v>3821379</v>
      </c>
      <c r="E37" s="46">
        <v>0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f t="shared" si="7"/>
        <v>3821379</v>
      </c>
      <c r="O37" s="47">
        <f t="shared" ref="O37:O68" si="8">(N37/O$80)</f>
        <v>135.58682231053081</v>
      </c>
      <c r="P37" s="9"/>
    </row>
    <row r="38" spans="1:16">
      <c r="A38" s="12"/>
      <c r="B38" s="25">
        <v>335.29</v>
      </c>
      <c r="C38" s="20" t="s">
        <v>43</v>
      </c>
      <c r="D38" s="46">
        <v>27050</v>
      </c>
      <c r="E38" s="46">
        <v>0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  <c r="K38" s="46">
        <v>0</v>
      </c>
      <c r="L38" s="46">
        <v>0</v>
      </c>
      <c r="M38" s="46">
        <v>0</v>
      </c>
      <c r="N38" s="46">
        <f t="shared" si="7"/>
        <v>27050</v>
      </c>
      <c r="O38" s="47">
        <f t="shared" si="8"/>
        <v>0.95976440533636109</v>
      </c>
      <c r="P38" s="9"/>
    </row>
    <row r="39" spans="1:16">
      <c r="A39" s="12"/>
      <c r="B39" s="25">
        <v>335.49</v>
      </c>
      <c r="C39" s="20" t="s">
        <v>44</v>
      </c>
      <c r="D39" s="46">
        <v>79212</v>
      </c>
      <c r="E39" s="46">
        <v>0</v>
      </c>
      <c r="F39" s="46">
        <v>0</v>
      </c>
      <c r="G39" s="46">
        <v>0</v>
      </c>
      <c r="H39" s="46">
        <v>0</v>
      </c>
      <c r="I39" s="46">
        <v>0</v>
      </c>
      <c r="J39" s="46">
        <v>0</v>
      </c>
      <c r="K39" s="46">
        <v>0</v>
      </c>
      <c r="L39" s="46">
        <v>0</v>
      </c>
      <c r="M39" s="46">
        <v>0</v>
      </c>
      <c r="N39" s="46">
        <f t="shared" si="7"/>
        <v>79212</v>
      </c>
      <c r="O39" s="47">
        <f t="shared" si="8"/>
        <v>2.8105307976156686</v>
      </c>
      <c r="P39" s="9"/>
    </row>
    <row r="40" spans="1:16">
      <c r="A40" s="12"/>
      <c r="B40" s="25">
        <v>337.2</v>
      </c>
      <c r="C40" s="20" t="s">
        <v>45</v>
      </c>
      <c r="D40" s="46">
        <v>55000</v>
      </c>
      <c r="E40" s="46">
        <v>3863</v>
      </c>
      <c r="F40" s="46">
        <v>0</v>
      </c>
      <c r="G40" s="46">
        <v>0</v>
      </c>
      <c r="H40" s="46">
        <v>0</v>
      </c>
      <c r="I40" s="46">
        <v>0</v>
      </c>
      <c r="J40" s="46">
        <v>0</v>
      </c>
      <c r="K40" s="46">
        <v>0</v>
      </c>
      <c r="L40" s="46">
        <v>0</v>
      </c>
      <c r="M40" s="46">
        <v>0</v>
      </c>
      <c r="N40" s="46">
        <f>SUM(D40:M40)</f>
        <v>58863</v>
      </c>
      <c r="O40" s="47">
        <f t="shared" si="8"/>
        <v>2.0885254044848143</v>
      </c>
      <c r="P40" s="9"/>
    </row>
    <row r="41" spans="1:16">
      <c r="A41" s="12"/>
      <c r="B41" s="25">
        <v>338</v>
      </c>
      <c r="C41" s="20" t="s">
        <v>47</v>
      </c>
      <c r="D41" s="46">
        <v>81524</v>
      </c>
      <c r="E41" s="46">
        <v>0</v>
      </c>
      <c r="F41" s="46">
        <v>0</v>
      </c>
      <c r="G41" s="46">
        <v>0</v>
      </c>
      <c r="H41" s="46">
        <v>0</v>
      </c>
      <c r="I41" s="46">
        <v>0</v>
      </c>
      <c r="J41" s="46">
        <v>0</v>
      </c>
      <c r="K41" s="46">
        <v>0</v>
      </c>
      <c r="L41" s="46">
        <v>0</v>
      </c>
      <c r="M41" s="46">
        <v>0</v>
      </c>
      <c r="N41" s="46">
        <f>SUM(D41:M41)</f>
        <v>81524</v>
      </c>
      <c r="O41" s="47">
        <f t="shared" si="8"/>
        <v>2.892563156400795</v>
      </c>
      <c r="P41" s="9"/>
    </row>
    <row r="42" spans="1:16" ht="15.75">
      <c r="A42" s="29" t="s">
        <v>52</v>
      </c>
      <c r="B42" s="30"/>
      <c r="C42" s="31"/>
      <c r="D42" s="32">
        <f t="shared" ref="D42:M42" si="9">SUM(D43:D61)</f>
        <v>5303758</v>
      </c>
      <c r="E42" s="32">
        <f t="shared" si="9"/>
        <v>2522205</v>
      </c>
      <c r="F42" s="32">
        <f t="shared" si="9"/>
        <v>0</v>
      </c>
      <c r="G42" s="32">
        <f t="shared" si="9"/>
        <v>727103</v>
      </c>
      <c r="H42" s="32">
        <f t="shared" si="9"/>
        <v>0</v>
      </c>
      <c r="I42" s="32">
        <f t="shared" si="9"/>
        <v>76044930</v>
      </c>
      <c r="J42" s="32">
        <f t="shared" si="9"/>
        <v>10724228</v>
      </c>
      <c r="K42" s="32">
        <f t="shared" si="9"/>
        <v>0</v>
      </c>
      <c r="L42" s="32">
        <f t="shared" si="9"/>
        <v>0</v>
      </c>
      <c r="M42" s="32">
        <f t="shared" si="9"/>
        <v>0</v>
      </c>
      <c r="N42" s="32">
        <f>SUM(D42:M42)</f>
        <v>95322224</v>
      </c>
      <c r="O42" s="45">
        <f t="shared" si="8"/>
        <v>3382.1396537042292</v>
      </c>
      <c r="P42" s="10"/>
    </row>
    <row r="43" spans="1:16">
      <c r="A43" s="12"/>
      <c r="B43" s="25">
        <v>341.1</v>
      </c>
      <c r="C43" s="20" t="s">
        <v>131</v>
      </c>
      <c r="D43" s="46">
        <v>1097</v>
      </c>
      <c r="E43" s="46">
        <v>0</v>
      </c>
      <c r="F43" s="46">
        <v>0</v>
      </c>
      <c r="G43" s="46">
        <v>0</v>
      </c>
      <c r="H43" s="46">
        <v>0</v>
      </c>
      <c r="I43" s="46">
        <v>0</v>
      </c>
      <c r="J43" s="46">
        <v>0</v>
      </c>
      <c r="K43" s="46">
        <v>0</v>
      </c>
      <c r="L43" s="46">
        <v>0</v>
      </c>
      <c r="M43" s="46">
        <v>0</v>
      </c>
      <c r="N43" s="46">
        <f>SUM(D43:M43)</f>
        <v>1097</v>
      </c>
      <c r="O43" s="47">
        <f t="shared" si="8"/>
        <v>3.892279307408459E-2</v>
      </c>
      <c r="P43" s="9"/>
    </row>
    <row r="44" spans="1:16">
      <c r="A44" s="12"/>
      <c r="B44" s="25">
        <v>341.2</v>
      </c>
      <c r="C44" s="20" t="s">
        <v>132</v>
      </c>
      <c r="D44" s="46">
        <v>0</v>
      </c>
      <c r="E44" s="46">
        <v>0</v>
      </c>
      <c r="F44" s="46">
        <v>0</v>
      </c>
      <c r="G44" s="46">
        <v>0</v>
      </c>
      <c r="H44" s="46">
        <v>0</v>
      </c>
      <c r="I44" s="46">
        <v>0</v>
      </c>
      <c r="J44" s="46">
        <v>10608042</v>
      </c>
      <c r="K44" s="46">
        <v>0</v>
      </c>
      <c r="L44" s="46">
        <v>0</v>
      </c>
      <c r="M44" s="46">
        <v>0</v>
      </c>
      <c r="N44" s="46">
        <f t="shared" ref="N44:N61" si="10">SUM(D44:M44)</f>
        <v>10608042</v>
      </c>
      <c r="O44" s="47">
        <f t="shared" si="8"/>
        <v>376.38525404484812</v>
      </c>
      <c r="P44" s="9"/>
    </row>
    <row r="45" spans="1:16">
      <c r="A45" s="12"/>
      <c r="B45" s="25">
        <v>341.3</v>
      </c>
      <c r="C45" s="20" t="s">
        <v>133</v>
      </c>
      <c r="D45" s="46">
        <v>124</v>
      </c>
      <c r="E45" s="46">
        <v>0</v>
      </c>
      <c r="F45" s="46">
        <v>0</v>
      </c>
      <c r="G45" s="46">
        <v>0</v>
      </c>
      <c r="H45" s="46">
        <v>0</v>
      </c>
      <c r="I45" s="46">
        <v>0</v>
      </c>
      <c r="J45" s="46">
        <v>0</v>
      </c>
      <c r="K45" s="46">
        <v>0</v>
      </c>
      <c r="L45" s="46">
        <v>0</v>
      </c>
      <c r="M45" s="46">
        <v>0</v>
      </c>
      <c r="N45" s="46">
        <f t="shared" si="10"/>
        <v>124</v>
      </c>
      <c r="O45" s="47">
        <f t="shared" si="8"/>
        <v>4.3996593812091964E-3</v>
      </c>
      <c r="P45" s="9"/>
    </row>
    <row r="46" spans="1:16">
      <c r="A46" s="12"/>
      <c r="B46" s="25">
        <v>341.9</v>
      </c>
      <c r="C46" s="20" t="s">
        <v>134</v>
      </c>
      <c r="D46" s="46">
        <v>47646</v>
      </c>
      <c r="E46" s="46">
        <v>51944</v>
      </c>
      <c r="F46" s="46">
        <v>0</v>
      </c>
      <c r="G46" s="46">
        <v>905</v>
      </c>
      <c r="H46" s="46">
        <v>0</v>
      </c>
      <c r="I46" s="46">
        <v>87879</v>
      </c>
      <c r="J46" s="46">
        <v>116186</v>
      </c>
      <c r="K46" s="46">
        <v>0</v>
      </c>
      <c r="L46" s="46">
        <v>0</v>
      </c>
      <c r="M46" s="46">
        <v>0</v>
      </c>
      <c r="N46" s="46">
        <f t="shared" si="10"/>
        <v>304560</v>
      </c>
      <c r="O46" s="47">
        <f t="shared" si="8"/>
        <v>10.806131138234459</v>
      </c>
      <c r="P46" s="9"/>
    </row>
    <row r="47" spans="1:16">
      <c r="A47" s="12"/>
      <c r="B47" s="25">
        <v>342.1</v>
      </c>
      <c r="C47" s="20" t="s">
        <v>59</v>
      </c>
      <c r="D47" s="46">
        <v>245416</v>
      </c>
      <c r="E47" s="46">
        <v>0</v>
      </c>
      <c r="F47" s="46">
        <v>0</v>
      </c>
      <c r="G47" s="46">
        <v>0</v>
      </c>
      <c r="H47" s="46">
        <v>0</v>
      </c>
      <c r="I47" s="46">
        <v>0</v>
      </c>
      <c r="J47" s="46">
        <v>0</v>
      </c>
      <c r="K47" s="46">
        <v>0</v>
      </c>
      <c r="L47" s="46">
        <v>0</v>
      </c>
      <c r="M47" s="46">
        <v>0</v>
      </c>
      <c r="N47" s="46">
        <f t="shared" si="10"/>
        <v>245416</v>
      </c>
      <c r="O47" s="47">
        <f t="shared" si="8"/>
        <v>8.7076355378938413</v>
      </c>
      <c r="P47" s="9"/>
    </row>
    <row r="48" spans="1:16">
      <c r="A48" s="12"/>
      <c r="B48" s="25">
        <v>342.2</v>
      </c>
      <c r="C48" s="20" t="s">
        <v>60</v>
      </c>
      <c r="D48" s="46">
        <v>345171</v>
      </c>
      <c r="E48" s="46">
        <v>2762</v>
      </c>
      <c r="F48" s="46">
        <v>0</v>
      </c>
      <c r="G48" s="46">
        <v>0</v>
      </c>
      <c r="H48" s="46">
        <v>0</v>
      </c>
      <c r="I48" s="46">
        <v>0</v>
      </c>
      <c r="J48" s="46">
        <v>0</v>
      </c>
      <c r="K48" s="46">
        <v>0</v>
      </c>
      <c r="L48" s="46">
        <v>0</v>
      </c>
      <c r="M48" s="46">
        <v>0</v>
      </c>
      <c r="N48" s="46">
        <f t="shared" si="10"/>
        <v>347933</v>
      </c>
      <c r="O48" s="47">
        <f t="shared" si="8"/>
        <v>12.345053931308543</v>
      </c>
      <c r="P48" s="9"/>
    </row>
    <row r="49" spans="1:16">
      <c r="A49" s="12"/>
      <c r="B49" s="25">
        <v>342.6</v>
      </c>
      <c r="C49" s="20" t="s">
        <v>61</v>
      </c>
      <c r="D49" s="46">
        <v>912145</v>
      </c>
      <c r="E49" s="46">
        <v>1000</v>
      </c>
      <c r="F49" s="46">
        <v>0</v>
      </c>
      <c r="G49" s="46">
        <v>0</v>
      </c>
      <c r="H49" s="46">
        <v>0</v>
      </c>
      <c r="I49" s="46">
        <v>0</v>
      </c>
      <c r="J49" s="46">
        <v>0</v>
      </c>
      <c r="K49" s="46">
        <v>0</v>
      </c>
      <c r="L49" s="46">
        <v>0</v>
      </c>
      <c r="M49" s="46">
        <v>0</v>
      </c>
      <c r="N49" s="46">
        <f t="shared" si="10"/>
        <v>913145</v>
      </c>
      <c r="O49" s="47">
        <f t="shared" si="8"/>
        <v>32.399411013340902</v>
      </c>
      <c r="P49" s="9"/>
    </row>
    <row r="50" spans="1:16">
      <c r="A50" s="12"/>
      <c r="B50" s="25">
        <v>343.1</v>
      </c>
      <c r="C50" s="20" t="s">
        <v>62</v>
      </c>
      <c r="D50" s="46">
        <v>0</v>
      </c>
      <c r="E50" s="46">
        <v>0</v>
      </c>
      <c r="F50" s="46">
        <v>0</v>
      </c>
      <c r="G50" s="46">
        <v>0</v>
      </c>
      <c r="H50" s="46">
        <v>0</v>
      </c>
      <c r="I50" s="46">
        <v>44053691</v>
      </c>
      <c r="J50" s="46">
        <v>0</v>
      </c>
      <c r="K50" s="46">
        <v>0</v>
      </c>
      <c r="L50" s="46">
        <v>0</v>
      </c>
      <c r="M50" s="46">
        <v>0</v>
      </c>
      <c r="N50" s="46">
        <f t="shared" si="10"/>
        <v>44053691</v>
      </c>
      <c r="O50" s="47">
        <f t="shared" si="8"/>
        <v>1563.0744748793643</v>
      </c>
      <c r="P50" s="9"/>
    </row>
    <row r="51" spans="1:16">
      <c r="A51" s="12"/>
      <c r="B51" s="25">
        <v>343.4</v>
      </c>
      <c r="C51" s="20" t="s">
        <v>63</v>
      </c>
      <c r="D51" s="46">
        <v>2211715</v>
      </c>
      <c r="E51" s="46">
        <v>0</v>
      </c>
      <c r="F51" s="46">
        <v>0</v>
      </c>
      <c r="G51" s="46">
        <v>0</v>
      </c>
      <c r="H51" s="46">
        <v>0</v>
      </c>
      <c r="I51" s="46">
        <v>0</v>
      </c>
      <c r="J51" s="46">
        <v>0</v>
      </c>
      <c r="K51" s="46">
        <v>0</v>
      </c>
      <c r="L51" s="46">
        <v>0</v>
      </c>
      <c r="M51" s="46">
        <v>0</v>
      </c>
      <c r="N51" s="46">
        <f t="shared" si="10"/>
        <v>2211715</v>
      </c>
      <c r="O51" s="47">
        <f t="shared" si="8"/>
        <v>78.474134260573379</v>
      </c>
      <c r="P51" s="9"/>
    </row>
    <row r="52" spans="1:16">
      <c r="A52" s="12"/>
      <c r="B52" s="25">
        <v>343.5</v>
      </c>
      <c r="C52" s="20" t="s">
        <v>64</v>
      </c>
      <c r="D52" s="46">
        <v>0</v>
      </c>
      <c r="E52" s="46">
        <v>0</v>
      </c>
      <c r="F52" s="46">
        <v>0</v>
      </c>
      <c r="G52" s="46">
        <v>0</v>
      </c>
      <c r="H52" s="46">
        <v>0</v>
      </c>
      <c r="I52" s="46">
        <v>6501048</v>
      </c>
      <c r="J52" s="46">
        <v>0</v>
      </c>
      <c r="K52" s="46">
        <v>0</v>
      </c>
      <c r="L52" s="46">
        <v>0</v>
      </c>
      <c r="M52" s="46">
        <v>0</v>
      </c>
      <c r="N52" s="46">
        <f t="shared" si="10"/>
        <v>6501048</v>
      </c>
      <c r="O52" s="47">
        <f t="shared" si="8"/>
        <v>230.66449049105876</v>
      </c>
      <c r="P52" s="9"/>
    </row>
    <row r="53" spans="1:16">
      <c r="A53" s="12"/>
      <c r="B53" s="25">
        <v>343.6</v>
      </c>
      <c r="C53" s="20" t="s">
        <v>65</v>
      </c>
      <c r="D53" s="46">
        <v>0</v>
      </c>
      <c r="E53" s="46">
        <v>0</v>
      </c>
      <c r="F53" s="46">
        <v>0</v>
      </c>
      <c r="G53" s="46">
        <v>0</v>
      </c>
      <c r="H53" s="46">
        <v>0</v>
      </c>
      <c r="I53" s="46">
        <v>20567328</v>
      </c>
      <c r="J53" s="46">
        <v>0</v>
      </c>
      <c r="K53" s="46">
        <v>0</v>
      </c>
      <c r="L53" s="46">
        <v>0</v>
      </c>
      <c r="M53" s="46">
        <v>0</v>
      </c>
      <c r="N53" s="46">
        <f t="shared" si="10"/>
        <v>20567328</v>
      </c>
      <c r="O53" s="47">
        <f t="shared" si="8"/>
        <v>729.7519159806983</v>
      </c>
      <c r="P53" s="9"/>
    </row>
    <row r="54" spans="1:16">
      <c r="A54" s="12"/>
      <c r="B54" s="25">
        <v>343.7</v>
      </c>
      <c r="C54" s="20" t="s">
        <v>66</v>
      </c>
      <c r="D54" s="46">
        <v>0</v>
      </c>
      <c r="E54" s="46">
        <v>2234643</v>
      </c>
      <c r="F54" s="46">
        <v>0</v>
      </c>
      <c r="G54" s="46">
        <v>726198</v>
      </c>
      <c r="H54" s="46">
        <v>0</v>
      </c>
      <c r="I54" s="46">
        <v>0</v>
      </c>
      <c r="J54" s="46">
        <v>0</v>
      </c>
      <c r="K54" s="46">
        <v>0</v>
      </c>
      <c r="L54" s="46">
        <v>0</v>
      </c>
      <c r="M54" s="46">
        <v>0</v>
      </c>
      <c r="N54" s="46">
        <f t="shared" si="10"/>
        <v>2960841</v>
      </c>
      <c r="O54" s="47">
        <f t="shared" si="8"/>
        <v>105.0539667896679</v>
      </c>
      <c r="P54" s="9"/>
    </row>
    <row r="55" spans="1:16">
      <c r="A55" s="12"/>
      <c r="B55" s="25">
        <v>343.8</v>
      </c>
      <c r="C55" s="20" t="s">
        <v>67</v>
      </c>
      <c r="D55" s="46">
        <v>83065</v>
      </c>
      <c r="E55" s="46">
        <v>0</v>
      </c>
      <c r="F55" s="46">
        <v>0</v>
      </c>
      <c r="G55" s="46">
        <v>0</v>
      </c>
      <c r="H55" s="46">
        <v>0</v>
      </c>
      <c r="I55" s="46">
        <v>0</v>
      </c>
      <c r="J55" s="46">
        <v>0</v>
      </c>
      <c r="K55" s="46">
        <v>0</v>
      </c>
      <c r="L55" s="46">
        <v>0</v>
      </c>
      <c r="M55" s="46">
        <v>0</v>
      </c>
      <c r="N55" s="46">
        <f t="shared" si="10"/>
        <v>83065</v>
      </c>
      <c r="O55" s="47">
        <f t="shared" si="8"/>
        <v>2.9472395685495316</v>
      </c>
      <c r="P55" s="9"/>
    </row>
    <row r="56" spans="1:16">
      <c r="A56" s="12"/>
      <c r="B56" s="25">
        <v>343.9</v>
      </c>
      <c r="C56" s="20" t="s">
        <v>68</v>
      </c>
      <c r="D56" s="46">
        <v>11888</v>
      </c>
      <c r="E56" s="46">
        <v>0</v>
      </c>
      <c r="F56" s="46">
        <v>0</v>
      </c>
      <c r="G56" s="46">
        <v>0</v>
      </c>
      <c r="H56" s="46">
        <v>0</v>
      </c>
      <c r="I56" s="46">
        <v>0</v>
      </c>
      <c r="J56" s="46">
        <v>0</v>
      </c>
      <c r="K56" s="46">
        <v>0</v>
      </c>
      <c r="L56" s="46">
        <v>0</v>
      </c>
      <c r="M56" s="46">
        <v>0</v>
      </c>
      <c r="N56" s="46">
        <f t="shared" si="10"/>
        <v>11888</v>
      </c>
      <c r="O56" s="47">
        <f t="shared" si="8"/>
        <v>0.42179960261141075</v>
      </c>
      <c r="P56" s="9"/>
    </row>
    <row r="57" spans="1:16">
      <c r="A57" s="12"/>
      <c r="B57" s="25">
        <v>347.2</v>
      </c>
      <c r="C57" s="20" t="s">
        <v>69</v>
      </c>
      <c r="D57" s="46">
        <v>621145</v>
      </c>
      <c r="E57" s="46">
        <v>13600</v>
      </c>
      <c r="F57" s="46">
        <v>0</v>
      </c>
      <c r="G57" s="46">
        <v>0</v>
      </c>
      <c r="H57" s="46">
        <v>0</v>
      </c>
      <c r="I57" s="46">
        <v>0</v>
      </c>
      <c r="J57" s="46">
        <v>0</v>
      </c>
      <c r="K57" s="46">
        <v>0</v>
      </c>
      <c r="L57" s="46">
        <v>0</v>
      </c>
      <c r="M57" s="46">
        <v>0</v>
      </c>
      <c r="N57" s="46">
        <f t="shared" si="10"/>
        <v>634745</v>
      </c>
      <c r="O57" s="47">
        <f t="shared" si="8"/>
        <v>22.521466080045418</v>
      </c>
      <c r="P57" s="9"/>
    </row>
    <row r="58" spans="1:16">
      <c r="A58" s="12"/>
      <c r="B58" s="25">
        <v>347.4</v>
      </c>
      <c r="C58" s="20" t="s">
        <v>71</v>
      </c>
      <c r="D58" s="46">
        <v>47199</v>
      </c>
      <c r="E58" s="46">
        <v>218256</v>
      </c>
      <c r="F58" s="46">
        <v>0</v>
      </c>
      <c r="G58" s="46">
        <v>0</v>
      </c>
      <c r="H58" s="46">
        <v>0</v>
      </c>
      <c r="I58" s="46">
        <v>0</v>
      </c>
      <c r="J58" s="46">
        <v>0</v>
      </c>
      <c r="K58" s="46">
        <v>0</v>
      </c>
      <c r="L58" s="46">
        <v>0</v>
      </c>
      <c r="M58" s="46">
        <v>0</v>
      </c>
      <c r="N58" s="46">
        <f t="shared" si="10"/>
        <v>265455</v>
      </c>
      <c r="O58" s="47">
        <f t="shared" si="8"/>
        <v>9.4186417825716724</v>
      </c>
      <c r="P58" s="9"/>
    </row>
    <row r="59" spans="1:16">
      <c r="A59" s="12"/>
      <c r="B59" s="25">
        <v>347.5</v>
      </c>
      <c r="C59" s="20" t="s">
        <v>72</v>
      </c>
      <c r="D59" s="46">
        <v>774589</v>
      </c>
      <c r="E59" s="46">
        <v>0</v>
      </c>
      <c r="F59" s="46">
        <v>0</v>
      </c>
      <c r="G59" s="46">
        <v>0</v>
      </c>
      <c r="H59" s="46">
        <v>0</v>
      </c>
      <c r="I59" s="46">
        <v>0</v>
      </c>
      <c r="J59" s="46">
        <v>0</v>
      </c>
      <c r="K59" s="46">
        <v>0</v>
      </c>
      <c r="L59" s="46">
        <v>0</v>
      </c>
      <c r="M59" s="46">
        <v>0</v>
      </c>
      <c r="N59" s="46">
        <f t="shared" si="10"/>
        <v>774589</v>
      </c>
      <c r="O59" s="47">
        <f t="shared" si="8"/>
        <v>27.483288390576213</v>
      </c>
      <c r="P59" s="9"/>
    </row>
    <row r="60" spans="1:16">
      <c r="A60" s="12"/>
      <c r="B60" s="25">
        <v>347.9</v>
      </c>
      <c r="C60" s="20" t="s">
        <v>103</v>
      </c>
      <c r="D60" s="46">
        <v>2558</v>
      </c>
      <c r="E60" s="46">
        <v>0</v>
      </c>
      <c r="F60" s="46">
        <v>0</v>
      </c>
      <c r="G60" s="46">
        <v>0</v>
      </c>
      <c r="H60" s="46">
        <v>0</v>
      </c>
      <c r="I60" s="46">
        <v>0</v>
      </c>
      <c r="J60" s="46">
        <v>0</v>
      </c>
      <c r="K60" s="46">
        <v>0</v>
      </c>
      <c r="L60" s="46">
        <v>0</v>
      </c>
      <c r="M60" s="46">
        <v>0</v>
      </c>
      <c r="N60" s="46">
        <f t="shared" si="10"/>
        <v>2558</v>
      </c>
      <c r="O60" s="47">
        <f t="shared" si="8"/>
        <v>9.0760715299460684E-2</v>
      </c>
      <c r="P60" s="9"/>
    </row>
    <row r="61" spans="1:16">
      <c r="A61" s="12"/>
      <c r="B61" s="25">
        <v>349</v>
      </c>
      <c r="C61" s="20" t="s">
        <v>1</v>
      </c>
      <c r="D61" s="46">
        <v>0</v>
      </c>
      <c r="E61" s="46">
        <v>0</v>
      </c>
      <c r="F61" s="46">
        <v>0</v>
      </c>
      <c r="G61" s="46">
        <v>0</v>
      </c>
      <c r="H61" s="46">
        <v>0</v>
      </c>
      <c r="I61" s="46">
        <v>4834984</v>
      </c>
      <c r="J61" s="46">
        <v>0</v>
      </c>
      <c r="K61" s="46">
        <v>0</v>
      </c>
      <c r="L61" s="46">
        <v>0</v>
      </c>
      <c r="M61" s="46">
        <v>0</v>
      </c>
      <c r="N61" s="46">
        <f t="shared" si="10"/>
        <v>4834984</v>
      </c>
      <c r="O61" s="47">
        <f t="shared" si="8"/>
        <v>171.550667045132</v>
      </c>
      <c r="P61" s="9"/>
    </row>
    <row r="62" spans="1:16" ht="15.75">
      <c r="A62" s="29" t="s">
        <v>53</v>
      </c>
      <c r="B62" s="30"/>
      <c r="C62" s="31"/>
      <c r="D62" s="32">
        <f t="shared" ref="D62:M62" si="11">SUM(D63:D65)</f>
        <v>1241567</v>
      </c>
      <c r="E62" s="32">
        <f t="shared" si="11"/>
        <v>261071</v>
      </c>
      <c r="F62" s="32">
        <f t="shared" si="11"/>
        <v>0</v>
      </c>
      <c r="G62" s="32">
        <f t="shared" si="11"/>
        <v>0</v>
      </c>
      <c r="H62" s="32">
        <f t="shared" si="11"/>
        <v>0</v>
      </c>
      <c r="I62" s="32">
        <f t="shared" si="11"/>
        <v>0</v>
      </c>
      <c r="J62" s="32">
        <f t="shared" si="11"/>
        <v>0</v>
      </c>
      <c r="K62" s="32">
        <f t="shared" si="11"/>
        <v>0</v>
      </c>
      <c r="L62" s="32">
        <f t="shared" si="11"/>
        <v>0</v>
      </c>
      <c r="M62" s="32">
        <f t="shared" si="11"/>
        <v>0</v>
      </c>
      <c r="N62" s="32">
        <f t="shared" ref="N62:N67" si="12">SUM(D62:M62)</f>
        <v>1502638</v>
      </c>
      <c r="O62" s="45">
        <f t="shared" si="8"/>
        <v>53.315285268237297</v>
      </c>
      <c r="P62" s="10"/>
    </row>
    <row r="63" spans="1:16">
      <c r="A63" s="13"/>
      <c r="B63" s="39">
        <v>351.1</v>
      </c>
      <c r="C63" s="21" t="s">
        <v>75</v>
      </c>
      <c r="D63" s="46">
        <v>1221953</v>
      </c>
      <c r="E63" s="46">
        <v>46497</v>
      </c>
      <c r="F63" s="46">
        <v>0</v>
      </c>
      <c r="G63" s="46">
        <v>0</v>
      </c>
      <c r="H63" s="46">
        <v>0</v>
      </c>
      <c r="I63" s="46">
        <v>0</v>
      </c>
      <c r="J63" s="46">
        <v>0</v>
      </c>
      <c r="K63" s="46">
        <v>0</v>
      </c>
      <c r="L63" s="46">
        <v>0</v>
      </c>
      <c r="M63" s="46">
        <v>0</v>
      </c>
      <c r="N63" s="46">
        <f t="shared" si="12"/>
        <v>1268450</v>
      </c>
      <c r="O63" s="47">
        <f t="shared" si="8"/>
        <v>45.006031791087139</v>
      </c>
      <c r="P63" s="9"/>
    </row>
    <row r="64" spans="1:16">
      <c r="A64" s="13"/>
      <c r="B64" s="39">
        <v>351.2</v>
      </c>
      <c r="C64" s="21" t="s">
        <v>76</v>
      </c>
      <c r="D64" s="46">
        <v>0</v>
      </c>
      <c r="E64" s="46">
        <v>186709</v>
      </c>
      <c r="F64" s="46">
        <v>0</v>
      </c>
      <c r="G64" s="46">
        <v>0</v>
      </c>
      <c r="H64" s="46">
        <v>0</v>
      </c>
      <c r="I64" s="46">
        <v>0</v>
      </c>
      <c r="J64" s="46">
        <v>0</v>
      </c>
      <c r="K64" s="46">
        <v>0</v>
      </c>
      <c r="L64" s="46">
        <v>0</v>
      </c>
      <c r="M64" s="46">
        <v>0</v>
      </c>
      <c r="N64" s="46">
        <f t="shared" si="12"/>
        <v>186709</v>
      </c>
      <c r="O64" s="47">
        <f t="shared" si="8"/>
        <v>6.6246451887595796</v>
      </c>
      <c r="P64" s="9"/>
    </row>
    <row r="65" spans="1:119">
      <c r="A65" s="13"/>
      <c r="B65" s="39">
        <v>354</v>
      </c>
      <c r="C65" s="21" t="s">
        <v>77</v>
      </c>
      <c r="D65" s="46">
        <v>19614</v>
      </c>
      <c r="E65" s="46">
        <v>27865</v>
      </c>
      <c r="F65" s="46">
        <v>0</v>
      </c>
      <c r="G65" s="46">
        <v>0</v>
      </c>
      <c r="H65" s="46">
        <v>0</v>
      </c>
      <c r="I65" s="46">
        <v>0</v>
      </c>
      <c r="J65" s="46">
        <v>0</v>
      </c>
      <c r="K65" s="46">
        <v>0</v>
      </c>
      <c r="L65" s="46">
        <v>0</v>
      </c>
      <c r="M65" s="46">
        <v>0</v>
      </c>
      <c r="N65" s="46">
        <f t="shared" si="12"/>
        <v>47479</v>
      </c>
      <c r="O65" s="47">
        <f t="shared" si="8"/>
        <v>1.6846082883905762</v>
      </c>
      <c r="P65" s="9"/>
    </row>
    <row r="66" spans="1:119" ht="15.75">
      <c r="A66" s="29" t="s">
        <v>4</v>
      </c>
      <c r="B66" s="30"/>
      <c r="C66" s="31"/>
      <c r="D66" s="32">
        <f t="shared" ref="D66:M66" si="13">SUM(D67:D74)</f>
        <v>27059</v>
      </c>
      <c r="E66" s="32">
        <f t="shared" si="13"/>
        <v>395003</v>
      </c>
      <c r="F66" s="32">
        <f t="shared" si="13"/>
        <v>-18</v>
      </c>
      <c r="G66" s="32">
        <f t="shared" si="13"/>
        <v>208228</v>
      </c>
      <c r="H66" s="32">
        <f t="shared" si="13"/>
        <v>0</v>
      </c>
      <c r="I66" s="32">
        <f t="shared" si="13"/>
        <v>-296850</v>
      </c>
      <c r="J66" s="32">
        <f t="shared" si="13"/>
        <v>102507</v>
      </c>
      <c r="K66" s="32">
        <f t="shared" si="13"/>
        <v>14106773</v>
      </c>
      <c r="L66" s="32">
        <f t="shared" si="13"/>
        <v>0</v>
      </c>
      <c r="M66" s="32">
        <f t="shared" si="13"/>
        <v>0</v>
      </c>
      <c r="N66" s="32">
        <f t="shared" si="12"/>
        <v>14542702</v>
      </c>
      <c r="O66" s="45">
        <f t="shared" si="8"/>
        <v>515.99141356798179</v>
      </c>
      <c r="P66" s="10"/>
    </row>
    <row r="67" spans="1:119">
      <c r="A67" s="12"/>
      <c r="B67" s="25">
        <v>361.1</v>
      </c>
      <c r="C67" s="20" t="s">
        <v>78</v>
      </c>
      <c r="D67" s="46">
        <v>-395735</v>
      </c>
      <c r="E67" s="46">
        <v>-217608</v>
      </c>
      <c r="F67" s="46">
        <v>-18</v>
      </c>
      <c r="G67" s="46">
        <v>503</v>
      </c>
      <c r="H67" s="46">
        <v>0</v>
      </c>
      <c r="I67" s="46">
        <v>-546688</v>
      </c>
      <c r="J67" s="46">
        <v>-45596</v>
      </c>
      <c r="K67" s="46">
        <v>8810066</v>
      </c>
      <c r="L67" s="46">
        <v>0</v>
      </c>
      <c r="M67" s="46">
        <v>0</v>
      </c>
      <c r="N67" s="46">
        <f t="shared" si="12"/>
        <v>7604924</v>
      </c>
      <c r="O67" s="47">
        <f t="shared" si="8"/>
        <v>269.83125177405623</v>
      </c>
      <c r="P67" s="9"/>
    </row>
    <row r="68" spans="1:119">
      <c r="A68" s="12"/>
      <c r="B68" s="25">
        <v>361.2</v>
      </c>
      <c r="C68" s="20" t="s">
        <v>79</v>
      </c>
      <c r="D68" s="46">
        <v>12</v>
      </c>
      <c r="E68" s="46">
        <v>5</v>
      </c>
      <c r="F68" s="46">
        <v>0</v>
      </c>
      <c r="G68" s="46">
        <v>0</v>
      </c>
      <c r="H68" s="46">
        <v>0</v>
      </c>
      <c r="I68" s="46">
        <v>14</v>
      </c>
      <c r="J68" s="46">
        <v>2</v>
      </c>
      <c r="K68" s="46">
        <v>573428</v>
      </c>
      <c r="L68" s="46">
        <v>0</v>
      </c>
      <c r="M68" s="46">
        <v>0</v>
      </c>
      <c r="N68" s="46">
        <f t="shared" ref="N68:N74" si="14">SUM(D68:M68)</f>
        <v>573461</v>
      </c>
      <c r="O68" s="47">
        <f t="shared" si="8"/>
        <v>20.347040874254898</v>
      </c>
      <c r="P68" s="9"/>
    </row>
    <row r="69" spans="1:119">
      <c r="A69" s="12"/>
      <c r="B69" s="25">
        <v>362</v>
      </c>
      <c r="C69" s="20" t="s">
        <v>81</v>
      </c>
      <c r="D69" s="46">
        <v>144719</v>
      </c>
      <c r="E69" s="46">
        <v>17147</v>
      </c>
      <c r="F69" s="46">
        <v>0</v>
      </c>
      <c r="G69" s="46">
        <v>0</v>
      </c>
      <c r="H69" s="46">
        <v>0</v>
      </c>
      <c r="I69" s="46">
        <v>0</v>
      </c>
      <c r="J69" s="46">
        <v>0</v>
      </c>
      <c r="K69" s="46">
        <v>0</v>
      </c>
      <c r="L69" s="46">
        <v>0</v>
      </c>
      <c r="M69" s="46">
        <v>0</v>
      </c>
      <c r="N69" s="46">
        <f t="shared" si="14"/>
        <v>161866</v>
      </c>
      <c r="O69" s="47">
        <f t="shared" ref="O69:O78" si="15">(N69/O$80)</f>
        <v>5.7431876241839346</v>
      </c>
      <c r="P69" s="9"/>
    </row>
    <row r="70" spans="1:119">
      <c r="A70" s="12"/>
      <c r="B70" s="25">
        <v>364</v>
      </c>
      <c r="C70" s="20" t="s">
        <v>135</v>
      </c>
      <c r="D70" s="46">
        <v>37418</v>
      </c>
      <c r="E70" s="46">
        <v>221200</v>
      </c>
      <c r="F70" s="46">
        <v>0</v>
      </c>
      <c r="G70" s="46">
        <v>0</v>
      </c>
      <c r="H70" s="46">
        <v>0</v>
      </c>
      <c r="I70" s="46">
        <v>8218</v>
      </c>
      <c r="J70" s="46">
        <v>119359</v>
      </c>
      <c r="K70" s="46">
        <v>0</v>
      </c>
      <c r="L70" s="46">
        <v>0</v>
      </c>
      <c r="M70" s="46">
        <v>0</v>
      </c>
      <c r="N70" s="46">
        <f t="shared" si="14"/>
        <v>386195</v>
      </c>
      <c r="O70" s="47">
        <f t="shared" si="15"/>
        <v>13.702632699403917</v>
      </c>
      <c r="P70" s="9"/>
    </row>
    <row r="71" spans="1:119">
      <c r="A71" s="12"/>
      <c r="B71" s="25">
        <v>366</v>
      </c>
      <c r="C71" s="20" t="s">
        <v>83</v>
      </c>
      <c r="D71" s="46">
        <v>0</v>
      </c>
      <c r="E71" s="46">
        <v>277199</v>
      </c>
      <c r="F71" s="46">
        <v>0</v>
      </c>
      <c r="G71" s="46">
        <v>207725</v>
      </c>
      <c r="H71" s="46">
        <v>0</v>
      </c>
      <c r="I71" s="46">
        <v>0</v>
      </c>
      <c r="J71" s="46">
        <v>0</v>
      </c>
      <c r="K71" s="46">
        <v>0</v>
      </c>
      <c r="L71" s="46">
        <v>0</v>
      </c>
      <c r="M71" s="46">
        <v>0</v>
      </c>
      <c r="N71" s="46">
        <f t="shared" si="14"/>
        <v>484924</v>
      </c>
      <c r="O71" s="47">
        <f t="shared" si="15"/>
        <v>17.205648594947487</v>
      </c>
      <c r="P71" s="9"/>
    </row>
    <row r="72" spans="1:119">
      <c r="A72" s="12"/>
      <c r="B72" s="25">
        <v>368</v>
      </c>
      <c r="C72" s="20" t="s">
        <v>84</v>
      </c>
      <c r="D72" s="46">
        <v>0</v>
      </c>
      <c r="E72" s="46">
        <v>0</v>
      </c>
      <c r="F72" s="46">
        <v>0</v>
      </c>
      <c r="G72" s="46">
        <v>0</v>
      </c>
      <c r="H72" s="46">
        <v>0</v>
      </c>
      <c r="I72" s="46">
        <v>0</v>
      </c>
      <c r="J72" s="46">
        <v>0</v>
      </c>
      <c r="K72" s="46">
        <v>4723279</v>
      </c>
      <c r="L72" s="46">
        <v>0</v>
      </c>
      <c r="M72" s="46">
        <v>0</v>
      </c>
      <c r="N72" s="46">
        <f t="shared" si="14"/>
        <v>4723279</v>
      </c>
      <c r="O72" s="47">
        <f t="shared" si="15"/>
        <v>167.58724808401931</v>
      </c>
      <c r="P72" s="9"/>
    </row>
    <row r="73" spans="1:119">
      <c r="A73" s="12"/>
      <c r="B73" s="25">
        <v>369.3</v>
      </c>
      <c r="C73" s="20" t="s">
        <v>85</v>
      </c>
      <c r="D73" s="46">
        <v>0</v>
      </c>
      <c r="E73" s="46">
        <v>0</v>
      </c>
      <c r="F73" s="46">
        <v>0</v>
      </c>
      <c r="G73" s="46">
        <v>0</v>
      </c>
      <c r="H73" s="46">
        <v>0</v>
      </c>
      <c r="I73" s="46">
        <v>148891</v>
      </c>
      <c r="J73" s="46">
        <v>0</v>
      </c>
      <c r="K73" s="46">
        <v>0</v>
      </c>
      <c r="L73" s="46">
        <v>0</v>
      </c>
      <c r="M73" s="46">
        <v>0</v>
      </c>
      <c r="N73" s="46">
        <f t="shared" si="14"/>
        <v>148891</v>
      </c>
      <c r="O73" s="47">
        <f t="shared" si="15"/>
        <v>5.2828200397388585</v>
      </c>
      <c r="P73" s="9"/>
    </row>
    <row r="74" spans="1:119">
      <c r="A74" s="12"/>
      <c r="B74" s="25">
        <v>369.9</v>
      </c>
      <c r="C74" s="20" t="s">
        <v>86</v>
      </c>
      <c r="D74" s="46">
        <v>240645</v>
      </c>
      <c r="E74" s="46">
        <v>97060</v>
      </c>
      <c r="F74" s="46">
        <v>0</v>
      </c>
      <c r="G74" s="46">
        <v>0</v>
      </c>
      <c r="H74" s="46">
        <v>0</v>
      </c>
      <c r="I74" s="46">
        <v>92715</v>
      </c>
      <c r="J74" s="46">
        <v>28742</v>
      </c>
      <c r="K74" s="46">
        <v>0</v>
      </c>
      <c r="L74" s="46">
        <v>0</v>
      </c>
      <c r="M74" s="46">
        <v>0</v>
      </c>
      <c r="N74" s="46">
        <f t="shared" si="14"/>
        <v>459162</v>
      </c>
      <c r="O74" s="47">
        <f t="shared" si="15"/>
        <v>16.291583877377235</v>
      </c>
      <c r="P74" s="9"/>
    </row>
    <row r="75" spans="1:119" ht="15.75">
      <c r="A75" s="29" t="s">
        <v>54</v>
      </c>
      <c r="B75" s="30"/>
      <c r="C75" s="31"/>
      <c r="D75" s="32">
        <f t="shared" ref="D75:M75" si="16">SUM(D76:D77)</f>
        <v>5364995</v>
      </c>
      <c r="E75" s="32">
        <f t="shared" si="16"/>
        <v>6039792</v>
      </c>
      <c r="F75" s="32">
        <f t="shared" si="16"/>
        <v>4899678</v>
      </c>
      <c r="G75" s="32">
        <f t="shared" si="16"/>
        <v>1445629</v>
      </c>
      <c r="H75" s="32">
        <f t="shared" si="16"/>
        <v>0</v>
      </c>
      <c r="I75" s="32">
        <f t="shared" si="16"/>
        <v>0</v>
      </c>
      <c r="J75" s="32">
        <f t="shared" si="16"/>
        <v>0</v>
      </c>
      <c r="K75" s="32">
        <f t="shared" si="16"/>
        <v>0</v>
      </c>
      <c r="L75" s="32">
        <f t="shared" si="16"/>
        <v>0</v>
      </c>
      <c r="M75" s="32">
        <f t="shared" si="16"/>
        <v>0</v>
      </c>
      <c r="N75" s="32">
        <f>SUM(D75:M75)</f>
        <v>17750094</v>
      </c>
      <c r="O75" s="45">
        <f t="shared" si="15"/>
        <v>629.79328697133121</v>
      </c>
      <c r="P75" s="9"/>
    </row>
    <row r="76" spans="1:119">
      <c r="A76" s="12"/>
      <c r="B76" s="25">
        <v>381</v>
      </c>
      <c r="C76" s="20" t="s">
        <v>87</v>
      </c>
      <c r="D76" s="46">
        <v>5364995</v>
      </c>
      <c r="E76" s="46">
        <v>169792</v>
      </c>
      <c r="F76" s="46">
        <v>969678</v>
      </c>
      <c r="G76" s="46">
        <v>1445629</v>
      </c>
      <c r="H76" s="46">
        <v>0</v>
      </c>
      <c r="I76" s="46">
        <v>0</v>
      </c>
      <c r="J76" s="46">
        <v>0</v>
      </c>
      <c r="K76" s="46">
        <v>0</v>
      </c>
      <c r="L76" s="46">
        <v>0</v>
      </c>
      <c r="M76" s="46">
        <v>0</v>
      </c>
      <c r="N76" s="46">
        <f>SUM(D76:M76)</f>
        <v>7950094</v>
      </c>
      <c r="O76" s="47">
        <f t="shared" si="15"/>
        <v>282.07827135963669</v>
      </c>
      <c r="P76" s="9"/>
    </row>
    <row r="77" spans="1:119" ht="15.75" thickBot="1">
      <c r="A77" s="12"/>
      <c r="B77" s="25">
        <v>384</v>
      </c>
      <c r="C77" s="20" t="s">
        <v>106</v>
      </c>
      <c r="D77" s="46">
        <v>0</v>
      </c>
      <c r="E77" s="46">
        <v>5870000</v>
      </c>
      <c r="F77" s="46">
        <v>3930000</v>
      </c>
      <c r="G77" s="46">
        <v>0</v>
      </c>
      <c r="H77" s="46">
        <v>0</v>
      </c>
      <c r="I77" s="46">
        <v>0</v>
      </c>
      <c r="J77" s="46">
        <v>0</v>
      </c>
      <c r="K77" s="46">
        <v>0</v>
      </c>
      <c r="L77" s="46">
        <v>0</v>
      </c>
      <c r="M77" s="46">
        <v>0</v>
      </c>
      <c r="N77" s="46">
        <f>SUM(D77:M77)</f>
        <v>9800000</v>
      </c>
      <c r="O77" s="47">
        <f t="shared" si="15"/>
        <v>347.71501561169458</v>
      </c>
      <c r="P77" s="9"/>
    </row>
    <row r="78" spans="1:119" ht="16.5" thickBot="1">
      <c r="A78" s="14" t="s">
        <v>73</v>
      </c>
      <c r="B78" s="23"/>
      <c r="C78" s="22"/>
      <c r="D78" s="15">
        <f t="shared" ref="D78:M78" si="17">SUM(D5,D17,D27,D42,D62,D66,D75)</f>
        <v>44755935</v>
      </c>
      <c r="E78" s="15">
        <f t="shared" si="17"/>
        <v>13377685</v>
      </c>
      <c r="F78" s="15">
        <f t="shared" si="17"/>
        <v>6266891</v>
      </c>
      <c r="G78" s="15">
        <f t="shared" si="17"/>
        <v>2954598</v>
      </c>
      <c r="H78" s="15">
        <f t="shared" si="17"/>
        <v>0</v>
      </c>
      <c r="I78" s="15">
        <f t="shared" si="17"/>
        <v>77075557</v>
      </c>
      <c r="J78" s="15">
        <f t="shared" si="17"/>
        <v>10826735</v>
      </c>
      <c r="K78" s="15">
        <f t="shared" si="17"/>
        <v>14106773</v>
      </c>
      <c r="L78" s="15">
        <f t="shared" si="17"/>
        <v>0</v>
      </c>
      <c r="M78" s="15">
        <f t="shared" si="17"/>
        <v>0</v>
      </c>
      <c r="N78" s="15">
        <f>SUM(D78:M78)</f>
        <v>169364174</v>
      </c>
      <c r="O78" s="38">
        <f t="shared" si="15"/>
        <v>6009.2312659665058</v>
      </c>
      <c r="P78" s="6"/>
      <c r="Q78" s="2"/>
      <c r="R78" s="5"/>
      <c r="S78" s="5"/>
      <c r="T78" s="5"/>
      <c r="U78" s="5"/>
      <c r="V78" s="5"/>
      <c r="W78" s="5"/>
      <c r="X78" s="5"/>
      <c r="Y78" s="5"/>
      <c r="Z78" s="5"/>
      <c r="AA78" s="5"/>
      <c r="AB78" s="5"/>
      <c r="AC78" s="5"/>
      <c r="AD78" s="5"/>
      <c r="AE78" s="5"/>
      <c r="AF78" s="5"/>
      <c r="AG78" s="5"/>
      <c r="AH78" s="5"/>
      <c r="AI78" s="5"/>
      <c r="AJ78" s="5"/>
      <c r="AK78" s="5"/>
      <c r="AL78" s="5"/>
      <c r="AM78" s="5"/>
      <c r="AN78" s="5"/>
      <c r="AO78" s="5"/>
      <c r="AP78" s="5"/>
      <c r="AQ78" s="5"/>
      <c r="AR78" s="5"/>
      <c r="AS78" s="5"/>
      <c r="AT78" s="5"/>
      <c r="AU78" s="5"/>
      <c r="AV78" s="5"/>
      <c r="AW78" s="5"/>
      <c r="AX78" s="5"/>
      <c r="AY78" s="5"/>
      <c r="AZ78" s="5"/>
      <c r="BA78" s="5"/>
      <c r="BB78" s="5"/>
      <c r="BC78" s="5"/>
      <c r="BD78" s="5"/>
      <c r="BE78" s="5"/>
      <c r="BF78" s="5"/>
      <c r="BG78" s="5"/>
      <c r="BH78" s="5"/>
      <c r="BI78" s="5"/>
      <c r="BJ78" s="5"/>
      <c r="BK78" s="5"/>
      <c r="BL78" s="5"/>
      <c r="BM78" s="5"/>
      <c r="BN78" s="5"/>
      <c r="BO78" s="5"/>
      <c r="BP78" s="5"/>
      <c r="BQ78" s="5"/>
      <c r="BR78" s="5"/>
      <c r="BS78" s="5"/>
      <c r="BT78" s="5"/>
      <c r="BU78" s="5"/>
      <c r="BV78" s="5"/>
      <c r="BW78" s="5"/>
      <c r="BX78" s="5"/>
      <c r="BY78" s="5"/>
      <c r="BZ78" s="5"/>
      <c r="CA78" s="5"/>
      <c r="CB78" s="5"/>
      <c r="CC78" s="5"/>
      <c r="CD78" s="5"/>
      <c r="CE78" s="5"/>
      <c r="CF78" s="5"/>
      <c r="CG78" s="5"/>
      <c r="CH78" s="5"/>
      <c r="CI78" s="5"/>
      <c r="CJ78" s="5"/>
      <c r="CK78" s="5"/>
      <c r="CL78" s="5"/>
      <c r="CM78" s="5"/>
      <c r="CN78" s="5"/>
      <c r="CO78" s="5"/>
      <c r="CP78" s="5"/>
      <c r="CQ78" s="5"/>
      <c r="CR78" s="5"/>
      <c r="CS78" s="5"/>
      <c r="CT78" s="5"/>
      <c r="CU78" s="5"/>
      <c r="CV78" s="5"/>
      <c r="CW78" s="5"/>
      <c r="CX78" s="5"/>
      <c r="CY78" s="5"/>
      <c r="CZ78" s="5"/>
      <c r="DA78" s="5"/>
      <c r="DB78" s="5"/>
      <c r="DC78" s="5"/>
      <c r="DD78" s="5"/>
      <c r="DE78" s="5"/>
      <c r="DF78" s="5"/>
      <c r="DG78" s="5"/>
      <c r="DH78" s="5"/>
      <c r="DI78" s="5"/>
      <c r="DJ78" s="5"/>
      <c r="DK78" s="5"/>
      <c r="DL78" s="5"/>
      <c r="DM78" s="5"/>
      <c r="DN78" s="5"/>
      <c r="DO78" s="5"/>
    </row>
    <row r="79" spans="1:119">
      <c r="A79" s="16"/>
      <c r="B79" s="18"/>
      <c r="C79" s="18"/>
      <c r="D79" s="17"/>
      <c r="E79" s="17"/>
      <c r="F79" s="17"/>
      <c r="G79" s="17"/>
      <c r="H79" s="17"/>
      <c r="I79" s="17"/>
      <c r="J79" s="17"/>
      <c r="K79" s="17"/>
      <c r="L79" s="17"/>
      <c r="M79" s="17"/>
      <c r="N79" s="17"/>
      <c r="O79" s="19"/>
    </row>
    <row r="80" spans="1:119">
      <c r="A80" s="40"/>
      <c r="B80" s="41"/>
      <c r="C80" s="41"/>
      <c r="D80" s="42"/>
      <c r="E80" s="42"/>
      <c r="F80" s="42"/>
      <c r="G80" s="42"/>
      <c r="H80" s="42"/>
      <c r="I80" s="42"/>
      <c r="J80" s="42"/>
      <c r="K80" s="42"/>
      <c r="L80" s="118" t="s">
        <v>136</v>
      </c>
      <c r="M80" s="118"/>
      <c r="N80" s="118"/>
      <c r="O80" s="43">
        <v>28184</v>
      </c>
    </row>
    <row r="81" spans="1:15">
      <c r="A81" s="119"/>
      <c r="B81" s="96"/>
      <c r="C81" s="96"/>
      <c r="D81" s="96"/>
      <c r="E81" s="96"/>
      <c r="F81" s="96"/>
      <c r="G81" s="96"/>
      <c r="H81" s="96"/>
      <c r="I81" s="96"/>
      <c r="J81" s="96"/>
      <c r="K81" s="96"/>
      <c r="L81" s="96"/>
      <c r="M81" s="96"/>
      <c r="N81" s="96"/>
      <c r="O81" s="97"/>
    </row>
    <row r="82" spans="1:15" ht="15.75" customHeight="1" thickBot="1">
      <c r="A82" s="120" t="s">
        <v>109</v>
      </c>
      <c r="B82" s="99"/>
      <c r="C82" s="99"/>
      <c r="D82" s="99"/>
      <c r="E82" s="99"/>
      <c r="F82" s="99"/>
      <c r="G82" s="99"/>
      <c r="H82" s="99"/>
      <c r="I82" s="99"/>
      <c r="J82" s="99"/>
      <c r="K82" s="99"/>
      <c r="L82" s="99"/>
      <c r="M82" s="99"/>
      <c r="N82" s="99"/>
      <c r="O82" s="100"/>
    </row>
  </sheetData>
  <mergeCells count="10">
    <mergeCell ref="L80:N80"/>
    <mergeCell ref="A81:O81"/>
    <mergeCell ref="A82:O82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EC83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21" t="s">
        <v>98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122"/>
      <c r="O1" s="123"/>
      <c r="P1" s="7"/>
      <c r="Q1"/>
    </row>
    <row r="2" spans="1:133" ht="24" thickBot="1">
      <c r="A2" s="124" t="s">
        <v>115</v>
      </c>
      <c r="B2" s="125"/>
      <c r="C2" s="125"/>
      <c r="D2" s="125"/>
      <c r="E2" s="125"/>
      <c r="F2" s="125"/>
      <c r="G2" s="125"/>
      <c r="H2" s="125"/>
      <c r="I2" s="125"/>
      <c r="J2" s="125"/>
      <c r="K2" s="125"/>
      <c r="L2" s="125"/>
      <c r="M2" s="125"/>
      <c r="N2" s="125"/>
      <c r="O2" s="126"/>
      <c r="P2" s="7"/>
      <c r="Q2"/>
    </row>
    <row r="3" spans="1:133" ht="18" customHeight="1">
      <c r="A3" s="127" t="s">
        <v>88</v>
      </c>
      <c r="B3" s="108"/>
      <c r="C3" s="109"/>
      <c r="D3" s="128" t="s">
        <v>48</v>
      </c>
      <c r="E3" s="129"/>
      <c r="F3" s="129"/>
      <c r="G3" s="129"/>
      <c r="H3" s="130"/>
      <c r="I3" s="128" t="s">
        <v>49</v>
      </c>
      <c r="J3" s="130"/>
      <c r="K3" s="128" t="s">
        <v>51</v>
      </c>
      <c r="L3" s="130"/>
      <c r="M3" s="36"/>
      <c r="N3" s="37"/>
      <c r="O3" s="131" t="s">
        <v>93</v>
      </c>
      <c r="P3" s="11"/>
      <c r="Q3"/>
    </row>
    <row r="4" spans="1:133" ht="32.25" customHeight="1" thickBot="1">
      <c r="A4" s="110"/>
      <c r="B4" s="111"/>
      <c r="C4" s="112"/>
      <c r="D4" s="34" t="s">
        <v>5</v>
      </c>
      <c r="E4" s="34" t="s">
        <v>89</v>
      </c>
      <c r="F4" s="34" t="s">
        <v>90</v>
      </c>
      <c r="G4" s="34" t="s">
        <v>91</v>
      </c>
      <c r="H4" s="34" t="s">
        <v>6</v>
      </c>
      <c r="I4" s="34" t="s">
        <v>7</v>
      </c>
      <c r="J4" s="35" t="s">
        <v>92</v>
      </c>
      <c r="K4" s="35" t="s">
        <v>8</v>
      </c>
      <c r="L4" s="35" t="s">
        <v>9</v>
      </c>
      <c r="M4" s="35" t="s">
        <v>10</v>
      </c>
      <c r="N4" s="35" t="s">
        <v>50</v>
      </c>
      <c r="O4" s="117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2</v>
      </c>
      <c r="B5" s="26"/>
      <c r="C5" s="26"/>
      <c r="D5" s="27">
        <f t="shared" ref="D5:M5" si="0">SUM(D6:D16)</f>
        <v>22038625</v>
      </c>
      <c r="E5" s="27">
        <f t="shared" si="0"/>
        <v>2684952</v>
      </c>
      <c r="F5" s="27">
        <f t="shared" si="0"/>
        <v>1187893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>SUM(D5:M5)</f>
        <v>25911470</v>
      </c>
      <c r="O5" s="33">
        <f t="shared" ref="O5:O36" si="1">(N5/O$81)</f>
        <v>934.48752163877668</v>
      </c>
      <c r="P5" s="6"/>
    </row>
    <row r="6" spans="1:133">
      <c r="A6" s="12"/>
      <c r="B6" s="25">
        <v>311</v>
      </c>
      <c r="C6" s="20" t="s">
        <v>3</v>
      </c>
      <c r="D6" s="46">
        <v>14031034</v>
      </c>
      <c r="E6" s="46">
        <v>2090103</v>
      </c>
      <c r="F6" s="46">
        <v>1187893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17309030</v>
      </c>
      <c r="O6" s="47">
        <f t="shared" si="1"/>
        <v>624.24372475476048</v>
      </c>
      <c r="P6" s="9"/>
    </row>
    <row r="7" spans="1:133">
      <c r="A7" s="12"/>
      <c r="B7" s="25">
        <v>312.41000000000003</v>
      </c>
      <c r="C7" s="20" t="s">
        <v>100</v>
      </c>
      <c r="D7" s="46">
        <v>938926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6" si="2">SUM(D7:M7)</f>
        <v>938926</v>
      </c>
      <c r="O7" s="47">
        <f t="shared" si="1"/>
        <v>33.862016733987303</v>
      </c>
      <c r="P7" s="9"/>
    </row>
    <row r="8" spans="1:133">
      <c r="A8" s="12"/>
      <c r="B8" s="25">
        <v>312.51</v>
      </c>
      <c r="C8" s="20" t="s">
        <v>101</v>
      </c>
      <c r="D8" s="46">
        <v>0</v>
      </c>
      <c r="E8" s="46">
        <v>333964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>SUM(D8:M8)</f>
        <v>333964</v>
      </c>
      <c r="O8" s="47">
        <f t="shared" si="1"/>
        <v>12.044287362954414</v>
      </c>
      <c r="P8" s="9"/>
    </row>
    <row r="9" spans="1:133">
      <c r="A9" s="12"/>
      <c r="B9" s="25">
        <v>312.52</v>
      </c>
      <c r="C9" s="20" t="s">
        <v>96</v>
      </c>
      <c r="D9" s="46">
        <v>0</v>
      </c>
      <c r="E9" s="46">
        <v>260885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>SUM(D9:M9)</f>
        <v>260885</v>
      </c>
      <c r="O9" s="47">
        <f t="shared" si="1"/>
        <v>9.4087204270051927</v>
      </c>
      <c r="P9" s="9"/>
    </row>
    <row r="10" spans="1:133">
      <c r="A10" s="12"/>
      <c r="B10" s="25">
        <v>314.10000000000002</v>
      </c>
      <c r="C10" s="20" t="s">
        <v>11</v>
      </c>
      <c r="D10" s="46">
        <v>3338652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3338652</v>
      </c>
      <c r="O10" s="47">
        <f t="shared" si="1"/>
        <v>120.40724177726486</v>
      </c>
      <c r="P10" s="9"/>
    </row>
    <row r="11" spans="1:133">
      <c r="A11" s="12"/>
      <c r="B11" s="25">
        <v>314.3</v>
      </c>
      <c r="C11" s="20" t="s">
        <v>12</v>
      </c>
      <c r="D11" s="46">
        <v>697305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697305</v>
      </c>
      <c r="O11" s="47">
        <f t="shared" si="1"/>
        <v>25.148045297172533</v>
      </c>
      <c r="P11" s="9"/>
    </row>
    <row r="12" spans="1:133">
      <c r="A12" s="12"/>
      <c r="B12" s="25">
        <v>314.39999999999998</v>
      </c>
      <c r="C12" s="20" t="s">
        <v>13</v>
      </c>
      <c r="D12" s="46">
        <v>57887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2"/>
        <v>57887</v>
      </c>
      <c r="O12" s="47">
        <f t="shared" si="1"/>
        <v>2.0876731102135024</v>
      </c>
      <c r="P12" s="9"/>
    </row>
    <row r="13" spans="1:133">
      <c r="A13" s="12"/>
      <c r="B13" s="25">
        <v>314.7</v>
      </c>
      <c r="C13" s="20" t="s">
        <v>14</v>
      </c>
      <c r="D13" s="46">
        <v>529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2"/>
        <v>529</v>
      </c>
      <c r="O13" s="47">
        <f t="shared" si="1"/>
        <v>1.9078188113098672E-2</v>
      </c>
      <c r="P13" s="9"/>
    </row>
    <row r="14" spans="1:133">
      <c r="A14" s="12"/>
      <c r="B14" s="25">
        <v>314.8</v>
      </c>
      <c r="C14" s="20" t="s">
        <v>15</v>
      </c>
      <c r="D14" s="46">
        <v>58905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2"/>
        <v>58905</v>
      </c>
      <c r="O14" s="47">
        <f t="shared" si="1"/>
        <v>2.1243869013271781</v>
      </c>
      <c r="P14" s="9"/>
    </row>
    <row r="15" spans="1:133">
      <c r="A15" s="12"/>
      <c r="B15" s="25">
        <v>315</v>
      </c>
      <c r="C15" s="20" t="s">
        <v>16</v>
      </c>
      <c r="D15" s="46">
        <v>2444647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2"/>
        <v>2444647</v>
      </c>
      <c r="O15" s="47">
        <f t="shared" si="1"/>
        <v>88.165284189267169</v>
      </c>
      <c r="P15" s="9"/>
    </row>
    <row r="16" spans="1:133">
      <c r="A16" s="12"/>
      <c r="B16" s="25">
        <v>316</v>
      </c>
      <c r="C16" s="20" t="s">
        <v>17</v>
      </c>
      <c r="D16" s="46">
        <v>470740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2"/>
        <v>470740</v>
      </c>
      <c r="O16" s="47">
        <f t="shared" si="1"/>
        <v>16.977062896710905</v>
      </c>
      <c r="P16" s="9"/>
    </row>
    <row r="17" spans="1:16" ht="15.75">
      <c r="A17" s="29" t="s">
        <v>18</v>
      </c>
      <c r="B17" s="30"/>
      <c r="C17" s="31"/>
      <c r="D17" s="32">
        <f t="shared" ref="D17:M17" si="3">SUM(D18:D26)</f>
        <v>3000343</v>
      </c>
      <c r="E17" s="32">
        <f t="shared" si="3"/>
        <v>407633</v>
      </c>
      <c r="F17" s="32">
        <f t="shared" si="3"/>
        <v>182106</v>
      </c>
      <c r="G17" s="32">
        <f t="shared" si="3"/>
        <v>0</v>
      </c>
      <c r="H17" s="32">
        <f t="shared" si="3"/>
        <v>0</v>
      </c>
      <c r="I17" s="32">
        <f t="shared" si="3"/>
        <v>429345</v>
      </c>
      <c r="J17" s="32">
        <f t="shared" si="3"/>
        <v>0</v>
      </c>
      <c r="K17" s="32">
        <f t="shared" si="3"/>
        <v>0</v>
      </c>
      <c r="L17" s="32">
        <f t="shared" si="3"/>
        <v>0</v>
      </c>
      <c r="M17" s="32">
        <f t="shared" si="3"/>
        <v>0</v>
      </c>
      <c r="N17" s="44">
        <f>SUM(D17:M17)</f>
        <v>4019427</v>
      </c>
      <c r="O17" s="45">
        <f t="shared" si="1"/>
        <v>144.95913877668784</v>
      </c>
      <c r="P17" s="10"/>
    </row>
    <row r="18" spans="1:16">
      <c r="A18" s="12"/>
      <c r="B18" s="25">
        <v>322</v>
      </c>
      <c r="C18" s="20" t="s">
        <v>0</v>
      </c>
      <c r="D18" s="46">
        <v>1893940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>SUM(D18:M18)</f>
        <v>1893940</v>
      </c>
      <c r="O18" s="47">
        <f t="shared" si="1"/>
        <v>68.30424120023082</v>
      </c>
      <c r="P18" s="9"/>
    </row>
    <row r="19" spans="1:16">
      <c r="A19" s="12"/>
      <c r="B19" s="25">
        <v>323.10000000000002</v>
      </c>
      <c r="C19" s="20" t="s">
        <v>19</v>
      </c>
      <c r="D19" s="46">
        <v>263156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ref="N19:N25" si="4">SUM(D19:M19)</f>
        <v>263156</v>
      </c>
      <c r="O19" s="47">
        <f t="shared" si="1"/>
        <v>9.4906231967686097</v>
      </c>
      <c r="P19" s="9"/>
    </row>
    <row r="20" spans="1:16">
      <c r="A20" s="12"/>
      <c r="B20" s="25">
        <v>323.39999999999998</v>
      </c>
      <c r="C20" s="20" t="s">
        <v>20</v>
      </c>
      <c r="D20" s="46">
        <v>92621</v>
      </c>
      <c r="E20" s="46">
        <v>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92621</v>
      </c>
      <c r="O20" s="47">
        <f t="shared" si="1"/>
        <v>3.3403418926716677</v>
      </c>
      <c r="P20" s="9"/>
    </row>
    <row r="21" spans="1:16">
      <c r="A21" s="12"/>
      <c r="B21" s="25">
        <v>323.7</v>
      </c>
      <c r="C21" s="20" t="s">
        <v>21</v>
      </c>
      <c r="D21" s="46">
        <v>642710</v>
      </c>
      <c r="E21" s="46">
        <v>0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4"/>
        <v>642710</v>
      </c>
      <c r="O21" s="47">
        <f t="shared" si="1"/>
        <v>23.17909694171956</v>
      </c>
      <c r="P21" s="9"/>
    </row>
    <row r="22" spans="1:16">
      <c r="A22" s="12"/>
      <c r="B22" s="25">
        <v>323.89999999999998</v>
      </c>
      <c r="C22" s="20" t="s">
        <v>22</v>
      </c>
      <c r="D22" s="46">
        <v>81771</v>
      </c>
      <c r="E22" s="46">
        <v>0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4"/>
        <v>81771</v>
      </c>
      <c r="O22" s="47">
        <f t="shared" si="1"/>
        <v>2.9490406809001732</v>
      </c>
      <c r="P22" s="9"/>
    </row>
    <row r="23" spans="1:16">
      <c r="A23" s="12"/>
      <c r="B23" s="25">
        <v>324.22000000000003</v>
      </c>
      <c r="C23" s="20" t="s">
        <v>23</v>
      </c>
      <c r="D23" s="46">
        <v>0</v>
      </c>
      <c r="E23" s="46">
        <v>0</v>
      </c>
      <c r="F23" s="46">
        <v>0</v>
      </c>
      <c r="G23" s="46">
        <v>0</v>
      </c>
      <c r="H23" s="46">
        <v>0</v>
      </c>
      <c r="I23" s="46">
        <v>429345</v>
      </c>
      <c r="J23" s="46">
        <v>0</v>
      </c>
      <c r="K23" s="46">
        <v>0</v>
      </c>
      <c r="L23" s="46">
        <v>0</v>
      </c>
      <c r="M23" s="46">
        <v>0</v>
      </c>
      <c r="N23" s="46">
        <f t="shared" si="4"/>
        <v>429345</v>
      </c>
      <c r="O23" s="47">
        <f t="shared" si="1"/>
        <v>15.484167628390075</v>
      </c>
      <c r="P23" s="9"/>
    </row>
    <row r="24" spans="1:16">
      <c r="A24" s="12"/>
      <c r="B24" s="25">
        <v>324.61</v>
      </c>
      <c r="C24" s="20" t="s">
        <v>24</v>
      </c>
      <c r="D24" s="46">
        <v>0</v>
      </c>
      <c r="E24" s="46">
        <v>34000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si="4"/>
        <v>34000</v>
      </c>
      <c r="O24" s="47">
        <f t="shared" si="1"/>
        <v>1.226197345643393</v>
      </c>
      <c r="P24" s="9"/>
    </row>
    <row r="25" spans="1:16">
      <c r="A25" s="12"/>
      <c r="B25" s="25">
        <v>325.10000000000002</v>
      </c>
      <c r="C25" s="20" t="s">
        <v>25</v>
      </c>
      <c r="D25" s="46">
        <v>0</v>
      </c>
      <c r="E25" s="46">
        <v>172804</v>
      </c>
      <c r="F25" s="46">
        <v>182106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4"/>
        <v>354910</v>
      </c>
      <c r="O25" s="47">
        <f t="shared" si="1"/>
        <v>12.799697057126371</v>
      </c>
      <c r="P25" s="9"/>
    </row>
    <row r="26" spans="1:16">
      <c r="A26" s="12"/>
      <c r="B26" s="25">
        <v>329</v>
      </c>
      <c r="C26" s="20" t="s">
        <v>26</v>
      </c>
      <c r="D26" s="46">
        <v>26145</v>
      </c>
      <c r="E26" s="46">
        <v>200829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ref="N26:N32" si="5">SUM(D26:M26)</f>
        <v>226974</v>
      </c>
      <c r="O26" s="47">
        <f t="shared" si="1"/>
        <v>8.1857328332371608</v>
      </c>
      <c r="P26" s="9"/>
    </row>
    <row r="27" spans="1:16" ht="15.75">
      <c r="A27" s="29" t="s">
        <v>28</v>
      </c>
      <c r="B27" s="30"/>
      <c r="C27" s="31"/>
      <c r="D27" s="32">
        <f t="shared" ref="D27:M27" si="6">SUM(D28:D41)</f>
        <v>5230857</v>
      </c>
      <c r="E27" s="32">
        <f t="shared" si="6"/>
        <v>888695</v>
      </c>
      <c r="F27" s="32">
        <f t="shared" si="6"/>
        <v>0</v>
      </c>
      <c r="G27" s="32">
        <f t="shared" si="6"/>
        <v>565074</v>
      </c>
      <c r="H27" s="32">
        <f t="shared" si="6"/>
        <v>0</v>
      </c>
      <c r="I27" s="32">
        <f t="shared" si="6"/>
        <v>0</v>
      </c>
      <c r="J27" s="32">
        <f t="shared" si="6"/>
        <v>0</v>
      </c>
      <c r="K27" s="32">
        <f t="shared" si="6"/>
        <v>0</v>
      </c>
      <c r="L27" s="32">
        <f t="shared" si="6"/>
        <v>0</v>
      </c>
      <c r="M27" s="32">
        <f t="shared" si="6"/>
        <v>0</v>
      </c>
      <c r="N27" s="44">
        <f t="shared" si="5"/>
        <v>6684626</v>
      </c>
      <c r="O27" s="45">
        <f t="shared" si="1"/>
        <v>241.07854875937682</v>
      </c>
      <c r="P27" s="10"/>
    </row>
    <row r="28" spans="1:16">
      <c r="A28" s="12"/>
      <c r="B28" s="25">
        <v>331.1</v>
      </c>
      <c r="C28" s="20" t="s">
        <v>111</v>
      </c>
      <c r="D28" s="46">
        <v>0</v>
      </c>
      <c r="E28" s="46">
        <v>0</v>
      </c>
      <c r="F28" s="46">
        <v>0</v>
      </c>
      <c r="G28" s="46">
        <v>414381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5"/>
        <v>414381</v>
      </c>
      <c r="O28" s="47">
        <f t="shared" si="1"/>
        <v>14.944496537795731</v>
      </c>
      <c r="P28" s="9"/>
    </row>
    <row r="29" spans="1:16">
      <c r="A29" s="12"/>
      <c r="B29" s="25">
        <v>331.2</v>
      </c>
      <c r="C29" s="20" t="s">
        <v>27</v>
      </c>
      <c r="D29" s="46">
        <v>121932</v>
      </c>
      <c r="E29" s="46">
        <v>843378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5"/>
        <v>965310</v>
      </c>
      <c r="O29" s="47">
        <f t="shared" si="1"/>
        <v>34.813545874206575</v>
      </c>
      <c r="P29" s="9"/>
    </row>
    <row r="30" spans="1:16">
      <c r="A30" s="12"/>
      <c r="B30" s="25">
        <v>331.39</v>
      </c>
      <c r="C30" s="20" t="s">
        <v>31</v>
      </c>
      <c r="D30" s="46">
        <v>0</v>
      </c>
      <c r="E30" s="46">
        <v>0</v>
      </c>
      <c r="F30" s="46">
        <v>0</v>
      </c>
      <c r="G30" s="46">
        <v>2586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 t="shared" si="5"/>
        <v>2586</v>
      </c>
      <c r="O30" s="47">
        <f t="shared" si="1"/>
        <v>9.3263127524523953E-2</v>
      </c>
      <c r="P30" s="9"/>
    </row>
    <row r="31" spans="1:16">
      <c r="A31" s="12"/>
      <c r="B31" s="25">
        <v>331.49</v>
      </c>
      <c r="C31" s="20" t="s">
        <v>32</v>
      </c>
      <c r="D31" s="46">
        <v>0</v>
      </c>
      <c r="E31" s="46">
        <v>0</v>
      </c>
      <c r="F31" s="46">
        <v>0</v>
      </c>
      <c r="G31" s="46">
        <v>148107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 t="shared" si="5"/>
        <v>148107</v>
      </c>
      <c r="O31" s="47">
        <f t="shared" si="1"/>
        <v>5.3414238315060585</v>
      </c>
      <c r="P31" s="9"/>
    </row>
    <row r="32" spans="1:16">
      <c r="A32" s="12"/>
      <c r="B32" s="25">
        <v>331.5</v>
      </c>
      <c r="C32" s="20" t="s">
        <v>29</v>
      </c>
      <c r="D32" s="46">
        <v>86613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f t="shared" si="5"/>
        <v>86613</v>
      </c>
      <c r="O32" s="47">
        <f t="shared" si="1"/>
        <v>3.1236656087709176</v>
      </c>
      <c r="P32" s="9"/>
    </row>
    <row r="33" spans="1:16">
      <c r="A33" s="12"/>
      <c r="B33" s="25">
        <v>334.39</v>
      </c>
      <c r="C33" s="20" t="s">
        <v>36</v>
      </c>
      <c r="D33" s="46">
        <v>0</v>
      </c>
      <c r="E33" s="46">
        <v>44021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f t="shared" ref="N33:N38" si="7">SUM(D33:M33)</f>
        <v>44021</v>
      </c>
      <c r="O33" s="47">
        <f t="shared" si="1"/>
        <v>1.5876009809578766</v>
      </c>
      <c r="P33" s="9"/>
    </row>
    <row r="34" spans="1:16">
      <c r="A34" s="12"/>
      <c r="B34" s="25">
        <v>335.12</v>
      </c>
      <c r="C34" s="20" t="s">
        <v>40</v>
      </c>
      <c r="D34" s="46">
        <v>1109874</v>
      </c>
      <c r="E34" s="46">
        <v>0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f t="shared" si="7"/>
        <v>1109874</v>
      </c>
      <c r="O34" s="47">
        <f t="shared" si="1"/>
        <v>40.027192729371031</v>
      </c>
      <c r="P34" s="9"/>
    </row>
    <row r="35" spans="1:16">
      <c r="A35" s="12"/>
      <c r="B35" s="25">
        <v>335.15</v>
      </c>
      <c r="C35" s="20" t="s">
        <v>41</v>
      </c>
      <c r="D35" s="46">
        <v>41244</v>
      </c>
      <c r="E35" s="46">
        <v>0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f t="shared" si="7"/>
        <v>41244</v>
      </c>
      <c r="O35" s="47">
        <f t="shared" si="1"/>
        <v>1.4874495095210618</v>
      </c>
      <c r="P35" s="9"/>
    </row>
    <row r="36" spans="1:16">
      <c r="A36" s="12"/>
      <c r="B36" s="25">
        <v>335.18</v>
      </c>
      <c r="C36" s="20" t="s">
        <v>42</v>
      </c>
      <c r="D36" s="46">
        <v>3610003</v>
      </c>
      <c r="E36" s="46">
        <v>0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f t="shared" si="7"/>
        <v>3610003</v>
      </c>
      <c r="O36" s="47">
        <f t="shared" si="1"/>
        <v>130.19341459896134</v>
      </c>
      <c r="P36" s="9"/>
    </row>
    <row r="37" spans="1:16">
      <c r="A37" s="12"/>
      <c r="B37" s="25">
        <v>335.29</v>
      </c>
      <c r="C37" s="20" t="s">
        <v>43</v>
      </c>
      <c r="D37" s="46">
        <v>24395</v>
      </c>
      <c r="E37" s="46">
        <v>0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f t="shared" si="7"/>
        <v>24395</v>
      </c>
      <c r="O37" s="47">
        <f t="shared" ref="O37:O68" si="8">(N37/O$81)</f>
        <v>0.87979659549913447</v>
      </c>
      <c r="P37" s="9"/>
    </row>
    <row r="38" spans="1:16">
      <c r="A38" s="12"/>
      <c r="B38" s="25">
        <v>335.49</v>
      </c>
      <c r="C38" s="20" t="s">
        <v>44</v>
      </c>
      <c r="D38" s="46">
        <v>76913</v>
      </c>
      <c r="E38" s="46">
        <v>0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  <c r="K38" s="46">
        <v>0</v>
      </c>
      <c r="L38" s="46">
        <v>0</v>
      </c>
      <c r="M38" s="46">
        <v>0</v>
      </c>
      <c r="N38" s="46">
        <f t="shared" si="7"/>
        <v>76913</v>
      </c>
      <c r="O38" s="47">
        <f t="shared" si="8"/>
        <v>2.77383871898442</v>
      </c>
      <c r="P38" s="9"/>
    </row>
    <row r="39" spans="1:16">
      <c r="A39" s="12"/>
      <c r="B39" s="25">
        <v>337.2</v>
      </c>
      <c r="C39" s="20" t="s">
        <v>45</v>
      </c>
      <c r="D39" s="46">
        <v>77000</v>
      </c>
      <c r="E39" s="46">
        <v>0</v>
      </c>
      <c r="F39" s="46">
        <v>0</v>
      </c>
      <c r="G39" s="46">
        <v>0</v>
      </c>
      <c r="H39" s="46">
        <v>0</v>
      </c>
      <c r="I39" s="46">
        <v>0</v>
      </c>
      <c r="J39" s="46">
        <v>0</v>
      </c>
      <c r="K39" s="46">
        <v>0</v>
      </c>
      <c r="L39" s="46">
        <v>0</v>
      </c>
      <c r="M39" s="46">
        <v>0</v>
      </c>
      <c r="N39" s="46">
        <f>SUM(D39:M39)</f>
        <v>77000</v>
      </c>
      <c r="O39" s="47">
        <f t="shared" si="8"/>
        <v>2.7769763416041546</v>
      </c>
      <c r="P39" s="9"/>
    </row>
    <row r="40" spans="1:16">
      <c r="A40" s="12"/>
      <c r="B40" s="25">
        <v>337.3</v>
      </c>
      <c r="C40" s="20" t="s">
        <v>46</v>
      </c>
      <c r="D40" s="46">
        <v>0</v>
      </c>
      <c r="E40" s="46">
        <v>1296</v>
      </c>
      <c r="F40" s="46">
        <v>0</v>
      </c>
      <c r="G40" s="46">
        <v>0</v>
      </c>
      <c r="H40" s="46">
        <v>0</v>
      </c>
      <c r="I40" s="46">
        <v>0</v>
      </c>
      <c r="J40" s="46">
        <v>0</v>
      </c>
      <c r="K40" s="46">
        <v>0</v>
      </c>
      <c r="L40" s="46">
        <v>0</v>
      </c>
      <c r="M40" s="46">
        <v>0</v>
      </c>
      <c r="N40" s="46">
        <f>SUM(D40:M40)</f>
        <v>1296</v>
      </c>
      <c r="O40" s="47">
        <f t="shared" si="8"/>
        <v>4.6739757645701097E-2</v>
      </c>
      <c r="P40" s="9"/>
    </row>
    <row r="41" spans="1:16">
      <c r="A41" s="12"/>
      <c r="B41" s="25">
        <v>338</v>
      </c>
      <c r="C41" s="20" t="s">
        <v>47</v>
      </c>
      <c r="D41" s="46">
        <v>82883</v>
      </c>
      <c r="E41" s="46">
        <v>0</v>
      </c>
      <c r="F41" s="46">
        <v>0</v>
      </c>
      <c r="G41" s="46">
        <v>0</v>
      </c>
      <c r="H41" s="46">
        <v>0</v>
      </c>
      <c r="I41" s="46">
        <v>0</v>
      </c>
      <c r="J41" s="46">
        <v>0</v>
      </c>
      <c r="K41" s="46">
        <v>0</v>
      </c>
      <c r="L41" s="46">
        <v>0</v>
      </c>
      <c r="M41" s="46">
        <v>0</v>
      </c>
      <c r="N41" s="46">
        <f>SUM(D41:M41)</f>
        <v>82883</v>
      </c>
      <c r="O41" s="47">
        <f t="shared" si="8"/>
        <v>2.9891445470282747</v>
      </c>
      <c r="P41" s="9"/>
    </row>
    <row r="42" spans="1:16" ht="15.75">
      <c r="A42" s="29" t="s">
        <v>52</v>
      </c>
      <c r="B42" s="30"/>
      <c r="C42" s="31"/>
      <c r="D42" s="32">
        <f t="shared" ref="D42:M42" si="9">SUM(D43:D61)</f>
        <v>4848860</v>
      </c>
      <c r="E42" s="32">
        <f t="shared" si="9"/>
        <v>2490373</v>
      </c>
      <c r="F42" s="32">
        <f t="shared" si="9"/>
        <v>0</v>
      </c>
      <c r="G42" s="32">
        <f t="shared" si="9"/>
        <v>734025</v>
      </c>
      <c r="H42" s="32">
        <f t="shared" si="9"/>
        <v>0</v>
      </c>
      <c r="I42" s="32">
        <f t="shared" si="9"/>
        <v>73435502</v>
      </c>
      <c r="J42" s="32">
        <f t="shared" si="9"/>
        <v>10493130</v>
      </c>
      <c r="K42" s="32">
        <f t="shared" si="9"/>
        <v>0</v>
      </c>
      <c r="L42" s="32">
        <f t="shared" si="9"/>
        <v>0</v>
      </c>
      <c r="M42" s="32">
        <f t="shared" si="9"/>
        <v>0</v>
      </c>
      <c r="N42" s="32">
        <f>SUM(D42:M42)</f>
        <v>92001890</v>
      </c>
      <c r="O42" s="45">
        <f t="shared" si="8"/>
        <v>3318.0139209463359</v>
      </c>
      <c r="P42" s="10"/>
    </row>
    <row r="43" spans="1:16">
      <c r="A43" s="12"/>
      <c r="B43" s="25">
        <v>341.1</v>
      </c>
      <c r="C43" s="20" t="s">
        <v>97</v>
      </c>
      <c r="D43" s="46">
        <v>-152</v>
      </c>
      <c r="E43" s="46">
        <v>0</v>
      </c>
      <c r="F43" s="46">
        <v>0</v>
      </c>
      <c r="G43" s="46">
        <v>0</v>
      </c>
      <c r="H43" s="46">
        <v>0</v>
      </c>
      <c r="I43" s="46">
        <v>0</v>
      </c>
      <c r="J43" s="46">
        <v>0</v>
      </c>
      <c r="K43" s="46">
        <v>0</v>
      </c>
      <c r="L43" s="46">
        <v>0</v>
      </c>
      <c r="M43" s="46">
        <v>0</v>
      </c>
      <c r="N43" s="46">
        <f>SUM(D43:M43)</f>
        <v>-152</v>
      </c>
      <c r="O43" s="47">
        <f t="shared" si="8"/>
        <v>-5.4818234275822277E-3</v>
      </c>
      <c r="P43" s="9"/>
    </row>
    <row r="44" spans="1:16">
      <c r="A44" s="12"/>
      <c r="B44" s="25">
        <v>341.2</v>
      </c>
      <c r="C44" s="20" t="s">
        <v>56</v>
      </c>
      <c r="D44" s="46">
        <v>0</v>
      </c>
      <c r="E44" s="46">
        <v>0</v>
      </c>
      <c r="F44" s="46">
        <v>0</v>
      </c>
      <c r="G44" s="46">
        <v>0</v>
      </c>
      <c r="H44" s="46">
        <v>0</v>
      </c>
      <c r="I44" s="46">
        <v>0</v>
      </c>
      <c r="J44" s="46">
        <v>10383580</v>
      </c>
      <c r="K44" s="46">
        <v>0</v>
      </c>
      <c r="L44" s="46">
        <v>0</v>
      </c>
      <c r="M44" s="46">
        <v>0</v>
      </c>
      <c r="N44" s="46">
        <f t="shared" ref="N44:N61" si="10">SUM(D44:M44)</f>
        <v>10383580</v>
      </c>
      <c r="O44" s="47">
        <f t="shared" si="8"/>
        <v>374.47994806693595</v>
      </c>
      <c r="P44" s="9"/>
    </row>
    <row r="45" spans="1:16">
      <c r="A45" s="12"/>
      <c r="B45" s="25">
        <v>341.3</v>
      </c>
      <c r="C45" s="20" t="s">
        <v>57</v>
      </c>
      <c r="D45" s="46">
        <v>480</v>
      </c>
      <c r="E45" s="46">
        <v>0</v>
      </c>
      <c r="F45" s="46">
        <v>0</v>
      </c>
      <c r="G45" s="46">
        <v>0</v>
      </c>
      <c r="H45" s="46">
        <v>0</v>
      </c>
      <c r="I45" s="46">
        <v>0</v>
      </c>
      <c r="J45" s="46">
        <v>0</v>
      </c>
      <c r="K45" s="46">
        <v>0</v>
      </c>
      <c r="L45" s="46">
        <v>0</v>
      </c>
      <c r="M45" s="46">
        <v>0</v>
      </c>
      <c r="N45" s="46">
        <f t="shared" si="10"/>
        <v>480</v>
      </c>
      <c r="O45" s="47">
        <f t="shared" si="8"/>
        <v>1.7311021350259664E-2</v>
      </c>
      <c r="P45" s="9"/>
    </row>
    <row r="46" spans="1:16">
      <c r="A46" s="12"/>
      <c r="B46" s="25">
        <v>341.9</v>
      </c>
      <c r="C46" s="20" t="s">
        <v>58</v>
      </c>
      <c r="D46" s="46">
        <v>41941</v>
      </c>
      <c r="E46" s="46">
        <v>54069</v>
      </c>
      <c r="F46" s="46">
        <v>0</v>
      </c>
      <c r="G46" s="46">
        <v>1090</v>
      </c>
      <c r="H46" s="46">
        <v>0</v>
      </c>
      <c r="I46" s="46">
        <v>110595</v>
      </c>
      <c r="J46" s="46">
        <v>109550</v>
      </c>
      <c r="K46" s="46">
        <v>0</v>
      </c>
      <c r="L46" s="46">
        <v>0</v>
      </c>
      <c r="M46" s="46">
        <v>0</v>
      </c>
      <c r="N46" s="46">
        <f t="shared" si="10"/>
        <v>317245</v>
      </c>
      <c r="O46" s="47">
        <f t="shared" si="8"/>
        <v>11.441322850548183</v>
      </c>
      <c r="P46" s="9"/>
    </row>
    <row r="47" spans="1:16">
      <c r="A47" s="12"/>
      <c r="B47" s="25">
        <v>342.1</v>
      </c>
      <c r="C47" s="20" t="s">
        <v>59</v>
      </c>
      <c r="D47" s="46">
        <v>319007</v>
      </c>
      <c r="E47" s="46">
        <v>0</v>
      </c>
      <c r="F47" s="46">
        <v>0</v>
      </c>
      <c r="G47" s="46">
        <v>0</v>
      </c>
      <c r="H47" s="46">
        <v>0</v>
      </c>
      <c r="I47" s="46">
        <v>0</v>
      </c>
      <c r="J47" s="46">
        <v>0</v>
      </c>
      <c r="K47" s="46">
        <v>0</v>
      </c>
      <c r="L47" s="46">
        <v>0</v>
      </c>
      <c r="M47" s="46">
        <v>0</v>
      </c>
      <c r="N47" s="46">
        <f t="shared" si="10"/>
        <v>319007</v>
      </c>
      <c r="O47" s="47">
        <f t="shared" si="8"/>
        <v>11.504868724754761</v>
      </c>
      <c r="P47" s="9"/>
    </row>
    <row r="48" spans="1:16">
      <c r="A48" s="12"/>
      <c r="B48" s="25">
        <v>342.2</v>
      </c>
      <c r="C48" s="20" t="s">
        <v>60</v>
      </c>
      <c r="D48" s="46">
        <v>234146</v>
      </c>
      <c r="E48" s="46">
        <v>4325</v>
      </c>
      <c r="F48" s="46">
        <v>0</v>
      </c>
      <c r="G48" s="46">
        <v>0</v>
      </c>
      <c r="H48" s="46">
        <v>0</v>
      </c>
      <c r="I48" s="46">
        <v>0</v>
      </c>
      <c r="J48" s="46">
        <v>0</v>
      </c>
      <c r="K48" s="46">
        <v>0</v>
      </c>
      <c r="L48" s="46">
        <v>0</v>
      </c>
      <c r="M48" s="46">
        <v>0</v>
      </c>
      <c r="N48" s="46">
        <f t="shared" si="10"/>
        <v>238471</v>
      </c>
      <c r="O48" s="47">
        <f t="shared" si="8"/>
        <v>8.6003678592036934</v>
      </c>
      <c r="P48" s="9"/>
    </row>
    <row r="49" spans="1:16">
      <c r="A49" s="12"/>
      <c r="B49" s="25">
        <v>342.6</v>
      </c>
      <c r="C49" s="20" t="s">
        <v>61</v>
      </c>
      <c r="D49" s="46">
        <v>808083</v>
      </c>
      <c r="E49" s="46">
        <v>1300</v>
      </c>
      <c r="F49" s="46">
        <v>0</v>
      </c>
      <c r="G49" s="46">
        <v>0</v>
      </c>
      <c r="H49" s="46">
        <v>0</v>
      </c>
      <c r="I49" s="46">
        <v>0</v>
      </c>
      <c r="J49" s="46">
        <v>0</v>
      </c>
      <c r="K49" s="46">
        <v>0</v>
      </c>
      <c r="L49" s="46">
        <v>0</v>
      </c>
      <c r="M49" s="46">
        <v>0</v>
      </c>
      <c r="N49" s="46">
        <f t="shared" si="10"/>
        <v>809383</v>
      </c>
      <c r="O49" s="47">
        <f t="shared" si="8"/>
        <v>29.190096653202538</v>
      </c>
      <c r="P49" s="9"/>
    </row>
    <row r="50" spans="1:16">
      <c r="A50" s="12"/>
      <c r="B50" s="25">
        <v>343.1</v>
      </c>
      <c r="C50" s="20" t="s">
        <v>62</v>
      </c>
      <c r="D50" s="46">
        <v>0</v>
      </c>
      <c r="E50" s="46">
        <v>0</v>
      </c>
      <c r="F50" s="46">
        <v>0</v>
      </c>
      <c r="G50" s="46">
        <v>0</v>
      </c>
      <c r="H50" s="46">
        <v>0</v>
      </c>
      <c r="I50" s="46">
        <v>41600877</v>
      </c>
      <c r="J50" s="46">
        <v>0</v>
      </c>
      <c r="K50" s="46">
        <v>0</v>
      </c>
      <c r="L50" s="46">
        <v>0</v>
      </c>
      <c r="M50" s="46">
        <v>0</v>
      </c>
      <c r="N50" s="46">
        <f t="shared" si="10"/>
        <v>41600877</v>
      </c>
      <c r="O50" s="47">
        <f t="shared" si="8"/>
        <v>1500.3201457010964</v>
      </c>
      <c r="P50" s="9"/>
    </row>
    <row r="51" spans="1:16">
      <c r="A51" s="12"/>
      <c r="B51" s="25">
        <v>343.4</v>
      </c>
      <c r="C51" s="20" t="s">
        <v>63</v>
      </c>
      <c r="D51" s="46">
        <v>2100251</v>
      </c>
      <c r="E51" s="46">
        <v>0</v>
      </c>
      <c r="F51" s="46">
        <v>0</v>
      </c>
      <c r="G51" s="46">
        <v>0</v>
      </c>
      <c r="H51" s="46">
        <v>0</v>
      </c>
      <c r="I51" s="46">
        <v>0</v>
      </c>
      <c r="J51" s="46">
        <v>0</v>
      </c>
      <c r="K51" s="46">
        <v>0</v>
      </c>
      <c r="L51" s="46">
        <v>0</v>
      </c>
      <c r="M51" s="46">
        <v>0</v>
      </c>
      <c r="N51" s="46">
        <f t="shared" si="10"/>
        <v>2100251</v>
      </c>
      <c r="O51" s="47">
        <f t="shared" si="8"/>
        <v>75.744770628967103</v>
      </c>
      <c r="P51" s="9"/>
    </row>
    <row r="52" spans="1:16">
      <c r="A52" s="12"/>
      <c r="B52" s="25">
        <v>343.5</v>
      </c>
      <c r="C52" s="20" t="s">
        <v>64</v>
      </c>
      <c r="D52" s="46">
        <v>0</v>
      </c>
      <c r="E52" s="46">
        <v>0</v>
      </c>
      <c r="F52" s="46">
        <v>0</v>
      </c>
      <c r="G52" s="46">
        <v>0</v>
      </c>
      <c r="H52" s="46">
        <v>0</v>
      </c>
      <c r="I52" s="46">
        <v>6690136</v>
      </c>
      <c r="J52" s="46">
        <v>0</v>
      </c>
      <c r="K52" s="46">
        <v>0</v>
      </c>
      <c r="L52" s="46">
        <v>0</v>
      </c>
      <c r="M52" s="46">
        <v>0</v>
      </c>
      <c r="N52" s="46">
        <f t="shared" si="10"/>
        <v>6690136</v>
      </c>
      <c r="O52" s="47">
        <f t="shared" si="8"/>
        <v>241.27726485862667</v>
      </c>
      <c r="P52" s="9"/>
    </row>
    <row r="53" spans="1:16">
      <c r="A53" s="12"/>
      <c r="B53" s="25">
        <v>343.6</v>
      </c>
      <c r="C53" s="20" t="s">
        <v>65</v>
      </c>
      <c r="D53" s="46">
        <v>0</v>
      </c>
      <c r="E53" s="46">
        <v>0</v>
      </c>
      <c r="F53" s="46">
        <v>0</v>
      </c>
      <c r="G53" s="46">
        <v>0</v>
      </c>
      <c r="H53" s="46">
        <v>0</v>
      </c>
      <c r="I53" s="46">
        <v>20733560</v>
      </c>
      <c r="J53" s="46">
        <v>0</v>
      </c>
      <c r="K53" s="46">
        <v>0</v>
      </c>
      <c r="L53" s="46">
        <v>0</v>
      </c>
      <c r="M53" s="46">
        <v>0</v>
      </c>
      <c r="N53" s="46">
        <f t="shared" si="10"/>
        <v>20733560</v>
      </c>
      <c r="O53" s="47">
        <f t="shared" si="8"/>
        <v>747.7481246393537</v>
      </c>
      <c r="P53" s="9"/>
    </row>
    <row r="54" spans="1:16">
      <c r="A54" s="12"/>
      <c r="B54" s="25">
        <v>343.7</v>
      </c>
      <c r="C54" s="20" t="s">
        <v>66</v>
      </c>
      <c r="D54" s="46">
        <v>0</v>
      </c>
      <c r="E54" s="46">
        <v>2282711</v>
      </c>
      <c r="F54" s="46">
        <v>0</v>
      </c>
      <c r="G54" s="46">
        <v>732935</v>
      </c>
      <c r="H54" s="46">
        <v>0</v>
      </c>
      <c r="I54" s="46">
        <v>0</v>
      </c>
      <c r="J54" s="46">
        <v>0</v>
      </c>
      <c r="K54" s="46">
        <v>0</v>
      </c>
      <c r="L54" s="46">
        <v>0</v>
      </c>
      <c r="M54" s="46">
        <v>0</v>
      </c>
      <c r="N54" s="46">
        <f t="shared" si="10"/>
        <v>3015646</v>
      </c>
      <c r="O54" s="47">
        <f t="shared" si="8"/>
        <v>108.75815060588575</v>
      </c>
      <c r="P54" s="9"/>
    </row>
    <row r="55" spans="1:16">
      <c r="A55" s="12"/>
      <c r="B55" s="25">
        <v>343.8</v>
      </c>
      <c r="C55" s="20" t="s">
        <v>67</v>
      </c>
      <c r="D55" s="46">
        <v>101036</v>
      </c>
      <c r="E55" s="46">
        <v>0</v>
      </c>
      <c r="F55" s="46">
        <v>0</v>
      </c>
      <c r="G55" s="46">
        <v>0</v>
      </c>
      <c r="H55" s="46">
        <v>0</v>
      </c>
      <c r="I55" s="46">
        <v>0</v>
      </c>
      <c r="J55" s="46">
        <v>0</v>
      </c>
      <c r="K55" s="46">
        <v>0</v>
      </c>
      <c r="L55" s="46">
        <v>0</v>
      </c>
      <c r="M55" s="46">
        <v>0</v>
      </c>
      <c r="N55" s="46">
        <f t="shared" si="10"/>
        <v>101036</v>
      </c>
      <c r="O55" s="47">
        <f t="shared" si="8"/>
        <v>3.6438257357184072</v>
      </c>
      <c r="P55" s="9"/>
    </row>
    <row r="56" spans="1:16">
      <c r="A56" s="12"/>
      <c r="B56" s="25">
        <v>343.9</v>
      </c>
      <c r="C56" s="20" t="s">
        <v>68</v>
      </c>
      <c r="D56" s="46">
        <v>-3454</v>
      </c>
      <c r="E56" s="46">
        <v>0</v>
      </c>
      <c r="F56" s="46">
        <v>0</v>
      </c>
      <c r="G56" s="46">
        <v>0</v>
      </c>
      <c r="H56" s="46">
        <v>0</v>
      </c>
      <c r="I56" s="46">
        <v>0</v>
      </c>
      <c r="J56" s="46">
        <v>0</v>
      </c>
      <c r="K56" s="46">
        <v>0</v>
      </c>
      <c r="L56" s="46">
        <v>0</v>
      </c>
      <c r="M56" s="46">
        <v>0</v>
      </c>
      <c r="N56" s="46">
        <f t="shared" si="10"/>
        <v>-3454</v>
      </c>
      <c r="O56" s="47">
        <f t="shared" si="8"/>
        <v>-0.12456722446624351</v>
      </c>
      <c r="P56" s="9"/>
    </row>
    <row r="57" spans="1:16">
      <c r="A57" s="12"/>
      <c r="B57" s="25">
        <v>347.2</v>
      </c>
      <c r="C57" s="20" t="s">
        <v>69</v>
      </c>
      <c r="D57" s="46">
        <v>525826</v>
      </c>
      <c r="E57" s="46">
        <v>7374</v>
      </c>
      <c r="F57" s="46">
        <v>0</v>
      </c>
      <c r="G57" s="46">
        <v>0</v>
      </c>
      <c r="H57" s="46">
        <v>0</v>
      </c>
      <c r="I57" s="46">
        <v>0</v>
      </c>
      <c r="J57" s="46">
        <v>0</v>
      </c>
      <c r="K57" s="46">
        <v>0</v>
      </c>
      <c r="L57" s="46">
        <v>0</v>
      </c>
      <c r="M57" s="46">
        <v>0</v>
      </c>
      <c r="N57" s="46">
        <f t="shared" si="10"/>
        <v>533200</v>
      </c>
      <c r="O57" s="47">
        <f t="shared" si="8"/>
        <v>19.229659549913446</v>
      </c>
      <c r="P57" s="9"/>
    </row>
    <row r="58" spans="1:16">
      <c r="A58" s="12"/>
      <c r="B58" s="25">
        <v>347.4</v>
      </c>
      <c r="C58" s="20" t="s">
        <v>71</v>
      </c>
      <c r="D58" s="46">
        <v>47258</v>
      </c>
      <c r="E58" s="46">
        <v>140594</v>
      </c>
      <c r="F58" s="46">
        <v>0</v>
      </c>
      <c r="G58" s="46">
        <v>0</v>
      </c>
      <c r="H58" s="46">
        <v>0</v>
      </c>
      <c r="I58" s="46">
        <v>0</v>
      </c>
      <c r="J58" s="46">
        <v>0</v>
      </c>
      <c r="K58" s="46">
        <v>0</v>
      </c>
      <c r="L58" s="46">
        <v>0</v>
      </c>
      <c r="M58" s="46">
        <v>0</v>
      </c>
      <c r="N58" s="46">
        <f t="shared" si="10"/>
        <v>187852</v>
      </c>
      <c r="O58" s="47">
        <f t="shared" si="8"/>
        <v>6.7748124639353726</v>
      </c>
      <c r="P58" s="9"/>
    </row>
    <row r="59" spans="1:16">
      <c r="A59" s="12"/>
      <c r="B59" s="25">
        <v>347.5</v>
      </c>
      <c r="C59" s="20" t="s">
        <v>72</v>
      </c>
      <c r="D59" s="46">
        <v>671698</v>
      </c>
      <c r="E59" s="46">
        <v>0</v>
      </c>
      <c r="F59" s="46">
        <v>0</v>
      </c>
      <c r="G59" s="46">
        <v>0</v>
      </c>
      <c r="H59" s="46">
        <v>0</v>
      </c>
      <c r="I59" s="46">
        <v>0</v>
      </c>
      <c r="J59" s="46">
        <v>0</v>
      </c>
      <c r="K59" s="46">
        <v>0</v>
      </c>
      <c r="L59" s="46">
        <v>0</v>
      </c>
      <c r="M59" s="46">
        <v>0</v>
      </c>
      <c r="N59" s="46">
        <f t="shared" si="10"/>
        <v>671698</v>
      </c>
      <c r="O59" s="47">
        <f t="shared" si="8"/>
        <v>24.224538372763995</v>
      </c>
      <c r="P59" s="9"/>
    </row>
    <row r="60" spans="1:16">
      <c r="A60" s="12"/>
      <c r="B60" s="25">
        <v>347.9</v>
      </c>
      <c r="C60" s="20" t="s">
        <v>103</v>
      </c>
      <c r="D60" s="46">
        <v>2740</v>
      </c>
      <c r="E60" s="46">
        <v>0</v>
      </c>
      <c r="F60" s="46">
        <v>0</v>
      </c>
      <c r="G60" s="46">
        <v>0</v>
      </c>
      <c r="H60" s="46">
        <v>0</v>
      </c>
      <c r="I60" s="46">
        <v>0</v>
      </c>
      <c r="J60" s="46">
        <v>0</v>
      </c>
      <c r="K60" s="46">
        <v>0</v>
      </c>
      <c r="L60" s="46">
        <v>0</v>
      </c>
      <c r="M60" s="46">
        <v>0</v>
      </c>
      <c r="N60" s="46">
        <f t="shared" si="10"/>
        <v>2740</v>
      </c>
      <c r="O60" s="47">
        <f t="shared" si="8"/>
        <v>9.881708020773225E-2</v>
      </c>
      <c r="P60" s="9"/>
    </row>
    <row r="61" spans="1:16">
      <c r="A61" s="12"/>
      <c r="B61" s="25">
        <v>349</v>
      </c>
      <c r="C61" s="20" t="s">
        <v>1</v>
      </c>
      <c r="D61" s="46">
        <v>0</v>
      </c>
      <c r="E61" s="46">
        <v>0</v>
      </c>
      <c r="F61" s="46">
        <v>0</v>
      </c>
      <c r="G61" s="46">
        <v>0</v>
      </c>
      <c r="H61" s="46">
        <v>0</v>
      </c>
      <c r="I61" s="46">
        <v>4300334</v>
      </c>
      <c r="J61" s="46">
        <v>0</v>
      </c>
      <c r="K61" s="46">
        <v>0</v>
      </c>
      <c r="L61" s="46">
        <v>0</v>
      </c>
      <c r="M61" s="46">
        <v>0</v>
      </c>
      <c r="N61" s="46">
        <f t="shared" si="10"/>
        <v>4300334</v>
      </c>
      <c r="O61" s="47">
        <f t="shared" si="8"/>
        <v>155.08994518176573</v>
      </c>
      <c r="P61" s="9"/>
    </row>
    <row r="62" spans="1:16" ht="15.75">
      <c r="A62" s="29" t="s">
        <v>53</v>
      </c>
      <c r="B62" s="30"/>
      <c r="C62" s="31"/>
      <c r="D62" s="32">
        <f t="shared" ref="D62:M62" si="11">SUM(D63:D66)</f>
        <v>891649</v>
      </c>
      <c r="E62" s="32">
        <f t="shared" si="11"/>
        <v>328218</v>
      </c>
      <c r="F62" s="32">
        <f t="shared" si="11"/>
        <v>0</v>
      </c>
      <c r="G62" s="32">
        <f t="shared" si="11"/>
        <v>0</v>
      </c>
      <c r="H62" s="32">
        <f t="shared" si="11"/>
        <v>0</v>
      </c>
      <c r="I62" s="32">
        <f t="shared" si="11"/>
        <v>0</v>
      </c>
      <c r="J62" s="32">
        <f t="shared" si="11"/>
        <v>0</v>
      </c>
      <c r="K62" s="32">
        <f t="shared" si="11"/>
        <v>0</v>
      </c>
      <c r="L62" s="32">
        <f t="shared" si="11"/>
        <v>0</v>
      </c>
      <c r="M62" s="32">
        <f t="shared" si="11"/>
        <v>0</v>
      </c>
      <c r="N62" s="32">
        <f t="shared" ref="N62:N68" si="12">SUM(D62:M62)</f>
        <v>1219867</v>
      </c>
      <c r="O62" s="45">
        <f t="shared" si="8"/>
        <v>43.994049336410846</v>
      </c>
      <c r="P62" s="10"/>
    </row>
    <row r="63" spans="1:16">
      <c r="A63" s="13"/>
      <c r="B63" s="39">
        <v>351.1</v>
      </c>
      <c r="C63" s="21" t="s">
        <v>75</v>
      </c>
      <c r="D63" s="46">
        <v>846134</v>
      </c>
      <c r="E63" s="46">
        <v>25156</v>
      </c>
      <c r="F63" s="46">
        <v>0</v>
      </c>
      <c r="G63" s="46">
        <v>0</v>
      </c>
      <c r="H63" s="46">
        <v>0</v>
      </c>
      <c r="I63" s="46">
        <v>0</v>
      </c>
      <c r="J63" s="46">
        <v>0</v>
      </c>
      <c r="K63" s="46">
        <v>0</v>
      </c>
      <c r="L63" s="46">
        <v>0</v>
      </c>
      <c r="M63" s="46">
        <v>0</v>
      </c>
      <c r="N63" s="46">
        <f t="shared" si="12"/>
        <v>871290</v>
      </c>
      <c r="O63" s="47">
        <f t="shared" si="8"/>
        <v>31.422749567224468</v>
      </c>
      <c r="P63" s="9"/>
    </row>
    <row r="64" spans="1:16">
      <c r="A64" s="13"/>
      <c r="B64" s="39">
        <v>351.2</v>
      </c>
      <c r="C64" s="21" t="s">
        <v>76</v>
      </c>
      <c r="D64" s="46">
        <v>0</v>
      </c>
      <c r="E64" s="46">
        <v>199700</v>
      </c>
      <c r="F64" s="46">
        <v>0</v>
      </c>
      <c r="G64" s="46">
        <v>0</v>
      </c>
      <c r="H64" s="46">
        <v>0</v>
      </c>
      <c r="I64" s="46">
        <v>0</v>
      </c>
      <c r="J64" s="46">
        <v>0</v>
      </c>
      <c r="K64" s="46">
        <v>0</v>
      </c>
      <c r="L64" s="46">
        <v>0</v>
      </c>
      <c r="M64" s="46">
        <v>0</v>
      </c>
      <c r="N64" s="46">
        <f t="shared" si="12"/>
        <v>199700</v>
      </c>
      <c r="O64" s="47">
        <f t="shared" si="8"/>
        <v>7.2021061742642818</v>
      </c>
      <c r="P64" s="9"/>
    </row>
    <row r="65" spans="1:119">
      <c r="A65" s="13"/>
      <c r="B65" s="39">
        <v>351.4</v>
      </c>
      <c r="C65" s="21" t="s">
        <v>104</v>
      </c>
      <c r="D65" s="46">
        <v>0</v>
      </c>
      <c r="E65" s="46">
        <v>72513</v>
      </c>
      <c r="F65" s="46">
        <v>0</v>
      </c>
      <c r="G65" s="46">
        <v>0</v>
      </c>
      <c r="H65" s="46">
        <v>0</v>
      </c>
      <c r="I65" s="46">
        <v>0</v>
      </c>
      <c r="J65" s="46">
        <v>0</v>
      </c>
      <c r="K65" s="46">
        <v>0</v>
      </c>
      <c r="L65" s="46">
        <v>0</v>
      </c>
      <c r="M65" s="46">
        <v>0</v>
      </c>
      <c r="N65" s="46">
        <f t="shared" si="12"/>
        <v>72513</v>
      </c>
      <c r="O65" s="47">
        <f t="shared" si="8"/>
        <v>2.6151543566070399</v>
      </c>
      <c r="P65" s="9"/>
    </row>
    <row r="66" spans="1:119">
      <c r="A66" s="13"/>
      <c r="B66" s="39">
        <v>354</v>
      </c>
      <c r="C66" s="21" t="s">
        <v>77</v>
      </c>
      <c r="D66" s="46">
        <v>45515</v>
      </c>
      <c r="E66" s="46">
        <v>30849</v>
      </c>
      <c r="F66" s="46">
        <v>0</v>
      </c>
      <c r="G66" s="46">
        <v>0</v>
      </c>
      <c r="H66" s="46">
        <v>0</v>
      </c>
      <c r="I66" s="46">
        <v>0</v>
      </c>
      <c r="J66" s="46">
        <v>0</v>
      </c>
      <c r="K66" s="46">
        <v>0</v>
      </c>
      <c r="L66" s="46">
        <v>0</v>
      </c>
      <c r="M66" s="46">
        <v>0</v>
      </c>
      <c r="N66" s="46">
        <f t="shared" si="12"/>
        <v>76364</v>
      </c>
      <c r="O66" s="47">
        <f t="shared" si="8"/>
        <v>2.7540392383150607</v>
      </c>
      <c r="P66" s="9"/>
    </row>
    <row r="67" spans="1:119" ht="15.75">
      <c r="A67" s="29" t="s">
        <v>4</v>
      </c>
      <c r="B67" s="30"/>
      <c r="C67" s="31"/>
      <c r="D67" s="32">
        <f t="shared" ref="D67:M67" si="13">SUM(D68:D76)</f>
        <v>491646</v>
      </c>
      <c r="E67" s="32">
        <f t="shared" si="13"/>
        <v>907982</v>
      </c>
      <c r="F67" s="32">
        <f t="shared" si="13"/>
        <v>0</v>
      </c>
      <c r="G67" s="32">
        <f t="shared" si="13"/>
        <v>41398</v>
      </c>
      <c r="H67" s="32">
        <f t="shared" si="13"/>
        <v>0</v>
      </c>
      <c r="I67" s="32">
        <f t="shared" si="13"/>
        <v>570246</v>
      </c>
      <c r="J67" s="32">
        <f t="shared" si="13"/>
        <v>576978</v>
      </c>
      <c r="K67" s="32">
        <f t="shared" si="13"/>
        <v>14802513</v>
      </c>
      <c r="L67" s="32">
        <f t="shared" si="13"/>
        <v>0</v>
      </c>
      <c r="M67" s="32">
        <f t="shared" si="13"/>
        <v>0</v>
      </c>
      <c r="N67" s="32">
        <f t="shared" si="12"/>
        <v>17390763</v>
      </c>
      <c r="O67" s="45">
        <f t="shared" si="8"/>
        <v>627.19139497980382</v>
      </c>
      <c r="P67" s="10"/>
    </row>
    <row r="68" spans="1:119">
      <c r="A68" s="12"/>
      <c r="B68" s="25">
        <v>361.1</v>
      </c>
      <c r="C68" s="20" t="s">
        <v>78</v>
      </c>
      <c r="D68" s="46">
        <v>225887</v>
      </c>
      <c r="E68" s="46">
        <v>167374</v>
      </c>
      <c r="F68" s="46">
        <v>0</v>
      </c>
      <c r="G68" s="46">
        <v>1398</v>
      </c>
      <c r="H68" s="46">
        <v>0</v>
      </c>
      <c r="I68" s="46">
        <v>434130</v>
      </c>
      <c r="J68" s="46">
        <v>37859</v>
      </c>
      <c r="K68" s="46">
        <v>178497</v>
      </c>
      <c r="L68" s="46">
        <v>0</v>
      </c>
      <c r="M68" s="46">
        <v>0</v>
      </c>
      <c r="N68" s="46">
        <f t="shared" si="12"/>
        <v>1045145</v>
      </c>
      <c r="O68" s="47">
        <f t="shared" si="8"/>
        <v>37.692765435660704</v>
      </c>
      <c r="P68" s="9"/>
    </row>
    <row r="69" spans="1:119">
      <c r="A69" s="12"/>
      <c r="B69" s="25">
        <v>361.2</v>
      </c>
      <c r="C69" s="20" t="s">
        <v>79</v>
      </c>
      <c r="D69" s="46">
        <v>16</v>
      </c>
      <c r="E69" s="46">
        <v>12</v>
      </c>
      <c r="F69" s="46">
        <v>0</v>
      </c>
      <c r="G69" s="46">
        <v>0</v>
      </c>
      <c r="H69" s="46">
        <v>0</v>
      </c>
      <c r="I69" s="46">
        <v>25</v>
      </c>
      <c r="J69" s="46">
        <v>4</v>
      </c>
      <c r="K69" s="46">
        <v>498603</v>
      </c>
      <c r="L69" s="46">
        <v>0</v>
      </c>
      <c r="M69" s="46">
        <v>0</v>
      </c>
      <c r="N69" s="46">
        <f t="shared" ref="N69:N76" si="14">SUM(D69:M69)</f>
        <v>498660</v>
      </c>
      <c r="O69" s="47">
        <f t="shared" ref="O69:O79" si="15">(N69/O$81)</f>
        <v>17.983987305251009</v>
      </c>
      <c r="P69" s="9"/>
    </row>
    <row r="70" spans="1:119">
      <c r="A70" s="12"/>
      <c r="B70" s="25">
        <v>361.3</v>
      </c>
      <c r="C70" s="20" t="s">
        <v>80</v>
      </c>
      <c r="D70" s="46">
        <v>0</v>
      </c>
      <c r="E70" s="46">
        <v>0</v>
      </c>
      <c r="F70" s="46">
        <v>0</v>
      </c>
      <c r="G70" s="46">
        <v>0</v>
      </c>
      <c r="H70" s="46">
        <v>0</v>
      </c>
      <c r="I70" s="46">
        <v>0</v>
      </c>
      <c r="J70" s="46">
        <v>0</v>
      </c>
      <c r="K70" s="46">
        <v>9832845</v>
      </c>
      <c r="L70" s="46">
        <v>0</v>
      </c>
      <c r="M70" s="46">
        <v>0</v>
      </c>
      <c r="N70" s="46">
        <f t="shared" si="14"/>
        <v>9832845</v>
      </c>
      <c r="O70" s="47">
        <f t="shared" si="15"/>
        <v>354.61789526832081</v>
      </c>
      <c r="P70" s="9"/>
    </row>
    <row r="71" spans="1:119">
      <c r="A71" s="12"/>
      <c r="B71" s="25">
        <v>362</v>
      </c>
      <c r="C71" s="20" t="s">
        <v>81</v>
      </c>
      <c r="D71" s="46">
        <v>153848</v>
      </c>
      <c r="E71" s="46">
        <v>17373</v>
      </c>
      <c r="F71" s="46">
        <v>0</v>
      </c>
      <c r="G71" s="46">
        <v>0</v>
      </c>
      <c r="H71" s="46">
        <v>0</v>
      </c>
      <c r="I71" s="46">
        <v>0</v>
      </c>
      <c r="J71" s="46">
        <v>0</v>
      </c>
      <c r="K71" s="46">
        <v>0</v>
      </c>
      <c r="L71" s="46">
        <v>0</v>
      </c>
      <c r="M71" s="46">
        <v>0</v>
      </c>
      <c r="N71" s="46">
        <f t="shared" si="14"/>
        <v>171221</v>
      </c>
      <c r="O71" s="47">
        <f t="shared" si="15"/>
        <v>6.1750216387766876</v>
      </c>
      <c r="P71" s="9"/>
    </row>
    <row r="72" spans="1:119">
      <c r="A72" s="12"/>
      <c r="B72" s="25">
        <v>364</v>
      </c>
      <c r="C72" s="20" t="s">
        <v>82</v>
      </c>
      <c r="D72" s="46">
        <v>8855</v>
      </c>
      <c r="E72" s="46">
        <v>286250</v>
      </c>
      <c r="F72" s="46">
        <v>0</v>
      </c>
      <c r="G72" s="46">
        <v>0</v>
      </c>
      <c r="H72" s="46">
        <v>0</v>
      </c>
      <c r="I72" s="46">
        <v>3055</v>
      </c>
      <c r="J72" s="46">
        <v>535055</v>
      </c>
      <c r="K72" s="46">
        <v>0</v>
      </c>
      <c r="L72" s="46">
        <v>0</v>
      </c>
      <c r="M72" s="46">
        <v>0</v>
      </c>
      <c r="N72" s="46">
        <f t="shared" si="14"/>
        <v>833215</v>
      </c>
      <c r="O72" s="47">
        <f t="shared" si="15"/>
        <v>30.049588863242931</v>
      </c>
      <c r="P72" s="9"/>
    </row>
    <row r="73" spans="1:119">
      <c r="A73" s="12"/>
      <c r="B73" s="25">
        <v>366</v>
      </c>
      <c r="C73" s="20" t="s">
        <v>83</v>
      </c>
      <c r="D73" s="46">
        <v>0</v>
      </c>
      <c r="E73" s="46">
        <v>369317</v>
      </c>
      <c r="F73" s="46">
        <v>0</v>
      </c>
      <c r="G73" s="46">
        <v>0</v>
      </c>
      <c r="H73" s="46">
        <v>0</v>
      </c>
      <c r="I73" s="46">
        <v>0</v>
      </c>
      <c r="J73" s="46">
        <v>0</v>
      </c>
      <c r="K73" s="46">
        <v>0</v>
      </c>
      <c r="L73" s="46">
        <v>0</v>
      </c>
      <c r="M73" s="46">
        <v>0</v>
      </c>
      <c r="N73" s="46">
        <f t="shared" si="14"/>
        <v>369317</v>
      </c>
      <c r="O73" s="47">
        <f t="shared" si="15"/>
        <v>13.319280150028852</v>
      </c>
      <c r="P73" s="9"/>
    </row>
    <row r="74" spans="1:119">
      <c r="A74" s="12"/>
      <c r="B74" s="25">
        <v>368</v>
      </c>
      <c r="C74" s="20" t="s">
        <v>84</v>
      </c>
      <c r="D74" s="46">
        <v>0</v>
      </c>
      <c r="E74" s="46">
        <v>0</v>
      </c>
      <c r="F74" s="46">
        <v>0</v>
      </c>
      <c r="G74" s="46">
        <v>0</v>
      </c>
      <c r="H74" s="46">
        <v>0</v>
      </c>
      <c r="I74" s="46">
        <v>0</v>
      </c>
      <c r="J74" s="46">
        <v>0</v>
      </c>
      <c r="K74" s="46">
        <v>4292568</v>
      </c>
      <c r="L74" s="46">
        <v>0</v>
      </c>
      <c r="M74" s="46">
        <v>0</v>
      </c>
      <c r="N74" s="46">
        <f t="shared" si="14"/>
        <v>4292568</v>
      </c>
      <c r="O74" s="47">
        <f t="shared" si="15"/>
        <v>154.80986728216965</v>
      </c>
      <c r="P74" s="9"/>
    </row>
    <row r="75" spans="1:119">
      <c r="A75" s="12"/>
      <c r="B75" s="25">
        <v>369.3</v>
      </c>
      <c r="C75" s="20" t="s">
        <v>85</v>
      </c>
      <c r="D75" s="46">
        <v>0</v>
      </c>
      <c r="E75" s="46">
        <v>0</v>
      </c>
      <c r="F75" s="46">
        <v>0</v>
      </c>
      <c r="G75" s="46">
        <v>0</v>
      </c>
      <c r="H75" s="46">
        <v>0</v>
      </c>
      <c r="I75" s="46">
        <v>125194</v>
      </c>
      <c r="J75" s="46">
        <v>0</v>
      </c>
      <c r="K75" s="46">
        <v>0</v>
      </c>
      <c r="L75" s="46">
        <v>0</v>
      </c>
      <c r="M75" s="46">
        <v>0</v>
      </c>
      <c r="N75" s="46">
        <f t="shared" si="14"/>
        <v>125194</v>
      </c>
      <c r="O75" s="47">
        <f t="shared" si="15"/>
        <v>4.5150750144258511</v>
      </c>
      <c r="P75" s="9"/>
    </row>
    <row r="76" spans="1:119">
      <c r="A76" s="12"/>
      <c r="B76" s="25">
        <v>369.9</v>
      </c>
      <c r="C76" s="20" t="s">
        <v>86</v>
      </c>
      <c r="D76" s="46">
        <v>103040</v>
      </c>
      <c r="E76" s="46">
        <v>67656</v>
      </c>
      <c r="F76" s="46">
        <v>0</v>
      </c>
      <c r="G76" s="46">
        <v>40000</v>
      </c>
      <c r="H76" s="46">
        <v>0</v>
      </c>
      <c r="I76" s="46">
        <v>7842</v>
      </c>
      <c r="J76" s="46">
        <v>4060</v>
      </c>
      <c r="K76" s="46">
        <v>0</v>
      </c>
      <c r="L76" s="46">
        <v>0</v>
      </c>
      <c r="M76" s="46">
        <v>0</v>
      </c>
      <c r="N76" s="46">
        <f t="shared" si="14"/>
        <v>222598</v>
      </c>
      <c r="O76" s="47">
        <f t="shared" si="15"/>
        <v>8.0279140219272929</v>
      </c>
      <c r="P76" s="9"/>
    </row>
    <row r="77" spans="1:119" ht="15.75">
      <c r="A77" s="29" t="s">
        <v>54</v>
      </c>
      <c r="B77" s="30"/>
      <c r="C77" s="31"/>
      <c r="D77" s="32">
        <f t="shared" ref="D77:M77" si="16">SUM(D78:D78)</f>
        <v>5071692</v>
      </c>
      <c r="E77" s="32">
        <f t="shared" si="16"/>
        <v>0</v>
      </c>
      <c r="F77" s="32">
        <f t="shared" si="16"/>
        <v>1264063</v>
      </c>
      <c r="G77" s="32">
        <f t="shared" si="16"/>
        <v>1603973</v>
      </c>
      <c r="H77" s="32">
        <f t="shared" si="16"/>
        <v>0</v>
      </c>
      <c r="I77" s="32">
        <f t="shared" si="16"/>
        <v>0</v>
      </c>
      <c r="J77" s="32">
        <f t="shared" si="16"/>
        <v>0</v>
      </c>
      <c r="K77" s="32">
        <f t="shared" si="16"/>
        <v>0</v>
      </c>
      <c r="L77" s="32">
        <f t="shared" si="16"/>
        <v>0</v>
      </c>
      <c r="M77" s="32">
        <f t="shared" si="16"/>
        <v>0</v>
      </c>
      <c r="N77" s="32">
        <f>SUM(D77:M77)</f>
        <v>7939728</v>
      </c>
      <c r="O77" s="45">
        <f t="shared" si="15"/>
        <v>286.34333525678016</v>
      </c>
      <c r="P77" s="9"/>
    </row>
    <row r="78" spans="1:119" ht="15.75" thickBot="1">
      <c r="A78" s="12"/>
      <c r="B78" s="25">
        <v>381</v>
      </c>
      <c r="C78" s="20" t="s">
        <v>87</v>
      </c>
      <c r="D78" s="46">
        <v>5071692</v>
      </c>
      <c r="E78" s="46">
        <v>0</v>
      </c>
      <c r="F78" s="46">
        <v>1264063</v>
      </c>
      <c r="G78" s="46">
        <v>1603973</v>
      </c>
      <c r="H78" s="46">
        <v>0</v>
      </c>
      <c r="I78" s="46">
        <v>0</v>
      </c>
      <c r="J78" s="46">
        <v>0</v>
      </c>
      <c r="K78" s="46">
        <v>0</v>
      </c>
      <c r="L78" s="46">
        <v>0</v>
      </c>
      <c r="M78" s="46">
        <v>0</v>
      </c>
      <c r="N78" s="46">
        <f>SUM(D78:M78)</f>
        <v>7939728</v>
      </c>
      <c r="O78" s="47">
        <f t="shared" si="15"/>
        <v>286.34333525678016</v>
      </c>
      <c r="P78" s="9"/>
    </row>
    <row r="79" spans="1:119" ht="16.5" thickBot="1">
      <c r="A79" s="14" t="s">
        <v>73</v>
      </c>
      <c r="B79" s="23"/>
      <c r="C79" s="22"/>
      <c r="D79" s="15">
        <f t="shared" ref="D79:M79" si="17">SUM(D5,D17,D27,D42,D62,D67,D77)</f>
        <v>41573672</v>
      </c>
      <c r="E79" s="15">
        <f t="shared" si="17"/>
        <v>7707853</v>
      </c>
      <c r="F79" s="15">
        <f t="shared" si="17"/>
        <v>2634062</v>
      </c>
      <c r="G79" s="15">
        <f t="shared" si="17"/>
        <v>2944470</v>
      </c>
      <c r="H79" s="15">
        <f t="shared" si="17"/>
        <v>0</v>
      </c>
      <c r="I79" s="15">
        <f t="shared" si="17"/>
        <v>74435093</v>
      </c>
      <c r="J79" s="15">
        <f t="shared" si="17"/>
        <v>11070108</v>
      </c>
      <c r="K79" s="15">
        <f t="shared" si="17"/>
        <v>14802513</v>
      </c>
      <c r="L79" s="15">
        <f t="shared" si="17"/>
        <v>0</v>
      </c>
      <c r="M79" s="15">
        <f t="shared" si="17"/>
        <v>0</v>
      </c>
      <c r="N79" s="15">
        <f>SUM(D79:M79)</f>
        <v>155167771</v>
      </c>
      <c r="O79" s="38">
        <f t="shared" si="15"/>
        <v>5596.0679096941722</v>
      </c>
      <c r="P79" s="6"/>
      <c r="Q79" s="2"/>
      <c r="R79" s="5"/>
      <c r="S79" s="5"/>
      <c r="T79" s="5"/>
      <c r="U79" s="5"/>
      <c r="V79" s="5"/>
      <c r="W79" s="5"/>
      <c r="X79" s="5"/>
      <c r="Y79" s="5"/>
      <c r="Z79" s="5"/>
      <c r="AA79" s="5"/>
      <c r="AB79" s="5"/>
      <c r="AC79" s="5"/>
      <c r="AD79" s="5"/>
      <c r="AE79" s="5"/>
      <c r="AF79" s="5"/>
      <c r="AG79" s="5"/>
      <c r="AH79" s="5"/>
      <c r="AI79" s="5"/>
      <c r="AJ79" s="5"/>
      <c r="AK79" s="5"/>
      <c r="AL79" s="5"/>
      <c r="AM79" s="5"/>
      <c r="AN79" s="5"/>
      <c r="AO79" s="5"/>
      <c r="AP79" s="5"/>
      <c r="AQ79" s="5"/>
      <c r="AR79" s="5"/>
      <c r="AS79" s="5"/>
      <c r="AT79" s="5"/>
      <c r="AU79" s="5"/>
      <c r="AV79" s="5"/>
      <c r="AW79" s="5"/>
      <c r="AX79" s="5"/>
      <c r="AY79" s="5"/>
      <c r="AZ79" s="5"/>
      <c r="BA79" s="5"/>
      <c r="BB79" s="5"/>
      <c r="BC79" s="5"/>
      <c r="BD79" s="5"/>
      <c r="BE79" s="5"/>
      <c r="BF79" s="5"/>
      <c r="BG79" s="5"/>
      <c r="BH79" s="5"/>
      <c r="BI79" s="5"/>
      <c r="BJ79" s="5"/>
      <c r="BK79" s="5"/>
      <c r="BL79" s="5"/>
      <c r="BM79" s="5"/>
      <c r="BN79" s="5"/>
      <c r="BO79" s="5"/>
      <c r="BP79" s="5"/>
      <c r="BQ79" s="5"/>
      <c r="BR79" s="5"/>
      <c r="BS79" s="5"/>
      <c r="BT79" s="5"/>
      <c r="BU79" s="5"/>
      <c r="BV79" s="5"/>
      <c r="BW79" s="5"/>
      <c r="BX79" s="5"/>
      <c r="BY79" s="5"/>
      <c r="BZ79" s="5"/>
      <c r="CA79" s="5"/>
      <c r="CB79" s="5"/>
      <c r="CC79" s="5"/>
      <c r="CD79" s="5"/>
      <c r="CE79" s="5"/>
      <c r="CF79" s="5"/>
      <c r="CG79" s="5"/>
      <c r="CH79" s="5"/>
      <c r="CI79" s="5"/>
      <c r="CJ79" s="5"/>
      <c r="CK79" s="5"/>
      <c r="CL79" s="5"/>
      <c r="CM79" s="5"/>
      <c r="CN79" s="5"/>
      <c r="CO79" s="5"/>
      <c r="CP79" s="5"/>
      <c r="CQ79" s="5"/>
      <c r="CR79" s="5"/>
      <c r="CS79" s="5"/>
      <c r="CT79" s="5"/>
      <c r="CU79" s="5"/>
      <c r="CV79" s="5"/>
      <c r="CW79" s="5"/>
      <c r="CX79" s="5"/>
      <c r="CY79" s="5"/>
      <c r="CZ79" s="5"/>
      <c r="DA79" s="5"/>
      <c r="DB79" s="5"/>
      <c r="DC79" s="5"/>
      <c r="DD79" s="5"/>
      <c r="DE79" s="5"/>
      <c r="DF79" s="5"/>
      <c r="DG79" s="5"/>
      <c r="DH79" s="5"/>
      <c r="DI79" s="5"/>
      <c r="DJ79" s="5"/>
      <c r="DK79" s="5"/>
      <c r="DL79" s="5"/>
      <c r="DM79" s="5"/>
      <c r="DN79" s="5"/>
      <c r="DO79" s="5"/>
    </row>
    <row r="80" spans="1:119">
      <c r="A80" s="16"/>
      <c r="B80" s="18"/>
      <c r="C80" s="18"/>
      <c r="D80" s="17"/>
      <c r="E80" s="17"/>
      <c r="F80" s="17"/>
      <c r="G80" s="17"/>
      <c r="H80" s="17"/>
      <c r="I80" s="17"/>
      <c r="J80" s="17"/>
      <c r="K80" s="17"/>
      <c r="L80" s="17"/>
      <c r="M80" s="17"/>
      <c r="N80" s="17"/>
      <c r="O80" s="19"/>
    </row>
    <row r="81" spans="1:15">
      <c r="A81" s="40"/>
      <c r="B81" s="41"/>
      <c r="C81" s="41"/>
      <c r="D81" s="42"/>
      <c r="E81" s="42"/>
      <c r="F81" s="42"/>
      <c r="G81" s="42"/>
      <c r="H81" s="42"/>
      <c r="I81" s="42"/>
      <c r="J81" s="42"/>
      <c r="K81" s="42"/>
      <c r="L81" s="118" t="s">
        <v>116</v>
      </c>
      <c r="M81" s="118"/>
      <c r="N81" s="118"/>
      <c r="O81" s="43">
        <v>27728</v>
      </c>
    </row>
    <row r="82" spans="1:15">
      <c r="A82" s="119"/>
      <c r="B82" s="96"/>
      <c r="C82" s="96"/>
      <c r="D82" s="96"/>
      <c r="E82" s="96"/>
      <c r="F82" s="96"/>
      <c r="G82" s="96"/>
      <c r="H82" s="96"/>
      <c r="I82" s="96"/>
      <c r="J82" s="96"/>
      <c r="K82" s="96"/>
      <c r="L82" s="96"/>
      <c r="M82" s="96"/>
      <c r="N82" s="96"/>
      <c r="O82" s="97"/>
    </row>
    <row r="83" spans="1:15" ht="15.75" customHeight="1" thickBot="1">
      <c r="A83" s="120" t="s">
        <v>109</v>
      </c>
      <c r="B83" s="99"/>
      <c r="C83" s="99"/>
      <c r="D83" s="99"/>
      <c r="E83" s="99"/>
      <c r="F83" s="99"/>
      <c r="G83" s="99"/>
      <c r="H83" s="99"/>
      <c r="I83" s="99"/>
      <c r="J83" s="99"/>
      <c r="K83" s="99"/>
      <c r="L83" s="99"/>
      <c r="M83" s="99"/>
      <c r="N83" s="99"/>
      <c r="O83" s="100"/>
    </row>
  </sheetData>
  <mergeCells count="10">
    <mergeCell ref="L81:N81"/>
    <mergeCell ref="A82:O82"/>
    <mergeCell ref="A83:O83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1:EC88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21" t="s">
        <v>98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122"/>
      <c r="O1" s="123"/>
      <c r="P1" s="7"/>
      <c r="Q1"/>
    </row>
    <row r="2" spans="1:133" ht="24" thickBot="1">
      <c r="A2" s="124" t="s">
        <v>110</v>
      </c>
      <c r="B2" s="125"/>
      <c r="C2" s="125"/>
      <c r="D2" s="125"/>
      <c r="E2" s="125"/>
      <c r="F2" s="125"/>
      <c r="G2" s="125"/>
      <c r="H2" s="125"/>
      <c r="I2" s="125"/>
      <c r="J2" s="125"/>
      <c r="K2" s="125"/>
      <c r="L2" s="125"/>
      <c r="M2" s="125"/>
      <c r="N2" s="125"/>
      <c r="O2" s="126"/>
      <c r="P2" s="7"/>
      <c r="Q2"/>
    </row>
    <row r="3" spans="1:133" ht="18" customHeight="1">
      <c r="A3" s="127" t="s">
        <v>88</v>
      </c>
      <c r="B3" s="108"/>
      <c r="C3" s="109"/>
      <c r="D3" s="128" t="s">
        <v>48</v>
      </c>
      <c r="E3" s="129"/>
      <c r="F3" s="129"/>
      <c r="G3" s="129"/>
      <c r="H3" s="130"/>
      <c r="I3" s="128" t="s">
        <v>49</v>
      </c>
      <c r="J3" s="130"/>
      <c r="K3" s="128" t="s">
        <v>51</v>
      </c>
      <c r="L3" s="130"/>
      <c r="M3" s="36"/>
      <c r="N3" s="37"/>
      <c r="O3" s="131" t="s">
        <v>93</v>
      </c>
      <c r="P3" s="11"/>
      <c r="Q3"/>
    </row>
    <row r="4" spans="1:133" ht="32.25" customHeight="1" thickBot="1">
      <c r="A4" s="110"/>
      <c r="B4" s="111"/>
      <c r="C4" s="112"/>
      <c r="D4" s="34" t="s">
        <v>5</v>
      </c>
      <c r="E4" s="34" t="s">
        <v>89</v>
      </c>
      <c r="F4" s="34" t="s">
        <v>90</v>
      </c>
      <c r="G4" s="34" t="s">
        <v>91</v>
      </c>
      <c r="H4" s="34" t="s">
        <v>6</v>
      </c>
      <c r="I4" s="34" t="s">
        <v>7</v>
      </c>
      <c r="J4" s="35" t="s">
        <v>92</v>
      </c>
      <c r="K4" s="35" t="s">
        <v>8</v>
      </c>
      <c r="L4" s="35" t="s">
        <v>9</v>
      </c>
      <c r="M4" s="35" t="s">
        <v>10</v>
      </c>
      <c r="N4" s="35" t="s">
        <v>50</v>
      </c>
      <c r="O4" s="117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2</v>
      </c>
      <c r="B5" s="26"/>
      <c r="C5" s="26"/>
      <c r="D5" s="27">
        <f t="shared" ref="D5:M5" si="0">SUM(D6:D16)</f>
        <v>22651583</v>
      </c>
      <c r="E5" s="27">
        <f t="shared" si="0"/>
        <v>2933060</v>
      </c>
      <c r="F5" s="27">
        <f t="shared" si="0"/>
        <v>1289039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>SUM(D5:M5)</f>
        <v>26873682</v>
      </c>
      <c r="O5" s="33">
        <f t="shared" ref="O5:O36" si="1">(N5/O$86)</f>
        <v>969.2242940094493</v>
      </c>
      <c r="P5" s="6"/>
    </row>
    <row r="6" spans="1:133">
      <c r="A6" s="12"/>
      <c r="B6" s="25">
        <v>311</v>
      </c>
      <c r="C6" s="20" t="s">
        <v>3</v>
      </c>
      <c r="D6" s="46">
        <v>14390954</v>
      </c>
      <c r="E6" s="46">
        <v>2309577</v>
      </c>
      <c r="F6" s="46">
        <v>1289039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17989570</v>
      </c>
      <c r="O6" s="47">
        <f t="shared" si="1"/>
        <v>648.81054567749845</v>
      </c>
      <c r="P6" s="9"/>
    </row>
    <row r="7" spans="1:133">
      <c r="A7" s="12"/>
      <c r="B7" s="25">
        <v>312.41000000000003</v>
      </c>
      <c r="C7" s="20" t="s">
        <v>100</v>
      </c>
      <c r="D7" s="46">
        <v>914851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6" si="2">SUM(D7:M7)</f>
        <v>914851</v>
      </c>
      <c r="O7" s="47">
        <f t="shared" si="1"/>
        <v>32.994950770007577</v>
      </c>
      <c r="P7" s="9"/>
    </row>
    <row r="8" spans="1:133">
      <c r="A8" s="12"/>
      <c r="B8" s="25">
        <v>312.51</v>
      </c>
      <c r="C8" s="20" t="s">
        <v>101</v>
      </c>
      <c r="D8" s="46">
        <v>0</v>
      </c>
      <c r="E8" s="46">
        <v>365789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>SUM(D8:M8)</f>
        <v>365789</v>
      </c>
      <c r="O8" s="47">
        <f t="shared" si="1"/>
        <v>13.192519926425506</v>
      </c>
      <c r="P8" s="9"/>
    </row>
    <row r="9" spans="1:133">
      <c r="A9" s="12"/>
      <c r="B9" s="25">
        <v>312.52</v>
      </c>
      <c r="C9" s="20" t="s">
        <v>96</v>
      </c>
      <c r="D9" s="46">
        <v>0</v>
      </c>
      <c r="E9" s="46">
        <v>257694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>SUM(D9:M9)</f>
        <v>257694</v>
      </c>
      <c r="O9" s="47">
        <f t="shared" si="1"/>
        <v>9.2939733833447544</v>
      </c>
      <c r="P9" s="9"/>
    </row>
    <row r="10" spans="1:133">
      <c r="A10" s="12"/>
      <c r="B10" s="25">
        <v>314.10000000000002</v>
      </c>
      <c r="C10" s="20" t="s">
        <v>11</v>
      </c>
      <c r="D10" s="46">
        <v>3525012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3525012</v>
      </c>
      <c r="O10" s="47">
        <f t="shared" si="1"/>
        <v>127.13283081472933</v>
      </c>
      <c r="P10" s="9"/>
    </row>
    <row r="11" spans="1:133">
      <c r="A11" s="12"/>
      <c r="B11" s="25">
        <v>314.3</v>
      </c>
      <c r="C11" s="20" t="s">
        <v>12</v>
      </c>
      <c r="D11" s="46">
        <v>685770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685770</v>
      </c>
      <c r="O11" s="47">
        <f t="shared" si="1"/>
        <v>24.732931799329172</v>
      </c>
      <c r="P11" s="9"/>
    </row>
    <row r="12" spans="1:133">
      <c r="A12" s="12"/>
      <c r="B12" s="25">
        <v>314.39999999999998</v>
      </c>
      <c r="C12" s="20" t="s">
        <v>13</v>
      </c>
      <c r="D12" s="46">
        <v>67126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2"/>
        <v>67126</v>
      </c>
      <c r="O12" s="47">
        <f t="shared" si="1"/>
        <v>2.420961517654272</v>
      </c>
      <c r="P12" s="9"/>
    </row>
    <row r="13" spans="1:133">
      <c r="A13" s="12"/>
      <c r="B13" s="25">
        <v>314.7</v>
      </c>
      <c r="C13" s="20" t="s">
        <v>14</v>
      </c>
      <c r="D13" s="46">
        <v>1274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2"/>
        <v>1274</v>
      </c>
      <c r="O13" s="47">
        <f t="shared" si="1"/>
        <v>4.5947992931078013E-2</v>
      </c>
      <c r="P13" s="9"/>
    </row>
    <row r="14" spans="1:133">
      <c r="A14" s="12"/>
      <c r="B14" s="25">
        <v>314.8</v>
      </c>
      <c r="C14" s="20" t="s">
        <v>15</v>
      </c>
      <c r="D14" s="46">
        <v>50624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2"/>
        <v>50624</v>
      </c>
      <c r="O14" s="47">
        <f t="shared" si="1"/>
        <v>1.8258015652612976</v>
      </c>
      <c r="P14" s="9"/>
    </row>
    <row r="15" spans="1:133">
      <c r="A15" s="12"/>
      <c r="B15" s="25">
        <v>315</v>
      </c>
      <c r="C15" s="20" t="s">
        <v>16</v>
      </c>
      <c r="D15" s="46">
        <v>2535282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2"/>
        <v>2535282</v>
      </c>
      <c r="O15" s="47">
        <f t="shared" si="1"/>
        <v>91.437299383272617</v>
      </c>
      <c r="P15" s="9"/>
    </row>
    <row r="16" spans="1:133">
      <c r="A16" s="12"/>
      <c r="B16" s="25">
        <v>316</v>
      </c>
      <c r="C16" s="20" t="s">
        <v>17</v>
      </c>
      <c r="D16" s="46">
        <v>480690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2"/>
        <v>480690</v>
      </c>
      <c r="O16" s="47">
        <f t="shared" si="1"/>
        <v>17.336531178995202</v>
      </c>
      <c r="P16" s="9"/>
    </row>
    <row r="17" spans="1:16" ht="15.75">
      <c r="A17" s="29" t="s">
        <v>18</v>
      </c>
      <c r="B17" s="30"/>
      <c r="C17" s="31"/>
      <c r="D17" s="32">
        <f t="shared" ref="D17:M17" si="3">SUM(D18:D26)</f>
        <v>2447184</v>
      </c>
      <c r="E17" s="32">
        <f t="shared" si="3"/>
        <v>403941</v>
      </c>
      <c r="F17" s="32">
        <f t="shared" si="3"/>
        <v>187372</v>
      </c>
      <c r="G17" s="32">
        <f t="shared" si="3"/>
        <v>0</v>
      </c>
      <c r="H17" s="32">
        <f t="shared" si="3"/>
        <v>0</v>
      </c>
      <c r="I17" s="32">
        <f t="shared" si="3"/>
        <v>1192206</v>
      </c>
      <c r="J17" s="32">
        <f t="shared" si="3"/>
        <v>0</v>
      </c>
      <c r="K17" s="32">
        <f t="shared" si="3"/>
        <v>0</v>
      </c>
      <c r="L17" s="32">
        <f t="shared" si="3"/>
        <v>0</v>
      </c>
      <c r="M17" s="32">
        <f t="shared" si="3"/>
        <v>0</v>
      </c>
      <c r="N17" s="44">
        <f>SUM(D17:M17)</f>
        <v>4230703</v>
      </c>
      <c r="O17" s="45">
        <f t="shared" si="1"/>
        <v>152.58423197605222</v>
      </c>
      <c r="P17" s="10"/>
    </row>
    <row r="18" spans="1:16">
      <c r="A18" s="12"/>
      <c r="B18" s="25">
        <v>322</v>
      </c>
      <c r="C18" s="20" t="s">
        <v>0</v>
      </c>
      <c r="D18" s="46">
        <v>1320263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>SUM(D18:M18)</f>
        <v>1320263</v>
      </c>
      <c r="O18" s="47">
        <f t="shared" si="1"/>
        <v>47.616510982075233</v>
      </c>
      <c r="P18" s="9"/>
    </row>
    <row r="19" spans="1:16">
      <c r="A19" s="12"/>
      <c r="B19" s="25">
        <v>323.10000000000002</v>
      </c>
      <c r="C19" s="20" t="s">
        <v>19</v>
      </c>
      <c r="D19" s="46">
        <v>277757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ref="N19:N25" si="4">SUM(D19:M19)</f>
        <v>277757</v>
      </c>
      <c r="O19" s="47">
        <f t="shared" si="1"/>
        <v>10.01756410718794</v>
      </c>
      <c r="P19" s="9"/>
    </row>
    <row r="20" spans="1:16">
      <c r="A20" s="12"/>
      <c r="B20" s="25">
        <v>323.39999999999998</v>
      </c>
      <c r="C20" s="20" t="s">
        <v>20</v>
      </c>
      <c r="D20" s="46">
        <v>109450</v>
      </c>
      <c r="E20" s="46">
        <v>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109450</v>
      </c>
      <c r="O20" s="47">
        <f t="shared" si="1"/>
        <v>3.9474158762217333</v>
      </c>
      <c r="P20" s="9"/>
    </row>
    <row r="21" spans="1:16">
      <c r="A21" s="12"/>
      <c r="B21" s="25">
        <v>323.7</v>
      </c>
      <c r="C21" s="20" t="s">
        <v>21</v>
      </c>
      <c r="D21" s="46">
        <v>633749</v>
      </c>
      <c r="E21" s="46">
        <v>0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4"/>
        <v>633749</v>
      </c>
      <c r="O21" s="47">
        <f t="shared" si="1"/>
        <v>22.856746131929167</v>
      </c>
      <c r="P21" s="9"/>
    </row>
    <row r="22" spans="1:16">
      <c r="A22" s="12"/>
      <c r="B22" s="25">
        <v>323.89999999999998</v>
      </c>
      <c r="C22" s="20" t="s">
        <v>22</v>
      </c>
      <c r="D22" s="46">
        <v>82680</v>
      </c>
      <c r="E22" s="46">
        <v>0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4"/>
        <v>82680</v>
      </c>
      <c r="O22" s="47">
        <f t="shared" si="1"/>
        <v>2.9819309698128178</v>
      </c>
      <c r="P22" s="9"/>
    </row>
    <row r="23" spans="1:16">
      <c r="A23" s="12"/>
      <c r="B23" s="25">
        <v>324.22000000000003</v>
      </c>
      <c r="C23" s="20" t="s">
        <v>23</v>
      </c>
      <c r="D23" s="46">
        <v>0</v>
      </c>
      <c r="E23" s="46">
        <v>0</v>
      </c>
      <c r="F23" s="46">
        <v>0</v>
      </c>
      <c r="G23" s="46">
        <v>0</v>
      </c>
      <c r="H23" s="46">
        <v>0</v>
      </c>
      <c r="I23" s="46">
        <v>1192206</v>
      </c>
      <c r="J23" s="46">
        <v>0</v>
      </c>
      <c r="K23" s="46">
        <v>0</v>
      </c>
      <c r="L23" s="46">
        <v>0</v>
      </c>
      <c r="M23" s="46">
        <v>0</v>
      </c>
      <c r="N23" s="46">
        <f t="shared" si="4"/>
        <v>1192206</v>
      </c>
      <c r="O23" s="47">
        <f t="shared" si="1"/>
        <v>42.998016373931549</v>
      </c>
      <c r="P23" s="9"/>
    </row>
    <row r="24" spans="1:16">
      <c r="A24" s="12"/>
      <c r="B24" s="25">
        <v>324.61</v>
      </c>
      <c r="C24" s="20" t="s">
        <v>24</v>
      </c>
      <c r="D24" s="46">
        <v>0</v>
      </c>
      <c r="E24" s="46">
        <v>30800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si="4"/>
        <v>30800</v>
      </c>
      <c r="O24" s="47">
        <f t="shared" si="1"/>
        <v>1.1108305983337541</v>
      </c>
      <c r="P24" s="9"/>
    </row>
    <row r="25" spans="1:16">
      <c r="A25" s="12"/>
      <c r="B25" s="25">
        <v>325.10000000000002</v>
      </c>
      <c r="C25" s="20" t="s">
        <v>25</v>
      </c>
      <c r="D25" s="46">
        <v>0</v>
      </c>
      <c r="E25" s="46">
        <v>207910</v>
      </c>
      <c r="F25" s="46">
        <v>187372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4"/>
        <v>395282</v>
      </c>
      <c r="O25" s="47">
        <f t="shared" si="1"/>
        <v>14.25621235618711</v>
      </c>
      <c r="P25" s="9"/>
    </row>
    <row r="26" spans="1:16">
      <c r="A26" s="12"/>
      <c r="B26" s="25">
        <v>329</v>
      </c>
      <c r="C26" s="20" t="s">
        <v>26</v>
      </c>
      <c r="D26" s="46">
        <v>23285</v>
      </c>
      <c r="E26" s="46">
        <v>165231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ref="N26:N34" si="5">SUM(D26:M26)</f>
        <v>188516</v>
      </c>
      <c r="O26" s="47">
        <f t="shared" si="1"/>
        <v>6.7990045803729213</v>
      </c>
      <c r="P26" s="9"/>
    </row>
    <row r="27" spans="1:16" ht="15.75">
      <c r="A27" s="29" t="s">
        <v>28</v>
      </c>
      <c r="B27" s="30"/>
      <c r="C27" s="31"/>
      <c r="D27" s="32">
        <f t="shared" ref="D27:M27" si="6">SUM(D28:D44)</f>
        <v>5162993</v>
      </c>
      <c r="E27" s="32">
        <f t="shared" si="6"/>
        <v>1023152</v>
      </c>
      <c r="F27" s="32">
        <f t="shared" si="6"/>
        <v>0</v>
      </c>
      <c r="G27" s="32">
        <f t="shared" si="6"/>
        <v>1993963</v>
      </c>
      <c r="H27" s="32">
        <f t="shared" si="6"/>
        <v>0</v>
      </c>
      <c r="I27" s="32">
        <f t="shared" si="6"/>
        <v>0</v>
      </c>
      <c r="J27" s="32">
        <f t="shared" si="6"/>
        <v>181788</v>
      </c>
      <c r="K27" s="32">
        <f t="shared" si="6"/>
        <v>0</v>
      </c>
      <c r="L27" s="32">
        <f t="shared" si="6"/>
        <v>0</v>
      </c>
      <c r="M27" s="32">
        <f t="shared" si="6"/>
        <v>0</v>
      </c>
      <c r="N27" s="44">
        <f t="shared" si="5"/>
        <v>8361896</v>
      </c>
      <c r="O27" s="45">
        <f t="shared" si="1"/>
        <v>301.57954340534496</v>
      </c>
      <c r="P27" s="10"/>
    </row>
    <row r="28" spans="1:16">
      <c r="A28" s="12"/>
      <c r="B28" s="25">
        <v>331.1</v>
      </c>
      <c r="C28" s="20" t="s">
        <v>111</v>
      </c>
      <c r="D28" s="46">
        <v>0</v>
      </c>
      <c r="E28" s="46">
        <v>0</v>
      </c>
      <c r="F28" s="46">
        <v>0</v>
      </c>
      <c r="G28" s="46">
        <v>270826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5"/>
        <v>270826</v>
      </c>
      <c r="O28" s="47">
        <f t="shared" si="1"/>
        <v>9.7675911566343281</v>
      </c>
      <c r="P28" s="9"/>
    </row>
    <row r="29" spans="1:16">
      <c r="A29" s="12"/>
      <c r="B29" s="25">
        <v>331.2</v>
      </c>
      <c r="C29" s="20" t="s">
        <v>27</v>
      </c>
      <c r="D29" s="46">
        <v>86943</v>
      </c>
      <c r="E29" s="46">
        <v>914166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5"/>
        <v>1001109</v>
      </c>
      <c r="O29" s="47">
        <f t="shared" si="1"/>
        <v>36.105925632055396</v>
      </c>
      <c r="P29" s="9"/>
    </row>
    <row r="30" spans="1:16">
      <c r="A30" s="12"/>
      <c r="B30" s="25">
        <v>331.39</v>
      </c>
      <c r="C30" s="20" t="s">
        <v>31</v>
      </c>
      <c r="D30" s="46">
        <v>0</v>
      </c>
      <c r="E30" s="46">
        <v>0</v>
      </c>
      <c r="F30" s="46">
        <v>0</v>
      </c>
      <c r="G30" s="46">
        <v>206787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 t="shared" si="5"/>
        <v>206787</v>
      </c>
      <c r="O30" s="47">
        <f t="shared" si="1"/>
        <v>7.4579651603130523</v>
      </c>
      <c r="P30" s="9"/>
    </row>
    <row r="31" spans="1:16">
      <c r="A31" s="12"/>
      <c r="B31" s="25">
        <v>331.49</v>
      </c>
      <c r="C31" s="20" t="s">
        <v>32</v>
      </c>
      <c r="D31" s="46">
        <v>0</v>
      </c>
      <c r="E31" s="46">
        <v>0</v>
      </c>
      <c r="F31" s="46">
        <v>0</v>
      </c>
      <c r="G31" s="46">
        <v>1437149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 t="shared" si="5"/>
        <v>1437149</v>
      </c>
      <c r="O31" s="47">
        <f t="shared" si="1"/>
        <v>51.832113102751833</v>
      </c>
      <c r="P31" s="9"/>
    </row>
    <row r="32" spans="1:16">
      <c r="A32" s="12"/>
      <c r="B32" s="25">
        <v>331.5</v>
      </c>
      <c r="C32" s="20" t="s">
        <v>29</v>
      </c>
      <c r="D32" s="46">
        <v>42883</v>
      </c>
      <c r="E32" s="46">
        <v>29688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f t="shared" si="5"/>
        <v>72571</v>
      </c>
      <c r="O32" s="47">
        <f t="shared" si="1"/>
        <v>2.6173404984311319</v>
      </c>
      <c r="P32" s="9"/>
    </row>
    <row r="33" spans="1:16">
      <c r="A33" s="12"/>
      <c r="B33" s="25">
        <v>331.61</v>
      </c>
      <c r="C33" s="20" t="s">
        <v>112</v>
      </c>
      <c r="D33" s="46">
        <v>0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181788</v>
      </c>
      <c r="K33" s="46">
        <v>0</v>
      </c>
      <c r="L33" s="46">
        <v>0</v>
      </c>
      <c r="M33" s="46">
        <v>0</v>
      </c>
      <c r="N33" s="46">
        <f t="shared" si="5"/>
        <v>181788</v>
      </c>
      <c r="O33" s="47">
        <f t="shared" si="1"/>
        <v>6.5563530133083274</v>
      </c>
      <c r="P33" s="9"/>
    </row>
    <row r="34" spans="1:16">
      <c r="A34" s="12"/>
      <c r="B34" s="25">
        <v>331.7</v>
      </c>
      <c r="C34" s="20" t="s">
        <v>113</v>
      </c>
      <c r="D34" s="46">
        <v>0</v>
      </c>
      <c r="E34" s="46">
        <v>18000</v>
      </c>
      <c r="F34" s="46">
        <v>0</v>
      </c>
      <c r="G34" s="46">
        <v>79201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f t="shared" si="5"/>
        <v>97201</v>
      </c>
      <c r="O34" s="47">
        <f t="shared" si="1"/>
        <v>3.5056443178129619</v>
      </c>
      <c r="P34" s="9"/>
    </row>
    <row r="35" spans="1:16">
      <c r="A35" s="12"/>
      <c r="B35" s="25">
        <v>334.39</v>
      </c>
      <c r="C35" s="20" t="s">
        <v>36</v>
      </c>
      <c r="D35" s="46">
        <v>0</v>
      </c>
      <c r="E35" s="46">
        <v>50233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f t="shared" ref="N35:N41" si="7">SUM(D35:M35)</f>
        <v>50233</v>
      </c>
      <c r="O35" s="47">
        <f t="shared" si="1"/>
        <v>1.8116997872110217</v>
      </c>
      <c r="P35" s="9"/>
    </row>
    <row r="36" spans="1:16">
      <c r="A36" s="12"/>
      <c r="B36" s="25">
        <v>334.5</v>
      </c>
      <c r="C36" s="20" t="s">
        <v>38</v>
      </c>
      <c r="D36" s="46">
        <v>0</v>
      </c>
      <c r="E36" s="46">
        <v>4140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f t="shared" si="7"/>
        <v>4140</v>
      </c>
      <c r="O36" s="47">
        <f t="shared" si="1"/>
        <v>0.14931294406174486</v>
      </c>
      <c r="P36" s="9"/>
    </row>
    <row r="37" spans="1:16">
      <c r="A37" s="12"/>
      <c r="B37" s="25">
        <v>335.12</v>
      </c>
      <c r="C37" s="20" t="s">
        <v>40</v>
      </c>
      <c r="D37" s="46">
        <v>1087856</v>
      </c>
      <c r="E37" s="46">
        <v>0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f t="shared" si="7"/>
        <v>1087856</v>
      </c>
      <c r="O37" s="47">
        <f t="shared" ref="O37:O68" si="8">(N37/O$86)</f>
        <v>39.234536733148197</v>
      </c>
      <c r="P37" s="9"/>
    </row>
    <row r="38" spans="1:16">
      <c r="A38" s="12"/>
      <c r="B38" s="25">
        <v>335.15</v>
      </c>
      <c r="C38" s="20" t="s">
        <v>41</v>
      </c>
      <c r="D38" s="46">
        <v>38425</v>
      </c>
      <c r="E38" s="46">
        <v>0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  <c r="K38" s="46">
        <v>0</v>
      </c>
      <c r="L38" s="46">
        <v>0</v>
      </c>
      <c r="M38" s="46">
        <v>0</v>
      </c>
      <c r="N38" s="46">
        <f t="shared" si="7"/>
        <v>38425</v>
      </c>
      <c r="O38" s="47">
        <f t="shared" si="8"/>
        <v>1.3858333032783929</v>
      </c>
      <c r="P38" s="9"/>
    </row>
    <row r="39" spans="1:16">
      <c r="A39" s="12"/>
      <c r="B39" s="25">
        <v>335.18</v>
      </c>
      <c r="C39" s="20" t="s">
        <v>42</v>
      </c>
      <c r="D39" s="46">
        <v>3623327</v>
      </c>
      <c r="E39" s="46">
        <v>0</v>
      </c>
      <c r="F39" s="46">
        <v>0</v>
      </c>
      <c r="G39" s="46">
        <v>0</v>
      </c>
      <c r="H39" s="46">
        <v>0</v>
      </c>
      <c r="I39" s="46">
        <v>0</v>
      </c>
      <c r="J39" s="46">
        <v>0</v>
      </c>
      <c r="K39" s="46">
        <v>0</v>
      </c>
      <c r="L39" s="46">
        <v>0</v>
      </c>
      <c r="M39" s="46">
        <v>0</v>
      </c>
      <c r="N39" s="46">
        <f t="shared" si="7"/>
        <v>3623327</v>
      </c>
      <c r="O39" s="47">
        <f t="shared" si="8"/>
        <v>130.67865257691059</v>
      </c>
      <c r="P39" s="9"/>
    </row>
    <row r="40" spans="1:16">
      <c r="A40" s="12"/>
      <c r="B40" s="25">
        <v>335.29</v>
      </c>
      <c r="C40" s="20" t="s">
        <v>43</v>
      </c>
      <c r="D40" s="46">
        <v>22900</v>
      </c>
      <c r="E40" s="46">
        <v>0</v>
      </c>
      <c r="F40" s="46">
        <v>0</v>
      </c>
      <c r="G40" s="46">
        <v>0</v>
      </c>
      <c r="H40" s="46">
        <v>0</v>
      </c>
      <c r="I40" s="46">
        <v>0</v>
      </c>
      <c r="J40" s="46">
        <v>0</v>
      </c>
      <c r="K40" s="46">
        <v>0</v>
      </c>
      <c r="L40" s="46">
        <v>0</v>
      </c>
      <c r="M40" s="46">
        <v>0</v>
      </c>
      <c r="N40" s="46">
        <f t="shared" si="7"/>
        <v>22900</v>
      </c>
      <c r="O40" s="47">
        <f t="shared" si="8"/>
        <v>0.8259097630468496</v>
      </c>
      <c r="P40" s="9"/>
    </row>
    <row r="41" spans="1:16">
      <c r="A41" s="12"/>
      <c r="B41" s="25">
        <v>335.49</v>
      </c>
      <c r="C41" s="20" t="s">
        <v>44</v>
      </c>
      <c r="D41" s="46">
        <v>74661</v>
      </c>
      <c r="E41" s="46">
        <v>0</v>
      </c>
      <c r="F41" s="46">
        <v>0</v>
      </c>
      <c r="G41" s="46">
        <v>0</v>
      </c>
      <c r="H41" s="46">
        <v>0</v>
      </c>
      <c r="I41" s="46">
        <v>0</v>
      </c>
      <c r="J41" s="46">
        <v>0</v>
      </c>
      <c r="K41" s="46">
        <v>0</v>
      </c>
      <c r="L41" s="46">
        <v>0</v>
      </c>
      <c r="M41" s="46">
        <v>0</v>
      </c>
      <c r="N41" s="46">
        <f t="shared" si="7"/>
        <v>74661</v>
      </c>
      <c r="O41" s="47">
        <f t="shared" si="8"/>
        <v>2.6927182890323511</v>
      </c>
      <c r="P41" s="9"/>
    </row>
    <row r="42" spans="1:16">
      <c r="A42" s="12"/>
      <c r="B42" s="25">
        <v>337.2</v>
      </c>
      <c r="C42" s="20" t="s">
        <v>45</v>
      </c>
      <c r="D42" s="46">
        <v>99000</v>
      </c>
      <c r="E42" s="46">
        <v>0</v>
      </c>
      <c r="F42" s="46">
        <v>0</v>
      </c>
      <c r="G42" s="46">
        <v>0</v>
      </c>
      <c r="H42" s="46">
        <v>0</v>
      </c>
      <c r="I42" s="46">
        <v>0</v>
      </c>
      <c r="J42" s="46">
        <v>0</v>
      </c>
      <c r="K42" s="46">
        <v>0</v>
      </c>
      <c r="L42" s="46">
        <v>0</v>
      </c>
      <c r="M42" s="46">
        <v>0</v>
      </c>
      <c r="N42" s="46">
        <f>SUM(D42:M42)</f>
        <v>99000</v>
      </c>
      <c r="O42" s="47">
        <f t="shared" si="8"/>
        <v>3.5705269232156382</v>
      </c>
      <c r="P42" s="9"/>
    </row>
    <row r="43" spans="1:16">
      <c r="A43" s="12"/>
      <c r="B43" s="25">
        <v>337.3</v>
      </c>
      <c r="C43" s="20" t="s">
        <v>46</v>
      </c>
      <c r="D43" s="46">
        <v>0</v>
      </c>
      <c r="E43" s="46">
        <v>6925</v>
      </c>
      <c r="F43" s="46">
        <v>0</v>
      </c>
      <c r="G43" s="46">
        <v>0</v>
      </c>
      <c r="H43" s="46">
        <v>0</v>
      </c>
      <c r="I43" s="46">
        <v>0</v>
      </c>
      <c r="J43" s="46">
        <v>0</v>
      </c>
      <c r="K43" s="46">
        <v>0</v>
      </c>
      <c r="L43" s="46">
        <v>0</v>
      </c>
      <c r="M43" s="46">
        <v>0</v>
      </c>
      <c r="N43" s="46">
        <f>SUM(D43:M43)</f>
        <v>6925</v>
      </c>
      <c r="O43" s="47">
        <f t="shared" si="8"/>
        <v>0.24975655498250801</v>
      </c>
      <c r="P43" s="9"/>
    </row>
    <row r="44" spans="1:16">
      <c r="A44" s="12"/>
      <c r="B44" s="25">
        <v>338</v>
      </c>
      <c r="C44" s="20" t="s">
        <v>47</v>
      </c>
      <c r="D44" s="46">
        <v>86998</v>
      </c>
      <c r="E44" s="46">
        <v>0</v>
      </c>
      <c r="F44" s="46">
        <v>0</v>
      </c>
      <c r="G44" s="46">
        <v>0</v>
      </c>
      <c r="H44" s="46">
        <v>0</v>
      </c>
      <c r="I44" s="46">
        <v>0</v>
      </c>
      <c r="J44" s="46">
        <v>0</v>
      </c>
      <c r="K44" s="46">
        <v>0</v>
      </c>
      <c r="L44" s="46">
        <v>0</v>
      </c>
      <c r="M44" s="46">
        <v>0</v>
      </c>
      <c r="N44" s="46">
        <f>SUM(D44:M44)</f>
        <v>86998</v>
      </c>
      <c r="O44" s="47">
        <f t="shared" si="8"/>
        <v>3.1376636491506473</v>
      </c>
      <c r="P44" s="9"/>
    </row>
    <row r="45" spans="1:16" ht="15.75">
      <c r="A45" s="29" t="s">
        <v>52</v>
      </c>
      <c r="B45" s="30"/>
      <c r="C45" s="31"/>
      <c r="D45" s="32">
        <f t="shared" ref="D45:M45" si="9">SUM(D46:D64)</f>
        <v>4194205</v>
      </c>
      <c r="E45" s="32">
        <f t="shared" si="9"/>
        <v>2314995</v>
      </c>
      <c r="F45" s="32">
        <f t="shared" si="9"/>
        <v>0</v>
      </c>
      <c r="G45" s="32">
        <f t="shared" si="9"/>
        <v>846375</v>
      </c>
      <c r="H45" s="32">
        <f t="shared" si="9"/>
        <v>0</v>
      </c>
      <c r="I45" s="32">
        <f t="shared" si="9"/>
        <v>80015162</v>
      </c>
      <c r="J45" s="32">
        <f t="shared" si="9"/>
        <v>9966775</v>
      </c>
      <c r="K45" s="32">
        <f t="shared" si="9"/>
        <v>0</v>
      </c>
      <c r="L45" s="32">
        <f t="shared" si="9"/>
        <v>0</v>
      </c>
      <c r="M45" s="32">
        <f t="shared" si="9"/>
        <v>0</v>
      </c>
      <c r="N45" s="32">
        <f>SUM(D45:M45)</f>
        <v>97337512</v>
      </c>
      <c r="O45" s="45">
        <f t="shared" si="8"/>
        <v>3510.5677498467198</v>
      </c>
      <c r="P45" s="10"/>
    </row>
    <row r="46" spans="1:16">
      <c r="A46" s="12"/>
      <c r="B46" s="25">
        <v>341.1</v>
      </c>
      <c r="C46" s="20" t="s">
        <v>97</v>
      </c>
      <c r="D46" s="46">
        <v>1100</v>
      </c>
      <c r="E46" s="46">
        <v>0</v>
      </c>
      <c r="F46" s="46">
        <v>0</v>
      </c>
      <c r="G46" s="46">
        <v>0</v>
      </c>
      <c r="H46" s="46">
        <v>0</v>
      </c>
      <c r="I46" s="46">
        <v>0</v>
      </c>
      <c r="J46" s="46">
        <v>0</v>
      </c>
      <c r="K46" s="46">
        <v>0</v>
      </c>
      <c r="L46" s="46">
        <v>0</v>
      </c>
      <c r="M46" s="46">
        <v>0</v>
      </c>
      <c r="N46" s="46">
        <f>SUM(D46:M46)</f>
        <v>1100</v>
      </c>
      <c r="O46" s="47">
        <f t="shared" si="8"/>
        <v>3.9672521369062644E-2</v>
      </c>
      <c r="P46" s="9"/>
    </row>
    <row r="47" spans="1:16">
      <c r="A47" s="12"/>
      <c r="B47" s="25">
        <v>341.2</v>
      </c>
      <c r="C47" s="20" t="s">
        <v>56</v>
      </c>
      <c r="D47" s="46">
        <v>0</v>
      </c>
      <c r="E47" s="46">
        <v>0</v>
      </c>
      <c r="F47" s="46">
        <v>0</v>
      </c>
      <c r="G47" s="46">
        <v>0</v>
      </c>
      <c r="H47" s="46">
        <v>0</v>
      </c>
      <c r="I47" s="46">
        <v>0</v>
      </c>
      <c r="J47" s="46">
        <v>9846823</v>
      </c>
      <c r="K47" s="46">
        <v>0</v>
      </c>
      <c r="L47" s="46">
        <v>0</v>
      </c>
      <c r="M47" s="46">
        <v>0</v>
      </c>
      <c r="N47" s="46">
        <f t="shared" ref="N47:N64" si="10">SUM(D47:M47)</f>
        <v>9846823</v>
      </c>
      <c r="O47" s="47">
        <f t="shared" si="8"/>
        <v>355.13481444079775</v>
      </c>
      <c r="P47" s="9"/>
    </row>
    <row r="48" spans="1:16">
      <c r="A48" s="12"/>
      <c r="B48" s="25">
        <v>341.3</v>
      </c>
      <c r="C48" s="20" t="s">
        <v>57</v>
      </c>
      <c r="D48" s="46">
        <v>124</v>
      </c>
      <c r="E48" s="46">
        <v>0</v>
      </c>
      <c r="F48" s="46">
        <v>0</v>
      </c>
      <c r="G48" s="46">
        <v>0</v>
      </c>
      <c r="H48" s="46">
        <v>0</v>
      </c>
      <c r="I48" s="46">
        <v>0</v>
      </c>
      <c r="J48" s="46">
        <v>0</v>
      </c>
      <c r="K48" s="46">
        <v>0</v>
      </c>
      <c r="L48" s="46">
        <v>0</v>
      </c>
      <c r="M48" s="46">
        <v>0</v>
      </c>
      <c r="N48" s="46">
        <f t="shared" si="10"/>
        <v>124</v>
      </c>
      <c r="O48" s="47">
        <f t="shared" si="8"/>
        <v>4.4721751361488805E-3</v>
      </c>
      <c r="P48" s="9"/>
    </row>
    <row r="49" spans="1:16">
      <c r="A49" s="12"/>
      <c r="B49" s="25">
        <v>341.9</v>
      </c>
      <c r="C49" s="20" t="s">
        <v>58</v>
      </c>
      <c r="D49" s="46">
        <v>46256</v>
      </c>
      <c r="E49" s="46">
        <v>47186</v>
      </c>
      <c r="F49" s="46">
        <v>0</v>
      </c>
      <c r="G49" s="46">
        <v>1155</v>
      </c>
      <c r="H49" s="46">
        <v>0</v>
      </c>
      <c r="I49" s="46">
        <v>101904</v>
      </c>
      <c r="J49" s="46">
        <v>119952</v>
      </c>
      <c r="K49" s="46">
        <v>0</v>
      </c>
      <c r="L49" s="46">
        <v>0</v>
      </c>
      <c r="M49" s="46">
        <v>0</v>
      </c>
      <c r="N49" s="46">
        <f t="shared" si="10"/>
        <v>316453</v>
      </c>
      <c r="O49" s="47">
        <f t="shared" si="8"/>
        <v>11.413171277094529</v>
      </c>
      <c r="P49" s="9"/>
    </row>
    <row r="50" spans="1:16">
      <c r="A50" s="12"/>
      <c r="B50" s="25">
        <v>342.1</v>
      </c>
      <c r="C50" s="20" t="s">
        <v>59</v>
      </c>
      <c r="D50" s="46">
        <v>358957</v>
      </c>
      <c r="E50" s="46">
        <v>0</v>
      </c>
      <c r="F50" s="46">
        <v>0</v>
      </c>
      <c r="G50" s="46">
        <v>0</v>
      </c>
      <c r="H50" s="46">
        <v>0</v>
      </c>
      <c r="I50" s="46">
        <v>0</v>
      </c>
      <c r="J50" s="46">
        <v>0</v>
      </c>
      <c r="K50" s="46">
        <v>0</v>
      </c>
      <c r="L50" s="46">
        <v>0</v>
      </c>
      <c r="M50" s="46">
        <v>0</v>
      </c>
      <c r="N50" s="46">
        <f t="shared" si="10"/>
        <v>358957</v>
      </c>
      <c r="O50" s="47">
        <f t="shared" si="8"/>
        <v>12.94611750279511</v>
      </c>
      <c r="P50" s="9"/>
    </row>
    <row r="51" spans="1:16">
      <c r="A51" s="12"/>
      <c r="B51" s="25">
        <v>342.2</v>
      </c>
      <c r="C51" s="20" t="s">
        <v>60</v>
      </c>
      <c r="D51" s="46">
        <v>171530</v>
      </c>
      <c r="E51" s="46">
        <v>2280</v>
      </c>
      <c r="F51" s="46">
        <v>0</v>
      </c>
      <c r="G51" s="46">
        <v>0</v>
      </c>
      <c r="H51" s="46">
        <v>0</v>
      </c>
      <c r="I51" s="46">
        <v>0</v>
      </c>
      <c r="J51" s="46">
        <v>0</v>
      </c>
      <c r="K51" s="46">
        <v>0</v>
      </c>
      <c r="L51" s="46">
        <v>0</v>
      </c>
      <c r="M51" s="46">
        <v>0</v>
      </c>
      <c r="N51" s="46">
        <f t="shared" si="10"/>
        <v>173810</v>
      </c>
      <c r="O51" s="47">
        <f t="shared" si="8"/>
        <v>6.2686190355970712</v>
      </c>
      <c r="P51" s="9"/>
    </row>
    <row r="52" spans="1:16">
      <c r="A52" s="12"/>
      <c r="B52" s="25">
        <v>342.6</v>
      </c>
      <c r="C52" s="20" t="s">
        <v>61</v>
      </c>
      <c r="D52" s="46">
        <v>891998</v>
      </c>
      <c r="E52" s="46">
        <v>1250</v>
      </c>
      <c r="F52" s="46">
        <v>0</v>
      </c>
      <c r="G52" s="46">
        <v>0</v>
      </c>
      <c r="H52" s="46">
        <v>0</v>
      </c>
      <c r="I52" s="46">
        <v>0</v>
      </c>
      <c r="J52" s="46">
        <v>0</v>
      </c>
      <c r="K52" s="46">
        <v>0</v>
      </c>
      <c r="L52" s="46">
        <v>0</v>
      </c>
      <c r="M52" s="46">
        <v>0</v>
      </c>
      <c r="N52" s="46">
        <f t="shared" si="10"/>
        <v>893248</v>
      </c>
      <c r="O52" s="47">
        <f t="shared" si="8"/>
        <v>32.215818516247701</v>
      </c>
      <c r="P52" s="9"/>
    </row>
    <row r="53" spans="1:16">
      <c r="A53" s="12"/>
      <c r="B53" s="25">
        <v>343.1</v>
      </c>
      <c r="C53" s="20" t="s">
        <v>62</v>
      </c>
      <c r="D53" s="46">
        <v>0</v>
      </c>
      <c r="E53" s="46">
        <v>0</v>
      </c>
      <c r="F53" s="46">
        <v>0</v>
      </c>
      <c r="G53" s="46">
        <v>0</v>
      </c>
      <c r="H53" s="46">
        <v>0</v>
      </c>
      <c r="I53" s="46">
        <v>47373469</v>
      </c>
      <c r="J53" s="46">
        <v>0</v>
      </c>
      <c r="K53" s="46">
        <v>0</v>
      </c>
      <c r="L53" s="46">
        <v>0</v>
      </c>
      <c r="M53" s="46">
        <v>0</v>
      </c>
      <c r="N53" s="46">
        <f t="shared" si="10"/>
        <v>47373469</v>
      </c>
      <c r="O53" s="47">
        <f t="shared" si="8"/>
        <v>1708.5681465719335</v>
      </c>
      <c r="P53" s="9"/>
    </row>
    <row r="54" spans="1:16">
      <c r="A54" s="12"/>
      <c r="B54" s="25">
        <v>343.4</v>
      </c>
      <c r="C54" s="20" t="s">
        <v>63</v>
      </c>
      <c r="D54" s="46">
        <v>1889216</v>
      </c>
      <c r="E54" s="46">
        <v>0</v>
      </c>
      <c r="F54" s="46">
        <v>0</v>
      </c>
      <c r="G54" s="46">
        <v>0</v>
      </c>
      <c r="H54" s="46">
        <v>0</v>
      </c>
      <c r="I54" s="46">
        <v>0</v>
      </c>
      <c r="J54" s="46">
        <v>0</v>
      </c>
      <c r="K54" s="46">
        <v>0</v>
      </c>
      <c r="L54" s="46">
        <v>0</v>
      </c>
      <c r="M54" s="46">
        <v>0</v>
      </c>
      <c r="N54" s="46">
        <f t="shared" si="10"/>
        <v>1889216</v>
      </c>
      <c r="O54" s="47">
        <f t="shared" si="8"/>
        <v>68.136329209795505</v>
      </c>
      <c r="P54" s="9"/>
    </row>
    <row r="55" spans="1:16">
      <c r="A55" s="12"/>
      <c r="B55" s="25">
        <v>343.5</v>
      </c>
      <c r="C55" s="20" t="s">
        <v>64</v>
      </c>
      <c r="D55" s="46">
        <v>0</v>
      </c>
      <c r="E55" s="46">
        <v>0</v>
      </c>
      <c r="F55" s="46">
        <v>0</v>
      </c>
      <c r="G55" s="46">
        <v>0</v>
      </c>
      <c r="H55" s="46">
        <v>0</v>
      </c>
      <c r="I55" s="46">
        <v>6528513</v>
      </c>
      <c r="J55" s="46">
        <v>0</v>
      </c>
      <c r="K55" s="46">
        <v>0</v>
      </c>
      <c r="L55" s="46">
        <v>0</v>
      </c>
      <c r="M55" s="46">
        <v>0</v>
      </c>
      <c r="N55" s="46">
        <f t="shared" si="10"/>
        <v>6528513</v>
      </c>
      <c r="O55" s="47">
        <f t="shared" si="8"/>
        <v>235.45688318245755</v>
      </c>
      <c r="P55" s="9"/>
    </row>
    <row r="56" spans="1:16">
      <c r="A56" s="12"/>
      <c r="B56" s="25">
        <v>343.6</v>
      </c>
      <c r="C56" s="20" t="s">
        <v>65</v>
      </c>
      <c r="D56" s="46">
        <v>0</v>
      </c>
      <c r="E56" s="46">
        <v>0</v>
      </c>
      <c r="F56" s="46">
        <v>0</v>
      </c>
      <c r="G56" s="46">
        <v>0</v>
      </c>
      <c r="H56" s="46">
        <v>0</v>
      </c>
      <c r="I56" s="46">
        <v>20077665</v>
      </c>
      <c r="J56" s="46">
        <v>0</v>
      </c>
      <c r="K56" s="46">
        <v>0</v>
      </c>
      <c r="L56" s="46">
        <v>0</v>
      </c>
      <c r="M56" s="46">
        <v>0</v>
      </c>
      <c r="N56" s="46">
        <f t="shared" si="10"/>
        <v>20077665</v>
      </c>
      <c r="O56" s="47">
        <f t="shared" si="8"/>
        <v>724.11963068489194</v>
      </c>
      <c r="P56" s="9"/>
    </row>
    <row r="57" spans="1:16">
      <c r="A57" s="12"/>
      <c r="B57" s="25">
        <v>343.7</v>
      </c>
      <c r="C57" s="20" t="s">
        <v>66</v>
      </c>
      <c r="D57" s="46">
        <v>0</v>
      </c>
      <c r="E57" s="46">
        <v>2062933</v>
      </c>
      <c r="F57" s="46">
        <v>0</v>
      </c>
      <c r="G57" s="46">
        <v>845220</v>
      </c>
      <c r="H57" s="46">
        <v>0</v>
      </c>
      <c r="I57" s="46">
        <v>0</v>
      </c>
      <c r="J57" s="46">
        <v>0</v>
      </c>
      <c r="K57" s="46">
        <v>0</v>
      </c>
      <c r="L57" s="46">
        <v>0</v>
      </c>
      <c r="M57" s="46">
        <v>0</v>
      </c>
      <c r="N57" s="46">
        <f t="shared" si="10"/>
        <v>2908153</v>
      </c>
      <c r="O57" s="47">
        <f t="shared" si="8"/>
        <v>104.88523821545786</v>
      </c>
      <c r="P57" s="9"/>
    </row>
    <row r="58" spans="1:16">
      <c r="A58" s="12"/>
      <c r="B58" s="25">
        <v>343.8</v>
      </c>
      <c r="C58" s="20" t="s">
        <v>67</v>
      </c>
      <c r="D58" s="46">
        <v>83150</v>
      </c>
      <c r="E58" s="46">
        <v>0</v>
      </c>
      <c r="F58" s="46">
        <v>0</v>
      </c>
      <c r="G58" s="46">
        <v>0</v>
      </c>
      <c r="H58" s="46">
        <v>0</v>
      </c>
      <c r="I58" s="46">
        <v>0</v>
      </c>
      <c r="J58" s="46">
        <v>0</v>
      </c>
      <c r="K58" s="46">
        <v>0</v>
      </c>
      <c r="L58" s="46">
        <v>0</v>
      </c>
      <c r="M58" s="46">
        <v>0</v>
      </c>
      <c r="N58" s="46">
        <f t="shared" si="10"/>
        <v>83150</v>
      </c>
      <c r="O58" s="47">
        <f t="shared" si="8"/>
        <v>2.9988819562159628</v>
      </c>
      <c r="P58" s="9"/>
    </row>
    <row r="59" spans="1:16">
      <c r="A59" s="12"/>
      <c r="B59" s="25">
        <v>343.9</v>
      </c>
      <c r="C59" s="20" t="s">
        <v>68</v>
      </c>
      <c r="D59" s="46">
        <v>13741</v>
      </c>
      <c r="E59" s="46">
        <v>0</v>
      </c>
      <c r="F59" s="46">
        <v>0</v>
      </c>
      <c r="G59" s="46">
        <v>0</v>
      </c>
      <c r="H59" s="46">
        <v>0</v>
      </c>
      <c r="I59" s="46">
        <v>0</v>
      </c>
      <c r="J59" s="46">
        <v>0</v>
      </c>
      <c r="K59" s="46">
        <v>0</v>
      </c>
      <c r="L59" s="46">
        <v>0</v>
      </c>
      <c r="M59" s="46">
        <v>0</v>
      </c>
      <c r="N59" s="46">
        <f t="shared" si="10"/>
        <v>13741</v>
      </c>
      <c r="O59" s="47">
        <f t="shared" si="8"/>
        <v>0.49558192375662713</v>
      </c>
      <c r="P59" s="9"/>
    </row>
    <row r="60" spans="1:16">
      <c r="A60" s="12"/>
      <c r="B60" s="25">
        <v>347.2</v>
      </c>
      <c r="C60" s="20" t="s">
        <v>69</v>
      </c>
      <c r="D60" s="46">
        <v>29412</v>
      </c>
      <c r="E60" s="46">
        <v>25406</v>
      </c>
      <c r="F60" s="46">
        <v>0</v>
      </c>
      <c r="G60" s="46">
        <v>0</v>
      </c>
      <c r="H60" s="46">
        <v>0</v>
      </c>
      <c r="I60" s="46">
        <v>409558</v>
      </c>
      <c r="J60" s="46">
        <v>0</v>
      </c>
      <c r="K60" s="46">
        <v>0</v>
      </c>
      <c r="L60" s="46">
        <v>0</v>
      </c>
      <c r="M60" s="46">
        <v>0</v>
      </c>
      <c r="N60" s="46">
        <f t="shared" si="10"/>
        <v>464376</v>
      </c>
      <c r="O60" s="47">
        <f t="shared" si="8"/>
        <v>16.748151621163487</v>
      </c>
      <c r="P60" s="9"/>
    </row>
    <row r="61" spans="1:16">
      <c r="A61" s="12"/>
      <c r="B61" s="25">
        <v>347.4</v>
      </c>
      <c r="C61" s="20" t="s">
        <v>71</v>
      </c>
      <c r="D61" s="46">
        <v>44269</v>
      </c>
      <c r="E61" s="46">
        <v>175940</v>
      </c>
      <c r="F61" s="46">
        <v>0</v>
      </c>
      <c r="G61" s="46">
        <v>0</v>
      </c>
      <c r="H61" s="46">
        <v>0</v>
      </c>
      <c r="I61" s="46">
        <v>0</v>
      </c>
      <c r="J61" s="46">
        <v>0</v>
      </c>
      <c r="K61" s="46">
        <v>0</v>
      </c>
      <c r="L61" s="46">
        <v>0</v>
      </c>
      <c r="M61" s="46">
        <v>0</v>
      </c>
      <c r="N61" s="46">
        <f t="shared" si="10"/>
        <v>220209</v>
      </c>
      <c r="O61" s="47">
        <f t="shared" si="8"/>
        <v>7.942042052872651</v>
      </c>
      <c r="P61" s="9"/>
    </row>
    <row r="62" spans="1:16">
      <c r="A62" s="12"/>
      <c r="B62" s="25">
        <v>347.5</v>
      </c>
      <c r="C62" s="20" t="s">
        <v>72</v>
      </c>
      <c r="D62" s="46">
        <v>633899</v>
      </c>
      <c r="E62" s="46">
        <v>0</v>
      </c>
      <c r="F62" s="46">
        <v>0</v>
      </c>
      <c r="G62" s="46">
        <v>0</v>
      </c>
      <c r="H62" s="46">
        <v>0</v>
      </c>
      <c r="I62" s="46">
        <v>21815</v>
      </c>
      <c r="J62" s="46">
        <v>0</v>
      </c>
      <c r="K62" s="46">
        <v>0</v>
      </c>
      <c r="L62" s="46">
        <v>0</v>
      </c>
      <c r="M62" s="46">
        <v>0</v>
      </c>
      <c r="N62" s="46">
        <f t="shared" si="10"/>
        <v>655714</v>
      </c>
      <c r="O62" s="47">
        <f t="shared" si="8"/>
        <v>23.648934251812314</v>
      </c>
      <c r="P62" s="9"/>
    </row>
    <row r="63" spans="1:16">
      <c r="A63" s="12"/>
      <c r="B63" s="25">
        <v>347.9</v>
      </c>
      <c r="C63" s="20" t="s">
        <v>103</v>
      </c>
      <c r="D63" s="46">
        <v>30553</v>
      </c>
      <c r="E63" s="46">
        <v>0</v>
      </c>
      <c r="F63" s="46">
        <v>0</v>
      </c>
      <c r="G63" s="46">
        <v>0</v>
      </c>
      <c r="H63" s="46">
        <v>0</v>
      </c>
      <c r="I63" s="46">
        <v>0</v>
      </c>
      <c r="J63" s="46">
        <v>0</v>
      </c>
      <c r="K63" s="46">
        <v>0</v>
      </c>
      <c r="L63" s="46">
        <v>0</v>
      </c>
      <c r="M63" s="46">
        <v>0</v>
      </c>
      <c r="N63" s="46">
        <f t="shared" si="10"/>
        <v>30553</v>
      </c>
      <c r="O63" s="47">
        <f t="shared" si="8"/>
        <v>1.1019223139899736</v>
      </c>
      <c r="P63" s="9"/>
    </row>
    <row r="64" spans="1:16">
      <c r="A64" s="12"/>
      <c r="B64" s="25">
        <v>349</v>
      </c>
      <c r="C64" s="20" t="s">
        <v>1</v>
      </c>
      <c r="D64" s="46">
        <v>0</v>
      </c>
      <c r="E64" s="46">
        <v>0</v>
      </c>
      <c r="F64" s="46">
        <v>0</v>
      </c>
      <c r="G64" s="46">
        <v>0</v>
      </c>
      <c r="H64" s="46">
        <v>0</v>
      </c>
      <c r="I64" s="46">
        <v>5502238</v>
      </c>
      <c r="J64" s="46">
        <v>0</v>
      </c>
      <c r="K64" s="46">
        <v>0</v>
      </c>
      <c r="L64" s="46">
        <v>0</v>
      </c>
      <c r="M64" s="46">
        <v>0</v>
      </c>
      <c r="N64" s="46">
        <f t="shared" si="10"/>
        <v>5502238</v>
      </c>
      <c r="O64" s="47">
        <f t="shared" si="8"/>
        <v>198.44332239333502</v>
      </c>
      <c r="P64" s="9"/>
    </row>
    <row r="65" spans="1:16" ht="15.75">
      <c r="A65" s="29" t="s">
        <v>53</v>
      </c>
      <c r="B65" s="30"/>
      <c r="C65" s="31"/>
      <c r="D65" s="32">
        <f t="shared" ref="D65:M65" si="11">SUM(D66:D69)</f>
        <v>369819</v>
      </c>
      <c r="E65" s="32">
        <f t="shared" si="11"/>
        <v>304546</v>
      </c>
      <c r="F65" s="32">
        <f t="shared" si="11"/>
        <v>0</v>
      </c>
      <c r="G65" s="32">
        <f t="shared" si="11"/>
        <v>0</v>
      </c>
      <c r="H65" s="32">
        <f t="shared" si="11"/>
        <v>0</v>
      </c>
      <c r="I65" s="32">
        <f t="shared" si="11"/>
        <v>0</v>
      </c>
      <c r="J65" s="32">
        <f t="shared" si="11"/>
        <v>0</v>
      </c>
      <c r="K65" s="32">
        <f t="shared" si="11"/>
        <v>0</v>
      </c>
      <c r="L65" s="32">
        <f t="shared" si="11"/>
        <v>0</v>
      </c>
      <c r="M65" s="32">
        <f t="shared" si="11"/>
        <v>0</v>
      </c>
      <c r="N65" s="32">
        <f t="shared" ref="N65:N71" si="12">SUM(D65:M65)</f>
        <v>674365</v>
      </c>
      <c r="O65" s="45">
        <f t="shared" si="8"/>
        <v>24.32159988458903</v>
      </c>
      <c r="P65" s="10"/>
    </row>
    <row r="66" spans="1:16">
      <c r="A66" s="13"/>
      <c r="B66" s="39">
        <v>351.1</v>
      </c>
      <c r="C66" s="21" t="s">
        <v>75</v>
      </c>
      <c r="D66" s="46">
        <v>259497</v>
      </c>
      <c r="E66" s="46">
        <v>9252</v>
      </c>
      <c r="F66" s="46">
        <v>0</v>
      </c>
      <c r="G66" s="46">
        <v>0</v>
      </c>
      <c r="H66" s="46">
        <v>0</v>
      </c>
      <c r="I66" s="46">
        <v>0</v>
      </c>
      <c r="J66" s="46">
        <v>0</v>
      </c>
      <c r="K66" s="46">
        <v>0</v>
      </c>
      <c r="L66" s="46">
        <v>0</v>
      </c>
      <c r="M66" s="46">
        <v>0</v>
      </c>
      <c r="N66" s="46">
        <f t="shared" si="12"/>
        <v>268749</v>
      </c>
      <c r="O66" s="47">
        <f t="shared" si="8"/>
        <v>9.6926822231038336</v>
      </c>
      <c r="P66" s="9"/>
    </row>
    <row r="67" spans="1:16">
      <c r="A67" s="13"/>
      <c r="B67" s="39">
        <v>351.2</v>
      </c>
      <c r="C67" s="21" t="s">
        <v>76</v>
      </c>
      <c r="D67" s="46">
        <v>0</v>
      </c>
      <c r="E67" s="46">
        <v>198456</v>
      </c>
      <c r="F67" s="46">
        <v>0</v>
      </c>
      <c r="G67" s="46">
        <v>0</v>
      </c>
      <c r="H67" s="46">
        <v>0</v>
      </c>
      <c r="I67" s="46">
        <v>0</v>
      </c>
      <c r="J67" s="46">
        <v>0</v>
      </c>
      <c r="K67" s="46">
        <v>0</v>
      </c>
      <c r="L67" s="46">
        <v>0</v>
      </c>
      <c r="M67" s="46">
        <v>0</v>
      </c>
      <c r="N67" s="46">
        <f t="shared" si="12"/>
        <v>198456</v>
      </c>
      <c r="O67" s="47">
        <f t="shared" si="8"/>
        <v>7.1574999098351784</v>
      </c>
      <c r="P67" s="9"/>
    </row>
    <row r="68" spans="1:16">
      <c r="A68" s="13"/>
      <c r="B68" s="39">
        <v>351.4</v>
      </c>
      <c r="C68" s="21" t="s">
        <v>104</v>
      </c>
      <c r="D68" s="46">
        <v>0</v>
      </c>
      <c r="E68" s="46">
        <v>2864</v>
      </c>
      <c r="F68" s="46">
        <v>0</v>
      </c>
      <c r="G68" s="46">
        <v>0</v>
      </c>
      <c r="H68" s="46">
        <v>0</v>
      </c>
      <c r="I68" s="46">
        <v>0</v>
      </c>
      <c r="J68" s="46">
        <v>0</v>
      </c>
      <c r="K68" s="46">
        <v>0</v>
      </c>
      <c r="L68" s="46">
        <v>0</v>
      </c>
      <c r="M68" s="46">
        <v>0</v>
      </c>
      <c r="N68" s="46">
        <f t="shared" si="12"/>
        <v>2864</v>
      </c>
      <c r="O68" s="47">
        <f t="shared" si="8"/>
        <v>0.10329281927363219</v>
      </c>
      <c r="P68" s="9"/>
    </row>
    <row r="69" spans="1:16">
      <c r="A69" s="13"/>
      <c r="B69" s="39">
        <v>354</v>
      </c>
      <c r="C69" s="21" t="s">
        <v>77</v>
      </c>
      <c r="D69" s="46">
        <v>110322</v>
      </c>
      <c r="E69" s="46">
        <v>93974</v>
      </c>
      <c r="F69" s="46">
        <v>0</v>
      </c>
      <c r="G69" s="46">
        <v>0</v>
      </c>
      <c r="H69" s="46">
        <v>0</v>
      </c>
      <c r="I69" s="46">
        <v>0</v>
      </c>
      <c r="J69" s="46">
        <v>0</v>
      </c>
      <c r="K69" s="46">
        <v>0</v>
      </c>
      <c r="L69" s="46">
        <v>0</v>
      </c>
      <c r="M69" s="46">
        <v>0</v>
      </c>
      <c r="N69" s="46">
        <f t="shared" si="12"/>
        <v>204296</v>
      </c>
      <c r="O69" s="47">
        <f t="shared" ref="O69:O84" si="13">(N69/O$86)</f>
        <v>7.368124932376384</v>
      </c>
      <c r="P69" s="9"/>
    </row>
    <row r="70" spans="1:16" ht="15.75">
      <c r="A70" s="29" t="s">
        <v>4</v>
      </c>
      <c r="B70" s="30"/>
      <c r="C70" s="31"/>
      <c r="D70" s="32">
        <f t="shared" ref="D70:M70" si="14">SUM(D71:D79)</f>
        <v>743133</v>
      </c>
      <c r="E70" s="32">
        <f t="shared" si="14"/>
        <v>650911</v>
      </c>
      <c r="F70" s="32">
        <f t="shared" si="14"/>
        <v>0</v>
      </c>
      <c r="G70" s="32">
        <f t="shared" si="14"/>
        <v>150572</v>
      </c>
      <c r="H70" s="32">
        <f t="shared" si="14"/>
        <v>0</v>
      </c>
      <c r="I70" s="32">
        <f t="shared" si="14"/>
        <v>1760660</v>
      </c>
      <c r="J70" s="32">
        <f t="shared" si="14"/>
        <v>157685</v>
      </c>
      <c r="K70" s="32">
        <f t="shared" si="14"/>
        <v>3749525</v>
      </c>
      <c r="L70" s="32">
        <f t="shared" si="14"/>
        <v>0</v>
      </c>
      <c r="M70" s="32">
        <f t="shared" si="14"/>
        <v>0</v>
      </c>
      <c r="N70" s="32">
        <f t="shared" si="12"/>
        <v>7212486</v>
      </c>
      <c r="O70" s="45">
        <f t="shared" si="13"/>
        <v>260.12500450824109</v>
      </c>
      <c r="P70" s="10"/>
    </row>
    <row r="71" spans="1:16">
      <c r="A71" s="12"/>
      <c r="B71" s="25">
        <v>361.1</v>
      </c>
      <c r="C71" s="20" t="s">
        <v>78</v>
      </c>
      <c r="D71" s="46">
        <v>292595</v>
      </c>
      <c r="E71" s="46">
        <v>156365</v>
      </c>
      <c r="F71" s="46">
        <v>0</v>
      </c>
      <c r="G71" s="46">
        <v>572</v>
      </c>
      <c r="H71" s="46">
        <v>0</v>
      </c>
      <c r="I71" s="46">
        <v>443242</v>
      </c>
      <c r="J71" s="46">
        <v>69317</v>
      </c>
      <c r="K71" s="46">
        <v>43163</v>
      </c>
      <c r="L71" s="46">
        <v>0</v>
      </c>
      <c r="M71" s="46">
        <v>0</v>
      </c>
      <c r="N71" s="46">
        <f t="shared" si="12"/>
        <v>1005254</v>
      </c>
      <c r="O71" s="47">
        <f t="shared" si="13"/>
        <v>36.255418905759726</v>
      </c>
      <c r="P71" s="9"/>
    </row>
    <row r="72" spans="1:16">
      <c r="A72" s="12"/>
      <c r="B72" s="25">
        <v>361.2</v>
      </c>
      <c r="C72" s="20" t="s">
        <v>79</v>
      </c>
      <c r="D72" s="46">
        <v>17</v>
      </c>
      <c r="E72" s="46">
        <v>9</v>
      </c>
      <c r="F72" s="46">
        <v>0</v>
      </c>
      <c r="G72" s="46">
        <v>0</v>
      </c>
      <c r="H72" s="46">
        <v>0</v>
      </c>
      <c r="I72" s="46">
        <v>16</v>
      </c>
      <c r="J72" s="46">
        <v>4</v>
      </c>
      <c r="K72" s="46">
        <v>595866</v>
      </c>
      <c r="L72" s="46">
        <v>0</v>
      </c>
      <c r="M72" s="46">
        <v>0</v>
      </c>
      <c r="N72" s="46">
        <f t="shared" ref="N72:N79" si="15">SUM(D72:M72)</f>
        <v>595912</v>
      </c>
      <c r="O72" s="47">
        <f t="shared" si="13"/>
        <v>21.492119594618963</v>
      </c>
      <c r="P72" s="9"/>
    </row>
    <row r="73" spans="1:16">
      <c r="A73" s="12"/>
      <c r="B73" s="25">
        <v>361.3</v>
      </c>
      <c r="C73" s="20" t="s">
        <v>80</v>
      </c>
      <c r="D73" s="46">
        <v>0</v>
      </c>
      <c r="E73" s="46">
        <v>0</v>
      </c>
      <c r="F73" s="46">
        <v>0</v>
      </c>
      <c r="G73" s="46">
        <v>0</v>
      </c>
      <c r="H73" s="46">
        <v>0</v>
      </c>
      <c r="I73" s="46">
        <v>0</v>
      </c>
      <c r="J73" s="46">
        <v>0</v>
      </c>
      <c r="K73" s="46">
        <v>-1113513</v>
      </c>
      <c r="L73" s="46">
        <v>0</v>
      </c>
      <c r="M73" s="46">
        <v>0</v>
      </c>
      <c r="N73" s="46">
        <f t="shared" si="15"/>
        <v>-1113513</v>
      </c>
      <c r="O73" s="47">
        <f t="shared" si="13"/>
        <v>-40.159880261117323</v>
      </c>
      <c r="P73" s="9"/>
    </row>
    <row r="74" spans="1:16">
      <c r="A74" s="12"/>
      <c r="B74" s="25">
        <v>362</v>
      </c>
      <c r="C74" s="20" t="s">
        <v>81</v>
      </c>
      <c r="D74" s="46">
        <v>145186</v>
      </c>
      <c r="E74" s="46">
        <v>5625</v>
      </c>
      <c r="F74" s="46">
        <v>0</v>
      </c>
      <c r="G74" s="46">
        <v>0</v>
      </c>
      <c r="H74" s="46">
        <v>0</v>
      </c>
      <c r="I74" s="46">
        <v>0</v>
      </c>
      <c r="J74" s="46">
        <v>0</v>
      </c>
      <c r="K74" s="46">
        <v>0</v>
      </c>
      <c r="L74" s="46">
        <v>0</v>
      </c>
      <c r="M74" s="46">
        <v>0</v>
      </c>
      <c r="N74" s="46">
        <f t="shared" si="15"/>
        <v>150811</v>
      </c>
      <c r="O74" s="47">
        <f t="shared" si="13"/>
        <v>5.4391387456270062</v>
      </c>
      <c r="P74" s="9"/>
    </row>
    <row r="75" spans="1:16">
      <c r="A75" s="12"/>
      <c r="B75" s="25">
        <v>364</v>
      </c>
      <c r="C75" s="20" t="s">
        <v>82</v>
      </c>
      <c r="D75" s="46">
        <v>58060</v>
      </c>
      <c r="E75" s="46">
        <v>178145</v>
      </c>
      <c r="F75" s="46">
        <v>0</v>
      </c>
      <c r="G75" s="46">
        <v>0</v>
      </c>
      <c r="H75" s="46">
        <v>0</v>
      </c>
      <c r="I75" s="46">
        <v>-22083</v>
      </c>
      <c r="J75" s="46">
        <v>85753</v>
      </c>
      <c r="K75" s="46">
        <v>0</v>
      </c>
      <c r="L75" s="46">
        <v>0</v>
      </c>
      <c r="M75" s="46">
        <v>0</v>
      </c>
      <c r="N75" s="46">
        <f t="shared" si="15"/>
        <v>299875</v>
      </c>
      <c r="O75" s="47">
        <f t="shared" si="13"/>
        <v>10.815270314134237</v>
      </c>
      <c r="P75" s="9"/>
    </row>
    <row r="76" spans="1:16">
      <c r="A76" s="12"/>
      <c r="B76" s="25">
        <v>366</v>
      </c>
      <c r="C76" s="20" t="s">
        <v>83</v>
      </c>
      <c r="D76" s="46">
        <v>0</v>
      </c>
      <c r="E76" s="46">
        <v>314174</v>
      </c>
      <c r="F76" s="46">
        <v>0</v>
      </c>
      <c r="G76" s="46">
        <v>0</v>
      </c>
      <c r="H76" s="46">
        <v>0</v>
      </c>
      <c r="I76" s="46">
        <v>0</v>
      </c>
      <c r="J76" s="46">
        <v>0</v>
      </c>
      <c r="K76" s="46">
        <v>0</v>
      </c>
      <c r="L76" s="46">
        <v>0</v>
      </c>
      <c r="M76" s="46">
        <v>0</v>
      </c>
      <c r="N76" s="46">
        <f t="shared" si="15"/>
        <v>314174</v>
      </c>
      <c r="O76" s="47">
        <f t="shared" si="13"/>
        <v>11.330977026003534</v>
      </c>
      <c r="P76" s="9"/>
    </row>
    <row r="77" spans="1:16">
      <c r="A77" s="12"/>
      <c r="B77" s="25">
        <v>368</v>
      </c>
      <c r="C77" s="20" t="s">
        <v>84</v>
      </c>
      <c r="D77" s="46">
        <v>0</v>
      </c>
      <c r="E77" s="46">
        <v>0</v>
      </c>
      <c r="F77" s="46">
        <v>0</v>
      </c>
      <c r="G77" s="46">
        <v>0</v>
      </c>
      <c r="H77" s="46">
        <v>0</v>
      </c>
      <c r="I77" s="46">
        <v>0</v>
      </c>
      <c r="J77" s="46">
        <v>0</v>
      </c>
      <c r="K77" s="46">
        <v>4224009</v>
      </c>
      <c r="L77" s="46">
        <v>0</v>
      </c>
      <c r="M77" s="46">
        <v>0</v>
      </c>
      <c r="N77" s="46">
        <f t="shared" si="15"/>
        <v>4224009</v>
      </c>
      <c r="O77" s="47">
        <f t="shared" si="13"/>
        <v>152.34280665055721</v>
      </c>
      <c r="P77" s="9"/>
    </row>
    <row r="78" spans="1:16">
      <c r="A78" s="12"/>
      <c r="B78" s="25">
        <v>369.3</v>
      </c>
      <c r="C78" s="20" t="s">
        <v>85</v>
      </c>
      <c r="D78" s="46">
        <v>12500</v>
      </c>
      <c r="E78" s="46">
        <v>0</v>
      </c>
      <c r="F78" s="46">
        <v>0</v>
      </c>
      <c r="G78" s="46">
        <v>0</v>
      </c>
      <c r="H78" s="46">
        <v>0</v>
      </c>
      <c r="I78" s="46">
        <v>1335603</v>
      </c>
      <c r="J78" s="46">
        <v>0</v>
      </c>
      <c r="K78" s="46">
        <v>0</v>
      </c>
      <c r="L78" s="46">
        <v>0</v>
      </c>
      <c r="M78" s="46">
        <v>0</v>
      </c>
      <c r="N78" s="46">
        <f t="shared" si="15"/>
        <v>1348103</v>
      </c>
      <c r="O78" s="47">
        <f t="shared" si="13"/>
        <v>48.620586431997694</v>
      </c>
      <c r="P78" s="9"/>
    </row>
    <row r="79" spans="1:16">
      <c r="A79" s="12"/>
      <c r="B79" s="25">
        <v>369.9</v>
      </c>
      <c r="C79" s="20" t="s">
        <v>86</v>
      </c>
      <c r="D79" s="46">
        <v>234775</v>
      </c>
      <c r="E79" s="46">
        <v>-3407</v>
      </c>
      <c r="F79" s="46">
        <v>0</v>
      </c>
      <c r="G79" s="46">
        <v>150000</v>
      </c>
      <c r="H79" s="46">
        <v>0</v>
      </c>
      <c r="I79" s="46">
        <v>3882</v>
      </c>
      <c r="J79" s="46">
        <v>2611</v>
      </c>
      <c r="K79" s="46">
        <v>0</v>
      </c>
      <c r="L79" s="46">
        <v>0</v>
      </c>
      <c r="M79" s="46">
        <v>0</v>
      </c>
      <c r="N79" s="46">
        <f t="shared" si="15"/>
        <v>387861</v>
      </c>
      <c r="O79" s="47">
        <f t="shared" si="13"/>
        <v>13.988567100660006</v>
      </c>
      <c r="P79" s="9"/>
    </row>
    <row r="80" spans="1:16" ht="15.75">
      <c r="A80" s="29" t="s">
        <v>54</v>
      </c>
      <c r="B80" s="30"/>
      <c r="C80" s="31"/>
      <c r="D80" s="32">
        <f t="shared" ref="D80:M80" si="16">SUM(D81:D83)</f>
        <v>5589378</v>
      </c>
      <c r="E80" s="32">
        <f t="shared" si="16"/>
        <v>97547</v>
      </c>
      <c r="F80" s="32">
        <f t="shared" si="16"/>
        <v>8350307</v>
      </c>
      <c r="G80" s="32">
        <f t="shared" si="16"/>
        <v>2524152</v>
      </c>
      <c r="H80" s="32">
        <f t="shared" si="16"/>
        <v>0</v>
      </c>
      <c r="I80" s="32">
        <f t="shared" si="16"/>
        <v>866405</v>
      </c>
      <c r="J80" s="32">
        <f t="shared" si="16"/>
        <v>0</v>
      </c>
      <c r="K80" s="32">
        <f t="shared" si="16"/>
        <v>0</v>
      </c>
      <c r="L80" s="32">
        <f t="shared" si="16"/>
        <v>0</v>
      </c>
      <c r="M80" s="32">
        <f t="shared" si="16"/>
        <v>0</v>
      </c>
      <c r="N80" s="32">
        <f>SUM(D80:M80)</f>
        <v>17427789</v>
      </c>
      <c r="O80" s="45">
        <f t="shared" si="13"/>
        <v>628.5493922891045</v>
      </c>
      <c r="P80" s="9"/>
    </row>
    <row r="81" spans="1:119">
      <c r="A81" s="12"/>
      <c r="B81" s="25">
        <v>381</v>
      </c>
      <c r="C81" s="20" t="s">
        <v>87</v>
      </c>
      <c r="D81" s="46">
        <v>5589378</v>
      </c>
      <c r="E81" s="46">
        <v>97547</v>
      </c>
      <c r="F81" s="46">
        <v>1142537</v>
      </c>
      <c r="G81" s="46">
        <v>798496</v>
      </c>
      <c r="H81" s="46">
        <v>0</v>
      </c>
      <c r="I81" s="46">
        <v>866405</v>
      </c>
      <c r="J81" s="46">
        <v>0</v>
      </c>
      <c r="K81" s="46">
        <v>0</v>
      </c>
      <c r="L81" s="46">
        <v>0</v>
      </c>
      <c r="M81" s="46">
        <v>0</v>
      </c>
      <c r="N81" s="46">
        <f>SUM(D81:M81)</f>
        <v>8494363</v>
      </c>
      <c r="O81" s="47">
        <f t="shared" si="13"/>
        <v>306.35708875825009</v>
      </c>
      <c r="P81" s="9"/>
    </row>
    <row r="82" spans="1:119">
      <c r="A82" s="12"/>
      <c r="B82" s="25">
        <v>383</v>
      </c>
      <c r="C82" s="20" t="s">
        <v>105</v>
      </c>
      <c r="D82" s="46">
        <v>0</v>
      </c>
      <c r="E82" s="46">
        <v>0</v>
      </c>
      <c r="F82" s="46">
        <v>0</v>
      </c>
      <c r="G82" s="46">
        <v>1725656</v>
      </c>
      <c r="H82" s="46">
        <v>0</v>
      </c>
      <c r="I82" s="46">
        <v>0</v>
      </c>
      <c r="J82" s="46">
        <v>0</v>
      </c>
      <c r="K82" s="46">
        <v>0</v>
      </c>
      <c r="L82" s="46">
        <v>0</v>
      </c>
      <c r="M82" s="46">
        <v>0</v>
      </c>
      <c r="N82" s="46">
        <f>SUM(D82:M82)</f>
        <v>1725656</v>
      </c>
      <c r="O82" s="47">
        <f t="shared" si="13"/>
        <v>62.237385941501067</v>
      </c>
      <c r="P82" s="9"/>
    </row>
    <row r="83" spans="1:119" ht="15.75" thickBot="1">
      <c r="A83" s="12"/>
      <c r="B83" s="25">
        <v>385</v>
      </c>
      <c r="C83" s="20" t="s">
        <v>107</v>
      </c>
      <c r="D83" s="46">
        <v>0</v>
      </c>
      <c r="E83" s="46">
        <v>0</v>
      </c>
      <c r="F83" s="46">
        <v>7207770</v>
      </c>
      <c r="G83" s="46">
        <v>0</v>
      </c>
      <c r="H83" s="46">
        <v>0</v>
      </c>
      <c r="I83" s="46">
        <v>0</v>
      </c>
      <c r="J83" s="46">
        <v>0</v>
      </c>
      <c r="K83" s="46">
        <v>0</v>
      </c>
      <c r="L83" s="46">
        <v>0</v>
      </c>
      <c r="M83" s="46">
        <v>0</v>
      </c>
      <c r="N83" s="46">
        <f>SUM(D83:M83)</f>
        <v>7207770</v>
      </c>
      <c r="O83" s="47">
        <f t="shared" si="13"/>
        <v>259.95491758935333</v>
      </c>
      <c r="P83" s="9"/>
    </row>
    <row r="84" spans="1:119" ht="16.5" thickBot="1">
      <c r="A84" s="14" t="s">
        <v>73</v>
      </c>
      <c r="B84" s="23"/>
      <c r="C84" s="22"/>
      <c r="D84" s="15">
        <f t="shared" ref="D84:M84" si="17">SUM(D5,D17,D27,D45,D65,D70,D80)</f>
        <v>41158295</v>
      </c>
      <c r="E84" s="15">
        <f t="shared" si="17"/>
        <v>7728152</v>
      </c>
      <c r="F84" s="15">
        <f t="shared" si="17"/>
        <v>9826718</v>
      </c>
      <c r="G84" s="15">
        <f t="shared" si="17"/>
        <v>5515062</v>
      </c>
      <c r="H84" s="15">
        <f t="shared" si="17"/>
        <v>0</v>
      </c>
      <c r="I84" s="15">
        <f t="shared" si="17"/>
        <v>83834433</v>
      </c>
      <c r="J84" s="15">
        <f t="shared" si="17"/>
        <v>10306248</v>
      </c>
      <c r="K84" s="15">
        <f t="shared" si="17"/>
        <v>3749525</v>
      </c>
      <c r="L84" s="15">
        <f t="shared" si="17"/>
        <v>0</v>
      </c>
      <c r="M84" s="15">
        <f t="shared" si="17"/>
        <v>0</v>
      </c>
      <c r="N84" s="15">
        <f>SUM(D84:M84)</f>
        <v>162118433</v>
      </c>
      <c r="O84" s="38">
        <f t="shared" si="13"/>
        <v>5846.9518159195004</v>
      </c>
      <c r="P84" s="6"/>
      <c r="Q84" s="2"/>
      <c r="R84" s="5"/>
      <c r="S84" s="5"/>
      <c r="T84" s="5"/>
      <c r="U84" s="5"/>
      <c r="V84" s="5"/>
      <c r="W84" s="5"/>
      <c r="X84" s="5"/>
      <c r="Y84" s="5"/>
      <c r="Z84" s="5"/>
      <c r="AA84" s="5"/>
      <c r="AB84" s="5"/>
      <c r="AC84" s="5"/>
      <c r="AD84" s="5"/>
      <c r="AE84" s="5"/>
      <c r="AF84" s="5"/>
      <c r="AG84" s="5"/>
      <c r="AH84" s="5"/>
      <c r="AI84" s="5"/>
      <c r="AJ84" s="5"/>
      <c r="AK84" s="5"/>
      <c r="AL84" s="5"/>
      <c r="AM84" s="5"/>
      <c r="AN84" s="5"/>
      <c r="AO84" s="5"/>
      <c r="AP84" s="5"/>
      <c r="AQ84" s="5"/>
      <c r="AR84" s="5"/>
      <c r="AS84" s="5"/>
      <c r="AT84" s="5"/>
      <c r="AU84" s="5"/>
      <c r="AV84" s="5"/>
      <c r="AW84" s="5"/>
      <c r="AX84" s="5"/>
      <c r="AY84" s="5"/>
      <c r="AZ84" s="5"/>
      <c r="BA84" s="5"/>
      <c r="BB84" s="5"/>
      <c r="BC84" s="5"/>
      <c r="BD84" s="5"/>
      <c r="BE84" s="5"/>
      <c r="BF84" s="5"/>
      <c r="BG84" s="5"/>
      <c r="BH84" s="5"/>
      <c r="BI84" s="5"/>
      <c r="BJ84" s="5"/>
      <c r="BK84" s="5"/>
      <c r="BL84" s="5"/>
      <c r="BM84" s="5"/>
      <c r="BN84" s="5"/>
      <c r="BO84" s="5"/>
      <c r="BP84" s="5"/>
      <c r="BQ84" s="5"/>
      <c r="BR84" s="5"/>
      <c r="BS84" s="5"/>
      <c r="BT84" s="5"/>
      <c r="BU84" s="5"/>
      <c r="BV84" s="5"/>
      <c r="BW84" s="5"/>
      <c r="BX84" s="5"/>
      <c r="BY84" s="5"/>
      <c r="BZ84" s="5"/>
      <c r="CA84" s="5"/>
      <c r="CB84" s="5"/>
      <c r="CC84" s="5"/>
      <c r="CD84" s="5"/>
      <c r="CE84" s="5"/>
      <c r="CF84" s="5"/>
      <c r="CG84" s="5"/>
      <c r="CH84" s="5"/>
      <c r="CI84" s="5"/>
      <c r="CJ84" s="5"/>
      <c r="CK84" s="5"/>
      <c r="CL84" s="5"/>
      <c r="CM84" s="5"/>
      <c r="CN84" s="5"/>
      <c r="CO84" s="5"/>
      <c r="CP84" s="5"/>
      <c r="CQ84" s="5"/>
      <c r="CR84" s="5"/>
      <c r="CS84" s="5"/>
      <c r="CT84" s="5"/>
      <c r="CU84" s="5"/>
      <c r="CV84" s="5"/>
      <c r="CW84" s="5"/>
      <c r="CX84" s="5"/>
      <c r="CY84" s="5"/>
      <c r="CZ84" s="5"/>
      <c r="DA84" s="5"/>
      <c r="DB84" s="5"/>
      <c r="DC84" s="5"/>
      <c r="DD84" s="5"/>
      <c r="DE84" s="5"/>
      <c r="DF84" s="5"/>
      <c r="DG84" s="5"/>
      <c r="DH84" s="5"/>
      <c r="DI84" s="5"/>
      <c r="DJ84" s="5"/>
      <c r="DK84" s="5"/>
      <c r="DL84" s="5"/>
      <c r="DM84" s="5"/>
      <c r="DN84" s="5"/>
      <c r="DO84" s="5"/>
    </row>
    <row r="85" spans="1:119">
      <c r="A85" s="16"/>
      <c r="B85" s="18"/>
      <c r="C85" s="18"/>
      <c r="D85" s="17"/>
      <c r="E85" s="17"/>
      <c r="F85" s="17"/>
      <c r="G85" s="17"/>
      <c r="H85" s="17"/>
      <c r="I85" s="17"/>
      <c r="J85" s="17"/>
      <c r="K85" s="17"/>
      <c r="L85" s="17"/>
      <c r="M85" s="17"/>
      <c r="N85" s="17"/>
      <c r="O85" s="19"/>
    </row>
    <row r="86" spans="1:119">
      <c r="A86" s="40"/>
      <c r="B86" s="41"/>
      <c r="C86" s="41"/>
      <c r="D86" s="42"/>
      <c r="E86" s="42"/>
      <c r="F86" s="42"/>
      <c r="G86" s="42"/>
      <c r="H86" s="42"/>
      <c r="I86" s="42"/>
      <c r="J86" s="42"/>
      <c r="K86" s="42"/>
      <c r="L86" s="118" t="s">
        <v>114</v>
      </c>
      <c r="M86" s="118"/>
      <c r="N86" s="118"/>
      <c r="O86" s="43">
        <v>27727</v>
      </c>
    </row>
    <row r="87" spans="1:119">
      <c r="A87" s="119"/>
      <c r="B87" s="96"/>
      <c r="C87" s="96"/>
      <c r="D87" s="96"/>
      <c r="E87" s="96"/>
      <c r="F87" s="96"/>
      <c r="G87" s="96"/>
      <c r="H87" s="96"/>
      <c r="I87" s="96"/>
      <c r="J87" s="96"/>
      <c r="K87" s="96"/>
      <c r="L87" s="96"/>
      <c r="M87" s="96"/>
      <c r="N87" s="96"/>
      <c r="O87" s="97"/>
    </row>
    <row r="88" spans="1:119" ht="15.75" customHeight="1" thickBot="1">
      <c r="A88" s="120" t="s">
        <v>109</v>
      </c>
      <c r="B88" s="99"/>
      <c r="C88" s="99"/>
      <c r="D88" s="99"/>
      <c r="E88" s="99"/>
      <c r="F88" s="99"/>
      <c r="G88" s="99"/>
      <c r="H88" s="99"/>
      <c r="I88" s="99"/>
      <c r="J88" s="99"/>
      <c r="K88" s="99"/>
      <c r="L88" s="99"/>
      <c r="M88" s="99"/>
      <c r="N88" s="99"/>
      <c r="O88" s="100"/>
    </row>
  </sheetData>
  <mergeCells count="10">
    <mergeCell ref="L86:N86"/>
    <mergeCell ref="A87:O87"/>
    <mergeCell ref="A88:O88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A1:EC90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21" t="s">
        <v>98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122"/>
      <c r="O1" s="123"/>
      <c r="P1" s="7"/>
      <c r="Q1"/>
    </row>
    <row r="2" spans="1:133" ht="24" thickBot="1">
      <c r="A2" s="124" t="s">
        <v>99</v>
      </c>
      <c r="B2" s="125"/>
      <c r="C2" s="125"/>
      <c r="D2" s="125"/>
      <c r="E2" s="125"/>
      <c r="F2" s="125"/>
      <c r="G2" s="125"/>
      <c r="H2" s="125"/>
      <c r="I2" s="125"/>
      <c r="J2" s="125"/>
      <c r="K2" s="125"/>
      <c r="L2" s="125"/>
      <c r="M2" s="125"/>
      <c r="N2" s="125"/>
      <c r="O2" s="126"/>
      <c r="P2" s="7"/>
      <c r="Q2"/>
    </row>
    <row r="3" spans="1:133" ht="18" customHeight="1">
      <c r="A3" s="127" t="s">
        <v>88</v>
      </c>
      <c r="B3" s="108"/>
      <c r="C3" s="109"/>
      <c r="D3" s="128" t="s">
        <v>48</v>
      </c>
      <c r="E3" s="129"/>
      <c r="F3" s="129"/>
      <c r="G3" s="129"/>
      <c r="H3" s="130"/>
      <c r="I3" s="128" t="s">
        <v>49</v>
      </c>
      <c r="J3" s="130"/>
      <c r="K3" s="128" t="s">
        <v>51</v>
      </c>
      <c r="L3" s="130"/>
      <c r="M3" s="36"/>
      <c r="N3" s="37"/>
      <c r="O3" s="131" t="s">
        <v>93</v>
      </c>
      <c r="P3" s="11"/>
      <c r="Q3"/>
    </row>
    <row r="4" spans="1:133" ht="32.25" customHeight="1" thickBot="1">
      <c r="A4" s="110"/>
      <c r="B4" s="111"/>
      <c r="C4" s="112"/>
      <c r="D4" s="34" t="s">
        <v>5</v>
      </c>
      <c r="E4" s="34" t="s">
        <v>89</v>
      </c>
      <c r="F4" s="34" t="s">
        <v>90</v>
      </c>
      <c r="G4" s="34" t="s">
        <v>91</v>
      </c>
      <c r="H4" s="34" t="s">
        <v>6</v>
      </c>
      <c r="I4" s="34" t="s">
        <v>7</v>
      </c>
      <c r="J4" s="35" t="s">
        <v>92</v>
      </c>
      <c r="K4" s="35" t="s">
        <v>8</v>
      </c>
      <c r="L4" s="35" t="s">
        <v>9</v>
      </c>
      <c r="M4" s="35" t="s">
        <v>10</v>
      </c>
      <c r="N4" s="35" t="s">
        <v>50</v>
      </c>
      <c r="O4" s="117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2</v>
      </c>
      <c r="B5" s="26"/>
      <c r="C5" s="26"/>
      <c r="D5" s="27">
        <f t="shared" ref="D5:M5" si="0">SUM(D6:D16)</f>
        <v>24041656</v>
      </c>
      <c r="E5" s="27">
        <f t="shared" si="0"/>
        <v>3832501</v>
      </c>
      <c r="F5" s="27">
        <f t="shared" si="0"/>
        <v>1278622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>SUM(D5:M5)</f>
        <v>29152779</v>
      </c>
      <c r="O5" s="33">
        <f t="shared" ref="O5:O36" si="1">(N5/O$88)</f>
        <v>1046.7032529082292</v>
      </c>
      <c r="P5" s="6"/>
    </row>
    <row r="6" spans="1:133">
      <c r="A6" s="12"/>
      <c r="B6" s="25">
        <v>311</v>
      </c>
      <c r="C6" s="20" t="s">
        <v>3</v>
      </c>
      <c r="D6" s="46">
        <v>15697391</v>
      </c>
      <c r="E6" s="46">
        <v>3172003</v>
      </c>
      <c r="F6" s="46">
        <v>1278622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20148016</v>
      </c>
      <c r="O6" s="47">
        <f t="shared" si="1"/>
        <v>723.39566278902771</v>
      </c>
      <c r="P6" s="9"/>
    </row>
    <row r="7" spans="1:133">
      <c r="A7" s="12"/>
      <c r="B7" s="25">
        <v>312.41000000000003</v>
      </c>
      <c r="C7" s="20" t="s">
        <v>100</v>
      </c>
      <c r="D7" s="46">
        <v>958913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6" si="2">SUM(D7:M7)</f>
        <v>958913</v>
      </c>
      <c r="O7" s="47">
        <f t="shared" si="1"/>
        <v>34.428874048542298</v>
      </c>
      <c r="P7" s="9"/>
    </row>
    <row r="8" spans="1:133">
      <c r="A8" s="12"/>
      <c r="B8" s="25">
        <v>312.51</v>
      </c>
      <c r="C8" s="20" t="s">
        <v>101</v>
      </c>
      <c r="D8" s="46">
        <v>0</v>
      </c>
      <c r="E8" s="46">
        <v>399618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>SUM(D8:M8)</f>
        <v>399618</v>
      </c>
      <c r="O8" s="47">
        <f t="shared" si="1"/>
        <v>14.347910383455407</v>
      </c>
      <c r="P8" s="9"/>
    </row>
    <row r="9" spans="1:133">
      <c r="A9" s="12"/>
      <c r="B9" s="25">
        <v>312.52</v>
      </c>
      <c r="C9" s="20" t="s">
        <v>96</v>
      </c>
      <c r="D9" s="46">
        <v>0</v>
      </c>
      <c r="E9" s="46">
        <v>260880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>SUM(D9:M9)</f>
        <v>260880</v>
      </c>
      <c r="O9" s="47">
        <f t="shared" si="1"/>
        <v>9.3666523050409314</v>
      </c>
      <c r="P9" s="9"/>
    </row>
    <row r="10" spans="1:133">
      <c r="A10" s="12"/>
      <c r="B10" s="25">
        <v>314.10000000000002</v>
      </c>
      <c r="C10" s="20" t="s">
        <v>11</v>
      </c>
      <c r="D10" s="46">
        <v>3695914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3695914</v>
      </c>
      <c r="O10" s="47">
        <f t="shared" si="1"/>
        <v>132.69833405141463</v>
      </c>
      <c r="P10" s="9"/>
    </row>
    <row r="11" spans="1:133">
      <c r="A11" s="12"/>
      <c r="B11" s="25">
        <v>314.3</v>
      </c>
      <c r="C11" s="20" t="s">
        <v>12</v>
      </c>
      <c r="D11" s="46">
        <v>621292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621292</v>
      </c>
      <c r="O11" s="47">
        <f t="shared" si="1"/>
        <v>22.306907941979031</v>
      </c>
      <c r="P11" s="9"/>
    </row>
    <row r="12" spans="1:133">
      <c r="A12" s="12"/>
      <c r="B12" s="25">
        <v>314.39999999999998</v>
      </c>
      <c r="C12" s="20" t="s">
        <v>13</v>
      </c>
      <c r="D12" s="46">
        <v>77857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2"/>
        <v>77857</v>
      </c>
      <c r="O12" s="47">
        <f t="shared" si="1"/>
        <v>2.7953827373258653</v>
      </c>
      <c r="P12" s="9"/>
    </row>
    <row r="13" spans="1:133">
      <c r="A13" s="12"/>
      <c r="B13" s="25">
        <v>314.7</v>
      </c>
      <c r="C13" s="20" t="s">
        <v>14</v>
      </c>
      <c r="D13" s="46">
        <v>1615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2"/>
        <v>1615</v>
      </c>
      <c r="O13" s="47">
        <f t="shared" si="1"/>
        <v>5.7985063909234524E-2</v>
      </c>
      <c r="P13" s="9"/>
    </row>
    <row r="14" spans="1:133">
      <c r="A14" s="12"/>
      <c r="B14" s="25">
        <v>314.8</v>
      </c>
      <c r="C14" s="20" t="s">
        <v>15</v>
      </c>
      <c r="D14" s="46">
        <v>43440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2"/>
        <v>43440</v>
      </c>
      <c r="O14" s="47">
        <f t="shared" si="1"/>
        <v>1.5596725549332184</v>
      </c>
      <c r="P14" s="9"/>
    </row>
    <row r="15" spans="1:133">
      <c r="A15" s="12"/>
      <c r="B15" s="25">
        <v>315</v>
      </c>
      <c r="C15" s="20" t="s">
        <v>16</v>
      </c>
      <c r="D15" s="46">
        <v>2490624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2"/>
        <v>2490624</v>
      </c>
      <c r="O15" s="47">
        <f t="shared" si="1"/>
        <v>89.423524342955616</v>
      </c>
      <c r="P15" s="9"/>
    </row>
    <row r="16" spans="1:133">
      <c r="A16" s="12"/>
      <c r="B16" s="25">
        <v>316</v>
      </c>
      <c r="C16" s="20" t="s">
        <v>17</v>
      </c>
      <c r="D16" s="46">
        <v>454610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2"/>
        <v>454610</v>
      </c>
      <c r="O16" s="47">
        <f t="shared" si="1"/>
        <v>16.322346689645268</v>
      </c>
      <c r="P16" s="9"/>
    </row>
    <row r="17" spans="1:16" ht="15.75">
      <c r="A17" s="29" t="s">
        <v>18</v>
      </c>
      <c r="B17" s="30"/>
      <c r="C17" s="31"/>
      <c r="D17" s="32">
        <f t="shared" ref="D17:M17" si="3">SUM(D18:D25)</f>
        <v>2103782</v>
      </c>
      <c r="E17" s="32">
        <f t="shared" si="3"/>
        <v>322344</v>
      </c>
      <c r="F17" s="32">
        <f t="shared" si="3"/>
        <v>242745</v>
      </c>
      <c r="G17" s="32">
        <f t="shared" si="3"/>
        <v>0</v>
      </c>
      <c r="H17" s="32">
        <f t="shared" si="3"/>
        <v>0</v>
      </c>
      <c r="I17" s="32">
        <f t="shared" si="3"/>
        <v>280060</v>
      </c>
      <c r="J17" s="32">
        <f t="shared" si="3"/>
        <v>0</v>
      </c>
      <c r="K17" s="32">
        <f t="shared" si="3"/>
        <v>0</v>
      </c>
      <c r="L17" s="32">
        <f t="shared" si="3"/>
        <v>0</v>
      </c>
      <c r="M17" s="32">
        <f t="shared" si="3"/>
        <v>0</v>
      </c>
      <c r="N17" s="44">
        <f>SUM(D17:M17)</f>
        <v>2948931</v>
      </c>
      <c r="O17" s="45">
        <f t="shared" si="1"/>
        <v>105.87860835846618</v>
      </c>
      <c r="P17" s="10"/>
    </row>
    <row r="18" spans="1:16">
      <c r="A18" s="12"/>
      <c r="B18" s="25">
        <v>322</v>
      </c>
      <c r="C18" s="20" t="s">
        <v>0</v>
      </c>
      <c r="D18" s="46">
        <v>1038481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>SUM(D18:M18)</f>
        <v>1038481</v>
      </c>
      <c r="O18" s="47">
        <f t="shared" si="1"/>
        <v>37.285688639954046</v>
      </c>
      <c r="P18" s="9"/>
    </row>
    <row r="19" spans="1:16">
      <c r="A19" s="12"/>
      <c r="B19" s="25">
        <v>323.10000000000002</v>
      </c>
      <c r="C19" s="20" t="s">
        <v>19</v>
      </c>
      <c r="D19" s="46">
        <v>301803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ref="N19:N24" si="4">SUM(D19:M19)</f>
        <v>301803</v>
      </c>
      <c r="O19" s="47">
        <f t="shared" si="1"/>
        <v>10.835954330030159</v>
      </c>
      <c r="P19" s="9"/>
    </row>
    <row r="20" spans="1:16">
      <c r="A20" s="12"/>
      <c r="B20" s="25">
        <v>323.39999999999998</v>
      </c>
      <c r="C20" s="20" t="s">
        <v>20</v>
      </c>
      <c r="D20" s="46">
        <v>99836</v>
      </c>
      <c r="E20" s="46">
        <v>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99836</v>
      </c>
      <c r="O20" s="47">
        <f t="shared" si="1"/>
        <v>3.5845181674565563</v>
      </c>
      <c r="P20" s="9"/>
    </row>
    <row r="21" spans="1:16">
      <c r="A21" s="12"/>
      <c r="B21" s="25">
        <v>323.7</v>
      </c>
      <c r="C21" s="20" t="s">
        <v>21</v>
      </c>
      <c r="D21" s="46">
        <v>590211</v>
      </c>
      <c r="E21" s="46">
        <v>0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4"/>
        <v>590211</v>
      </c>
      <c r="O21" s="47">
        <f t="shared" si="1"/>
        <v>21.190973718224903</v>
      </c>
      <c r="P21" s="9"/>
    </row>
    <row r="22" spans="1:16">
      <c r="A22" s="12"/>
      <c r="B22" s="25">
        <v>323.89999999999998</v>
      </c>
      <c r="C22" s="20" t="s">
        <v>22</v>
      </c>
      <c r="D22" s="46">
        <v>52221</v>
      </c>
      <c r="E22" s="46">
        <v>0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4"/>
        <v>52221</v>
      </c>
      <c r="O22" s="47">
        <f t="shared" si="1"/>
        <v>1.8749461439034898</v>
      </c>
      <c r="P22" s="9"/>
    </row>
    <row r="23" spans="1:16">
      <c r="A23" s="12"/>
      <c r="B23" s="25">
        <v>324.22000000000003</v>
      </c>
      <c r="C23" s="20" t="s">
        <v>23</v>
      </c>
      <c r="D23" s="46">
        <v>0</v>
      </c>
      <c r="E23" s="46">
        <v>0</v>
      </c>
      <c r="F23" s="46">
        <v>0</v>
      </c>
      <c r="G23" s="46">
        <v>0</v>
      </c>
      <c r="H23" s="46">
        <v>0</v>
      </c>
      <c r="I23" s="46">
        <v>280060</v>
      </c>
      <c r="J23" s="46">
        <v>0</v>
      </c>
      <c r="K23" s="46">
        <v>0</v>
      </c>
      <c r="L23" s="46">
        <v>0</v>
      </c>
      <c r="M23" s="46">
        <v>0</v>
      </c>
      <c r="N23" s="46">
        <f t="shared" si="4"/>
        <v>280060</v>
      </c>
      <c r="O23" s="47">
        <f t="shared" si="1"/>
        <v>10.055292259083728</v>
      </c>
      <c r="P23" s="9"/>
    </row>
    <row r="24" spans="1:16">
      <c r="A24" s="12"/>
      <c r="B24" s="25">
        <v>325.10000000000002</v>
      </c>
      <c r="C24" s="20" t="s">
        <v>25</v>
      </c>
      <c r="D24" s="46">
        <v>0</v>
      </c>
      <c r="E24" s="46">
        <v>213926</v>
      </c>
      <c r="F24" s="46">
        <v>242745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si="4"/>
        <v>456671</v>
      </c>
      <c r="O24" s="47">
        <f t="shared" si="1"/>
        <v>16.396344966250179</v>
      </c>
      <c r="P24" s="9"/>
    </row>
    <row r="25" spans="1:16">
      <c r="A25" s="12"/>
      <c r="B25" s="25">
        <v>329</v>
      </c>
      <c r="C25" s="20" t="s">
        <v>26</v>
      </c>
      <c r="D25" s="46">
        <v>21230</v>
      </c>
      <c r="E25" s="46">
        <v>108418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ref="N25:N32" si="5">SUM(D25:M25)</f>
        <v>129648</v>
      </c>
      <c r="O25" s="47">
        <f t="shared" si="1"/>
        <v>4.6548901335631196</v>
      </c>
      <c r="P25" s="9"/>
    </row>
    <row r="26" spans="1:16" ht="15.75">
      <c r="A26" s="29" t="s">
        <v>28</v>
      </c>
      <c r="B26" s="30"/>
      <c r="C26" s="31"/>
      <c r="D26" s="32">
        <f t="shared" ref="D26:M26" si="6">SUM(D27:D45)</f>
        <v>4866095</v>
      </c>
      <c r="E26" s="32">
        <f t="shared" si="6"/>
        <v>1167791</v>
      </c>
      <c r="F26" s="32">
        <f t="shared" si="6"/>
        <v>156690</v>
      </c>
      <c r="G26" s="32">
        <f t="shared" si="6"/>
        <v>712835</v>
      </c>
      <c r="H26" s="32">
        <f t="shared" si="6"/>
        <v>0</v>
      </c>
      <c r="I26" s="32">
        <f t="shared" si="6"/>
        <v>892849</v>
      </c>
      <c r="J26" s="32">
        <f t="shared" si="6"/>
        <v>224100</v>
      </c>
      <c r="K26" s="32">
        <f t="shared" si="6"/>
        <v>0</v>
      </c>
      <c r="L26" s="32">
        <f t="shared" si="6"/>
        <v>0</v>
      </c>
      <c r="M26" s="32">
        <f t="shared" si="6"/>
        <v>0</v>
      </c>
      <c r="N26" s="44">
        <f t="shared" si="5"/>
        <v>8020360</v>
      </c>
      <c r="O26" s="45">
        <f t="shared" si="1"/>
        <v>287.9635214706305</v>
      </c>
      <c r="P26" s="10"/>
    </row>
    <row r="27" spans="1:16">
      <c r="A27" s="12"/>
      <c r="B27" s="25">
        <v>331.2</v>
      </c>
      <c r="C27" s="20" t="s">
        <v>27</v>
      </c>
      <c r="D27" s="46">
        <v>77020</v>
      </c>
      <c r="E27" s="46">
        <v>799666</v>
      </c>
      <c r="F27" s="46">
        <v>0</v>
      </c>
      <c r="G27" s="46">
        <v>0</v>
      </c>
      <c r="H27" s="46">
        <v>0</v>
      </c>
      <c r="I27" s="46">
        <v>0</v>
      </c>
      <c r="J27" s="46">
        <v>224100</v>
      </c>
      <c r="K27" s="46">
        <v>0</v>
      </c>
      <c r="L27" s="46">
        <v>0</v>
      </c>
      <c r="M27" s="46">
        <v>0</v>
      </c>
      <c r="N27" s="46">
        <f t="shared" si="5"/>
        <v>1100786</v>
      </c>
      <c r="O27" s="47">
        <f t="shared" si="1"/>
        <v>39.522691368662933</v>
      </c>
      <c r="P27" s="9"/>
    </row>
    <row r="28" spans="1:16">
      <c r="A28" s="12"/>
      <c r="B28" s="25">
        <v>331.39</v>
      </c>
      <c r="C28" s="20" t="s">
        <v>31</v>
      </c>
      <c r="D28" s="46">
        <v>0</v>
      </c>
      <c r="E28" s="46">
        <v>0</v>
      </c>
      <c r="F28" s="46">
        <v>0</v>
      </c>
      <c r="G28" s="46">
        <v>133304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5"/>
        <v>133304</v>
      </c>
      <c r="O28" s="47">
        <f t="shared" si="1"/>
        <v>4.7861553927904641</v>
      </c>
      <c r="P28" s="9"/>
    </row>
    <row r="29" spans="1:16">
      <c r="A29" s="12"/>
      <c r="B29" s="25">
        <v>331.49</v>
      </c>
      <c r="C29" s="20" t="s">
        <v>32</v>
      </c>
      <c r="D29" s="46">
        <v>0</v>
      </c>
      <c r="E29" s="46">
        <v>0</v>
      </c>
      <c r="F29" s="46">
        <v>0</v>
      </c>
      <c r="G29" s="46">
        <v>458490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5"/>
        <v>458490</v>
      </c>
      <c r="O29" s="47">
        <f t="shared" si="1"/>
        <v>16.461654459284791</v>
      </c>
      <c r="P29" s="9"/>
    </row>
    <row r="30" spans="1:16">
      <c r="A30" s="12"/>
      <c r="B30" s="25">
        <v>331.5</v>
      </c>
      <c r="C30" s="20" t="s">
        <v>29</v>
      </c>
      <c r="D30" s="46">
        <v>0</v>
      </c>
      <c r="E30" s="46">
        <v>186923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 t="shared" si="5"/>
        <v>186923</v>
      </c>
      <c r="O30" s="47">
        <f t="shared" si="1"/>
        <v>6.7112954186413898</v>
      </c>
      <c r="P30" s="9"/>
    </row>
    <row r="31" spans="1:16">
      <c r="A31" s="12"/>
      <c r="B31" s="25">
        <v>331.9</v>
      </c>
      <c r="C31" s="20" t="s">
        <v>30</v>
      </c>
      <c r="D31" s="46">
        <v>0</v>
      </c>
      <c r="E31" s="46">
        <v>72638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 t="shared" si="5"/>
        <v>72638</v>
      </c>
      <c r="O31" s="47">
        <f t="shared" si="1"/>
        <v>2.6079994255349708</v>
      </c>
      <c r="P31" s="9"/>
    </row>
    <row r="32" spans="1:16">
      <c r="A32" s="12"/>
      <c r="B32" s="25">
        <v>334.32</v>
      </c>
      <c r="C32" s="20" t="s">
        <v>33</v>
      </c>
      <c r="D32" s="46">
        <v>0</v>
      </c>
      <c r="E32" s="46">
        <v>0</v>
      </c>
      <c r="F32" s="46">
        <v>0</v>
      </c>
      <c r="G32" s="46">
        <v>0</v>
      </c>
      <c r="H32" s="46">
        <v>0</v>
      </c>
      <c r="I32" s="46">
        <v>892849</v>
      </c>
      <c r="J32" s="46">
        <v>0</v>
      </c>
      <c r="K32" s="46">
        <v>0</v>
      </c>
      <c r="L32" s="46">
        <v>0</v>
      </c>
      <c r="M32" s="46">
        <v>0</v>
      </c>
      <c r="N32" s="46">
        <f t="shared" si="5"/>
        <v>892849</v>
      </c>
      <c r="O32" s="47">
        <f t="shared" si="1"/>
        <v>32.056907941979034</v>
      </c>
      <c r="P32" s="9"/>
    </row>
    <row r="33" spans="1:16">
      <c r="A33" s="12"/>
      <c r="B33" s="25">
        <v>334.36</v>
      </c>
      <c r="C33" s="20" t="s">
        <v>35</v>
      </c>
      <c r="D33" s="46">
        <v>0</v>
      </c>
      <c r="E33" s="46">
        <v>0</v>
      </c>
      <c r="F33" s="46">
        <v>0</v>
      </c>
      <c r="G33" s="46">
        <v>159204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f t="shared" ref="N33:N42" si="7">SUM(D33:M33)</f>
        <v>159204</v>
      </c>
      <c r="O33" s="47">
        <f t="shared" si="1"/>
        <v>5.7160706591986212</v>
      </c>
      <c r="P33" s="9"/>
    </row>
    <row r="34" spans="1:16">
      <c r="A34" s="12"/>
      <c r="B34" s="25">
        <v>334.39</v>
      </c>
      <c r="C34" s="20" t="s">
        <v>36</v>
      </c>
      <c r="D34" s="46">
        <v>0</v>
      </c>
      <c r="E34" s="46">
        <v>55210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f t="shared" si="7"/>
        <v>55210</v>
      </c>
      <c r="O34" s="47">
        <f t="shared" si="1"/>
        <v>1.9822633922159989</v>
      </c>
      <c r="P34" s="9"/>
    </row>
    <row r="35" spans="1:16">
      <c r="A35" s="12"/>
      <c r="B35" s="25">
        <v>334.49</v>
      </c>
      <c r="C35" s="20" t="s">
        <v>37</v>
      </c>
      <c r="D35" s="46">
        <v>0</v>
      </c>
      <c r="E35" s="46">
        <v>0</v>
      </c>
      <c r="F35" s="46">
        <v>0</v>
      </c>
      <c r="G35" s="46">
        <v>-38163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f t="shared" si="7"/>
        <v>-38163</v>
      </c>
      <c r="O35" s="47">
        <f t="shared" si="1"/>
        <v>-1.3702068074105989</v>
      </c>
      <c r="P35" s="9"/>
    </row>
    <row r="36" spans="1:16">
      <c r="A36" s="12"/>
      <c r="B36" s="25">
        <v>334.5</v>
      </c>
      <c r="C36" s="20" t="s">
        <v>38</v>
      </c>
      <c r="D36" s="46">
        <v>0</v>
      </c>
      <c r="E36" s="46">
        <v>10154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f t="shared" si="7"/>
        <v>10154</v>
      </c>
      <c r="O36" s="47">
        <f t="shared" si="1"/>
        <v>0.36456986930920582</v>
      </c>
      <c r="P36" s="9"/>
    </row>
    <row r="37" spans="1:16">
      <c r="A37" s="12"/>
      <c r="B37" s="25">
        <v>334.7</v>
      </c>
      <c r="C37" s="20" t="s">
        <v>39</v>
      </c>
      <c r="D37" s="46">
        <v>0</v>
      </c>
      <c r="E37" s="46">
        <v>13489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f t="shared" si="7"/>
        <v>13489</v>
      </c>
      <c r="O37" s="47">
        <f t="shared" ref="O37:O68" si="8">(N37/O$88)</f>
        <v>0.48430992388338362</v>
      </c>
      <c r="P37" s="9"/>
    </row>
    <row r="38" spans="1:16">
      <c r="A38" s="12"/>
      <c r="B38" s="25">
        <v>335.12</v>
      </c>
      <c r="C38" s="20" t="s">
        <v>40</v>
      </c>
      <c r="D38" s="46">
        <v>1074013</v>
      </c>
      <c r="E38" s="46">
        <v>0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  <c r="K38" s="46">
        <v>0</v>
      </c>
      <c r="L38" s="46">
        <v>0</v>
      </c>
      <c r="M38" s="46">
        <v>0</v>
      </c>
      <c r="N38" s="46">
        <f t="shared" si="7"/>
        <v>1074013</v>
      </c>
      <c r="O38" s="47">
        <f t="shared" si="8"/>
        <v>38.561431854085882</v>
      </c>
      <c r="P38" s="9"/>
    </row>
    <row r="39" spans="1:16">
      <c r="A39" s="12"/>
      <c r="B39" s="25">
        <v>335.15</v>
      </c>
      <c r="C39" s="20" t="s">
        <v>41</v>
      </c>
      <c r="D39" s="46">
        <v>37310</v>
      </c>
      <c r="E39" s="46">
        <v>0</v>
      </c>
      <c r="F39" s="46">
        <v>0</v>
      </c>
      <c r="G39" s="46">
        <v>0</v>
      </c>
      <c r="H39" s="46">
        <v>0</v>
      </c>
      <c r="I39" s="46">
        <v>0</v>
      </c>
      <c r="J39" s="46">
        <v>0</v>
      </c>
      <c r="K39" s="46">
        <v>0</v>
      </c>
      <c r="L39" s="46">
        <v>0</v>
      </c>
      <c r="M39" s="46">
        <v>0</v>
      </c>
      <c r="N39" s="46">
        <f t="shared" si="7"/>
        <v>37310</v>
      </c>
      <c r="O39" s="47">
        <f t="shared" si="8"/>
        <v>1.3395806405285078</v>
      </c>
      <c r="P39" s="9"/>
    </row>
    <row r="40" spans="1:16">
      <c r="A40" s="12"/>
      <c r="B40" s="25">
        <v>335.18</v>
      </c>
      <c r="C40" s="20" t="s">
        <v>42</v>
      </c>
      <c r="D40" s="46">
        <v>3415838</v>
      </c>
      <c r="E40" s="46">
        <v>0</v>
      </c>
      <c r="F40" s="46">
        <v>0</v>
      </c>
      <c r="G40" s="46">
        <v>0</v>
      </c>
      <c r="H40" s="46">
        <v>0</v>
      </c>
      <c r="I40" s="46">
        <v>0</v>
      </c>
      <c r="J40" s="46">
        <v>0</v>
      </c>
      <c r="K40" s="46">
        <v>0</v>
      </c>
      <c r="L40" s="46">
        <v>0</v>
      </c>
      <c r="M40" s="46">
        <v>0</v>
      </c>
      <c r="N40" s="46">
        <f t="shared" si="7"/>
        <v>3415838</v>
      </c>
      <c r="O40" s="47">
        <f t="shared" si="8"/>
        <v>122.64246732730145</v>
      </c>
      <c r="P40" s="9"/>
    </row>
    <row r="41" spans="1:16">
      <c r="A41" s="12"/>
      <c r="B41" s="25">
        <v>335.23</v>
      </c>
      <c r="C41" s="20" t="s">
        <v>102</v>
      </c>
      <c r="D41" s="46">
        <v>23970</v>
      </c>
      <c r="E41" s="46">
        <v>0</v>
      </c>
      <c r="F41" s="46">
        <v>0</v>
      </c>
      <c r="G41" s="46">
        <v>0</v>
      </c>
      <c r="H41" s="46">
        <v>0</v>
      </c>
      <c r="I41" s="46">
        <v>0</v>
      </c>
      <c r="J41" s="46">
        <v>0</v>
      </c>
      <c r="K41" s="46">
        <v>0</v>
      </c>
      <c r="L41" s="46">
        <v>0</v>
      </c>
      <c r="M41" s="46">
        <v>0</v>
      </c>
      <c r="N41" s="46">
        <f t="shared" si="7"/>
        <v>23970</v>
      </c>
      <c r="O41" s="47">
        <f t="shared" si="8"/>
        <v>0.86062042223179669</v>
      </c>
      <c r="P41" s="9"/>
    </row>
    <row r="42" spans="1:16">
      <c r="A42" s="12"/>
      <c r="B42" s="25">
        <v>335.49</v>
      </c>
      <c r="C42" s="20" t="s">
        <v>44</v>
      </c>
      <c r="D42" s="46">
        <v>72495</v>
      </c>
      <c r="E42" s="46">
        <v>0</v>
      </c>
      <c r="F42" s="46">
        <v>0</v>
      </c>
      <c r="G42" s="46">
        <v>0</v>
      </c>
      <c r="H42" s="46">
        <v>0</v>
      </c>
      <c r="I42" s="46">
        <v>0</v>
      </c>
      <c r="J42" s="46">
        <v>0</v>
      </c>
      <c r="K42" s="46">
        <v>0</v>
      </c>
      <c r="L42" s="46">
        <v>0</v>
      </c>
      <c r="M42" s="46">
        <v>0</v>
      </c>
      <c r="N42" s="46">
        <f t="shared" si="7"/>
        <v>72495</v>
      </c>
      <c r="O42" s="47">
        <f t="shared" si="8"/>
        <v>2.6028651443343387</v>
      </c>
      <c r="P42" s="9"/>
    </row>
    <row r="43" spans="1:16">
      <c r="A43" s="12"/>
      <c r="B43" s="25">
        <v>337.2</v>
      </c>
      <c r="C43" s="20" t="s">
        <v>45</v>
      </c>
      <c r="D43" s="46">
        <v>77000</v>
      </c>
      <c r="E43" s="46">
        <v>0</v>
      </c>
      <c r="F43" s="46">
        <v>0</v>
      </c>
      <c r="G43" s="46">
        <v>0</v>
      </c>
      <c r="H43" s="46">
        <v>0</v>
      </c>
      <c r="I43" s="46">
        <v>0</v>
      </c>
      <c r="J43" s="46">
        <v>0</v>
      </c>
      <c r="K43" s="46">
        <v>0</v>
      </c>
      <c r="L43" s="46">
        <v>0</v>
      </c>
      <c r="M43" s="46">
        <v>0</v>
      </c>
      <c r="N43" s="46">
        <f>SUM(D43:M43)</f>
        <v>77000</v>
      </c>
      <c r="O43" s="47">
        <f t="shared" si="8"/>
        <v>2.764612954186414</v>
      </c>
      <c r="P43" s="9"/>
    </row>
    <row r="44" spans="1:16">
      <c r="A44" s="12"/>
      <c r="B44" s="25">
        <v>337.3</v>
      </c>
      <c r="C44" s="20" t="s">
        <v>46</v>
      </c>
      <c r="D44" s="46">
        <v>0</v>
      </c>
      <c r="E44" s="46">
        <v>29711</v>
      </c>
      <c r="F44" s="46">
        <v>0</v>
      </c>
      <c r="G44" s="46">
        <v>0</v>
      </c>
      <c r="H44" s="46">
        <v>0</v>
      </c>
      <c r="I44" s="46">
        <v>0</v>
      </c>
      <c r="J44" s="46">
        <v>0</v>
      </c>
      <c r="K44" s="46">
        <v>0</v>
      </c>
      <c r="L44" s="46">
        <v>0</v>
      </c>
      <c r="M44" s="46">
        <v>0</v>
      </c>
      <c r="N44" s="46">
        <f>SUM(D44:M44)</f>
        <v>29711</v>
      </c>
      <c r="O44" s="47">
        <f t="shared" si="8"/>
        <v>1.0667456556082149</v>
      </c>
      <c r="P44" s="9"/>
    </row>
    <row r="45" spans="1:16">
      <c r="A45" s="12"/>
      <c r="B45" s="25">
        <v>338</v>
      </c>
      <c r="C45" s="20" t="s">
        <v>47</v>
      </c>
      <c r="D45" s="46">
        <v>88449</v>
      </c>
      <c r="E45" s="46">
        <v>0</v>
      </c>
      <c r="F45" s="46">
        <v>156690</v>
      </c>
      <c r="G45" s="46">
        <v>0</v>
      </c>
      <c r="H45" s="46">
        <v>0</v>
      </c>
      <c r="I45" s="46">
        <v>0</v>
      </c>
      <c r="J45" s="46">
        <v>0</v>
      </c>
      <c r="K45" s="46">
        <v>0</v>
      </c>
      <c r="L45" s="46">
        <v>0</v>
      </c>
      <c r="M45" s="46">
        <v>0</v>
      </c>
      <c r="N45" s="46">
        <f>SUM(D45:M45)</f>
        <v>245139</v>
      </c>
      <c r="O45" s="47">
        <f t="shared" si="8"/>
        <v>8.8014864282636793</v>
      </c>
      <c r="P45" s="9"/>
    </row>
    <row r="46" spans="1:16" ht="15.75">
      <c r="A46" s="29" t="s">
        <v>52</v>
      </c>
      <c r="B46" s="30"/>
      <c r="C46" s="31"/>
      <c r="D46" s="32">
        <f t="shared" ref="D46:M46" si="9">SUM(D47:D65)</f>
        <v>3571076</v>
      </c>
      <c r="E46" s="32">
        <f t="shared" si="9"/>
        <v>2262008</v>
      </c>
      <c r="F46" s="32">
        <f t="shared" si="9"/>
        <v>0</v>
      </c>
      <c r="G46" s="32">
        <f t="shared" si="9"/>
        <v>806513</v>
      </c>
      <c r="H46" s="32">
        <f t="shared" si="9"/>
        <v>0</v>
      </c>
      <c r="I46" s="32">
        <f t="shared" si="9"/>
        <v>84013706</v>
      </c>
      <c r="J46" s="32">
        <f t="shared" si="9"/>
        <v>9681698</v>
      </c>
      <c r="K46" s="32">
        <f t="shared" si="9"/>
        <v>0</v>
      </c>
      <c r="L46" s="32">
        <f t="shared" si="9"/>
        <v>0</v>
      </c>
      <c r="M46" s="32">
        <f t="shared" si="9"/>
        <v>0</v>
      </c>
      <c r="N46" s="32">
        <f>SUM(D46:M46)</f>
        <v>100335001</v>
      </c>
      <c r="O46" s="45">
        <f t="shared" si="8"/>
        <v>3602.434331466322</v>
      </c>
      <c r="P46" s="10"/>
    </row>
    <row r="47" spans="1:16">
      <c r="A47" s="12"/>
      <c r="B47" s="25">
        <v>341.1</v>
      </c>
      <c r="C47" s="20" t="s">
        <v>97</v>
      </c>
      <c r="D47" s="46">
        <v>790</v>
      </c>
      <c r="E47" s="46">
        <v>0</v>
      </c>
      <c r="F47" s="46">
        <v>0</v>
      </c>
      <c r="G47" s="46">
        <v>0</v>
      </c>
      <c r="H47" s="46">
        <v>0</v>
      </c>
      <c r="I47" s="46">
        <v>0</v>
      </c>
      <c r="J47" s="46">
        <v>0</v>
      </c>
      <c r="K47" s="46">
        <v>0</v>
      </c>
      <c r="L47" s="46">
        <v>0</v>
      </c>
      <c r="M47" s="46">
        <v>0</v>
      </c>
      <c r="N47" s="46">
        <f>SUM(D47:M47)</f>
        <v>790</v>
      </c>
      <c r="O47" s="47">
        <f t="shared" si="8"/>
        <v>2.8364210828665803E-2</v>
      </c>
      <c r="P47" s="9"/>
    </row>
    <row r="48" spans="1:16">
      <c r="A48" s="12"/>
      <c r="B48" s="25">
        <v>341.2</v>
      </c>
      <c r="C48" s="20" t="s">
        <v>56</v>
      </c>
      <c r="D48" s="46">
        <v>0</v>
      </c>
      <c r="E48" s="46">
        <v>0</v>
      </c>
      <c r="F48" s="46">
        <v>0</v>
      </c>
      <c r="G48" s="46">
        <v>0</v>
      </c>
      <c r="H48" s="46">
        <v>0</v>
      </c>
      <c r="I48" s="46">
        <v>0</v>
      </c>
      <c r="J48" s="46">
        <v>9649638</v>
      </c>
      <c r="K48" s="46">
        <v>0</v>
      </c>
      <c r="L48" s="46">
        <v>0</v>
      </c>
      <c r="M48" s="46">
        <v>0</v>
      </c>
      <c r="N48" s="46">
        <f t="shared" ref="N48:N65" si="10">SUM(D48:M48)</f>
        <v>9649638</v>
      </c>
      <c r="O48" s="47">
        <f t="shared" si="8"/>
        <v>346.46122361051272</v>
      </c>
      <c r="P48" s="9"/>
    </row>
    <row r="49" spans="1:16">
      <c r="A49" s="12"/>
      <c r="B49" s="25">
        <v>341.3</v>
      </c>
      <c r="C49" s="20" t="s">
        <v>57</v>
      </c>
      <c r="D49" s="46">
        <v>467</v>
      </c>
      <c r="E49" s="46">
        <v>0</v>
      </c>
      <c r="F49" s="46">
        <v>0</v>
      </c>
      <c r="G49" s="46">
        <v>0</v>
      </c>
      <c r="H49" s="46">
        <v>0</v>
      </c>
      <c r="I49" s="46">
        <v>0</v>
      </c>
      <c r="J49" s="46">
        <v>0</v>
      </c>
      <c r="K49" s="46">
        <v>0</v>
      </c>
      <c r="L49" s="46">
        <v>0</v>
      </c>
      <c r="M49" s="46">
        <v>0</v>
      </c>
      <c r="N49" s="46">
        <f t="shared" si="10"/>
        <v>467</v>
      </c>
      <c r="O49" s="47">
        <f t="shared" si="8"/>
        <v>1.67671980468189E-2</v>
      </c>
      <c r="P49" s="9"/>
    </row>
    <row r="50" spans="1:16">
      <c r="A50" s="12"/>
      <c r="B50" s="25">
        <v>341.9</v>
      </c>
      <c r="C50" s="20" t="s">
        <v>58</v>
      </c>
      <c r="D50" s="46">
        <v>30285</v>
      </c>
      <c r="E50" s="46">
        <v>45670</v>
      </c>
      <c r="F50" s="46">
        <v>0</v>
      </c>
      <c r="G50" s="46">
        <v>979</v>
      </c>
      <c r="H50" s="46">
        <v>0</v>
      </c>
      <c r="I50" s="46">
        <v>93707</v>
      </c>
      <c r="J50" s="46">
        <v>32060</v>
      </c>
      <c r="K50" s="46">
        <v>0</v>
      </c>
      <c r="L50" s="46">
        <v>0</v>
      </c>
      <c r="M50" s="46">
        <v>0</v>
      </c>
      <c r="N50" s="46">
        <f t="shared" si="10"/>
        <v>202701</v>
      </c>
      <c r="O50" s="47">
        <f t="shared" si="8"/>
        <v>7.2777897457992244</v>
      </c>
      <c r="P50" s="9"/>
    </row>
    <row r="51" spans="1:16">
      <c r="A51" s="12"/>
      <c r="B51" s="25">
        <v>342.1</v>
      </c>
      <c r="C51" s="20" t="s">
        <v>59</v>
      </c>
      <c r="D51" s="46">
        <v>412655</v>
      </c>
      <c r="E51" s="46">
        <v>0</v>
      </c>
      <c r="F51" s="46">
        <v>0</v>
      </c>
      <c r="G51" s="46">
        <v>0</v>
      </c>
      <c r="H51" s="46">
        <v>0</v>
      </c>
      <c r="I51" s="46">
        <v>0</v>
      </c>
      <c r="J51" s="46">
        <v>0</v>
      </c>
      <c r="K51" s="46">
        <v>0</v>
      </c>
      <c r="L51" s="46">
        <v>0</v>
      </c>
      <c r="M51" s="46">
        <v>0</v>
      </c>
      <c r="N51" s="46">
        <f t="shared" si="10"/>
        <v>412655</v>
      </c>
      <c r="O51" s="47">
        <f t="shared" si="8"/>
        <v>14.815991670257073</v>
      </c>
      <c r="P51" s="9"/>
    </row>
    <row r="52" spans="1:16">
      <c r="A52" s="12"/>
      <c r="B52" s="25">
        <v>342.2</v>
      </c>
      <c r="C52" s="20" t="s">
        <v>60</v>
      </c>
      <c r="D52" s="46">
        <v>111184</v>
      </c>
      <c r="E52" s="46">
        <v>0</v>
      </c>
      <c r="F52" s="46">
        <v>0</v>
      </c>
      <c r="G52" s="46">
        <v>0</v>
      </c>
      <c r="H52" s="46">
        <v>0</v>
      </c>
      <c r="I52" s="46">
        <v>0</v>
      </c>
      <c r="J52" s="46">
        <v>0</v>
      </c>
      <c r="K52" s="46">
        <v>0</v>
      </c>
      <c r="L52" s="46">
        <v>0</v>
      </c>
      <c r="M52" s="46">
        <v>0</v>
      </c>
      <c r="N52" s="46">
        <f t="shared" si="10"/>
        <v>111184</v>
      </c>
      <c r="O52" s="47">
        <f t="shared" si="8"/>
        <v>3.9919574895878212</v>
      </c>
      <c r="P52" s="9"/>
    </row>
    <row r="53" spans="1:16">
      <c r="A53" s="12"/>
      <c r="B53" s="25">
        <v>342.6</v>
      </c>
      <c r="C53" s="20" t="s">
        <v>61</v>
      </c>
      <c r="D53" s="46">
        <v>406518</v>
      </c>
      <c r="E53" s="46">
        <v>0</v>
      </c>
      <c r="F53" s="46">
        <v>0</v>
      </c>
      <c r="G53" s="46">
        <v>0</v>
      </c>
      <c r="H53" s="46">
        <v>0</v>
      </c>
      <c r="I53" s="46">
        <v>0</v>
      </c>
      <c r="J53" s="46">
        <v>0</v>
      </c>
      <c r="K53" s="46">
        <v>0</v>
      </c>
      <c r="L53" s="46">
        <v>0</v>
      </c>
      <c r="M53" s="46">
        <v>0</v>
      </c>
      <c r="N53" s="46">
        <f t="shared" si="10"/>
        <v>406518</v>
      </c>
      <c r="O53" s="47">
        <f t="shared" si="8"/>
        <v>14.595648427401981</v>
      </c>
      <c r="P53" s="9"/>
    </row>
    <row r="54" spans="1:16">
      <c r="A54" s="12"/>
      <c r="B54" s="25">
        <v>343.1</v>
      </c>
      <c r="C54" s="20" t="s">
        <v>62</v>
      </c>
      <c r="D54" s="46">
        <v>0</v>
      </c>
      <c r="E54" s="46">
        <v>0</v>
      </c>
      <c r="F54" s="46">
        <v>0</v>
      </c>
      <c r="G54" s="46">
        <v>0</v>
      </c>
      <c r="H54" s="46">
        <v>0</v>
      </c>
      <c r="I54" s="46">
        <v>52762581</v>
      </c>
      <c r="J54" s="46">
        <v>0</v>
      </c>
      <c r="K54" s="46">
        <v>0</v>
      </c>
      <c r="L54" s="46">
        <v>0</v>
      </c>
      <c r="M54" s="46">
        <v>0</v>
      </c>
      <c r="N54" s="46">
        <f t="shared" si="10"/>
        <v>52762581</v>
      </c>
      <c r="O54" s="47">
        <f t="shared" si="8"/>
        <v>1894.3911029728565</v>
      </c>
      <c r="P54" s="9"/>
    </row>
    <row r="55" spans="1:16">
      <c r="A55" s="12"/>
      <c r="B55" s="25">
        <v>343.4</v>
      </c>
      <c r="C55" s="20" t="s">
        <v>63</v>
      </c>
      <c r="D55" s="46">
        <v>1846652</v>
      </c>
      <c r="E55" s="46">
        <v>0</v>
      </c>
      <c r="F55" s="46">
        <v>0</v>
      </c>
      <c r="G55" s="46">
        <v>0</v>
      </c>
      <c r="H55" s="46">
        <v>0</v>
      </c>
      <c r="I55" s="46">
        <v>0</v>
      </c>
      <c r="J55" s="46">
        <v>0</v>
      </c>
      <c r="K55" s="46">
        <v>0</v>
      </c>
      <c r="L55" s="46">
        <v>0</v>
      </c>
      <c r="M55" s="46">
        <v>0</v>
      </c>
      <c r="N55" s="46">
        <f t="shared" si="10"/>
        <v>1846652</v>
      </c>
      <c r="O55" s="47">
        <f t="shared" si="8"/>
        <v>66.302312221743506</v>
      </c>
      <c r="P55" s="9"/>
    </row>
    <row r="56" spans="1:16">
      <c r="A56" s="12"/>
      <c r="B56" s="25">
        <v>343.5</v>
      </c>
      <c r="C56" s="20" t="s">
        <v>64</v>
      </c>
      <c r="D56" s="46">
        <v>0</v>
      </c>
      <c r="E56" s="46">
        <v>0</v>
      </c>
      <c r="F56" s="46">
        <v>0</v>
      </c>
      <c r="G56" s="46">
        <v>0</v>
      </c>
      <c r="H56" s="46">
        <v>0</v>
      </c>
      <c r="I56" s="46">
        <v>6425740</v>
      </c>
      <c r="J56" s="46">
        <v>0</v>
      </c>
      <c r="K56" s="46">
        <v>0</v>
      </c>
      <c r="L56" s="46">
        <v>0</v>
      </c>
      <c r="M56" s="46">
        <v>0</v>
      </c>
      <c r="N56" s="46">
        <f t="shared" si="10"/>
        <v>6425740</v>
      </c>
      <c r="O56" s="47">
        <f t="shared" si="8"/>
        <v>230.71018239264686</v>
      </c>
      <c r="P56" s="9"/>
    </row>
    <row r="57" spans="1:16">
      <c r="A57" s="12"/>
      <c r="B57" s="25">
        <v>343.6</v>
      </c>
      <c r="C57" s="20" t="s">
        <v>65</v>
      </c>
      <c r="D57" s="46">
        <v>0</v>
      </c>
      <c r="E57" s="46">
        <v>0</v>
      </c>
      <c r="F57" s="46">
        <v>0</v>
      </c>
      <c r="G57" s="46">
        <v>0</v>
      </c>
      <c r="H57" s="46">
        <v>0</v>
      </c>
      <c r="I57" s="46">
        <v>19072784</v>
      </c>
      <c r="J57" s="46">
        <v>0</v>
      </c>
      <c r="K57" s="46">
        <v>0</v>
      </c>
      <c r="L57" s="46">
        <v>0</v>
      </c>
      <c r="M57" s="46">
        <v>0</v>
      </c>
      <c r="N57" s="46">
        <f t="shared" si="10"/>
        <v>19072784</v>
      </c>
      <c r="O57" s="47">
        <f t="shared" si="8"/>
        <v>684.79046388051131</v>
      </c>
      <c r="P57" s="9"/>
    </row>
    <row r="58" spans="1:16">
      <c r="A58" s="12"/>
      <c r="B58" s="25">
        <v>343.7</v>
      </c>
      <c r="C58" s="20" t="s">
        <v>66</v>
      </c>
      <c r="D58" s="46">
        <v>0</v>
      </c>
      <c r="E58" s="46">
        <v>2078008</v>
      </c>
      <c r="F58" s="46">
        <v>0</v>
      </c>
      <c r="G58" s="46">
        <v>805534</v>
      </c>
      <c r="H58" s="46">
        <v>0</v>
      </c>
      <c r="I58" s="46">
        <v>0</v>
      </c>
      <c r="J58" s="46">
        <v>0</v>
      </c>
      <c r="K58" s="46">
        <v>0</v>
      </c>
      <c r="L58" s="46">
        <v>0</v>
      </c>
      <c r="M58" s="46">
        <v>0</v>
      </c>
      <c r="N58" s="46">
        <f t="shared" si="10"/>
        <v>2883542</v>
      </c>
      <c r="O58" s="47">
        <f t="shared" si="8"/>
        <v>103.53087749533248</v>
      </c>
      <c r="P58" s="9"/>
    </row>
    <row r="59" spans="1:16">
      <c r="A59" s="12"/>
      <c r="B59" s="25">
        <v>343.8</v>
      </c>
      <c r="C59" s="20" t="s">
        <v>67</v>
      </c>
      <c r="D59" s="46">
        <v>73645</v>
      </c>
      <c r="E59" s="46">
        <v>0</v>
      </c>
      <c r="F59" s="46">
        <v>0</v>
      </c>
      <c r="G59" s="46">
        <v>0</v>
      </c>
      <c r="H59" s="46">
        <v>0</v>
      </c>
      <c r="I59" s="46">
        <v>0</v>
      </c>
      <c r="J59" s="46">
        <v>0</v>
      </c>
      <c r="K59" s="46">
        <v>0</v>
      </c>
      <c r="L59" s="46">
        <v>0</v>
      </c>
      <c r="M59" s="46">
        <v>0</v>
      </c>
      <c r="N59" s="46">
        <f t="shared" si="10"/>
        <v>73645</v>
      </c>
      <c r="O59" s="47">
        <f t="shared" si="8"/>
        <v>2.6441548183254344</v>
      </c>
      <c r="P59" s="9"/>
    </row>
    <row r="60" spans="1:16">
      <c r="A60" s="12"/>
      <c r="B60" s="25">
        <v>343.9</v>
      </c>
      <c r="C60" s="20" t="s">
        <v>68</v>
      </c>
      <c r="D60" s="46">
        <v>13562</v>
      </c>
      <c r="E60" s="46">
        <v>0</v>
      </c>
      <c r="F60" s="46">
        <v>0</v>
      </c>
      <c r="G60" s="46">
        <v>0</v>
      </c>
      <c r="H60" s="46">
        <v>0</v>
      </c>
      <c r="I60" s="46">
        <v>0</v>
      </c>
      <c r="J60" s="46">
        <v>0</v>
      </c>
      <c r="K60" s="46">
        <v>0</v>
      </c>
      <c r="L60" s="46">
        <v>0</v>
      </c>
      <c r="M60" s="46">
        <v>0</v>
      </c>
      <c r="N60" s="46">
        <f t="shared" si="10"/>
        <v>13562</v>
      </c>
      <c r="O60" s="47">
        <f t="shared" si="8"/>
        <v>0.4869309205802097</v>
      </c>
      <c r="P60" s="9"/>
    </row>
    <row r="61" spans="1:16">
      <c r="A61" s="12"/>
      <c r="B61" s="25">
        <v>347.2</v>
      </c>
      <c r="C61" s="20" t="s">
        <v>69</v>
      </c>
      <c r="D61" s="46">
        <v>25072</v>
      </c>
      <c r="E61" s="46">
        <v>15530</v>
      </c>
      <c r="F61" s="46">
        <v>0</v>
      </c>
      <c r="G61" s="46">
        <v>0</v>
      </c>
      <c r="H61" s="46">
        <v>0</v>
      </c>
      <c r="I61" s="46">
        <v>417566</v>
      </c>
      <c r="J61" s="46">
        <v>0</v>
      </c>
      <c r="K61" s="46">
        <v>0</v>
      </c>
      <c r="L61" s="46">
        <v>0</v>
      </c>
      <c r="M61" s="46">
        <v>0</v>
      </c>
      <c r="N61" s="46">
        <f t="shared" si="10"/>
        <v>458168</v>
      </c>
      <c r="O61" s="47">
        <f t="shared" si="8"/>
        <v>16.450093350567283</v>
      </c>
      <c r="P61" s="9"/>
    </row>
    <row r="62" spans="1:16">
      <c r="A62" s="12"/>
      <c r="B62" s="25">
        <v>347.4</v>
      </c>
      <c r="C62" s="20" t="s">
        <v>71</v>
      </c>
      <c r="D62" s="46">
        <v>45372</v>
      </c>
      <c r="E62" s="46">
        <v>122800</v>
      </c>
      <c r="F62" s="46">
        <v>0</v>
      </c>
      <c r="G62" s="46">
        <v>0</v>
      </c>
      <c r="H62" s="46">
        <v>0</v>
      </c>
      <c r="I62" s="46">
        <v>0</v>
      </c>
      <c r="J62" s="46">
        <v>0</v>
      </c>
      <c r="K62" s="46">
        <v>0</v>
      </c>
      <c r="L62" s="46">
        <v>0</v>
      </c>
      <c r="M62" s="46">
        <v>0</v>
      </c>
      <c r="N62" s="46">
        <f t="shared" si="10"/>
        <v>168172</v>
      </c>
      <c r="O62" s="47">
        <f t="shared" si="8"/>
        <v>6.0380583082004886</v>
      </c>
      <c r="P62" s="9"/>
    </row>
    <row r="63" spans="1:16">
      <c r="A63" s="12"/>
      <c r="B63" s="25">
        <v>347.5</v>
      </c>
      <c r="C63" s="20" t="s">
        <v>72</v>
      </c>
      <c r="D63" s="46">
        <v>568134</v>
      </c>
      <c r="E63" s="46">
        <v>0</v>
      </c>
      <c r="F63" s="46">
        <v>0</v>
      </c>
      <c r="G63" s="46">
        <v>0</v>
      </c>
      <c r="H63" s="46">
        <v>0</v>
      </c>
      <c r="I63" s="46">
        <v>23614</v>
      </c>
      <c r="J63" s="46">
        <v>0</v>
      </c>
      <c r="K63" s="46">
        <v>0</v>
      </c>
      <c r="L63" s="46">
        <v>0</v>
      </c>
      <c r="M63" s="46">
        <v>0</v>
      </c>
      <c r="N63" s="46">
        <f t="shared" si="10"/>
        <v>591748</v>
      </c>
      <c r="O63" s="47">
        <f t="shared" si="8"/>
        <v>21.246158265115611</v>
      </c>
      <c r="P63" s="9"/>
    </row>
    <row r="64" spans="1:16">
      <c r="A64" s="12"/>
      <c r="B64" s="25">
        <v>347.9</v>
      </c>
      <c r="C64" s="20" t="s">
        <v>103</v>
      </c>
      <c r="D64" s="46">
        <v>36740</v>
      </c>
      <c r="E64" s="46">
        <v>0</v>
      </c>
      <c r="F64" s="46">
        <v>0</v>
      </c>
      <c r="G64" s="46">
        <v>0</v>
      </c>
      <c r="H64" s="46">
        <v>0</v>
      </c>
      <c r="I64" s="46">
        <v>0</v>
      </c>
      <c r="J64" s="46">
        <v>0</v>
      </c>
      <c r="K64" s="46">
        <v>0</v>
      </c>
      <c r="L64" s="46">
        <v>0</v>
      </c>
      <c r="M64" s="46">
        <v>0</v>
      </c>
      <c r="N64" s="46">
        <f t="shared" si="10"/>
        <v>36740</v>
      </c>
      <c r="O64" s="47">
        <f t="shared" si="8"/>
        <v>1.3191153238546602</v>
      </c>
      <c r="P64" s="9"/>
    </row>
    <row r="65" spans="1:16">
      <c r="A65" s="12"/>
      <c r="B65" s="25">
        <v>349</v>
      </c>
      <c r="C65" s="20" t="s">
        <v>1</v>
      </c>
      <c r="D65" s="46">
        <v>0</v>
      </c>
      <c r="E65" s="46">
        <v>0</v>
      </c>
      <c r="F65" s="46">
        <v>0</v>
      </c>
      <c r="G65" s="46">
        <v>0</v>
      </c>
      <c r="H65" s="46">
        <v>0</v>
      </c>
      <c r="I65" s="46">
        <v>5217714</v>
      </c>
      <c r="J65" s="46">
        <v>0</v>
      </c>
      <c r="K65" s="46">
        <v>0</v>
      </c>
      <c r="L65" s="46">
        <v>0</v>
      </c>
      <c r="M65" s="46">
        <v>0</v>
      </c>
      <c r="N65" s="46">
        <f t="shared" si="10"/>
        <v>5217714</v>
      </c>
      <c r="O65" s="47">
        <f t="shared" si="8"/>
        <v>187.33713916415337</v>
      </c>
      <c r="P65" s="9"/>
    </row>
    <row r="66" spans="1:16" ht="15.75">
      <c r="A66" s="29" t="s">
        <v>53</v>
      </c>
      <c r="B66" s="30"/>
      <c r="C66" s="31"/>
      <c r="D66" s="32">
        <f t="shared" ref="D66:M66" si="11">SUM(D67:D70)</f>
        <v>337851</v>
      </c>
      <c r="E66" s="32">
        <f t="shared" si="11"/>
        <v>1316858</v>
      </c>
      <c r="F66" s="32">
        <f t="shared" si="11"/>
        <v>0</v>
      </c>
      <c r="G66" s="32">
        <f t="shared" si="11"/>
        <v>0</v>
      </c>
      <c r="H66" s="32">
        <f t="shared" si="11"/>
        <v>0</v>
      </c>
      <c r="I66" s="32">
        <f t="shared" si="11"/>
        <v>0</v>
      </c>
      <c r="J66" s="32">
        <f t="shared" si="11"/>
        <v>0</v>
      </c>
      <c r="K66" s="32">
        <f t="shared" si="11"/>
        <v>0</v>
      </c>
      <c r="L66" s="32">
        <f t="shared" si="11"/>
        <v>0</v>
      </c>
      <c r="M66" s="32">
        <f t="shared" si="11"/>
        <v>0</v>
      </c>
      <c r="N66" s="32">
        <f t="shared" ref="N66:N72" si="12">SUM(D66:M66)</f>
        <v>1654709</v>
      </c>
      <c r="O66" s="45">
        <f t="shared" si="8"/>
        <v>59.410778400114893</v>
      </c>
      <c r="P66" s="10"/>
    </row>
    <row r="67" spans="1:16">
      <c r="A67" s="13"/>
      <c r="B67" s="39">
        <v>351.1</v>
      </c>
      <c r="C67" s="21" t="s">
        <v>75</v>
      </c>
      <c r="D67" s="46">
        <v>238259</v>
      </c>
      <c r="E67" s="46">
        <v>10093</v>
      </c>
      <c r="F67" s="46">
        <v>0</v>
      </c>
      <c r="G67" s="46">
        <v>0</v>
      </c>
      <c r="H67" s="46">
        <v>0</v>
      </c>
      <c r="I67" s="46">
        <v>0</v>
      </c>
      <c r="J67" s="46">
        <v>0</v>
      </c>
      <c r="K67" s="46">
        <v>0</v>
      </c>
      <c r="L67" s="46">
        <v>0</v>
      </c>
      <c r="M67" s="46">
        <v>0</v>
      </c>
      <c r="N67" s="46">
        <f t="shared" si="12"/>
        <v>248352</v>
      </c>
      <c r="O67" s="47">
        <f t="shared" si="8"/>
        <v>8.9168461869883675</v>
      </c>
      <c r="P67" s="9"/>
    </row>
    <row r="68" spans="1:16">
      <c r="A68" s="13"/>
      <c r="B68" s="39">
        <v>351.2</v>
      </c>
      <c r="C68" s="21" t="s">
        <v>76</v>
      </c>
      <c r="D68" s="46">
        <v>0</v>
      </c>
      <c r="E68" s="46">
        <v>1022891</v>
      </c>
      <c r="F68" s="46">
        <v>0</v>
      </c>
      <c r="G68" s="46">
        <v>0</v>
      </c>
      <c r="H68" s="46">
        <v>0</v>
      </c>
      <c r="I68" s="46">
        <v>0</v>
      </c>
      <c r="J68" s="46">
        <v>0</v>
      </c>
      <c r="K68" s="46">
        <v>0</v>
      </c>
      <c r="L68" s="46">
        <v>0</v>
      </c>
      <c r="M68" s="46">
        <v>0</v>
      </c>
      <c r="N68" s="46">
        <f t="shared" si="12"/>
        <v>1022891</v>
      </c>
      <c r="O68" s="47">
        <f t="shared" si="8"/>
        <v>36.725944276892143</v>
      </c>
      <c r="P68" s="9"/>
    </row>
    <row r="69" spans="1:16">
      <c r="A69" s="13"/>
      <c r="B69" s="39">
        <v>351.4</v>
      </c>
      <c r="C69" s="21" t="s">
        <v>104</v>
      </c>
      <c r="D69" s="46">
        <v>0</v>
      </c>
      <c r="E69" s="46">
        <v>223134</v>
      </c>
      <c r="F69" s="46">
        <v>0</v>
      </c>
      <c r="G69" s="46">
        <v>0</v>
      </c>
      <c r="H69" s="46">
        <v>0</v>
      </c>
      <c r="I69" s="46">
        <v>0</v>
      </c>
      <c r="J69" s="46">
        <v>0</v>
      </c>
      <c r="K69" s="46">
        <v>0</v>
      </c>
      <c r="L69" s="46">
        <v>0</v>
      </c>
      <c r="M69" s="46">
        <v>0</v>
      </c>
      <c r="N69" s="46">
        <f t="shared" si="12"/>
        <v>223134</v>
      </c>
      <c r="O69" s="47">
        <f t="shared" ref="O69:O86" si="13">(N69/O$88)</f>
        <v>8.0114174924601471</v>
      </c>
      <c r="P69" s="9"/>
    </row>
    <row r="70" spans="1:16">
      <c r="A70" s="13"/>
      <c r="B70" s="39">
        <v>354</v>
      </c>
      <c r="C70" s="21" t="s">
        <v>77</v>
      </c>
      <c r="D70" s="46">
        <v>99592</v>
      </c>
      <c r="E70" s="46">
        <v>60740</v>
      </c>
      <c r="F70" s="46">
        <v>0</v>
      </c>
      <c r="G70" s="46">
        <v>0</v>
      </c>
      <c r="H70" s="46">
        <v>0</v>
      </c>
      <c r="I70" s="46">
        <v>0</v>
      </c>
      <c r="J70" s="46">
        <v>0</v>
      </c>
      <c r="K70" s="46">
        <v>0</v>
      </c>
      <c r="L70" s="46">
        <v>0</v>
      </c>
      <c r="M70" s="46">
        <v>0</v>
      </c>
      <c r="N70" s="46">
        <f t="shared" si="12"/>
        <v>160332</v>
      </c>
      <c r="O70" s="47">
        <f t="shared" si="13"/>
        <v>5.7565704437742351</v>
      </c>
      <c r="P70" s="9"/>
    </row>
    <row r="71" spans="1:16" ht="15.75">
      <c r="A71" s="29" t="s">
        <v>4</v>
      </c>
      <c r="B71" s="30"/>
      <c r="C71" s="31"/>
      <c r="D71" s="32">
        <f t="shared" ref="D71:M71" si="14">SUM(D72:D80)</f>
        <v>602040</v>
      </c>
      <c r="E71" s="32">
        <f t="shared" si="14"/>
        <v>791096</v>
      </c>
      <c r="F71" s="32">
        <f t="shared" si="14"/>
        <v>0</v>
      </c>
      <c r="G71" s="32">
        <f t="shared" si="14"/>
        <v>0</v>
      </c>
      <c r="H71" s="32">
        <f t="shared" si="14"/>
        <v>0</v>
      </c>
      <c r="I71" s="32">
        <f t="shared" si="14"/>
        <v>456924</v>
      </c>
      <c r="J71" s="32">
        <f t="shared" si="14"/>
        <v>233989</v>
      </c>
      <c r="K71" s="32">
        <f t="shared" si="14"/>
        <v>8753044</v>
      </c>
      <c r="L71" s="32">
        <f t="shared" si="14"/>
        <v>0</v>
      </c>
      <c r="M71" s="32">
        <f t="shared" si="14"/>
        <v>0</v>
      </c>
      <c r="N71" s="32">
        <f t="shared" si="12"/>
        <v>10837093</v>
      </c>
      <c r="O71" s="45">
        <f t="shared" si="13"/>
        <v>389.09568433146632</v>
      </c>
      <c r="P71" s="10"/>
    </row>
    <row r="72" spans="1:16">
      <c r="A72" s="12"/>
      <c r="B72" s="25">
        <v>361.1</v>
      </c>
      <c r="C72" s="20" t="s">
        <v>78</v>
      </c>
      <c r="D72" s="46">
        <v>289187</v>
      </c>
      <c r="E72" s="46">
        <v>294924</v>
      </c>
      <c r="F72" s="46">
        <v>0</v>
      </c>
      <c r="G72" s="46">
        <v>0</v>
      </c>
      <c r="H72" s="46">
        <v>0</v>
      </c>
      <c r="I72" s="46">
        <v>360205</v>
      </c>
      <c r="J72" s="46">
        <v>94575</v>
      </c>
      <c r="K72" s="46">
        <v>-988</v>
      </c>
      <c r="L72" s="46">
        <v>0</v>
      </c>
      <c r="M72" s="46">
        <v>0</v>
      </c>
      <c r="N72" s="46">
        <f t="shared" si="12"/>
        <v>1037903</v>
      </c>
      <c r="O72" s="47">
        <f t="shared" si="13"/>
        <v>37.264936090765474</v>
      </c>
      <c r="P72" s="9"/>
    </row>
    <row r="73" spans="1:16">
      <c r="A73" s="12"/>
      <c r="B73" s="25">
        <v>361.2</v>
      </c>
      <c r="C73" s="20" t="s">
        <v>79</v>
      </c>
      <c r="D73" s="46">
        <v>17</v>
      </c>
      <c r="E73" s="46">
        <v>16</v>
      </c>
      <c r="F73" s="46">
        <v>0</v>
      </c>
      <c r="G73" s="46">
        <v>0</v>
      </c>
      <c r="H73" s="46">
        <v>0</v>
      </c>
      <c r="I73" s="46">
        <v>10</v>
      </c>
      <c r="J73" s="46">
        <v>5</v>
      </c>
      <c r="K73" s="46">
        <v>389899</v>
      </c>
      <c r="L73" s="46">
        <v>0</v>
      </c>
      <c r="M73" s="46">
        <v>0</v>
      </c>
      <c r="N73" s="46">
        <f t="shared" ref="N73:N80" si="15">SUM(D73:M73)</f>
        <v>389947</v>
      </c>
      <c r="O73" s="47">
        <f t="shared" si="13"/>
        <v>14.000682177222462</v>
      </c>
      <c r="P73" s="9"/>
    </row>
    <row r="74" spans="1:16">
      <c r="A74" s="12"/>
      <c r="B74" s="25">
        <v>361.3</v>
      </c>
      <c r="C74" s="20" t="s">
        <v>80</v>
      </c>
      <c r="D74" s="46">
        <v>0</v>
      </c>
      <c r="E74" s="46">
        <v>0</v>
      </c>
      <c r="F74" s="46">
        <v>0</v>
      </c>
      <c r="G74" s="46">
        <v>0</v>
      </c>
      <c r="H74" s="46">
        <v>0</v>
      </c>
      <c r="I74" s="46">
        <v>0</v>
      </c>
      <c r="J74" s="46">
        <v>0</v>
      </c>
      <c r="K74" s="46">
        <v>4788426</v>
      </c>
      <c r="L74" s="46">
        <v>0</v>
      </c>
      <c r="M74" s="46">
        <v>0</v>
      </c>
      <c r="N74" s="46">
        <f t="shared" si="15"/>
        <v>4788426</v>
      </c>
      <c r="O74" s="47">
        <f t="shared" si="13"/>
        <v>171.92395519172771</v>
      </c>
      <c r="P74" s="9"/>
    </row>
    <row r="75" spans="1:16">
      <c r="A75" s="12"/>
      <c r="B75" s="25">
        <v>362</v>
      </c>
      <c r="C75" s="20" t="s">
        <v>81</v>
      </c>
      <c r="D75" s="46">
        <v>145582</v>
      </c>
      <c r="E75" s="46">
        <v>0</v>
      </c>
      <c r="F75" s="46">
        <v>0</v>
      </c>
      <c r="G75" s="46">
        <v>0</v>
      </c>
      <c r="H75" s="46">
        <v>0</v>
      </c>
      <c r="I75" s="46">
        <v>3800</v>
      </c>
      <c r="J75" s="46">
        <v>0</v>
      </c>
      <c r="K75" s="46">
        <v>0</v>
      </c>
      <c r="L75" s="46">
        <v>0</v>
      </c>
      <c r="M75" s="46">
        <v>0</v>
      </c>
      <c r="N75" s="46">
        <f t="shared" si="15"/>
        <v>149382</v>
      </c>
      <c r="O75" s="47">
        <f t="shared" si="13"/>
        <v>5.3634209392503234</v>
      </c>
      <c r="P75" s="9"/>
    </row>
    <row r="76" spans="1:16">
      <c r="A76" s="12"/>
      <c r="B76" s="25">
        <v>364</v>
      </c>
      <c r="C76" s="20" t="s">
        <v>82</v>
      </c>
      <c r="D76" s="46">
        <v>16109</v>
      </c>
      <c r="E76" s="46">
        <v>189779</v>
      </c>
      <c r="F76" s="46">
        <v>0</v>
      </c>
      <c r="G76" s="46">
        <v>0</v>
      </c>
      <c r="H76" s="46">
        <v>0</v>
      </c>
      <c r="I76" s="46">
        <v>57992</v>
      </c>
      <c r="J76" s="46">
        <v>-16832</v>
      </c>
      <c r="K76" s="46">
        <v>0</v>
      </c>
      <c r="L76" s="46">
        <v>0</v>
      </c>
      <c r="M76" s="46">
        <v>0</v>
      </c>
      <c r="N76" s="46">
        <f t="shared" si="15"/>
        <v>247048</v>
      </c>
      <c r="O76" s="47">
        <f t="shared" si="13"/>
        <v>8.8700272870888988</v>
      </c>
      <c r="P76" s="9"/>
    </row>
    <row r="77" spans="1:16">
      <c r="A77" s="12"/>
      <c r="B77" s="25">
        <v>366</v>
      </c>
      <c r="C77" s="20" t="s">
        <v>83</v>
      </c>
      <c r="D77" s="46">
        <v>5259</v>
      </c>
      <c r="E77" s="46">
        <v>303557</v>
      </c>
      <c r="F77" s="46">
        <v>0</v>
      </c>
      <c r="G77" s="46">
        <v>0</v>
      </c>
      <c r="H77" s="46">
        <v>0</v>
      </c>
      <c r="I77" s="46">
        <v>0</v>
      </c>
      <c r="J77" s="46">
        <v>0</v>
      </c>
      <c r="K77" s="46">
        <v>0</v>
      </c>
      <c r="L77" s="46">
        <v>0</v>
      </c>
      <c r="M77" s="46">
        <v>0</v>
      </c>
      <c r="N77" s="46">
        <f t="shared" si="15"/>
        <v>308816</v>
      </c>
      <c r="O77" s="47">
        <f t="shared" si="13"/>
        <v>11.087749533247164</v>
      </c>
      <c r="P77" s="9"/>
    </row>
    <row r="78" spans="1:16">
      <c r="A78" s="12"/>
      <c r="B78" s="25">
        <v>368</v>
      </c>
      <c r="C78" s="20" t="s">
        <v>84</v>
      </c>
      <c r="D78" s="46">
        <v>0</v>
      </c>
      <c r="E78" s="46">
        <v>0</v>
      </c>
      <c r="F78" s="46">
        <v>0</v>
      </c>
      <c r="G78" s="46">
        <v>0</v>
      </c>
      <c r="H78" s="46">
        <v>0</v>
      </c>
      <c r="I78" s="46">
        <v>0</v>
      </c>
      <c r="J78" s="46">
        <v>0</v>
      </c>
      <c r="K78" s="46">
        <v>3575707</v>
      </c>
      <c r="L78" s="46">
        <v>0</v>
      </c>
      <c r="M78" s="46">
        <v>0</v>
      </c>
      <c r="N78" s="46">
        <f t="shared" si="15"/>
        <v>3575707</v>
      </c>
      <c r="O78" s="47">
        <f t="shared" si="13"/>
        <v>128.38241418928624</v>
      </c>
      <c r="P78" s="9"/>
    </row>
    <row r="79" spans="1:16">
      <c r="A79" s="12"/>
      <c r="B79" s="25">
        <v>369.3</v>
      </c>
      <c r="C79" s="20" t="s">
        <v>85</v>
      </c>
      <c r="D79" s="46">
        <v>0</v>
      </c>
      <c r="E79" s="46">
        <v>0</v>
      </c>
      <c r="F79" s="46">
        <v>0</v>
      </c>
      <c r="G79" s="46">
        <v>0</v>
      </c>
      <c r="H79" s="46">
        <v>0</v>
      </c>
      <c r="I79" s="46">
        <v>13945</v>
      </c>
      <c r="J79" s="46">
        <v>0</v>
      </c>
      <c r="K79" s="46">
        <v>0</v>
      </c>
      <c r="L79" s="46">
        <v>0</v>
      </c>
      <c r="M79" s="46">
        <v>0</v>
      </c>
      <c r="N79" s="46">
        <f t="shared" si="15"/>
        <v>13945</v>
      </c>
      <c r="O79" s="47">
        <f t="shared" si="13"/>
        <v>0.50068217722246156</v>
      </c>
      <c r="P79" s="9"/>
    </row>
    <row r="80" spans="1:16">
      <c r="A80" s="12"/>
      <c r="B80" s="25">
        <v>369.9</v>
      </c>
      <c r="C80" s="20" t="s">
        <v>86</v>
      </c>
      <c r="D80" s="46">
        <v>145886</v>
      </c>
      <c r="E80" s="46">
        <v>2820</v>
      </c>
      <c r="F80" s="46">
        <v>0</v>
      </c>
      <c r="G80" s="46">
        <v>0</v>
      </c>
      <c r="H80" s="46">
        <v>0</v>
      </c>
      <c r="I80" s="46">
        <v>20972</v>
      </c>
      <c r="J80" s="46">
        <v>156241</v>
      </c>
      <c r="K80" s="46">
        <v>0</v>
      </c>
      <c r="L80" s="46">
        <v>0</v>
      </c>
      <c r="M80" s="46">
        <v>0</v>
      </c>
      <c r="N80" s="46">
        <f t="shared" si="15"/>
        <v>325919</v>
      </c>
      <c r="O80" s="47">
        <f t="shared" si="13"/>
        <v>11.701816745655607</v>
      </c>
      <c r="P80" s="9"/>
    </row>
    <row r="81" spans="1:119" ht="15.75">
      <c r="A81" s="29" t="s">
        <v>54</v>
      </c>
      <c r="B81" s="30"/>
      <c r="C81" s="31"/>
      <c r="D81" s="32">
        <f t="shared" ref="D81:M81" si="16">SUM(D82:D85)</f>
        <v>5888375</v>
      </c>
      <c r="E81" s="32">
        <f t="shared" si="16"/>
        <v>8322573</v>
      </c>
      <c r="F81" s="32">
        <f t="shared" si="16"/>
        <v>3397897</v>
      </c>
      <c r="G81" s="32">
        <f t="shared" si="16"/>
        <v>2337799</v>
      </c>
      <c r="H81" s="32">
        <f t="shared" si="16"/>
        <v>0</v>
      </c>
      <c r="I81" s="32">
        <f t="shared" si="16"/>
        <v>22725</v>
      </c>
      <c r="J81" s="32">
        <f t="shared" si="16"/>
        <v>390000</v>
      </c>
      <c r="K81" s="32">
        <f t="shared" si="16"/>
        <v>0</v>
      </c>
      <c r="L81" s="32">
        <f t="shared" si="16"/>
        <v>0</v>
      </c>
      <c r="M81" s="32">
        <f t="shared" si="16"/>
        <v>0</v>
      </c>
      <c r="N81" s="32">
        <f t="shared" ref="N81:N86" si="17">SUM(D81:M81)</f>
        <v>20359369</v>
      </c>
      <c r="O81" s="45">
        <f t="shared" si="13"/>
        <v>730.98409449949736</v>
      </c>
      <c r="P81" s="9"/>
    </row>
    <row r="82" spans="1:119">
      <c r="A82" s="12"/>
      <c r="B82" s="25">
        <v>381</v>
      </c>
      <c r="C82" s="20" t="s">
        <v>87</v>
      </c>
      <c r="D82" s="46">
        <v>5888375</v>
      </c>
      <c r="E82" s="46">
        <v>222573</v>
      </c>
      <c r="F82" s="46">
        <v>1027897</v>
      </c>
      <c r="G82" s="46">
        <v>1342974</v>
      </c>
      <c r="H82" s="46">
        <v>0</v>
      </c>
      <c r="I82" s="46">
        <v>22725</v>
      </c>
      <c r="J82" s="46">
        <v>390000</v>
      </c>
      <c r="K82" s="46">
        <v>0</v>
      </c>
      <c r="L82" s="46">
        <v>0</v>
      </c>
      <c r="M82" s="46">
        <v>0</v>
      </c>
      <c r="N82" s="46">
        <f t="shared" si="17"/>
        <v>8894544</v>
      </c>
      <c r="O82" s="47">
        <f t="shared" si="13"/>
        <v>319.35028005170187</v>
      </c>
      <c r="P82" s="9"/>
    </row>
    <row r="83" spans="1:119">
      <c r="A83" s="12"/>
      <c r="B83" s="25">
        <v>383</v>
      </c>
      <c r="C83" s="20" t="s">
        <v>105</v>
      </c>
      <c r="D83" s="46">
        <v>0</v>
      </c>
      <c r="E83" s="46">
        <v>0</v>
      </c>
      <c r="F83" s="46">
        <v>0</v>
      </c>
      <c r="G83" s="46">
        <v>994825</v>
      </c>
      <c r="H83" s="46">
        <v>0</v>
      </c>
      <c r="I83" s="46">
        <v>0</v>
      </c>
      <c r="J83" s="46">
        <v>0</v>
      </c>
      <c r="K83" s="46">
        <v>0</v>
      </c>
      <c r="L83" s="46">
        <v>0</v>
      </c>
      <c r="M83" s="46">
        <v>0</v>
      </c>
      <c r="N83" s="46">
        <f t="shared" si="17"/>
        <v>994825</v>
      </c>
      <c r="O83" s="47">
        <f t="shared" si="13"/>
        <v>35.718260807123364</v>
      </c>
      <c r="P83" s="9"/>
    </row>
    <row r="84" spans="1:119">
      <c r="A84" s="12"/>
      <c r="B84" s="25">
        <v>384</v>
      </c>
      <c r="C84" s="20" t="s">
        <v>106</v>
      </c>
      <c r="D84" s="46">
        <v>0</v>
      </c>
      <c r="E84" s="46">
        <v>8100000</v>
      </c>
      <c r="F84" s="46">
        <v>0</v>
      </c>
      <c r="G84" s="46">
        <v>0</v>
      </c>
      <c r="H84" s="46">
        <v>0</v>
      </c>
      <c r="I84" s="46">
        <v>0</v>
      </c>
      <c r="J84" s="46">
        <v>0</v>
      </c>
      <c r="K84" s="46">
        <v>0</v>
      </c>
      <c r="L84" s="46">
        <v>0</v>
      </c>
      <c r="M84" s="46">
        <v>0</v>
      </c>
      <c r="N84" s="46">
        <f t="shared" si="17"/>
        <v>8100000</v>
      </c>
      <c r="O84" s="47">
        <f t="shared" si="13"/>
        <v>290.8229211546747</v>
      </c>
      <c r="P84" s="9"/>
    </row>
    <row r="85" spans="1:119" ht="15.75" thickBot="1">
      <c r="A85" s="12"/>
      <c r="B85" s="25">
        <v>385</v>
      </c>
      <c r="C85" s="20" t="s">
        <v>107</v>
      </c>
      <c r="D85" s="46">
        <v>0</v>
      </c>
      <c r="E85" s="46">
        <v>0</v>
      </c>
      <c r="F85" s="46">
        <v>2370000</v>
      </c>
      <c r="G85" s="46">
        <v>0</v>
      </c>
      <c r="H85" s="46">
        <v>0</v>
      </c>
      <c r="I85" s="46">
        <v>0</v>
      </c>
      <c r="J85" s="46">
        <v>0</v>
      </c>
      <c r="K85" s="46">
        <v>0</v>
      </c>
      <c r="L85" s="46">
        <v>0</v>
      </c>
      <c r="M85" s="46">
        <v>0</v>
      </c>
      <c r="N85" s="46">
        <f t="shared" si="17"/>
        <v>2370000</v>
      </c>
      <c r="O85" s="47">
        <f t="shared" si="13"/>
        <v>85.092632485997413</v>
      </c>
      <c r="P85" s="9"/>
    </row>
    <row r="86" spans="1:119" ht="16.5" thickBot="1">
      <c r="A86" s="14" t="s">
        <v>73</v>
      </c>
      <c r="B86" s="23"/>
      <c r="C86" s="22"/>
      <c r="D86" s="15">
        <f t="shared" ref="D86:M86" si="18">SUM(D5,D17,D26,D46,D66,D71,D81)</f>
        <v>41410875</v>
      </c>
      <c r="E86" s="15">
        <f t="shared" si="18"/>
        <v>18015171</v>
      </c>
      <c r="F86" s="15">
        <f t="shared" si="18"/>
        <v>5075954</v>
      </c>
      <c r="G86" s="15">
        <f t="shared" si="18"/>
        <v>3857147</v>
      </c>
      <c r="H86" s="15">
        <f t="shared" si="18"/>
        <v>0</v>
      </c>
      <c r="I86" s="15">
        <f t="shared" si="18"/>
        <v>85666264</v>
      </c>
      <c r="J86" s="15">
        <f t="shared" si="18"/>
        <v>10529787</v>
      </c>
      <c r="K86" s="15">
        <f t="shared" si="18"/>
        <v>8753044</v>
      </c>
      <c r="L86" s="15">
        <f t="shared" si="18"/>
        <v>0</v>
      </c>
      <c r="M86" s="15">
        <f t="shared" si="18"/>
        <v>0</v>
      </c>
      <c r="N86" s="15">
        <f t="shared" si="17"/>
        <v>173308242</v>
      </c>
      <c r="O86" s="38">
        <f t="shared" si="13"/>
        <v>6222.4702714347268</v>
      </c>
      <c r="P86" s="6"/>
      <c r="Q86" s="2"/>
      <c r="R86" s="5"/>
      <c r="S86" s="5"/>
      <c r="T86" s="5"/>
      <c r="U86" s="5"/>
      <c r="V86" s="5"/>
      <c r="W86" s="5"/>
      <c r="X86" s="5"/>
      <c r="Y86" s="5"/>
      <c r="Z86" s="5"/>
      <c r="AA86" s="5"/>
      <c r="AB86" s="5"/>
      <c r="AC86" s="5"/>
      <c r="AD86" s="5"/>
      <c r="AE86" s="5"/>
      <c r="AF86" s="5"/>
      <c r="AG86" s="5"/>
      <c r="AH86" s="5"/>
      <c r="AI86" s="5"/>
      <c r="AJ86" s="5"/>
      <c r="AK86" s="5"/>
      <c r="AL86" s="5"/>
      <c r="AM86" s="5"/>
      <c r="AN86" s="5"/>
      <c r="AO86" s="5"/>
      <c r="AP86" s="5"/>
      <c r="AQ86" s="5"/>
      <c r="AR86" s="5"/>
      <c r="AS86" s="5"/>
      <c r="AT86" s="5"/>
      <c r="AU86" s="5"/>
      <c r="AV86" s="5"/>
      <c r="AW86" s="5"/>
      <c r="AX86" s="5"/>
      <c r="AY86" s="5"/>
      <c r="AZ86" s="5"/>
      <c r="BA86" s="5"/>
      <c r="BB86" s="5"/>
      <c r="BC86" s="5"/>
      <c r="BD86" s="5"/>
      <c r="BE86" s="5"/>
      <c r="BF86" s="5"/>
      <c r="BG86" s="5"/>
      <c r="BH86" s="5"/>
      <c r="BI86" s="5"/>
      <c r="BJ86" s="5"/>
      <c r="BK86" s="5"/>
      <c r="BL86" s="5"/>
      <c r="BM86" s="5"/>
      <c r="BN86" s="5"/>
      <c r="BO86" s="5"/>
      <c r="BP86" s="5"/>
      <c r="BQ86" s="5"/>
      <c r="BR86" s="5"/>
      <c r="BS86" s="5"/>
      <c r="BT86" s="5"/>
      <c r="BU86" s="5"/>
      <c r="BV86" s="5"/>
      <c r="BW86" s="5"/>
      <c r="BX86" s="5"/>
      <c r="BY86" s="5"/>
      <c r="BZ86" s="5"/>
      <c r="CA86" s="5"/>
      <c r="CB86" s="5"/>
      <c r="CC86" s="5"/>
      <c r="CD86" s="5"/>
      <c r="CE86" s="5"/>
      <c r="CF86" s="5"/>
      <c r="CG86" s="5"/>
      <c r="CH86" s="5"/>
      <c r="CI86" s="5"/>
      <c r="CJ86" s="5"/>
      <c r="CK86" s="5"/>
      <c r="CL86" s="5"/>
      <c r="CM86" s="5"/>
      <c r="CN86" s="5"/>
      <c r="CO86" s="5"/>
      <c r="CP86" s="5"/>
      <c r="CQ86" s="5"/>
      <c r="CR86" s="5"/>
      <c r="CS86" s="5"/>
      <c r="CT86" s="5"/>
      <c r="CU86" s="5"/>
      <c r="CV86" s="5"/>
      <c r="CW86" s="5"/>
      <c r="CX86" s="5"/>
      <c r="CY86" s="5"/>
      <c r="CZ86" s="5"/>
      <c r="DA86" s="5"/>
      <c r="DB86" s="5"/>
      <c r="DC86" s="5"/>
      <c r="DD86" s="5"/>
      <c r="DE86" s="5"/>
      <c r="DF86" s="5"/>
      <c r="DG86" s="5"/>
      <c r="DH86" s="5"/>
      <c r="DI86" s="5"/>
      <c r="DJ86" s="5"/>
      <c r="DK86" s="5"/>
      <c r="DL86" s="5"/>
      <c r="DM86" s="5"/>
      <c r="DN86" s="5"/>
      <c r="DO86" s="5"/>
    </row>
    <row r="87" spans="1:119">
      <c r="A87" s="16"/>
      <c r="B87" s="18"/>
      <c r="C87" s="18"/>
      <c r="D87" s="17"/>
      <c r="E87" s="17"/>
      <c r="F87" s="17"/>
      <c r="G87" s="17"/>
      <c r="H87" s="17"/>
      <c r="I87" s="17"/>
      <c r="J87" s="17"/>
      <c r="K87" s="17"/>
      <c r="L87" s="17"/>
      <c r="M87" s="17"/>
      <c r="N87" s="17"/>
      <c r="O87" s="19"/>
    </row>
    <row r="88" spans="1:119">
      <c r="A88" s="40"/>
      <c r="B88" s="41"/>
      <c r="C88" s="41"/>
      <c r="D88" s="42"/>
      <c r="E88" s="42"/>
      <c r="F88" s="42"/>
      <c r="G88" s="42"/>
      <c r="H88" s="42"/>
      <c r="I88" s="42"/>
      <c r="J88" s="42"/>
      <c r="K88" s="42"/>
      <c r="L88" s="118" t="s">
        <v>108</v>
      </c>
      <c r="M88" s="118"/>
      <c r="N88" s="118"/>
      <c r="O88" s="43">
        <v>27852</v>
      </c>
    </row>
    <row r="89" spans="1:119">
      <c r="A89" s="119"/>
      <c r="B89" s="96"/>
      <c r="C89" s="96"/>
      <c r="D89" s="96"/>
      <c r="E89" s="96"/>
      <c r="F89" s="96"/>
      <c r="G89" s="96"/>
      <c r="H89" s="96"/>
      <c r="I89" s="96"/>
      <c r="J89" s="96"/>
      <c r="K89" s="96"/>
      <c r="L89" s="96"/>
      <c r="M89" s="96"/>
      <c r="N89" s="96"/>
      <c r="O89" s="97"/>
    </row>
    <row r="90" spans="1:119" ht="15.75" thickBot="1">
      <c r="A90" s="120" t="s">
        <v>109</v>
      </c>
      <c r="B90" s="99"/>
      <c r="C90" s="99"/>
      <c r="D90" s="99"/>
      <c r="E90" s="99"/>
      <c r="F90" s="99"/>
      <c r="G90" s="99"/>
      <c r="H90" s="99"/>
      <c r="I90" s="99"/>
      <c r="J90" s="99"/>
      <c r="K90" s="99"/>
      <c r="L90" s="99"/>
      <c r="M90" s="99"/>
      <c r="N90" s="99"/>
      <c r="O90" s="100"/>
    </row>
  </sheetData>
  <mergeCells count="10">
    <mergeCell ref="L88:N88"/>
    <mergeCell ref="A89:O89"/>
    <mergeCell ref="A90:O90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pageSetUpPr fitToPage="1"/>
  </sheetPr>
  <dimension ref="A1:EC88"/>
  <sheetViews>
    <sheetView zoomScaleNormal="100"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21" t="s">
        <v>98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122"/>
      <c r="O1" s="123"/>
      <c r="P1" s="7"/>
      <c r="Q1"/>
    </row>
    <row r="2" spans="1:133" ht="24" thickBot="1">
      <c r="A2" s="124" t="s">
        <v>74</v>
      </c>
      <c r="B2" s="125"/>
      <c r="C2" s="125"/>
      <c r="D2" s="125"/>
      <c r="E2" s="125"/>
      <c r="F2" s="125"/>
      <c r="G2" s="125"/>
      <c r="H2" s="125"/>
      <c r="I2" s="125"/>
      <c r="J2" s="125"/>
      <c r="K2" s="125"/>
      <c r="L2" s="125"/>
      <c r="M2" s="125"/>
      <c r="N2" s="125"/>
      <c r="O2" s="126"/>
      <c r="P2" s="7"/>
      <c r="Q2"/>
    </row>
    <row r="3" spans="1:133" ht="18" customHeight="1">
      <c r="A3" s="127" t="s">
        <v>88</v>
      </c>
      <c r="B3" s="108"/>
      <c r="C3" s="109"/>
      <c r="D3" s="128" t="s">
        <v>48</v>
      </c>
      <c r="E3" s="129"/>
      <c r="F3" s="129"/>
      <c r="G3" s="129"/>
      <c r="H3" s="130"/>
      <c r="I3" s="128" t="s">
        <v>49</v>
      </c>
      <c r="J3" s="130"/>
      <c r="K3" s="128" t="s">
        <v>51</v>
      </c>
      <c r="L3" s="130"/>
      <c r="M3" s="36"/>
      <c r="N3" s="37"/>
      <c r="O3" s="131" t="s">
        <v>93</v>
      </c>
      <c r="P3" s="11"/>
      <c r="Q3"/>
    </row>
    <row r="4" spans="1:133" ht="32.25" customHeight="1" thickBot="1">
      <c r="A4" s="110"/>
      <c r="B4" s="111"/>
      <c r="C4" s="112"/>
      <c r="D4" s="34" t="s">
        <v>5</v>
      </c>
      <c r="E4" s="34" t="s">
        <v>89</v>
      </c>
      <c r="F4" s="34" t="s">
        <v>90</v>
      </c>
      <c r="G4" s="34" t="s">
        <v>91</v>
      </c>
      <c r="H4" s="34" t="s">
        <v>6</v>
      </c>
      <c r="I4" s="34" t="s">
        <v>7</v>
      </c>
      <c r="J4" s="35" t="s">
        <v>92</v>
      </c>
      <c r="K4" s="35" t="s">
        <v>8</v>
      </c>
      <c r="L4" s="35" t="s">
        <v>9</v>
      </c>
      <c r="M4" s="35" t="s">
        <v>10</v>
      </c>
      <c r="N4" s="35" t="s">
        <v>50</v>
      </c>
      <c r="O4" s="117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2</v>
      </c>
      <c r="B5" s="26"/>
      <c r="C5" s="26"/>
      <c r="D5" s="27">
        <f t="shared" ref="D5:M5" si="0">SUM(D6:D15)</f>
        <v>23226069</v>
      </c>
      <c r="E5" s="27">
        <f t="shared" si="0"/>
        <v>3941103</v>
      </c>
      <c r="F5" s="27">
        <f t="shared" si="0"/>
        <v>1293615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>SUM(D5:M5)</f>
        <v>28460787</v>
      </c>
      <c r="O5" s="33">
        <f t="shared" ref="O5:O36" si="1">(N5/O$86)</f>
        <v>995.79395402540149</v>
      </c>
      <c r="P5" s="6"/>
    </row>
    <row r="6" spans="1:133">
      <c r="A6" s="12"/>
      <c r="B6" s="25">
        <v>311</v>
      </c>
      <c r="C6" s="20" t="s">
        <v>3</v>
      </c>
      <c r="D6" s="46">
        <v>16282449</v>
      </c>
      <c r="E6" s="46">
        <v>3283329</v>
      </c>
      <c r="F6" s="46">
        <v>1293615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20859393</v>
      </c>
      <c r="O6" s="47">
        <f t="shared" si="1"/>
        <v>729.83426052272489</v>
      </c>
      <c r="P6" s="9"/>
    </row>
    <row r="7" spans="1:133">
      <c r="A7" s="12"/>
      <c r="B7" s="25">
        <v>312.51</v>
      </c>
      <c r="C7" s="20" t="s">
        <v>95</v>
      </c>
      <c r="D7" s="46">
        <v>0</v>
      </c>
      <c r="E7" s="46">
        <v>375084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>SUM(D7:M7)</f>
        <v>375084</v>
      </c>
      <c r="O7" s="47">
        <f t="shared" si="1"/>
        <v>13.123543612889682</v>
      </c>
      <c r="P7" s="9"/>
    </row>
    <row r="8" spans="1:133">
      <c r="A8" s="12"/>
      <c r="B8" s="25">
        <v>312.52</v>
      </c>
      <c r="C8" s="20" t="s">
        <v>96</v>
      </c>
      <c r="D8" s="46">
        <v>0</v>
      </c>
      <c r="E8" s="46">
        <v>282690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>SUM(D8:M8)</f>
        <v>282690</v>
      </c>
      <c r="O8" s="47">
        <f t="shared" si="1"/>
        <v>9.8908365697491334</v>
      </c>
      <c r="P8" s="9"/>
    </row>
    <row r="9" spans="1:133">
      <c r="A9" s="12"/>
      <c r="B9" s="25">
        <v>314.10000000000002</v>
      </c>
      <c r="C9" s="20" t="s">
        <v>11</v>
      </c>
      <c r="D9" s="46">
        <v>3114873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ref="N9:N15" si="2">SUM(D9:M9)</f>
        <v>3114873</v>
      </c>
      <c r="O9" s="47">
        <f t="shared" si="1"/>
        <v>108.98404534480949</v>
      </c>
      <c r="P9" s="9"/>
    </row>
    <row r="10" spans="1:133">
      <c r="A10" s="12"/>
      <c r="B10" s="25">
        <v>314.3</v>
      </c>
      <c r="C10" s="20" t="s">
        <v>12</v>
      </c>
      <c r="D10" s="46">
        <v>584387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584387</v>
      </c>
      <c r="O10" s="47">
        <f t="shared" si="1"/>
        <v>20.446695357055386</v>
      </c>
      <c r="P10" s="9"/>
    </row>
    <row r="11" spans="1:133">
      <c r="A11" s="12"/>
      <c r="B11" s="25">
        <v>314.39999999999998</v>
      </c>
      <c r="C11" s="20" t="s">
        <v>13</v>
      </c>
      <c r="D11" s="46">
        <v>75005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75005</v>
      </c>
      <c r="O11" s="47">
        <f t="shared" si="1"/>
        <v>2.6242958608866029</v>
      </c>
      <c r="P11" s="9"/>
    </row>
    <row r="12" spans="1:133">
      <c r="A12" s="12"/>
      <c r="B12" s="25">
        <v>314.7</v>
      </c>
      <c r="C12" s="20" t="s">
        <v>14</v>
      </c>
      <c r="D12" s="46">
        <v>1274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2"/>
        <v>1274</v>
      </c>
      <c r="O12" s="47">
        <f t="shared" si="1"/>
        <v>4.4575067352436937E-2</v>
      </c>
      <c r="P12" s="9"/>
    </row>
    <row r="13" spans="1:133">
      <c r="A13" s="12"/>
      <c r="B13" s="25">
        <v>314.8</v>
      </c>
      <c r="C13" s="20" t="s">
        <v>15</v>
      </c>
      <c r="D13" s="46">
        <v>42541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2"/>
        <v>42541</v>
      </c>
      <c r="O13" s="47">
        <f t="shared" si="1"/>
        <v>1.4884363738147721</v>
      </c>
      <c r="P13" s="9"/>
    </row>
    <row r="14" spans="1:133">
      <c r="A14" s="12"/>
      <c r="B14" s="25">
        <v>315</v>
      </c>
      <c r="C14" s="20" t="s">
        <v>16</v>
      </c>
      <c r="D14" s="46">
        <v>2679672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2"/>
        <v>2679672</v>
      </c>
      <c r="O14" s="47">
        <f t="shared" si="1"/>
        <v>93.75711136769182</v>
      </c>
      <c r="P14" s="9"/>
    </row>
    <row r="15" spans="1:133">
      <c r="A15" s="12"/>
      <c r="B15" s="25">
        <v>316</v>
      </c>
      <c r="C15" s="20" t="s">
        <v>17</v>
      </c>
      <c r="D15" s="46">
        <v>445868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2"/>
        <v>445868</v>
      </c>
      <c r="O15" s="47">
        <f t="shared" si="1"/>
        <v>15.600153948427277</v>
      </c>
      <c r="P15" s="9"/>
    </row>
    <row r="16" spans="1:133" ht="15.75">
      <c r="A16" s="29" t="s">
        <v>18</v>
      </c>
      <c r="B16" s="30"/>
      <c r="C16" s="31"/>
      <c r="D16" s="32">
        <f t="shared" ref="D16:M16" si="3">SUM(D17:D25)</f>
        <v>2040450</v>
      </c>
      <c r="E16" s="32">
        <f t="shared" si="3"/>
        <v>376339</v>
      </c>
      <c r="F16" s="32">
        <f t="shared" si="3"/>
        <v>232961</v>
      </c>
      <c r="G16" s="32">
        <f t="shared" si="3"/>
        <v>0</v>
      </c>
      <c r="H16" s="32">
        <f t="shared" si="3"/>
        <v>0</v>
      </c>
      <c r="I16" s="32">
        <f t="shared" si="3"/>
        <v>283976</v>
      </c>
      <c r="J16" s="32">
        <f t="shared" si="3"/>
        <v>0</v>
      </c>
      <c r="K16" s="32">
        <f t="shared" si="3"/>
        <v>0</v>
      </c>
      <c r="L16" s="32">
        <f t="shared" si="3"/>
        <v>0</v>
      </c>
      <c r="M16" s="32">
        <f t="shared" si="3"/>
        <v>0</v>
      </c>
      <c r="N16" s="44">
        <f>SUM(D16:M16)</f>
        <v>2933726</v>
      </c>
      <c r="O16" s="45">
        <f t="shared" si="1"/>
        <v>102.6460235821</v>
      </c>
      <c r="P16" s="10"/>
    </row>
    <row r="17" spans="1:16">
      <c r="A17" s="12"/>
      <c r="B17" s="25">
        <v>322</v>
      </c>
      <c r="C17" s="20" t="s">
        <v>0</v>
      </c>
      <c r="D17" s="46">
        <v>1008667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>SUM(D17:M17)</f>
        <v>1008667</v>
      </c>
      <c r="O17" s="47">
        <f t="shared" si="1"/>
        <v>35.291522340016094</v>
      </c>
      <c r="P17" s="9"/>
    </row>
    <row r="18" spans="1:16">
      <c r="A18" s="12"/>
      <c r="B18" s="25">
        <v>323.10000000000002</v>
      </c>
      <c r="C18" s="20" t="s">
        <v>19</v>
      </c>
      <c r="D18" s="46">
        <v>282228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ref="N18:N25" si="4">SUM(D18:M18)</f>
        <v>282228</v>
      </c>
      <c r="O18" s="47">
        <f t="shared" si="1"/>
        <v>9.8746719848850635</v>
      </c>
      <c r="P18" s="9"/>
    </row>
    <row r="19" spans="1:16">
      <c r="A19" s="12"/>
      <c r="B19" s="25">
        <v>323.39999999999998</v>
      </c>
      <c r="C19" s="20" t="s">
        <v>20</v>
      </c>
      <c r="D19" s="46">
        <v>128732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128732</v>
      </c>
      <c r="O19" s="47">
        <f t="shared" si="1"/>
        <v>4.504111122773871</v>
      </c>
      <c r="P19" s="9"/>
    </row>
    <row r="20" spans="1:16">
      <c r="A20" s="12"/>
      <c r="B20" s="25">
        <v>323.7</v>
      </c>
      <c r="C20" s="20" t="s">
        <v>21</v>
      </c>
      <c r="D20" s="46">
        <v>581382</v>
      </c>
      <c r="E20" s="46">
        <v>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581382</v>
      </c>
      <c r="O20" s="47">
        <f t="shared" si="1"/>
        <v>20.341555578881074</v>
      </c>
      <c r="P20" s="9"/>
    </row>
    <row r="21" spans="1:16">
      <c r="A21" s="12"/>
      <c r="B21" s="25">
        <v>323.89999999999998</v>
      </c>
      <c r="C21" s="20" t="s">
        <v>22</v>
      </c>
      <c r="D21" s="46">
        <v>22522</v>
      </c>
      <c r="E21" s="46">
        <v>0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4"/>
        <v>22522</v>
      </c>
      <c r="O21" s="47">
        <f t="shared" si="1"/>
        <v>0.7880060179839754</v>
      </c>
      <c r="P21" s="9"/>
    </row>
    <row r="22" spans="1:16">
      <c r="A22" s="12"/>
      <c r="B22" s="25">
        <v>324.03100000000001</v>
      </c>
      <c r="C22" s="20" t="s">
        <v>23</v>
      </c>
      <c r="D22" s="46">
        <v>0</v>
      </c>
      <c r="E22" s="46">
        <v>0</v>
      </c>
      <c r="F22" s="46">
        <v>0</v>
      </c>
      <c r="G22" s="46">
        <v>0</v>
      </c>
      <c r="H22" s="46">
        <v>0</v>
      </c>
      <c r="I22" s="46">
        <v>283976</v>
      </c>
      <c r="J22" s="46">
        <v>0</v>
      </c>
      <c r="K22" s="46">
        <v>0</v>
      </c>
      <c r="L22" s="46">
        <v>0</v>
      </c>
      <c r="M22" s="46">
        <v>0</v>
      </c>
      <c r="N22" s="46">
        <f>SUM(D22:M22)</f>
        <v>283976</v>
      </c>
      <c r="O22" s="47">
        <f t="shared" si="1"/>
        <v>9.9358314964486905</v>
      </c>
      <c r="P22" s="9"/>
    </row>
    <row r="23" spans="1:16">
      <c r="A23" s="12"/>
      <c r="B23" s="25">
        <v>324.07</v>
      </c>
      <c r="C23" s="20" t="s">
        <v>24</v>
      </c>
      <c r="D23" s="46">
        <v>0</v>
      </c>
      <c r="E23" s="46">
        <v>4000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>SUM(D23:M23)</f>
        <v>4000</v>
      </c>
      <c r="O23" s="47">
        <f t="shared" si="1"/>
        <v>0.13995311570623842</v>
      </c>
      <c r="P23" s="9"/>
    </row>
    <row r="24" spans="1:16">
      <c r="A24" s="12"/>
      <c r="B24" s="25">
        <v>325.10000000000002</v>
      </c>
      <c r="C24" s="20" t="s">
        <v>25</v>
      </c>
      <c r="D24" s="46">
        <v>0</v>
      </c>
      <c r="E24" s="46">
        <v>224468</v>
      </c>
      <c r="F24" s="46">
        <v>232961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si="4"/>
        <v>457429</v>
      </c>
      <c r="O24" s="47">
        <f t="shared" si="1"/>
        <v>16.004653441097233</v>
      </c>
      <c r="P24" s="9"/>
    </row>
    <row r="25" spans="1:16">
      <c r="A25" s="12"/>
      <c r="B25" s="25">
        <v>329</v>
      </c>
      <c r="C25" s="20" t="s">
        <v>26</v>
      </c>
      <c r="D25" s="46">
        <v>16919</v>
      </c>
      <c r="E25" s="46">
        <v>147871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4"/>
        <v>164790</v>
      </c>
      <c r="O25" s="47">
        <f t="shared" si="1"/>
        <v>5.7657184843077571</v>
      </c>
      <c r="P25" s="9"/>
    </row>
    <row r="26" spans="1:16" ht="15.75">
      <c r="A26" s="29" t="s">
        <v>28</v>
      </c>
      <c r="B26" s="30"/>
      <c r="C26" s="31"/>
      <c r="D26" s="32">
        <f t="shared" ref="D26:M26" si="5">SUM(D27:D47)</f>
        <v>5801918</v>
      </c>
      <c r="E26" s="32">
        <f t="shared" si="5"/>
        <v>944020</v>
      </c>
      <c r="F26" s="32">
        <f t="shared" si="5"/>
        <v>0</v>
      </c>
      <c r="G26" s="32">
        <f t="shared" si="5"/>
        <v>666969</v>
      </c>
      <c r="H26" s="32">
        <f t="shared" si="5"/>
        <v>0</v>
      </c>
      <c r="I26" s="32">
        <f t="shared" si="5"/>
        <v>341388</v>
      </c>
      <c r="J26" s="32">
        <f t="shared" si="5"/>
        <v>0</v>
      </c>
      <c r="K26" s="32">
        <f t="shared" si="5"/>
        <v>0</v>
      </c>
      <c r="L26" s="32">
        <f t="shared" si="5"/>
        <v>0</v>
      </c>
      <c r="M26" s="32">
        <f t="shared" si="5"/>
        <v>0</v>
      </c>
      <c r="N26" s="44">
        <f>SUM(D26:M26)</f>
        <v>7754295</v>
      </c>
      <c r="O26" s="45">
        <f t="shared" si="1"/>
        <v>271.30943633882652</v>
      </c>
      <c r="P26" s="10"/>
    </row>
    <row r="27" spans="1:16">
      <c r="A27" s="12"/>
      <c r="B27" s="25">
        <v>331.2</v>
      </c>
      <c r="C27" s="20" t="s">
        <v>27</v>
      </c>
      <c r="D27" s="46">
        <v>156255</v>
      </c>
      <c r="E27" s="46">
        <v>761820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ref="N27:N44" si="6">SUM(D27:M27)</f>
        <v>918075</v>
      </c>
      <c r="O27" s="47">
        <f t="shared" si="1"/>
        <v>32.121864175501209</v>
      </c>
      <c r="P27" s="9"/>
    </row>
    <row r="28" spans="1:16">
      <c r="A28" s="12"/>
      <c r="B28" s="25">
        <v>331.39</v>
      </c>
      <c r="C28" s="20" t="s">
        <v>31</v>
      </c>
      <c r="D28" s="46">
        <v>0</v>
      </c>
      <c r="E28" s="46">
        <v>0</v>
      </c>
      <c r="F28" s="46">
        <v>0</v>
      </c>
      <c r="G28" s="46">
        <v>222111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6"/>
        <v>222111</v>
      </c>
      <c r="O28" s="47">
        <f t="shared" si="1"/>
        <v>7.7712816206570796</v>
      </c>
      <c r="P28" s="9"/>
    </row>
    <row r="29" spans="1:16">
      <c r="A29" s="12"/>
      <c r="B29" s="25">
        <v>331.49</v>
      </c>
      <c r="C29" s="20" t="s">
        <v>32</v>
      </c>
      <c r="D29" s="46">
        <v>0</v>
      </c>
      <c r="E29" s="46">
        <v>23848</v>
      </c>
      <c r="F29" s="46">
        <v>0</v>
      </c>
      <c r="G29" s="46">
        <v>54000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6"/>
        <v>77848</v>
      </c>
      <c r="O29" s="47">
        <f t="shared" si="1"/>
        <v>2.7237675378748119</v>
      </c>
      <c r="P29" s="9"/>
    </row>
    <row r="30" spans="1:16">
      <c r="A30" s="12"/>
      <c r="B30" s="25">
        <v>331.5</v>
      </c>
      <c r="C30" s="20" t="s">
        <v>29</v>
      </c>
      <c r="D30" s="46">
        <v>-11707</v>
      </c>
      <c r="E30" s="46">
        <v>0</v>
      </c>
      <c r="F30" s="46">
        <v>0</v>
      </c>
      <c r="G30" s="46">
        <v>0</v>
      </c>
      <c r="H30" s="46">
        <v>0</v>
      </c>
      <c r="I30" s="46">
        <v>23738</v>
      </c>
      <c r="J30" s="46">
        <v>0</v>
      </c>
      <c r="K30" s="46">
        <v>0</v>
      </c>
      <c r="L30" s="46">
        <v>0</v>
      </c>
      <c r="M30" s="46">
        <v>0</v>
      </c>
      <c r="N30" s="46">
        <f t="shared" si="6"/>
        <v>12031</v>
      </c>
      <c r="O30" s="47">
        <f t="shared" si="1"/>
        <v>0.42094398376543857</v>
      </c>
      <c r="P30" s="9"/>
    </row>
    <row r="31" spans="1:16">
      <c r="A31" s="12"/>
      <c r="B31" s="25">
        <v>331.9</v>
      </c>
      <c r="C31" s="20" t="s">
        <v>30</v>
      </c>
      <c r="D31" s="46">
        <v>0</v>
      </c>
      <c r="E31" s="46">
        <v>102143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 t="shared" si="6"/>
        <v>102143</v>
      </c>
      <c r="O31" s="47">
        <f t="shared" si="1"/>
        <v>3.5738077743955774</v>
      </c>
      <c r="P31" s="9"/>
    </row>
    <row r="32" spans="1:16">
      <c r="A32" s="12"/>
      <c r="B32" s="25">
        <v>334.32</v>
      </c>
      <c r="C32" s="20" t="s">
        <v>33</v>
      </c>
      <c r="D32" s="46">
        <v>0</v>
      </c>
      <c r="E32" s="46">
        <v>0</v>
      </c>
      <c r="F32" s="46">
        <v>0</v>
      </c>
      <c r="G32" s="46">
        <v>0</v>
      </c>
      <c r="H32" s="46">
        <v>0</v>
      </c>
      <c r="I32" s="46">
        <v>307151</v>
      </c>
      <c r="J32" s="46">
        <v>0</v>
      </c>
      <c r="K32" s="46">
        <v>0</v>
      </c>
      <c r="L32" s="46">
        <v>0</v>
      </c>
      <c r="M32" s="46">
        <v>0</v>
      </c>
      <c r="N32" s="46">
        <f t="shared" si="6"/>
        <v>307151</v>
      </c>
      <c r="O32" s="47">
        <f t="shared" si="1"/>
        <v>10.746684860571708</v>
      </c>
      <c r="P32" s="9"/>
    </row>
    <row r="33" spans="1:16">
      <c r="A33" s="12"/>
      <c r="B33" s="25">
        <v>334.34</v>
      </c>
      <c r="C33" s="20" t="s">
        <v>34</v>
      </c>
      <c r="D33" s="46">
        <v>340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f t="shared" si="6"/>
        <v>340</v>
      </c>
      <c r="O33" s="47">
        <f t="shared" si="1"/>
        <v>1.1896014835030265E-2</v>
      </c>
      <c r="P33" s="9"/>
    </row>
    <row r="34" spans="1:16">
      <c r="A34" s="12"/>
      <c r="B34" s="25">
        <v>334.36</v>
      </c>
      <c r="C34" s="20" t="s">
        <v>35</v>
      </c>
      <c r="D34" s="46">
        <v>0</v>
      </c>
      <c r="E34" s="46">
        <v>0</v>
      </c>
      <c r="F34" s="46">
        <v>0</v>
      </c>
      <c r="G34" s="46">
        <v>122570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f t="shared" si="6"/>
        <v>122570</v>
      </c>
      <c r="O34" s="47">
        <f t="shared" si="1"/>
        <v>4.2885133480284106</v>
      </c>
      <c r="P34" s="9"/>
    </row>
    <row r="35" spans="1:16">
      <c r="A35" s="12"/>
      <c r="B35" s="25">
        <v>334.39</v>
      </c>
      <c r="C35" s="20" t="s">
        <v>36</v>
      </c>
      <c r="D35" s="46">
        <v>0</v>
      </c>
      <c r="E35" s="46">
        <v>8369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f t="shared" si="6"/>
        <v>8369</v>
      </c>
      <c r="O35" s="47">
        <f t="shared" si="1"/>
        <v>0.2928169063363773</v>
      </c>
      <c r="P35" s="9"/>
    </row>
    <row r="36" spans="1:16">
      <c r="A36" s="12"/>
      <c r="B36" s="25">
        <v>334.49</v>
      </c>
      <c r="C36" s="20" t="s">
        <v>37</v>
      </c>
      <c r="D36" s="46">
        <v>0</v>
      </c>
      <c r="E36" s="46">
        <v>0</v>
      </c>
      <c r="F36" s="46">
        <v>0</v>
      </c>
      <c r="G36" s="46">
        <v>268288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f t="shared" si="6"/>
        <v>268288</v>
      </c>
      <c r="O36" s="47">
        <f t="shared" si="1"/>
        <v>9.3869353766488235</v>
      </c>
      <c r="P36" s="9"/>
    </row>
    <row r="37" spans="1:16">
      <c r="A37" s="12"/>
      <c r="B37" s="25">
        <v>334.5</v>
      </c>
      <c r="C37" s="20" t="s">
        <v>38</v>
      </c>
      <c r="D37" s="46">
        <v>15391</v>
      </c>
      <c r="E37" s="46">
        <v>0</v>
      </c>
      <c r="F37" s="46">
        <v>0</v>
      </c>
      <c r="G37" s="46">
        <v>0</v>
      </c>
      <c r="H37" s="46">
        <v>0</v>
      </c>
      <c r="I37" s="46">
        <v>10499</v>
      </c>
      <c r="J37" s="46">
        <v>0</v>
      </c>
      <c r="K37" s="46">
        <v>0</v>
      </c>
      <c r="L37" s="46">
        <v>0</v>
      </c>
      <c r="M37" s="46">
        <v>0</v>
      </c>
      <c r="N37" s="46">
        <f t="shared" si="6"/>
        <v>25890</v>
      </c>
      <c r="O37" s="47">
        <f t="shared" ref="O37:O68" si="7">(N37/O$86)</f>
        <v>0.90584654140862808</v>
      </c>
      <c r="P37" s="9"/>
    </row>
    <row r="38" spans="1:16">
      <c r="A38" s="12"/>
      <c r="B38" s="25">
        <v>334.7</v>
      </c>
      <c r="C38" s="20" t="s">
        <v>39</v>
      </c>
      <c r="D38" s="46">
        <v>0</v>
      </c>
      <c r="E38" s="46">
        <v>12978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  <c r="K38" s="46">
        <v>0</v>
      </c>
      <c r="L38" s="46">
        <v>0</v>
      </c>
      <c r="M38" s="46">
        <v>0</v>
      </c>
      <c r="N38" s="46">
        <f t="shared" si="6"/>
        <v>12978</v>
      </c>
      <c r="O38" s="47">
        <f t="shared" si="7"/>
        <v>0.45407788390889053</v>
      </c>
      <c r="P38" s="9"/>
    </row>
    <row r="39" spans="1:16">
      <c r="A39" s="12"/>
      <c r="B39" s="25">
        <v>335.12</v>
      </c>
      <c r="C39" s="20" t="s">
        <v>40</v>
      </c>
      <c r="D39" s="46">
        <v>1072466</v>
      </c>
      <c r="E39" s="46">
        <v>0</v>
      </c>
      <c r="F39" s="46">
        <v>0</v>
      </c>
      <c r="G39" s="46">
        <v>0</v>
      </c>
      <c r="H39" s="46">
        <v>0</v>
      </c>
      <c r="I39" s="46">
        <v>0</v>
      </c>
      <c r="J39" s="46">
        <v>0</v>
      </c>
      <c r="K39" s="46">
        <v>0</v>
      </c>
      <c r="L39" s="46">
        <v>0</v>
      </c>
      <c r="M39" s="46">
        <v>0</v>
      </c>
      <c r="N39" s="46">
        <f t="shared" si="6"/>
        <v>1072466</v>
      </c>
      <c r="O39" s="47">
        <f t="shared" si="7"/>
        <v>37.523739547251672</v>
      </c>
      <c r="P39" s="9"/>
    </row>
    <row r="40" spans="1:16">
      <c r="A40" s="12"/>
      <c r="B40" s="25">
        <v>335.15</v>
      </c>
      <c r="C40" s="20" t="s">
        <v>41</v>
      </c>
      <c r="D40" s="46">
        <v>36759</v>
      </c>
      <c r="E40" s="46">
        <v>0</v>
      </c>
      <c r="F40" s="46">
        <v>0</v>
      </c>
      <c r="G40" s="46">
        <v>0</v>
      </c>
      <c r="H40" s="46">
        <v>0</v>
      </c>
      <c r="I40" s="46">
        <v>0</v>
      </c>
      <c r="J40" s="46">
        <v>0</v>
      </c>
      <c r="K40" s="46">
        <v>0</v>
      </c>
      <c r="L40" s="46">
        <v>0</v>
      </c>
      <c r="M40" s="46">
        <v>0</v>
      </c>
      <c r="N40" s="46">
        <f t="shared" si="6"/>
        <v>36759</v>
      </c>
      <c r="O40" s="47">
        <f t="shared" si="7"/>
        <v>1.2861341450614043</v>
      </c>
      <c r="P40" s="9"/>
    </row>
    <row r="41" spans="1:16">
      <c r="A41" s="12"/>
      <c r="B41" s="25">
        <v>335.18</v>
      </c>
      <c r="C41" s="20" t="s">
        <v>42</v>
      </c>
      <c r="D41" s="46">
        <v>3314364</v>
      </c>
      <c r="E41" s="46">
        <v>0</v>
      </c>
      <c r="F41" s="46">
        <v>0</v>
      </c>
      <c r="G41" s="46">
        <v>0</v>
      </c>
      <c r="H41" s="46">
        <v>0</v>
      </c>
      <c r="I41" s="46">
        <v>0</v>
      </c>
      <c r="J41" s="46">
        <v>0</v>
      </c>
      <c r="K41" s="46">
        <v>0</v>
      </c>
      <c r="L41" s="46">
        <v>0</v>
      </c>
      <c r="M41" s="46">
        <v>0</v>
      </c>
      <c r="N41" s="46">
        <f t="shared" si="6"/>
        <v>3314364</v>
      </c>
      <c r="O41" s="47">
        <f t="shared" si="7"/>
        <v>115.96389209614779</v>
      </c>
      <c r="P41" s="9"/>
    </row>
    <row r="42" spans="1:16">
      <c r="A42" s="12"/>
      <c r="B42" s="25">
        <v>335.19</v>
      </c>
      <c r="C42" s="20" t="s">
        <v>55</v>
      </c>
      <c r="D42" s="46">
        <v>947843</v>
      </c>
      <c r="E42" s="46">
        <v>0</v>
      </c>
      <c r="F42" s="46">
        <v>0</v>
      </c>
      <c r="G42" s="46">
        <v>0</v>
      </c>
      <c r="H42" s="46">
        <v>0</v>
      </c>
      <c r="I42" s="46">
        <v>0</v>
      </c>
      <c r="J42" s="46">
        <v>0</v>
      </c>
      <c r="K42" s="46">
        <v>0</v>
      </c>
      <c r="L42" s="46">
        <v>0</v>
      </c>
      <c r="M42" s="46">
        <v>0</v>
      </c>
      <c r="N42" s="46">
        <f t="shared" si="6"/>
        <v>947843</v>
      </c>
      <c r="O42" s="47">
        <f t="shared" si="7"/>
        <v>33.163395262587031</v>
      </c>
      <c r="P42" s="9"/>
    </row>
    <row r="43" spans="1:16">
      <c r="A43" s="12"/>
      <c r="B43" s="25">
        <v>335.29</v>
      </c>
      <c r="C43" s="20" t="s">
        <v>43</v>
      </c>
      <c r="D43" s="46">
        <v>23018</v>
      </c>
      <c r="E43" s="46">
        <v>0</v>
      </c>
      <c r="F43" s="46">
        <v>0</v>
      </c>
      <c r="G43" s="46">
        <v>0</v>
      </c>
      <c r="H43" s="46">
        <v>0</v>
      </c>
      <c r="I43" s="46">
        <v>0</v>
      </c>
      <c r="J43" s="46">
        <v>0</v>
      </c>
      <c r="K43" s="46">
        <v>0</v>
      </c>
      <c r="L43" s="46">
        <v>0</v>
      </c>
      <c r="M43" s="46">
        <v>0</v>
      </c>
      <c r="N43" s="46">
        <f t="shared" si="6"/>
        <v>23018</v>
      </c>
      <c r="O43" s="47">
        <f t="shared" si="7"/>
        <v>0.80536020433154898</v>
      </c>
      <c r="P43" s="9"/>
    </row>
    <row r="44" spans="1:16">
      <c r="A44" s="12"/>
      <c r="B44" s="25">
        <v>335.49</v>
      </c>
      <c r="C44" s="20" t="s">
        <v>44</v>
      </c>
      <c r="D44" s="46">
        <v>70384</v>
      </c>
      <c r="E44" s="46">
        <v>0</v>
      </c>
      <c r="F44" s="46">
        <v>0</v>
      </c>
      <c r="G44" s="46">
        <v>0</v>
      </c>
      <c r="H44" s="46">
        <v>0</v>
      </c>
      <c r="I44" s="46">
        <v>0</v>
      </c>
      <c r="J44" s="46">
        <v>0</v>
      </c>
      <c r="K44" s="46">
        <v>0</v>
      </c>
      <c r="L44" s="46">
        <v>0</v>
      </c>
      <c r="M44" s="46">
        <v>0</v>
      </c>
      <c r="N44" s="46">
        <f t="shared" si="6"/>
        <v>70384</v>
      </c>
      <c r="O44" s="47">
        <f t="shared" si="7"/>
        <v>2.4626150239669711</v>
      </c>
      <c r="P44" s="9"/>
    </row>
    <row r="45" spans="1:16">
      <c r="A45" s="12"/>
      <c r="B45" s="25">
        <v>337.2</v>
      </c>
      <c r="C45" s="20" t="s">
        <v>45</v>
      </c>
      <c r="D45" s="46">
        <v>77000</v>
      </c>
      <c r="E45" s="46">
        <v>0</v>
      </c>
      <c r="F45" s="46">
        <v>0</v>
      </c>
      <c r="G45" s="46">
        <v>0</v>
      </c>
      <c r="H45" s="46">
        <v>0</v>
      </c>
      <c r="I45" s="46">
        <v>0</v>
      </c>
      <c r="J45" s="46">
        <v>0</v>
      </c>
      <c r="K45" s="46">
        <v>0</v>
      </c>
      <c r="L45" s="46">
        <v>0</v>
      </c>
      <c r="M45" s="46">
        <v>0</v>
      </c>
      <c r="N45" s="46">
        <f t="shared" ref="N45:N50" si="8">SUM(D45:M45)</f>
        <v>77000</v>
      </c>
      <c r="O45" s="47">
        <f t="shared" si="7"/>
        <v>2.6940974773450894</v>
      </c>
      <c r="P45" s="9"/>
    </row>
    <row r="46" spans="1:16">
      <c r="A46" s="12"/>
      <c r="B46" s="25">
        <v>337.3</v>
      </c>
      <c r="C46" s="20" t="s">
        <v>46</v>
      </c>
      <c r="D46" s="46">
        <v>0</v>
      </c>
      <c r="E46" s="46">
        <v>34862</v>
      </c>
      <c r="F46" s="46">
        <v>0</v>
      </c>
      <c r="G46" s="46">
        <v>0</v>
      </c>
      <c r="H46" s="46">
        <v>0</v>
      </c>
      <c r="I46" s="46">
        <v>0</v>
      </c>
      <c r="J46" s="46">
        <v>0</v>
      </c>
      <c r="K46" s="46">
        <v>0</v>
      </c>
      <c r="L46" s="46">
        <v>0</v>
      </c>
      <c r="M46" s="46">
        <v>0</v>
      </c>
      <c r="N46" s="46">
        <f t="shared" si="8"/>
        <v>34862</v>
      </c>
      <c r="O46" s="47">
        <f t="shared" si="7"/>
        <v>1.2197613799377209</v>
      </c>
      <c r="P46" s="9"/>
    </row>
    <row r="47" spans="1:16">
      <c r="A47" s="12"/>
      <c r="B47" s="25">
        <v>338</v>
      </c>
      <c r="C47" s="20" t="s">
        <v>47</v>
      </c>
      <c r="D47" s="46">
        <v>99805</v>
      </c>
      <c r="E47" s="46">
        <v>0</v>
      </c>
      <c r="F47" s="46">
        <v>0</v>
      </c>
      <c r="G47" s="46">
        <v>0</v>
      </c>
      <c r="H47" s="46">
        <v>0</v>
      </c>
      <c r="I47" s="46">
        <v>0</v>
      </c>
      <c r="J47" s="46">
        <v>0</v>
      </c>
      <c r="K47" s="46">
        <v>0</v>
      </c>
      <c r="L47" s="46">
        <v>0</v>
      </c>
      <c r="M47" s="46">
        <v>0</v>
      </c>
      <c r="N47" s="46">
        <f t="shared" si="8"/>
        <v>99805</v>
      </c>
      <c r="O47" s="47">
        <f t="shared" si="7"/>
        <v>3.492005178265281</v>
      </c>
      <c r="P47" s="9"/>
    </row>
    <row r="48" spans="1:16" ht="15.75">
      <c r="A48" s="29" t="s">
        <v>52</v>
      </c>
      <c r="B48" s="30"/>
      <c r="C48" s="31"/>
      <c r="D48" s="32">
        <f t="shared" ref="D48:M48" si="9">SUM(D49:D67)</f>
        <v>3627364</v>
      </c>
      <c r="E48" s="32">
        <f t="shared" si="9"/>
        <v>1880826</v>
      </c>
      <c r="F48" s="32">
        <f t="shared" si="9"/>
        <v>0</v>
      </c>
      <c r="G48" s="32">
        <f t="shared" si="9"/>
        <v>631781</v>
      </c>
      <c r="H48" s="32">
        <f t="shared" si="9"/>
        <v>0</v>
      </c>
      <c r="I48" s="32">
        <f t="shared" si="9"/>
        <v>79711098</v>
      </c>
      <c r="J48" s="32">
        <f t="shared" si="9"/>
        <v>10033145</v>
      </c>
      <c r="K48" s="32">
        <f t="shared" si="9"/>
        <v>0</v>
      </c>
      <c r="L48" s="32">
        <f t="shared" si="9"/>
        <v>0</v>
      </c>
      <c r="M48" s="32">
        <f t="shared" si="9"/>
        <v>0</v>
      </c>
      <c r="N48" s="32">
        <f t="shared" si="8"/>
        <v>95884214</v>
      </c>
      <c r="O48" s="45">
        <f t="shared" si="7"/>
        <v>3354.823624085931</v>
      </c>
      <c r="P48" s="10"/>
    </row>
    <row r="49" spans="1:16">
      <c r="A49" s="12"/>
      <c r="B49" s="25">
        <v>341.1</v>
      </c>
      <c r="C49" s="20" t="s">
        <v>97</v>
      </c>
      <c r="D49" s="46">
        <v>50</v>
      </c>
      <c r="E49" s="46">
        <v>0</v>
      </c>
      <c r="F49" s="46">
        <v>0</v>
      </c>
      <c r="G49" s="46">
        <v>0</v>
      </c>
      <c r="H49" s="46">
        <v>0</v>
      </c>
      <c r="I49" s="46">
        <v>0</v>
      </c>
      <c r="J49" s="46">
        <v>0</v>
      </c>
      <c r="K49" s="46">
        <v>0</v>
      </c>
      <c r="L49" s="46">
        <v>0</v>
      </c>
      <c r="M49" s="46">
        <v>0</v>
      </c>
      <c r="N49" s="46">
        <f t="shared" si="8"/>
        <v>50</v>
      </c>
      <c r="O49" s="47">
        <f t="shared" si="7"/>
        <v>1.7494139463279802E-3</v>
      </c>
      <c r="P49" s="9"/>
    </row>
    <row r="50" spans="1:16">
      <c r="A50" s="12"/>
      <c r="B50" s="25">
        <v>341.2</v>
      </c>
      <c r="C50" s="20" t="s">
        <v>56</v>
      </c>
      <c r="D50" s="46">
        <v>0</v>
      </c>
      <c r="E50" s="46">
        <v>0</v>
      </c>
      <c r="F50" s="46">
        <v>0</v>
      </c>
      <c r="G50" s="46">
        <v>0</v>
      </c>
      <c r="H50" s="46">
        <v>0</v>
      </c>
      <c r="I50" s="46">
        <v>0</v>
      </c>
      <c r="J50" s="46">
        <v>10033145</v>
      </c>
      <c r="K50" s="46">
        <v>0</v>
      </c>
      <c r="L50" s="46">
        <v>0</v>
      </c>
      <c r="M50" s="46">
        <v>0</v>
      </c>
      <c r="N50" s="46">
        <f t="shared" si="8"/>
        <v>10033145</v>
      </c>
      <c r="O50" s="47">
        <f t="shared" si="7"/>
        <v>351.04247577061682</v>
      </c>
      <c r="P50" s="9"/>
    </row>
    <row r="51" spans="1:16">
      <c r="A51" s="12"/>
      <c r="B51" s="25">
        <v>341.3</v>
      </c>
      <c r="C51" s="20" t="s">
        <v>57</v>
      </c>
      <c r="D51" s="46">
        <v>191</v>
      </c>
      <c r="E51" s="46">
        <v>0</v>
      </c>
      <c r="F51" s="46">
        <v>0</v>
      </c>
      <c r="G51" s="46">
        <v>0</v>
      </c>
      <c r="H51" s="46">
        <v>0</v>
      </c>
      <c r="I51" s="46">
        <v>0</v>
      </c>
      <c r="J51" s="46">
        <v>0</v>
      </c>
      <c r="K51" s="46">
        <v>0</v>
      </c>
      <c r="L51" s="46">
        <v>0</v>
      </c>
      <c r="M51" s="46">
        <v>0</v>
      </c>
      <c r="N51" s="46">
        <f t="shared" ref="N51:N66" si="10">SUM(D51:M51)</f>
        <v>191</v>
      </c>
      <c r="O51" s="47">
        <f t="shared" si="7"/>
        <v>6.6827612749728845E-3</v>
      </c>
      <c r="P51" s="9"/>
    </row>
    <row r="52" spans="1:16">
      <c r="A52" s="12"/>
      <c r="B52" s="25">
        <v>341.9</v>
      </c>
      <c r="C52" s="20" t="s">
        <v>58</v>
      </c>
      <c r="D52" s="46">
        <v>38948</v>
      </c>
      <c r="E52" s="46">
        <v>0</v>
      </c>
      <c r="F52" s="46">
        <v>0</v>
      </c>
      <c r="G52" s="46">
        <v>0</v>
      </c>
      <c r="H52" s="46">
        <v>0</v>
      </c>
      <c r="I52" s="46">
        <v>69090</v>
      </c>
      <c r="J52" s="46">
        <v>0</v>
      </c>
      <c r="K52" s="46">
        <v>0</v>
      </c>
      <c r="L52" s="46">
        <v>0</v>
      </c>
      <c r="M52" s="46">
        <v>0</v>
      </c>
      <c r="N52" s="46">
        <f t="shared" si="10"/>
        <v>108038</v>
      </c>
      <c r="O52" s="47">
        <f t="shared" si="7"/>
        <v>3.7800636786676463</v>
      </c>
      <c r="P52" s="9"/>
    </row>
    <row r="53" spans="1:16">
      <c r="A53" s="12"/>
      <c r="B53" s="25">
        <v>342.1</v>
      </c>
      <c r="C53" s="20" t="s">
        <v>59</v>
      </c>
      <c r="D53" s="46">
        <v>485757</v>
      </c>
      <c r="E53" s="46">
        <v>0</v>
      </c>
      <c r="F53" s="46">
        <v>0</v>
      </c>
      <c r="G53" s="46">
        <v>0</v>
      </c>
      <c r="H53" s="46">
        <v>0</v>
      </c>
      <c r="I53" s="46">
        <v>0</v>
      </c>
      <c r="J53" s="46">
        <v>0</v>
      </c>
      <c r="K53" s="46">
        <v>0</v>
      </c>
      <c r="L53" s="46">
        <v>0</v>
      </c>
      <c r="M53" s="46">
        <v>0</v>
      </c>
      <c r="N53" s="46">
        <f t="shared" si="10"/>
        <v>485757</v>
      </c>
      <c r="O53" s="47">
        <f t="shared" si="7"/>
        <v>16.995801406528813</v>
      </c>
      <c r="P53" s="9"/>
    </row>
    <row r="54" spans="1:16">
      <c r="A54" s="12"/>
      <c r="B54" s="25">
        <v>342.2</v>
      </c>
      <c r="C54" s="20" t="s">
        <v>60</v>
      </c>
      <c r="D54" s="46">
        <v>186670</v>
      </c>
      <c r="E54" s="46">
        <v>0</v>
      </c>
      <c r="F54" s="46">
        <v>0</v>
      </c>
      <c r="G54" s="46">
        <v>0</v>
      </c>
      <c r="H54" s="46">
        <v>0</v>
      </c>
      <c r="I54" s="46">
        <v>0</v>
      </c>
      <c r="J54" s="46">
        <v>0</v>
      </c>
      <c r="K54" s="46">
        <v>0</v>
      </c>
      <c r="L54" s="46">
        <v>0</v>
      </c>
      <c r="M54" s="46">
        <v>0</v>
      </c>
      <c r="N54" s="46">
        <f t="shared" si="10"/>
        <v>186670</v>
      </c>
      <c r="O54" s="47">
        <f t="shared" si="7"/>
        <v>6.5312620272208806</v>
      </c>
      <c r="P54" s="9"/>
    </row>
    <row r="55" spans="1:16">
      <c r="A55" s="12"/>
      <c r="B55" s="25">
        <v>342.6</v>
      </c>
      <c r="C55" s="20" t="s">
        <v>61</v>
      </c>
      <c r="D55" s="46">
        <v>268334</v>
      </c>
      <c r="E55" s="46">
        <v>8410</v>
      </c>
      <c r="F55" s="46">
        <v>0</v>
      </c>
      <c r="G55" s="46">
        <v>0</v>
      </c>
      <c r="H55" s="46">
        <v>0</v>
      </c>
      <c r="I55" s="46">
        <v>0</v>
      </c>
      <c r="J55" s="46">
        <v>0</v>
      </c>
      <c r="K55" s="46">
        <v>0</v>
      </c>
      <c r="L55" s="46">
        <v>0</v>
      </c>
      <c r="M55" s="46">
        <v>0</v>
      </c>
      <c r="N55" s="46">
        <f t="shared" si="10"/>
        <v>276744</v>
      </c>
      <c r="O55" s="47">
        <f t="shared" si="7"/>
        <v>9.6827962632518112</v>
      </c>
      <c r="P55" s="9"/>
    </row>
    <row r="56" spans="1:16">
      <c r="A56" s="12"/>
      <c r="B56" s="25">
        <v>343.1</v>
      </c>
      <c r="C56" s="20" t="s">
        <v>62</v>
      </c>
      <c r="D56" s="46">
        <v>0</v>
      </c>
      <c r="E56" s="46">
        <v>0</v>
      </c>
      <c r="F56" s="46">
        <v>0</v>
      </c>
      <c r="G56" s="46">
        <v>0</v>
      </c>
      <c r="H56" s="46">
        <v>0</v>
      </c>
      <c r="I56" s="46">
        <v>48818537</v>
      </c>
      <c r="J56" s="46">
        <v>0</v>
      </c>
      <c r="K56" s="46">
        <v>0</v>
      </c>
      <c r="L56" s="46">
        <v>0</v>
      </c>
      <c r="M56" s="46">
        <v>0</v>
      </c>
      <c r="N56" s="46">
        <f t="shared" si="10"/>
        <v>48818537</v>
      </c>
      <c r="O56" s="47">
        <f t="shared" si="7"/>
        <v>1708.0765893425703</v>
      </c>
      <c r="P56" s="9"/>
    </row>
    <row r="57" spans="1:16">
      <c r="A57" s="12"/>
      <c r="B57" s="25">
        <v>343.4</v>
      </c>
      <c r="C57" s="20" t="s">
        <v>63</v>
      </c>
      <c r="D57" s="46">
        <v>1709206</v>
      </c>
      <c r="E57" s="46">
        <v>0</v>
      </c>
      <c r="F57" s="46">
        <v>0</v>
      </c>
      <c r="G57" s="46">
        <v>0</v>
      </c>
      <c r="H57" s="46">
        <v>0</v>
      </c>
      <c r="I57" s="46">
        <v>0</v>
      </c>
      <c r="J57" s="46">
        <v>0</v>
      </c>
      <c r="K57" s="46">
        <v>0</v>
      </c>
      <c r="L57" s="46">
        <v>0</v>
      </c>
      <c r="M57" s="46">
        <v>0</v>
      </c>
      <c r="N57" s="46">
        <f t="shared" si="10"/>
        <v>1709206</v>
      </c>
      <c r="O57" s="47">
        <f t="shared" si="7"/>
        <v>59.802176270949232</v>
      </c>
      <c r="P57" s="9"/>
    </row>
    <row r="58" spans="1:16">
      <c r="A58" s="12"/>
      <c r="B58" s="25">
        <v>343.5</v>
      </c>
      <c r="C58" s="20" t="s">
        <v>64</v>
      </c>
      <c r="D58" s="46">
        <v>0</v>
      </c>
      <c r="E58" s="46">
        <v>0</v>
      </c>
      <c r="F58" s="46">
        <v>0</v>
      </c>
      <c r="G58" s="46">
        <v>0</v>
      </c>
      <c r="H58" s="46">
        <v>0</v>
      </c>
      <c r="I58" s="46">
        <v>6242693</v>
      </c>
      <c r="J58" s="46">
        <v>0</v>
      </c>
      <c r="K58" s="46">
        <v>0</v>
      </c>
      <c r="L58" s="46">
        <v>0</v>
      </c>
      <c r="M58" s="46">
        <v>0</v>
      </c>
      <c r="N58" s="46">
        <f t="shared" si="10"/>
        <v>6242693</v>
      </c>
      <c r="O58" s="47">
        <f t="shared" si="7"/>
        <v>218.42108393688113</v>
      </c>
      <c r="P58" s="9"/>
    </row>
    <row r="59" spans="1:16">
      <c r="A59" s="12"/>
      <c r="B59" s="25">
        <v>343.6</v>
      </c>
      <c r="C59" s="20" t="s">
        <v>65</v>
      </c>
      <c r="D59" s="46">
        <v>0</v>
      </c>
      <c r="E59" s="46">
        <v>0</v>
      </c>
      <c r="F59" s="46">
        <v>0</v>
      </c>
      <c r="G59" s="46">
        <v>0</v>
      </c>
      <c r="H59" s="46">
        <v>0</v>
      </c>
      <c r="I59" s="46">
        <v>18738894</v>
      </c>
      <c r="J59" s="46">
        <v>0</v>
      </c>
      <c r="K59" s="46">
        <v>0</v>
      </c>
      <c r="L59" s="46">
        <v>0</v>
      </c>
      <c r="M59" s="46">
        <v>0</v>
      </c>
      <c r="N59" s="46">
        <f t="shared" si="10"/>
        <v>18738894</v>
      </c>
      <c r="O59" s="47">
        <f t="shared" si="7"/>
        <v>655.64165004723418</v>
      </c>
      <c r="P59" s="9"/>
    </row>
    <row r="60" spans="1:16">
      <c r="A60" s="12"/>
      <c r="B60" s="25">
        <v>343.7</v>
      </c>
      <c r="C60" s="20" t="s">
        <v>66</v>
      </c>
      <c r="D60" s="46">
        <v>0</v>
      </c>
      <c r="E60" s="46">
        <v>1858472</v>
      </c>
      <c r="F60" s="46">
        <v>0</v>
      </c>
      <c r="G60" s="46">
        <v>631781</v>
      </c>
      <c r="H60" s="46">
        <v>0</v>
      </c>
      <c r="I60" s="46">
        <v>0</v>
      </c>
      <c r="J60" s="46">
        <v>0</v>
      </c>
      <c r="K60" s="46">
        <v>0</v>
      </c>
      <c r="L60" s="46">
        <v>0</v>
      </c>
      <c r="M60" s="46">
        <v>0</v>
      </c>
      <c r="N60" s="46">
        <f t="shared" si="10"/>
        <v>2490253</v>
      </c>
      <c r="O60" s="47">
        <f t="shared" si="7"/>
        <v>87.129666561701825</v>
      </c>
      <c r="P60" s="9"/>
    </row>
    <row r="61" spans="1:16">
      <c r="A61" s="12"/>
      <c r="B61" s="25">
        <v>343.8</v>
      </c>
      <c r="C61" s="20" t="s">
        <v>67</v>
      </c>
      <c r="D61" s="46">
        <v>85440</v>
      </c>
      <c r="E61" s="46">
        <v>0</v>
      </c>
      <c r="F61" s="46">
        <v>0</v>
      </c>
      <c r="G61" s="46">
        <v>0</v>
      </c>
      <c r="H61" s="46">
        <v>0</v>
      </c>
      <c r="I61" s="46">
        <v>0</v>
      </c>
      <c r="J61" s="46">
        <v>0</v>
      </c>
      <c r="K61" s="46">
        <v>0</v>
      </c>
      <c r="L61" s="46">
        <v>0</v>
      </c>
      <c r="M61" s="46">
        <v>0</v>
      </c>
      <c r="N61" s="46">
        <f t="shared" si="10"/>
        <v>85440</v>
      </c>
      <c r="O61" s="47">
        <f t="shared" si="7"/>
        <v>2.9893985514852526</v>
      </c>
      <c r="P61" s="9"/>
    </row>
    <row r="62" spans="1:16">
      <c r="A62" s="12"/>
      <c r="B62" s="25">
        <v>343.9</v>
      </c>
      <c r="C62" s="20" t="s">
        <v>68</v>
      </c>
      <c r="D62" s="46">
        <v>42295</v>
      </c>
      <c r="E62" s="46">
        <v>0</v>
      </c>
      <c r="F62" s="46">
        <v>0</v>
      </c>
      <c r="G62" s="46">
        <v>0</v>
      </c>
      <c r="H62" s="46">
        <v>0</v>
      </c>
      <c r="I62" s="46">
        <v>0</v>
      </c>
      <c r="J62" s="46">
        <v>0</v>
      </c>
      <c r="K62" s="46">
        <v>0</v>
      </c>
      <c r="L62" s="46">
        <v>0</v>
      </c>
      <c r="M62" s="46">
        <v>0</v>
      </c>
      <c r="N62" s="46">
        <f t="shared" si="10"/>
        <v>42295</v>
      </c>
      <c r="O62" s="47">
        <f t="shared" si="7"/>
        <v>1.4798292571988383</v>
      </c>
      <c r="P62" s="9"/>
    </row>
    <row r="63" spans="1:16">
      <c r="A63" s="12"/>
      <c r="B63" s="25">
        <v>347.2</v>
      </c>
      <c r="C63" s="20" t="s">
        <v>69</v>
      </c>
      <c r="D63" s="46">
        <v>33537</v>
      </c>
      <c r="E63" s="46">
        <v>13944</v>
      </c>
      <c r="F63" s="46">
        <v>0</v>
      </c>
      <c r="G63" s="46">
        <v>0</v>
      </c>
      <c r="H63" s="46">
        <v>0</v>
      </c>
      <c r="I63" s="46">
        <v>475465</v>
      </c>
      <c r="J63" s="46">
        <v>0</v>
      </c>
      <c r="K63" s="46">
        <v>0</v>
      </c>
      <c r="L63" s="46">
        <v>0</v>
      </c>
      <c r="M63" s="46">
        <v>0</v>
      </c>
      <c r="N63" s="46">
        <f t="shared" si="10"/>
        <v>522946</v>
      </c>
      <c r="O63" s="47">
        <f t="shared" si="7"/>
        <v>18.296980511528638</v>
      </c>
      <c r="P63" s="9"/>
    </row>
    <row r="64" spans="1:16">
      <c r="A64" s="12"/>
      <c r="B64" s="25">
        <v>347.3</v>
      </c>
      <c r="C64" s="20" t="s">
        <v>70</v>
      </c>
      <c r="D64" s="46">
        <v>128421</v>
      </c>
      <c r="E64" s="46">
        <v>0</v>
      </c>
      <c r="F64" s="46">
        <v>0</v>
      </c>
      <c r="G64" s="46">
        <v>0</v>
      </c>
      <c r="H64" s="46">
        <v>0</v>
      </c>
      <c r="I64" s="46">
        <v>0</v>
      </c>
      <c r="J64" s="46">
        <v>0</v>
      </c>
      <c r="K64" s="46">
        <v>0</v>
      </c>
      <c r="L64" s="46">
        <v>0</v>
      </c>
      <c r="M64" s="46">
        <v>0</v>
      </c>
      <c r="N64" s="46">
        <f t="shared" si="10"/>
        <v>128421</v>
      </c>
      <c r="O64" s="47">
        <f t="shared" si="7"/>
        <v>4.4932297680277111</v>
      </c>
      <c r="P64" s="9"/>
    </row>
    <row r="65" spans="1:16">
      <c r="A65" s="12"/>
      <c r="B65" s="25">
        <v>347.4</v>
      </c>
      <c r="C65" s="20" t="s">
        <v>71</v>
      </c>
      <c r="D65" s="46">
        <v>49608</v>
      </c>
      <c r="E65" s="46">
        <v>0</v>
      </c>
      <c r="F65" s="46">
        <v>0</v>
      </c>
      <c r="G65" s="46">
        <v>0</v>
      </c>
      <c r="H65" s="46">
        <v>0</v>
      </c>
      <c r="I65" s="46">
        <v>0</v>
      </c>
      <c r="J65" s="46">
        <v>0</v>
      </c>
      <c r="K65" s="46">
        <v>0</v>
      </c>
      <c r="L65" s="46">
        <v>0</v>
      </c>
      <c r="M65" s="46">
        <v>0</v>
      </c>
      <c r="N65" s="46">
        <f t="shared" si="10"/>
        <v>49608</v>
      </c>
      <c r="O65" s="47">
        <f t="shared" si="7"/>
        <v>1.7356985409887689</v>
      </c>
      <c r="P65" s="9"/>
    </row>
    <row r="66" spans="1:16">
      <c r="A66" s="12"/>
      <c r="B66" s="25">
        <v>347.5</v>
      </c>
      <c r="C66" s="20" t="s">
        <v>72</v>
      </c>
      <c r="D66" s="46">
        <v>598907</v>
      </c>
      <c r="E66" s="46">
        <v>0</v>
      </c>
      <c r="F66" s="46">
        <v>0</v>
      </c>
      <c r="G66" s="46">
        <v>0</v>
      </c>
      <c r="H66" s="46">
        <v>0</v>
      </c>
      <c r="I66" s="46">
        <v>0</v>
      </c>
      <c r="J66" s="46">
        <v>0</v>
      </c>
      <c r="K66" s="46">
        <v>0</v>
      </c>
      <c r="L66" s="46">
        <v>0</v>
      </c>
      <c r="M66" s="46">
        <v>0</v>
      </c>
      <c r="N66" s="46">
        <f t="shared" si="10"/>
        <v>598907</v>
      </c>
      <c r="O66" s="47">
        <f t="shared" si="7"/>
        <v>20.954725167069032</v>
      </c>
      <c r="P66" s="9"/>
    </row>
    <row r="67" spans="1:16">
      <c r="A67" s="12"/>
      <c r="B67" s="25">
        <v>349</v>
      </c>
      <c r="C67" s="20" t="s">
        <v>1</v>
      </c>
      <c r="D67" s="46">
        <v>0</v>
      </c>
      <c r="E67" s="46">
        <v>0</v>
      </c>
      <c r="F67" s="46">
        <v>0</v>
      </c>
      <c r="G67" s="46">
        <v>0</v>
      </c>
      <c r="H67" s="46">
        <v>0</v>
      </c>
      <c r="I67" s="46">
        <v>5366419</v>
      </c>
      <c r="J67" s="46">
        <v>0</v>
      </c>
      <c r="K67" s="46">
        <v>0</v>
      </c>
      <c r="L67" s="46">
        <v>0</v>
      </c>
      <c r="M67" s="46">
        <v>0</v>
      </c>
      <c r="N67" s="46">
        <f t="shared" ref="N67:N73" si="11">SUM(D67:M67)</f>
        <v>5366419</v>
      </c>
      <c r="O67" s="47">
        <f t="shared" si="7"/>
        <v>187.76176480878905</v>
      </c>
      <c r="P67" s="9"/>
    </row>
    <row r="68" spans="1:16" ht="15.75">
      <c r="A68" s="29" t="s">
        <v>53</v>
      </c>
      <c r="B68" s="30"/>
      <c r="C68" s="31"/>
      <c r="D68" s="32">
        <f t="shared" ref="D68:M68" si="12">SUM(D69:D71)</f>
        <v>755845</v>
      </c>
      <c r="E68" s="32">
        <f t="shared" si="12"/>
        <v>223360</v>
      </c>
      <c r="F68" s="32">
        <f t="shared" si="12"/>
        <v>0</v>
      </c>
      <c r="G68" s="32">
        <f t="shared" si="12"/>
        <v>0</v>
      </c>
      <c r="H68" s="32">
        <f t="shared" si="12"/>
        <v>0</v>
      </c>
      <c r="I68" s="32">
        <f t="shared" si="12"/>
        <v>0</v>
      </c>
      <c r="J68" s="32">
        <f t="shared" si="12"/>
        <v>0</v>
      </c>
      <c r="K68" s="32">
        <f t="shared" si="12"/>
        <v>0</v>
      </c>
      <c r="L68" s="32">
        <f t="shared" si="12"/>
        <v>0</v>
      </c>
      <c r="M68" s="32">
        <f t="shared" si="12"/>
        <v>0</v>
      </c>
      <c r="N68" s="32">
        <f t="shared" si="11"/>
        <v>979205</v>
      </c>
      <c r="O68" s="45">
        <f t="shared" si="7"/>
        <v>34.260697666281793</v>
      </c>
      <c r="P68" s="10"/>
    </row>
    <row r="69" spans="1:16">
      <c r="A69" s="13"/>
      <c r="B69" s="39">
        <v>351.1</v>
      </c>
      <c r="C69" s="21" t="s">
        <v>75</v>
      </c>
      <c r="D69" s="46">
        <v>667670</v>
      </c>
      <c r="E69" s="46">
        <v>5670</v>
      </c>
      <c r="F69" s="46">
        <v>0</v>
      </c>
      <c r="G69" s="46">
        <v>0</v>
      </c>
      <c r="H69" s="46">
        <v>0</v>
      </c>
      <c r="I69" s="46">
        <v>0</v>
      </c>
      <c r="J69" s="46">
        <v>0</v>
      </c>
      <c r="K69" s="46">
        <v>0</v>
      </c>
      <c r="L69" s="46">
        <v>0</v>
      </c>
      <c r="M69" s="46">
        <v>0</v>
      </c>
      <c r="N69" s="46">
        <f t="shared" si="11"/>
        <v>673340</v>
      </c>
      <c r="O69" s="47">
        <f t="shared" ref="O69:O84" si="13">(N69/O$86)</f>
        <v>23.559007732409643</v>
      </c>
      <c r="P69" s="9"/>
    </row>
    <row r="70" spans="1:16">
      <c r="A70" s="13"/>
      <c r="B70" s="39">
        <v>351.2</v>
      </c>
      <c r="C70" s="21" t="s">
        <v>76</v>
      </c>
      <c r="D70" s="46">
        <v>0</v>
      </c>
      <c r="E70" s="46">
        <v>134881</v>
      </c>
      <c r="F70" s="46">
        <v>0</v>
      </c>
      <c r="G70" s="46">
        <v>0</v>
      </c>
      <c r="H70" s="46">
        <v>0</v>
      </c>
      <c r="I70" s="46">
        <v>0</v>
      </c>
      <c r="J70" s="46">
        <v>0</v>
      </c>
      <c r="K70" s="46">
        <v>0</v>
      </c>
      <c r="L70" s="46">
        <v>0</v>
      </c>
      <c r="M70" s="46">
        <v>0</v>
      </c>
      <c r="N70" s="46">
        <f t="shared" si="11"/>
        <v>134881</v>
      </c>
      <c r="O70" s="47">
        <f t="shared" si="13"/>
        <v>4.7192540498932853</v>
      </c>
      <c r="P70" s="9"/>
    </row>
    <row r="71" spans="1:16">
      <c r="A71" s="13"/>
      <c r="B71" s="39">
        <v>354</v>
      </c>
      <c r="C71" s="21" t="s">
        <v>77</v>
      </c>
      <c r="D71" s="46">
        <v>88175</v>
      </c>
      <c r="E71" s="46">
        <v>82809</v>
      </c>
      <c r="F71" s="46">
        <v>0</v>
      </c>
      <c r="G71" s="46">
        <v>0</v>
      </c>
      <c r="H71" s="46">
        <v>0</v>
      </c>
      <c r="I71" s="46">
        <v>0</v>
      </c>
      <c r="J71" s="46">
        <v>0</v>
      </c>
      <c r="K71" s="46">
        <v>0</v>
      </c>
      <c r="L71" s="46">
        <v>0</v>
      </c>
      <c r="M71" s="46">
        <v>0</v>
      </c>
      <c r="N71" s="46">
        <f t="shared" si="11"/>
        <v>170984</v>
      </c>
      <c r="O71" s="47">
        <f t="shared" si="13"/>
        <v>5.9824358839788667</v>
      </c>
      <c r="P71" s="9"/>
    </row>
    <row r="72" spans="1:16" ht="15.75">
      <c r="A72" s="29" t="s">
        <v>4</v>
      </c>
      <c r="B72" s="30"/>
      <c r="C72" s="31"/>
      <c r="D72" s="32">
        <f t="shared" ref="D72:M72" si="14">SUM(D73:D81)</f>
        <v>488745</v>
      </c>
      <c r="E72" s="32">
        <f t="shared" si="14"/>
        <v>1018561</v>
      </c>
      <c r="F72" s="32">
        <f t="shared" si="14"/>
        <v>0</v>
      </c>
      <c r="G72" s="32">
        <f t="shared" si="14"/>
        <v>0</v>
      </c>
      <c r="H72" s="32">
        <f t="shared" si="14"/>
        <v>0</v>
      </c>
      <c r="I72" s="32">
        <f t="shared" si="14"/>
        <v>827904</v>
      </c>
      <c r="J72" s="32">
        <f t="shared" si="14"/>
        <v>285998</v>
      </c>
      <c r="K72" s="32">
        <f t="shared" si="14"/>
        <v>3469770</v>
      </c>
      <c r="L72" s="32">
        <f t="shared" si="14"/>
        <v>0</v>
      </c>
      <c r="M72" s="32">
        <f t="shared" si="14"/>
        <v>0</v>
      </c>
      <c r="N72" s="32">
        <f t="shared" si="11"/>
        <v>6090978</v>
      </c>
      <c r="O72" s="45">
        <f t="shared" si="13"/>
        <v>213.11283719953815</v>
      </c>
      <c r="P72" s="10"/>
    </row>
    <row r="73" spans="1:16">
      <c r="A73" s="12"/>
      <c r="B73" s="25">
        <v>361.1</v>
      </c>
      <c r="C73" s="20" t="s">
        <v>78</v>
      </c>
      <c r="D73" s="46">
        <v>196276</v>
      </c>
      <c r="E73" s="46">
        <v>435463</v>
      </c>
      <c r="F73" s="46">
        <v>0</v>
      </c>
      <c r="G73" s="46">
        <v>0</v>
      </c>
      <c r="H73" s="46">
        <v>0</v>
      </c>
      <c r="I73" s="46">
        <v>788589</v>
      </c>
      <c r="J73" s="46">
        <v>169269</v>
      </c>
      <c r="K73" s="46">
        <v>3821</v>
      </c>
      <c r="L73" s="46">
        <v>0</v>
      </c>
      <c r="M73" s="46">
        <v>0</v>
      </c>
      <c r="N73" s="46">
        <f t="shared" si="11"/>
        <v>1593418</v>
      </c>
      <c r="O73" s="47">
        <f t="shared" si="13"/>
        <v>55.750953430600745</v>
      </c>
      <c r="P73" s="9"/>
    </row>
    <row r="74" spans="1:16">
      <c r="A74" s="12"/>
      <c r="B74" s="25">
        <v>361.2</v>
      </c>
      <c r="C74" s="20" t="s">
        <v>79</v>
      </c>
      <c r="D74" s="46">
        <v>6416</v>
      </c>
      <c r="E74" s="46">
        <v>8294</v>
      </c>
      <c r="F74" s="46">
        <v>0</v>
      </c>
      <c r="G74" s="46">
        <v>0</v>
      </c>
      <c r="H74" s="46">
        <v>0</v>
      </c>
      <c r="I74" s="46">
        <v>-2210</v>
      </c>
      <c r="J74" s="46">
        <v>4030</v>
      </c>
      <c r="K74" s="46">
        <v>633785</v>
      </c>
      <c r="L74" s="46">
        <v>0</v>
      </c>
      <c r="M74" s="46">
        <v>0</v>
      </c>
      <c r="N74" s="46">
        <f t="shared" ref="N74:N81" si="15">SUM(D74:M74)</f>
        <v>650315</v>
      </c>
      <c r="O74" s="47">
        <f t="shared" si="13"/>
        <v>22.753402610125608</v>
      </c>
      <c r="P74" s="9"/>
    </row>
    <row r="75" spans="1:16">
      <c r="A75" s="12"/>
      <c r="B75" s="25">
        <v>361.3</v>
      </c>
      <c r="C75" s="20" t="s">
        <v>80</v>
      </c>
      <c r="D75" s="46">
        <v>0</v>
      </c>
      <c r="E75" s="46">
        <v>0</v>
      </c>
      <c r="F75" s="46">
        <v>0</v>
      </c>
      <c r="G75" s="46">
        <v>0</v>
      </c>
      <c r="H75" s="46">
        <v>0</v>
      </c>
      <c r="I75" s="46">
        <v>0</v>
      </c>
      <c r="J75" s="46">
        <v>0</v>
      </c>
      <c r="K75" s="46">
        <v>-501996</v>
      </c>
      <c r="L75" s="46">
        <v>0</v>
      </c>
      <c r="M75" s="46">
        <v>0</v>
      </c>
      <c r="N75" s="46">
        <f t="shared" si="15"/>
        <v>-501996</v>
      </c>
      <c r="O75" s="47">
        <f t="shared" si="13"/>
        <v>-17.563976068017215</v>
      </c>
      <c r="P75" s="9"/>
    </row>
    <row r="76" spans="1:16">
      <c r="A76" s="12"/>
      <c r="B76" s="25">
        <v>362</v>
      </c>
      <c r="C76" s="20" t="s">
        <v>81</v>
      </c>
      <c r="D76" s="46">
        <v>148953</v>
      </c>
      <c r="E76" s="46">
        <v>1850</v>
      </c>
      <c r="F76" s="46">
        <v>0</v>
      </c>
      <c r="G76" s="46">
        <v>0</v>
      </c>
      <c r="H76" s="46">
        <v>0</v>
      </c>
      <c r="I76" s="46">
        <v>500</v>
      </c>
      <c r="J76" s="46">
        <v>0</v>
      </c>
      <c r="K76" s="46">
        <v>0</v>
      </c>
      <c r="L76" s="46">
        <v>0</v>
      </c>
      <c r="M76" s="46">
        <v>0</v>
      </c>
      <c r="N76" s="46">
        <f t="shared" si="15"/>
        <v>151303</v>
      </c>
      <c r="O76" s="47">
        <f t="shared" si="13"/>
        <v>5.2938315664252471</v>
      </c>
      <c r="P76" s="9"/>
    </row>
    <row r="77" spans="1:16">
      <c r="A77" s="12"/>
      <c r="B77" s="25">
        <v>364</v>
      </c>
      <c r="C77" s="20" t="s">
        <v>82</v>
      </c>
      <c r="D77" s="46">
        <v>44708</v>
      </c>
      <c r="E77" s="46">
        <v>107390</v>
      </c>
      <c r="F77" s="46">
        <v>0</v>
      </c>
      <c r="G77" s="46">
        <v>0</v>
      </c>
      <c r="H77" s="46">
        <v>0</v>
      </c>
      <c r="I77" s="46">
        <v>3948</v>
      </c>
      <c r="J77" s="46">
        <v>106314</v>
      </c>
      <c r="K77" s="46">
        <v>0</v>
      </c>
      <c r="L77" s="46">
        <v>0</v>
      </c>
      <c r="M77" s="46">
        <v>0</v>
      </c>
      <c r="N77" s="46">
        <f t="shared" si="15"/>
        <v>262360</v>
      </c>
      <c r="O77" s="47">
        <f t="shared" si="13"/>
        <v>9.1795248591721776</v>
      </c>
      <c r="P77" s="9"/>
    </row>
    <row r="78" spans="1:16">
      <c r="A78" s="12"/>
      <c r="B78" s="25">
        <v>366</v>
      </c>
      <c r="C78" s="20" t="s">
        <v>83</v>
      </c>
      <c r="D78" s="46">
        <v>18869</v>
      </c>
      <c r="E78" s="46">
        <v>348974</v>
      </c>
      <c r="F78" s="46">
        <v>0</v>
      </c>
      <c r="G78" s="46">
        <v>0</v>
      </c>
      <c r="H78" s="46">
        <v>0</v>
      </c>
      <c r="I78" s="46">
        <v>0</v>
      </c>
      <c r="J78" s="46">
        <v>0</v>
      </c>
      <c r="K78" s="46">
        <v>0</v>
      </c>
      <c r="L78" s="46">
        <v>0</v>
      </c>
      <c r="M78" s="46">
        <v>0</v>
      </c>
      <c r="N78" s="46">
        <f t="shared" si="15"/>
        <v>367843</v>
      </c>
      <c r="O78" s="47">
        <f t="shared" si="13"/>
        <v>12.870193485182464</v>
      </c>
      <c r="P78" s="9"/>
    </row>
    <row r="79" spans="1:16">
      <c r="A79" s="12"/>
      <c r="B79" s="25">
        <v>368</v>
      </c>
      <c r="C79" s="20" t="s">
        <v>84</v>
      </c>
      <c r="D79" s="46">
        <v>0</v>
      </c>
      <c r="E79" s="46">
        <v>0</v>
      </c>
      <c r="F79" s="46">
        <v>0</v>
      </c>
      <c r="G79" s="46">
        <v>0</v>
      </c>
      <c r="H79" s="46">
        <v>0</v>
      </c>
      <c r="I79" s="46">
        <v>0</v>
      </c>
      <c r="J79" s="46">
        <v>0</v>
      </c>
      <c r="K79" s="46">
        <v>3334160</v>
      </c>
      <c r="L79" s="46">
        <v>0</v>
      </c>
      <c r="M79" s="46">
        <v>0</v>
      </c>
      <c r="N79" s="46">
        <f t="shared" si="15"/>
        <v>3334160</v>
      </c>
      <c r="O79" s="47">
        <f t="shared" si="13"/>
        <v>116.65652006577797</v>
      </c>
      <c r="P79" s="9"/>
    </row>
    <row r="80" spans="1:16">
      <c r="A80" s="12"/>
      <c r="B80" s="25">
        <v>369.3</v>
      </c>
      <c r="C80" s="20" t="s">
        <v>85</v>
      </c>
      <c r="D80" s="46">
        <v>0</v>
      </c>
      <c r="E80" s="46">
        <v>0</v>
      </c>
      <c r="F80" s="46">
        <v>0</v>
      </c>
      <c r="G80" s="46">
        <v>0</v>
      </c>
      <c r="H80" s="46">
        <v>0</v>
      </c>
      <c r="I80" s="46">
        <v>35472</v>
      </c>
      <c r="J80" s="46">
        <v>0</v>
      </c>
      <c r="K80" s="46">
        <v>0</v>
      </c>
      <c r="L80" s="46">
        <v>0</v>
      </c>
      <c r="M80" s="46">
        <v>0</v>
      </c>
      <c r="N80" s="46">
        <f t="shared" si="15"/>
        <v>35472</v>
      </c>
      <c r="O80" s="47">
        <f t="shared" si="13"/>
        <v>1.2411042300829223</v>
      </c>
      <c r="P80" s="9"/>
    </row>
    <row r="81" spans="1:119">
      <c r="A81" s="12"/>
      <c r="B81" s="25">
        <v>369.9</v>
      </c>
      <c r="C81" s="20" t="s">
        <v>86</v>
      </c>
      <c r="D81" s="46">
        <v>73523</v>
      </c>
      <c r="E81" s="46">
        <v>116590</v>
      </c>
      <c r="F81" s="46">
        <v>0</v>
      </c>
      <c r="G81" s="46">
        <v>0</v>
      </c>
      <c r="H81" s="46">
        <v>0</v>
      </c>
      <c r="I81" s="46">
        <v>1605</v>
      </c>
      <c r="J81" s="46">
        <v>6385</v>
      </c>
      <c r="K81" s="46">
        <v>0</v>
      </c>
      <c r="L81" s="46">
        <v>0</v>
      </c>
      <c r="M81" s="46">
        <v>0</v>
      </c>
      <c r="N81" s="46">
        <f t="shared" si="15"/>
        <v>198103</v>
      </c>
      <c r="O81" s="47">
        <f t="shared" si="13"/>
        <v>6.9312830201882365</v>
      </c>
      <c r="P81" s="9"/>
    </row>
    <row r="82" spans="1:119" ht="15.75">
      <c r="A82" s="29" t="s">
        <v>54</v>
      </c>
      <c r="B82" s="30"/>
      <c r="C82" s="31"/>
      <c r="D82" s="32">
        <f t="shared" ref="D82:M82" si="16">SUM(D83:D83)</f>
        <v>5804283</v>
      </c>
      <c r="E82" s="32">
        <f t="shared" si="16"/>
        <v>523685</v>
      </c>
      <c r="F82" s="32">
        <f t="shared" si="16"/>
        <v>663554</v>
      </c>
      <c r="G82" s="32">
        <f t="shared" si="16"/>
        <v>951564</v>
      </c>
      <c r="H82" s="32">
        <f t="shared" si="16"/>
        <v>0</v>
      </c>
      <c r="I82" s="32">
        <f t="shared" si="16"/>
        <v>100000</v>
      </c>
      <c r="J82" s="32">
        <f t="shared" si="16"/>
        <v>0</v>
      </c>
      <c r="K82" s="32">
        <f t="shared" si="16"/>
        <v>0</v>
      </c>
      <c r="L82" s="32">
        <f t="shared" si="16"/>
        <v>0</v>
      </c>
      <c r="M82" s="32">
        <f t="shared" si="16"/>
        <v>0</v>
      </c>
      <c r="N82" s="32">
        <f>SUM(D82:M82)</f>
        <v>8043086</v>
      </c>
      <c r="O82" s="45">
        <f t="shared" si="13"/>
        <v>281.41373639830658</v>
      </c>
      <c r="P82" s="9"/>
    </row>
    <row r="83" spans="1:119" ht="15.75" thickBot="1">
      <c r="A83" s="12"/>
      <c r="B83" s="25">
        <v>381</v>
      </c>
      <c r="C83" s="20" t="s">
        <v>87</v>
      </c>
      <c r="D83" s="46">
        <v>5804283</v>
      </c>
      <c r="E83" s="46">
        <v>523685</v>
      </c>
      <c r="F83" s="46">
        <v>663554</v>
      </c>
      <c r="G83" s="46">
        <v>951564</v>
      </c>
      <c r="H83" s="46">
        <v>0</v>
      </c>
      <c r="I83" s="46">
        <v>100000</v>
      </c>
      <c r="J83" s="46">
        <v>0</v>
      </c>
      <c r="K83" s="46">
        <v>0</v>
      </c>
      <c r="L83" s="46">
        <v>0</v>
      </c>
      <c r="M83" s="46">
        <v>0</v>
      </c>
      <c r="N83" s="46">
        <f>SUM(D83:M83)</f>
        <v>8043086</v>
      </c>
      <c r="O83" s="47">
        <f t="shared" si="13"/>
        <v>281.41373639830658</v>
      </c>
      <c r="P83" s="9"/>
    </row>
    <row r="84" spans="1:119" ht="16.5" thickBot="1">
      <c r="A84" s="14" t="s">
        <v>73</v>
      </c>
      <c r="B84" s="23"/>
      <c r="C84" s="22"/>
      <c r="D84" s="15">
        <f t="shared" ref="D84:M84" si="17">SUM(D5,D16,D26,D48,D68,D72,D82)</f>
        <v>41744674</v>
      </c>
      <c r="E84" s="15">
        <f t="shared" si="17"/>
        <v>8907894</v>
      </c>
      <c r="F84" s="15">
        <f t="shared" si="17"/>
        <v>2190130</v>
      </c>
      <c r="G84" s="15">
        <f t="shared" si="17"/>
        <v>2250314</v>
      </c>
      <c r="H84" s="15">
        <f t="shared" si="17"/>
        <v>0</v>
      </c>
      <c r="I84" s="15">
        <f t="shared" si="17"/>
        <v>81264366</v>
      </c>
      <c r="J84" s="15">
        <f t="shared" si="17"/>
        <v>10319143</v>
      </c>
      <c r="K84" s="15">
        <f t="shared" si="17"/>
        <v>3469770</v>
      </c>
      <c r="L84" s="15">
        <f t="shared" si="17"/>
        <v>0</v>
      </c>
      <c r="M84" s="15">
        <f t="shared" si="17"/>
        <v>0</v>
      </c>
      <c r="N84" s="15">
        <f>SUM(D84:M84)</f>
        <v>150146291</v>
      </c>
      <c r="O84" s="38">
        <f t="shared" si="13"/>
        <v>5253.3603092963858</v>
      </c>
      <c r="P84" s="6"/>
      <c r="Q84" s="2"/>
      <c r="R84" s="5"/>
      <c r="S84" s="5"/>
      <c r="T84" s="5"/>
      <c r="U84" s="5"/>
      <c r="V84" s="5"/>
      <c r="W84" s="5"/>
      <c r="X84" s="5"/>
      <c r="Y84" s="5"/>
      <c r="Z84" s="5"/>
      <c r="AA84" s="5"/>
      <c r="AB84" s="5"/>
      <c r="AC84" s="5"/>
      <c r="AD84" s="5"/>
      <c r="AE84" s="5"/>
      <c r="AF84" s="5"/>
      <c r="AG84" s="5"/>
      <c r="AH84" s="5"/>
      <c r="AI84" s="5"/>
      <c r="AJ84" s="5"/>
      <c r="AK84" s="5"/>
      <c r="AL84" s="5"/>
      <c r="AM84" s="5"/>
      <c r="AN84" s="5"/>
      <c r="AO84" s="5"/>
      <c r="AP84" s="5"/>
      <c r="AQ84" s="5"/>
      <c r="AR84" s="5"/>
      <c r="AS84" s="5"/>
      <c r="AT84" s="5"/>
      <c r="AU84" s="5"/>
      <c r="AV84" s="5"/>
      <c r="AW84" s="5"/>
      <c r="AX84" s="5"/>
      <c r="AY84" s="5"/>
      <c r="AZ84" s="5"/>
      <c r="BA84" s="5"/>
      <c r="BB84" s="5"/>
      <c r="BC84" s="5"/>
      <c r="BD84" s="5"/>
      <c r="BE84" s="5"/>
      <c r="BF84" s="5"/>
      <c r="BG84" s="5"/>
      <c r="BH84" s="5"/>
      <c r="BI84" s="5"/>
      <c r="BJ84" s="5"/>
      <c r="BK84" s="5"/>
      <c r="BL84" s="5"/>
      <c r="BM84" s="5"/>
      <c r="BN84" s="5"/>
      <c r="BO84" s="5"/>
      <c r="BP84" s="5"/>
      <c r="BQ84" s="5"/>
      <c r="BR84" s="5"/>
      <c r="BS84" s="5"/>
      <c r="BT84" s="5"/>
      <c r="BU84" s="5"/>
      <c r="BV84" s="5"/>
      <c r="BW84" s="5"/>
      <c r="BX84" s="5"/>
      <c r="BY84" s="5"/>
      <c r="BZ84" s="5"/>
      <c r="CA84" s="5"/>
      <c r="CB84" s="5"/>
      <c r="CC84" s="5"/>
      <c r="CD84" s="5"/>
      <c r="CE84" s="5"/>
      <c r="CF84" s="5"/>
      <c r="CG84" s="5"/>
      <c r="CH84" s="5"/>
      <c r="CI84" s="5"/>
      <c r="CJ84" s="5"/>
      <c r="CK84" s="5"/>
      <c r="CL84" s="5"/>
      <c r="CM84" s="5"/>
      <c r="CN84" s="5"/>
      <c r="CO84" s="5"/>
      <c r="CP84" s="5"/>
      <c r="CQ84" s="5"/>
      <c r="CR84" s="5"/>
      <c r="CS84" s="5"/>
      <c r="CT84" s="5"/>
      <c r="CU84" s="5"/>
      <c r="CV84" s="5"/>
      <c r="CW84" s="5"/>
      <c r="CX84" s="5"/>
      <c r="CY84" s="5"/>
      <c r="CZ84" s="5"/>
      <c r="DA84" s="5"/>
      <c r="DB84" s="5"/>
      <c r="DC84" s="5"/>
      <c r="DD84" s="5"/>
      <c r="DE84" s="5"/>
      <c r="DF84" s="5"/>
      <c r="DG84" s="5"/>
      <c r="DH84" s="5"/>
      <c r="DI84" s="5"/>
      <c r="DJ84" s="5"/>
      <c r="DK84" s="5"/>
      <c r="DL84" s="5"/>
      <c r="DM84" s="5"/>
      <c r="DN84" s="5"/>
      <c r="DO84" s="5"/>
    </row>
    <row r="85" spans="1:119">
      <c r="A85" s="16"/>
      <c r="B85" s="18"/>
      <c r="C85" s="18"/>
      <c r="D85" s="17"/>
      <c r="E85" s="17"/>
      <c r="F85" s="17"/>
      <c r="G85" s="17"/>
      <c r="H85" s="17"/>
      <c r="I85" s="17"/>
      <c r="J85" s="17"/>
      <c r="K85" s="17"/>
      <c r="L85" s="17"/>
      <c r="M85" s="17"/>
      <c r="N85" s="17"/>
      <c r="O85" s="19"/>
    </row>
    <row r="86" spans="1:119">
      <c r="A86" s="40"/>
      <c r="B86" s="41"/>
      <c r="C86" s="41"/>
      <c r="D86" s="42"/>
      <c r="E86" s="42"/>
      <c r="F86" s="42"/>
      <c r="G86" s="42"/>
      <c r="H86" s="42"/>
      <c r="I86" s="42"/>
      <c r="J86" s="42"/>
      <c r="K86" s="42"/>
      <c r="L86" s="118" t="s">
        <v>94</v>
      </c>
      <c r="M86" s="118"/>
      <c r="N86" s="118"/>
      <c r="O86" s="43">
        <v>28581</v>
      </c>
    </row>
    <row r="87" spans="1:119">
      <c r="A87" s="119"/>
      <c r="B87" s="96"/>
      <c r="C87" s="96"/>
      <c r="D87" s="96"/>
      <c r="E87" s="96"/>
      <c r="F87" s="96"/>
      <c r="G87" s="96"/>
      <c r="H87" s="96"/>
      <c r="I87" s="96"/>
      <c r="J87" s="96"/>
      <c r="K87" s="96"/>
      <c r="L87" s="96"/>
      <c r="M87" s="96"/>
      <c r="N87" s="96"/>
      <c r="O87" s="97"/>
    </row>
    <row r="88" spans="1:119" ht="15.75" thickBot="1">
      <c r="A88" s="120" t="s">
        <v>109</v>
      </c>
      <c r="B88" s="99"/>
      <c r="C88" s="99"/>
      <c r="D88" s="99"/>
      <c r="E88" s="99"/>
      <c r="F88" s="99"/>
      <c r="G88" s="99"/>
      <c r="H88" s="99"/>
      <c r="I88" s="99"/>
      <c r="J88" s="99"/>
      <c r="K88" s="99"/>
      <c r="L88" s="99"/>
      <c r="M88" s="99"/>
      <c r="N88" s="99"/>
      <c r="O88" s="100"/>
    </row>
  </sheetData>
  <mergeCells count="10">
    <mergeCell ref="A88:O88"/>
    <mergeCell ref="A87:O87"/>
    <mergeCell ref="L86:N86"/>
    <mergeCell ref="A1:O1"/>
    <mergeCell ref="D3:H3"/>
    <mergeCell ref="I3:J3"/>
    <mergeCell ref="K3:L3"/>
    <mergeCell ref="O3:O4"/>
    <mergeCell ref="A2:O2"/>
    <mergeCell ref="A3:C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pageSetUpPr fitToPage="1"/>
  </sheetPr>
  <dimension ref="A1:EC83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21" t="s">
        <v>98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122"/>
      <c r="O1" s="123"/>
      <c r="P1" s="7"/>
      <c r="Q1"/>
    </row>
    <row r="2" spans="1:133" ht="24" thickBot="1">
      <c r="A2" s="124" t="s">
        <v>117</v>
      </c>
      <c r="B2" s="125"/>
      <c r="C2" s="125"/>
      <c r="D2" s="125"/>
      <c r="E2" s="125"/>
      <c r="F2" s="125"/>
      <c r="G2" s="125"/>
      <c r="H2" s="125"/>
      <c r="I2" s="125"/>
      <c r="J2" s="125"/>
      <c r="K2" s="125"/>
      <c r="L2" s="125"/>
      <c r="M2" s="125"/>
      <c r="N2" s="125"/>
      <c r="O2" s="126"/>
      <c r="P2" s="7"/>
      <c r="Q2"/>
    </row>
    <row r="3" spans="1:133" ht="18" customHeight="1">
      <c r="A3" s="127" t="s">
        <v>88</v>
      </c>
      <c r="B3" s="108"/>
      <c r="C3" s="109"/>
      <c r="D3" s="128" t="s">
        <v>48</v>
      </c>
      <c r="E3" s="129"/>
      <c r="F3" s="129"/>
      <c r="G3" s="129"/>
      <c r="H3" s="130"/>
      <c r="I3" s="128" t="s">
        <v>49</v>
      </c>
      <c r="J3" s="130"/>
      <c r="K3" s="128" t="s">
        <v>51</v>
      </c>
      <c r="L3" s="130"/>
      <c r="M3" s="36"/>
      <c r="N3" s="37"/>
      <c r="O3" s="131" t="s">
        <v>93</v>
      </c>
      <c r="P3" s="11"/>
      <c r="Q3"/>
    </row>
    <row r="4" spans="1:133" ht="32.25" customHeight="1" thickBot="1">
      <c r="A4" s="110"/>
      <c r="B4" s="111"/>
      <c r="C4" s="112"/>
      <c r="D4" s="34" t="s">
        <v>5</v>
      </c>
      <c r="E4" s="34" t="s">
        <v>89</v>
      </c>
      <c r="F4" s="34" t="s">
        <v>90</v>
      </c>
      <c r="G4" s="34" t="s">
        <v>91</v>
      </c>
      <c r="H4" s="34" t="s">
        <v>6</v>
      </c>
      <c r="I4" s="34" t="s">
        <v>7</v>
      </c>
      <c r="J4" s="35" t="s">
        <v>92</v>
      </c>
      <c r="K4" s="35" t="s">
        <v>8</v>
      </c>
      <c r="L4" s="35" t="s">
        <v>9</v>
      </c>
      <c r="M4" s="35" t="s">
        <v>10</v>
      </c>
      <c r="N4" s="35" t="s">
        <v>50</v>
      </c>
      <c r="O4" s="117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2</v>
      </c>
      <c r="B5" s="26"/>
      <c r="C5" s="26"/>
      <c r="D5" s="27">
        <f t="shared" ref="D5:M5" si="0">SUM(D6:D12)</f>
        <v>22218064</v>
      </c>
      <c r="E5" s="27">
        <f t="shared" si="0"/>
        <v>2736168</v>
      </c>
      <c r="F5" s="27">
        <f t="shared" si="0"/>
        <v>1297630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>SUM(D5:M5)</f>
        <v>26251862</v>
      </c>
      <c r="O5" s="33">
        <f t="shared" ref="O5:O36" si="1">(N5/O$81)</f>
        <v>907.70934614985651</v>
      </c>
      <c r="P5" s="6"/>
    </row>
    <row r="6" spans="1:133">
      <c r="A6" s="12"/>
      <c r="B6" s="25">
        <v>311</v>
      </c>
      <c r="C6" s="20" t="s">
        <v>3</v>
      </c>
      <c r="D6" s="46">
        <v>15919159</v>
      </c>
      <c r="E6" s="46">
        <v>2736168</v>
      </c>
      <c r="F6" s="46">
        <v>1297630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19952957</v>
      </c>
      <c r="O6" s="47">
        <f t="shared" si="1"/>
        <v>689.91241658310571</v>
      </c>
      <c r="P6" s="9"/>
    </row>
    <row r="7" spans="1:133">
      <c r="A7" s="12"/>
      <c r="B7" s="25">
        <v>314.10000000000002</v>
      </c>
      <c r="C7" s="20" t="s">
        <v>11</v>
      </c>
      <c r="D7" s="46">
        <v>3002455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2" si="2">SUM(D7:M7)</f>
        <v>3002455</v>
      </c>
      <c r="O7" s="47">
        <f t="shared" si="1"/>
        <v>103.81573942809723</v>
      </c>
      <c r="P7" s="9"/>
    </row>
    <row r="8" spans="1:133">
      <c r="A8" s="12"/>
      <c r="B8" s="25">
        <v>314.3</v>
      </c>
      <c r="C8" s="20" t="s">
        <v>12</v>
      </c>
      <c r="D8" s="46">
        <v>611037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2"/>
        <v>611037</v>
      </c>
      <c r="O8" s="47">
        <f t="shared" si="1"/>
        <v>21.127796410912485</v>
      </c>
      <c r="P8" s="9"/>
    </row>
    <row r="9" spans="1:133">
      <c r="A9" s="12"/>
      <c r="B9" s="25">
        <v>314.39999999999998</v>
      </c>
      <c r="C9" s="20" t="s">
        <v>13</v>
      </c>
      <c r="D9" s="46">
        <v>58681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58681</v>
      </c>
      <c r="O9" s="47">
        <f t="shared" si="1"/>
        <v>2.0290100618927425</v>
      </c>
      <c r="P9" s="9"/>
    </row>
    <row r="10" spans="1:133">
      <c r="A10" s="12"/>
      <c r="B10" s="25">
        <v>314.7</v>
      </c>
      <c r="C10" s="20" t="s">
        <v>14</v>
      </c>
      <c r="D10" s="46">
        <v>855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855</v>
      </c>
      <c r="O10" s="47">
        <f t="shared" si="1"/>
        <v>2.9563293108813664E-2</v>
      </c>
      <c r="P10" s="9"/>
    </row>
    <row r="11" spans="1:133">
      <c r="A11" s="12"/>
      <c r="B11" s="25">
        <v>314.8</v>
      </c>
      <c r="C11" s="20" t="s">
        <v>15</v>
      </c>
      <c r="D11" s="46">
        <v>58792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58792</v>
      </c>
      <c r="O11" s="47">
        <f t="shared" si="1"/>
        <v>2.0328481034542376</v>
      </c>
      <c r="P11" s="9"/>
    </row>
    <row r="12" spans="1:133">
      <c r="A12" s="12"/>
      <c r="B12" s="25">
        <v>315</v>
      </c>
      <c r="C12" s="20" t="s">
        <v>16</v>
      </c>
      <c r="D12" s="46">
        <v>2567085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2"/>
        <v>2567085</v>
      </c>
      <c r="O12" s="47">
        <f t="shared" si="1"/>
        <v>88.761972269285295</v>
      </c>
      <c r="P12" s="9"/>
    </row>
    <row r="13" spans="1:133" ht="15.75">
      <c r="A13" s="29" t="s">
        <v>118</v>
      </c>
      <c r="B13" s="30"/>
      <c r="C13" s="31"/>
      <c r="D13" s="32">
        <f t="shared" ref="D13:M13" si="3">SUM(D14:D19)</f>
        <v>2976660</v>
      </c>
      <c r="E13" s="32">
        <f t="shared" si="3"/>
        <v>167027</v>
      </c>
      <c r="F13" s="32">
        <f t="shared" si="3"/>
        <v>0</v>
      </c>
      <c r="G13" s="32">
        <f t="shared" si="3"/>
        <v>0</v>
      </c>
      <c r="H13" s="32">
        <f t="shared" si="3"/>
        <v>0</v>
      </c>
      <c r="I13" s="32">
        <f t="shared" si="3"/>
        <v>0</v>
      </c>
      <c r="J13" s="32">
        <f t="shared" si="3"/>
        <v>0</v>
      </c>
      <c r="K13" s="32">
        <f t="shared" si="3"/>
        <v>0</v>
      </c>
      <c r="L13" s="32">
        <f t="shared" si="3"/>
        <v>0</v>
      </c>
      <c r="M13" s="32">
        <f t="shared" si="3"/>
        <v>0</v>
      </c>
      <c r="N13" s="44">
        <f t="shared" ref="N13:N20" si="4">SUM(D13:M13)</f>
        <v>3143687</v>
      </c>
      <c r="O13" s="45">
        <f t="shared" si="1"/>
        <v>108.69911137235918</v>
      </c>
      <c r="P13" s="10"/>
    </row>
    <row r="14" spans="1:133">
      <c r="A14" s="12"/>
      <c r="B14" s="25">
        <v>322</v>
      </c>
      <c r="C14" s="20" t="s">
        <v>0</v>
      </c>
      <c r="D14" s="46">
        <v>1556879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4"/>
        <v>1556879</v>
      </c>
      <c r="O14" s="47">
        <f t="shared" si="1"/>
        <v>53.832128902873343</v>
      </c>
      <c r="P14" s="9"/>
    </row>
    <row r="15" spans="1:133">
      <c r="A15" s="12"/>
      <c r="B15" s="25">
        <v>323.10000000000002</v>
      </c>
      <c r="C15" s="20" t="s">
        <v>19</v>
      </c>
      <c r="D15" s="46">
        <v>244533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4"/>
        <v>244533</v>
      </c>
      <c r="O15" s="47">
        <f t="shared" si="1"/>
        <v>8.4552055599737219</v>
      </c>
      <c r="P15" s="9"/>
    </row>
    <row r="16" spans="1:133">
      <c r="A16" s="12"/>
      <c r="B16" s="25">
        <v>323.39999999999998</v>
      </c>
      <c r="C16" s="20" t="s">
        <v>20</v>
      </c>
      <c r="D16" s="46">
        <v>89716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4"/>
        <v>89716</v>
      </c>
      <c r="O16" s="47">
        <f t="shared" si="1"/>
        <v>3.1021057363161715</v>
      </c>
      <c r="P16" s="9"/>
    </row>
    <row r="17" spans="1:16">
      <c r="A17" s="12"/>
      <c r="B17" s="25">
        <v>323.7</v>
      </c>
      <c r="C17" s="20" t="s">
        <v>21</v>
      </c>
      <c r="D17" s="46">
        <v>590319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590319</v>
      </c>
      <c r="O17" s="47">
        <f t="shared" si="1"/>
        <v>20.411431140002076</v>
      </c>
      <c r="P17" s="9"/>
    </row>
    <row r="18" spans="1:16">
      <c r="A18" s="12"/>
      <c r="B18" s="25">
        <v>323.89999999999998</v>
      </c>
      <c r="C18" s="20" t="s">
        <v>22</v>
      </c>
      <c r="D18" s="46">
        <v>21754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21754</v>
      </c>
      <c r="O18" s="47">
        <f t="shared" si="1"/>
        <v>0.75218699215103213</v>
      </c>
      <c r="P18" s="9"/>
    </row>
    <row r="19" spans="1:16">
      <c r="A19" s="12"/>
      <c r="B19" s="25">
        <v>329</v>
      </c>
      <c r="C19" s="20" t="s">
        <v>119</v>
      </c>
      <c r="D19" s="46">
        <v>473459</v>
      </c>
      <c r="E19" s="46">
        <v>167027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640486</v>
      </c>
      <c r="O19" s="47">
        <f t="shared" si="1"/>
        <v>22.14605304104284</v>
      </c>
      <c r="P19" s="9"/>
    </row>
    <row r="20" spans="1:16" ht="15.75">
      <c r="A20" s="29" t="s">
        <v>28</v>
      </c>
      <c r="B20" s="30"/>
      <c r="C20" s="31"/>
      <c r="D20" s="32">
        <f t="shared" ref="D20:M20" si="5">SUM(D21:D38)</f>
        <v>6828615</v>
      </c>
      <c r="E20" s="32">
        <f t="shared" si="5"/>
        <v>1078709</v>
      </c>
      <c r="F20" s="32">
        <f t="shared" si="5"/>
        <v>0</v>
      </c>
      <c r="G20" s="32">
        <f t="shared" si="5"/>
        <v>1267079</v>
      </c>
      <c r="H20" s="32">
        <f t="shared" si="5"/>
        <v>0</v>
      </c>
      <c r="I20" s="32">
        <f t="shared" si="5"/>
        <v>39256</v>
      </c>
      <c r="J20" s="32">
        <f t="shared" si="5"/>
        <v>0</v>
      </c>
      <c r="K20" s="32">
        <f t="shared" si="5"/>
        <v>0</v>
      </c>
      <c r="L20" s="32">
        <f t="shared" si="5"/>
        <v>0</v>
      </c>
      <c r="M20" s="32">
        <f t="shared" si="5"/>
        <v>0</v>
      </c>
      <c r="N20" s="44">
        <f t="shared" si="4"/>
        <v>9213659</v>
      </c>
      <c r="O20" s="45">
        <f t="shared" si="1"/>
        <v>318.58023581480586</v>
      </c>
      <c r="P20" s="10"/>
    </row>
    <row r="21" spans="1:16">
      <c r="A21" s="12"/>
      <c r="B21" s="25">
        <v>331.2</v>
      </c>
      <c r="C21" s="20" t="s">
        <v>27</v>
      </c>
      <c r="D21" s="46">
        <v>404000</v>
      </c>
      <c r="E21" s="46">
        <v>33950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ref="N21:N35" si="6">SUM(D21:M21)</f>
        <v>437950</v>
      </c>
      <c r="O21" s="47">
        <f t="shared" si="1"/>
        <v>15.142975692403445</v>
      </c>
      <c r="P21" s="9"/>
    </row>
    <row r="22" spans="1:16">
      <c r="A22" s="12"/>
      <c r="B22" s="25">
        <v>331.39</v>
      </c>
      <c r="C22" s="20" t="s">
        <v>31</v>
      </c>
      <c r="D22" s="46">
        <v>0</v>
      </c>
      <c r="E22" s="46">
        <v>0</v>
      </c>
      <c r="F22" s="46">
        <v>0</v>
      </c>
      <c r="G22" s="46">
        <v>3097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6"/>
        <v>3097</v>
      </c>
      <c r="O22" s="47">
        <f t="shared" si="1"/>
        <v>0.10708481726081394</v>
      </c>
      <c r="P22" s="9"/>
    </row>
    <row r="23" spans="1:16">
      <c r="A23" s="12"/>
      <c r="B23" s="25">
        <v>331.5</v>
      </c>
      <c r="C23" s="20" t="s">
        <v>29</v>
      </c>
      <c r="D23" s="46">
        <v>104052</v>
      </c>
      <c r="E23" s="46">
        <v>32554</v>
      </c>
      <c r="F23" s="46">
        <v>0</v>
      </c>
      <c r="G23" s="46">
        <v>0</v>
      </c>
      <c r="H23" s="46">
        <v>0</v>
      </c>
      <c r="I23" s="46">
        <v>39256</v>
      </c>
      <c r="J23" s="46">
        <v>0</v>
      </c>
      <c r="K23" s="46">
        <v>0</v>
      </c>
      <c r="L23" s="46">
        <v>0</v>
      </c>
      <c r="M23" s="46">
        <v>0</v>
      </c>
      <c r="N23" s="46">
        <f t="shared" si="6"/>
        <v>175862</v>
      </c>
      <c r="O23" s="47">
        <f t="shared" si="1"/>
        <v>6.0807717575464197</v>
      </c>
      <c r="P23" s="9"/>
    </row>
    <row r="24" spans="1:16">
      <c r="A24" s="12"/>
      <c r="B24" s="25">
        <v>331.7</v>
      </c>
      <c r="C24" s="20" t="s">
        <v>113</v>
      </c>
      <c r="D24" s="46">
        <v>0</v>
      </c>
      <c r="E24" s="46">
        <v>133950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si="6"/>
        <v>133950</v>
      </c>
      <c r="O24" s="47">
        <f t="shared" si="1"/>
        <v>4.6315825870474745</v>
      </c>
      <c r="P24" s="9"/>
    </row>
    <row r="25" spans="1:16">
      <c r="A25" s="12"/>
      <c r="B25" s="25">
        <v>334.2</v>
      </c>
      <c r="C25" s="20" t="s">
        <v>120</v>
      </c>
      <c r="D25" s="46">
        <v>55172</v>
      </c>
      <c r="E25" s="46">
        <v>0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6"/>
        <v>55172</v>
      </c>
      <c r="O25" s="47">
        <f t="shared" si="1"/>
        <v>1.9076795408180907</v>
      </c>
      <c r="P25" s="9"/>
    </row>
    <row r="26" spans="1:16">
      <c r="A26" s="12"/>
      <c r="B26" s="25">
        <v>334.36</v>
      </c>
      <c r="C26" s="20" t="s">
        <v>35</v>
      </c>
      <c r="D26" s="46">
        <v>0</v>
      </c>
      <c r="E26" s="46">
        <v>0</v>
      </c>
      <c r="F26" s="46">
        <v>0</v>
      </c>
      <c r="G26" s="46">
        <v>1102482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6"/>
        <v>1102482</v>
      </c>
      <c r="O26" s="47">
        <f t="shared" si="1"/>
        <v>38.120466097299541</v>
      </c>
      <c r="P26" s="9"/>
    </row>
    <row r="27" spans="1:16">
      <c r="A27" s="12"/>
      <c r="B27" s="25">
        <v>334.49</v>
      </c>
      <c r="C27" s="20" t="s">
        <v>37</v>
      </c>
      <c r="D27" s="46">
        <v>0</v>
      </c>
      <c r="E27" s="46">
        <v>0</v>
      </c>
      <c r="F27" s="46">
        <v>0</v>
      </c>
      <c r="G27" s="46">
        <v>126000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6"/>
        <v>126000</v>
      </c>
      <c r="O27" s="47">
        <f t="shared" si="1"/>
        <v>4.3566958265620137</v>
      </c>
      <c r="P27" s="9"/>
    </row>
    <row r="28" spans="1:16">
      <c r="A28" s="12"/>
      <c r="B28" s="25">
        <v>334.5</v>
      </c>
      <c r="C28" s="20" t="s">
        <v>38</v>
      </c>
      <c r="D28" s="46">
        <v>0</v>
      </c>
      <c r="E28" s="46">
        <v>1707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6"/>
        <v>1707</v>
      </c>
      <c r="O28" s="47">
        <f t="shared" si="1"/>
        <v>5.9022855364613949E-2</v>
      </c>
      <c r="P28" s="9"/>
    </row>
    <row r="29" spans="1:16">
      <c r="A29" s="12"/>
      <c r="B29" s="25">
        <v>334.7</v>
      </c>
      <c r="C29" s="20" t="s">
        <v>39</v>
      </c>
      <c r="D29" s="46">
        <v>15000</v>
      </c>
      <c r="E29" s="46">
        <v>212973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6"/>
        <v>227973</v>
      </c>
      <c r="O29" s="47">
        <f t="shared" si="1"/>
        <v>7.8826112513398572</v>
      </c>
      <c r="P29" s="9"/>
    </row>
    <row r="30" spans="1:16">
      <c r="A30" s="12"/>
      <c r="B30" s="25">
        <v>335.12</v>
      </c>
      <c r="C30" s="20" t="s">
        <v>40</v>
      </c>
      <c r="D30" s="46">
        <v>1200390</v>
      </c>
      <c r="E30" s="46">
        <v>0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 t="shared" si="6"/>
        <v>1200390</v>
      </c>
      <c r="O30" s="47">
        <f t="shared" si="1"/>
        <v>41.505826216244252</v>
      </c>
      <c r="P30" s="9"/>
    </row>
    <row r="31" spans="1:16">
      <c r="A31" s="12"/>
      <c r="B31" s="25">
        <v>335.15</v>
      </c>
      <c r="C31" s="20" t="s">
        <v>41</v>
      </c>
      <c r="D31" s="46">
        <v>38851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 t="shared" si="6"/>
        <v>38851</v>
      </c>
      <c r="O31" s="47">
        <f t="shared" si="1"/>
        <v>1.343349123474292</v>
      </c>
      <c r="P31" s="9"/>
    </row>
    <row r="32" spans="1:16">
      <c r="A32" s="12"/>
      <c r="B32" s="25">
        <v>335.18</v>
      </c>
      <c r="C32" s="20" t="s">
        <v>42</v>
      </c>
      <c r="D32" s="46">
        <v>3761241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f t="shared" si="6"/>
        <v>3761241</v>
      </c>
      <c r="O32" s="47">
        <f t="shared" si="1"/>
        <v>130.05224577296775</v>
      </c>
      <c r="P32" s="9"/>
    </row>
    <row r="33" spans="1:16">
      <c r="A33" s="12"/>
      <c r="B33" s="25">
        <v>335.19</v>
      </c>
      <c r="C33" s="20" t="s">
        <v>55</v>
      </c>
      <c r="D33" s="46">
        <v>1002879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f t="shared" si="6"/>
        <v>1002879</v>
      </c>
      <c r="O33" s="47">
        <f t="shared" si="1"/>
        <v>34.676498046402266</v>
      </c>
      <c r="P33" s="9"/>
    </row>
    <row r="34" spans="1:16">
      <c r="A34" s="12"/>
      <c r="B34" s="25">
        <v>335.29</v>
      </c>
      <c r="C34" s="20" t="s">
        <v>43</v>
      </c>
      <c r="D34" s="46">
        <v>22077</v>
      </c>
      <c r="E34" s="46">
        <v>628141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f t="shared" si="6"/>
        <v>650218</v>
      </c>
      <c r="O34" s="47">
        <f t="shared" si="1"/>
        <v>22.48255592821825</v>
      </c>
      <c r="P34" s="9"/>
    </row>
    <row r="35" spans="1:16">
      <c r="A35" s="12"/>
      <c r="B35" s="25">
        <v>335.49</v>
      </c>
      <c r="C35" s="20" t="s">
        <v>44</v>
      </c>
      <c r="D35" s="46">
        <v>68334</v>
      </c>
      <c r="E35" s="46">
        <v>0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f t="shared" si="6"/>
        <v>68334</v>
      </c>
      <c r="O35" s="47">
        <f t="shared" si="1"/>
        <v>2.3627813699387987</v>
      </c>
      <c r="P35" s="9"/>
    </row>
    <row r="36" spans="1:16">
      <c r="A36" s="12"/>
      <c r="B36" s="25">
        <v>337.2</v>
      </c>
      <c r="C36" s="20" t="s">
        <v>45</v>
      </c>
      <c r="D36" s="46">
        <v>77000</v>
      </c>
      <c r="E36" s="46">
        <v>0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f t="shared" ref="N36:N41" si="7">SUM(D36:M36)</f>
        <v>77000</v>
      </c>
      <c r="O36" s="47">
        <f t="shared" si="1"/>
        <v>2.6624252273434528</v>
      </c>
      <c r="P36" s="9"/>
    </row>
    <row r="37" spans="1:16">
      <c r="A37" s="12"/>
      <c r="B37" s="25">
        <v>337.3</v>
      </c>
      <c r="C37" s="20" t="s">
        <v>46</v>
      </c>
      <c r="D37" s="46">
        <v>0</v>
      </c>
      <c r="E37" s="46">
        <v>35434</v>
      </c>
      <c r="F37" s="46">
        <v>0</v>
      </c>
      <c r="G37" s="46">
        <v>35500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f t="shared" si="7"/>
        <v>70934</v>
      </c>
      <c r="O37" s="47">
        <f t="shared" ref="O37:O68" si="8">(N37/O$81)</f>
        <v>2.452681442550396</v>
      </c>
      <c r="P37" s="9"/>
    </row>
    <row r="38" spans="1:16">
      <c r="A38" s="12"/>
      <c r="B38" s="25">
        <v>338</v>
      </c>
      <c r="C38" s="20" t="s">
        <v>47</v>
      </c>
      <c r="D38" s="46">
        <v>79619</v>
      </c>
      <c r="E38" s="46">
        <v>0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  <c r="K38" s="46">
        <v>0</v>
      </c>
      <c r="L38" s="46">
        <v>0</v>
      </c>
      <c r="M38" s="46">
        <v>0</v>
      </c>
      <c r="N38" s="46">
        <f t="shared" si="7"/>
        <v>79619</v>
      </c>
      <c r="O38" s="47">
        <f t="shared" si="8"/>
        <v>2.7529822620241347</v>
      </c>
      <c r="P38" s="9"/>
    </row>
    <row r="39" spans="1:16" ht="15.75">
      <c r="A39" s="29" t="s">
        <v>52</v>
      </c>
      <c r="B39" s="30"/>
      <c r="C39" s="31"/>
      <c r="D39" s="32">
        <f t="shared" ref="D39:M39" si="9">SUM(D40:D58)</f>
        <v>3505585</v>
      </c>
      <c r="E39" s="32">
        <f t="shared" si="9"/>
        <v>1492851</v>
      </c>
      <c r="F39" s="32">
        <f t="shared" si="9"/>
        <v>0</v>
      </c>
      <c r="G39" s="32">
        <f t="shared" si="9"/>
        <v>834646</v>
      </c>
      <c r="H39" s="32">
        <f t="shared" si="9"/>
        <v>0</v>
      </c>
      <c r="I39" s="32">
        <f t="shared" si="9"/>
        <v>73239092</v>
      </c>
      <c r="J39" s="32">
        <f t="shared" si="9"/>
        <v>11392370</v>
      </c>
      <c r="K39" s="32">
        <f t="shared" si="9"/>
        <v>0</v>
      </c>
      <c r="L39" s="32">
        <f t="shared" si="9"/>
        <v>0</v>
      </c>
      <c r="M39" s="32">
        <f t="shared" si="9"/>
        <v>0</v>
      </c>
      <c r="N39" s="32">
        <f t="shared" si="7"/>
        <v>90464544</v>
      </c>
      <c r="O39" s="45">
        <f t="shared" si="8"/>
        <v>3127.9881055288542</v>
      </c>
      <c r="P39" s="10"/>
    </row>
    <row r="40" spans="1:16">
      <c r="A40" s="12"/>
      <c r="B40" s="25">
        <v>341.1</v>
      </c>
      <c r="C40" s="20" t="s">
        <v>97</v>
      </c>
      <c r="D40" s="46">
        <v>100</v>
      </c>
      <c r="E40" s="46">
        <v>0</v>
      </c>
      <c r="F40" s="46">
        <v>0</v>
      </c>
      <c r="G40" s="46">
        <v>0</v>
      </c>
      <c r="H40" s="46">
        <v>0</v>
      </c>
      <c r="I40" s="46">
        <v>0</v>
      </c>
      <c r="J40" s="46">
        <v>0</v>
      </c>
      <c r="K40" s="46">
        <v>0</v>
      </c>
      <c r="L40" s="46">
        <v>0</v>
      </c>
      <c r="M40" s="46">
        <v>0</v>
      </c>
      <c r="N40" s="46">
        <f t="shared" si="7"/>
        <v>100</v>
      </c>
      <c r="O40" s="47">
        <f t="shared" si="8"/>
        <v>3.4576951004460428E-3</v>
      </c>
      <c r="P40" s="9"/>
    </row>
    <row r="41" spans="1:16">
      <c r="A41" s="12"/>
      <c r="B41" s="25">
        <v>341.2</v>
      </c>
      <c r="C41" s="20" t="s">
        <v>56</v>
      </c>
      <c r="D41" s="46">
        <v>0</v>
      </c>
      <c r="E41" s="46">
        <v>0</v>
      </c>
      <c r="F41" s="46">
        <v>0</v>
      </c>
      <c r="G41" s="46">
        <v>0</v>
      </c>
      <c r="H41" s="46">
        <v>0</v>
      </c>
      <c r="I41" s="46">
        <v>0</v>
      </c>
      <c r="J41" s="46">
        <v>11392370</v>
      </c>
      <c r="K41" s="46">
        <v>0</v>
      </c>
      <c r="L41" s="46">
        <v>0</v>
      </c>
      <c r="M41" s="46">
        <v>0</v>
      </c>
      <c r="N41" s="46">
        <f t="shared" si="7"/>
        <v>11392370</v>
      </c>
      <c r="O41" s="47">
        <f t="shared" si="8"/>
        <v>393.91341931468486</v>
      </c>
      <c r="P41" s="9"/>
    </row>
    <row r="42" spans="1:16">
      <c r="A42" s="12"/>
      <c r="B42" s="25">
        <v>341.3</v>
      </c>
      <c r="C42" s="20" t="s">
        <v>57</v>
      </c>
      <c r="D42" s="46">
        <v>784</v>
      </c>
      <c r="E42" s="46">
        <v>0</v>
      </c>
      <c r="F42" s="46">
        <v>0</v>
      </c>
      <c r="G42" s="46">
        <v>0</v>
      </c>
      <c r="H42" s="46">
        <v>0</v>
      </c>
      <c r="I42" s="46">
        <v>0</v>
      </c>
      <c r="J42" s="46">
        <v>0</v>
      </c>
      <c r="K42" s="46">
        <v>0</v>
      </c>
      <c r="L42" s="46">
        <v>0</v>
      </c>
      <c r="M42" s="46">
        <v>0</v>
      </c>
      <c r="N42" s="46">
        <f t="shared" ref="N42:N61" si="10">SUM(D42:M42)</f>
        <v>784</v>
      </c>
      <c r="O42" s="47">
        <f t="shared" si="8"/>
        <v>2.7108329587496975E-2</v>
      </c>
      <c r="P42" s="9"/>
    </row>
    <row r="43" spans="1:16">
      <c r="A43" s="12"/>
      <c r="B43" s="25">
        <v>341.9</v>
      </c>
      <c r="C43" s="20" t="s">
        <v>58</v>
      </c>
      <c r="D43" s="46">
        <v>51692</v>
      </c>
      <c r="E43" s="46">
        <v>0</v>
      </c>
      <c r="F43" s="46">
        <v>0</v>
      </c>
      <c r="G43" s="46">
        <v>0</v>
      </c>
      <c r="H43" s="46">
        <v>0</v>
      </c>
      <c r="I43" s="46">
        <v>0</v>
      </c>
      <c r="J43" s="46">
        <v>0</v>
      </c>
      <c r="K43" s="46">
        <v>0</v>
      </c>
      <c r="L43" s="46">
        <v>0</v>
      </c>
      <c r="M43" s="46">
        <v>0</v>
      </c>
      <c r="N43" s="46">
        <f t="shared" si="10"/>
        <v>51692</v>
      </c>
      <c r="O43" s="47">
        <f t="shared" si="8"/>
        <v>1.7873517513225683</v>
      </c>
      <c r="P43" s="9"/>
    </row>
    <row r="44" spans="1:16">
      <c r="A44" s="12"/>
      <c r="B44" s="25">
        <v>342.1</v>
      </c>
      <c r="C44" s="20" t="s">
        <v>59</v>
      </c>
      <c r="D44" s="46">
        <v>410987</v>
      </c>
      <c r="E44" s="46">
        <v>0</v>
      </c>
      <c r="F44" s="46">
        <v>0</v>
      </c>
      <c r="G44" s="46">
        <v>0</v>
      </c>
      <c r="H44" s="46">
        <v>0</v>
      </c>
      <c r="I44" s="46">
        <v>0</v>
      </c>
      <c r="J44" s="46">
        <v>0</v>
      </c>
      <c r="K44" s="46">
        <v>0</v>
      </c>
      <c r="L44" s="46">
        <v>0</v>
      </c>
      <c r="M44" s="46">
        <v>0</v>
      </c>
      <c r="N44" s="46">
        <f t="shared" si="10"/>
        <v>410987</v>
      </c>
      <c r="O44" s="47">
        <f t="shared" si="8"/>
        <v>14.210677362470177</v>
      </c>
      <c r="P44" s="9"/>
    </row>
    <row r="45" spans="1:16">
      <c r="A45" s="12"/>
      <c r="B45" s="25">
        <v>342.2</v>
      </c>
      <c r="C45" s="20" t="s">
        <v>60</v>
      </c>
      <c r="D45" s="46">
        <v>162452</v>
      </c>
      <c r="E45" s="46">
        <v>0</v>
      </c>
      <c r="F45" s="46">
        <v>0</v>
      </c>
      <c r="G45" s="46">
        <v>0</v>
      </c>
      <c r="H45" s="46">
        <v>0</v>
      </c>
      <c r="I45" s="46">
        <v>0</v>
      </c>
      <c r="J45" s="46">
        <v>0</v>
      </c>
      <c r="K45" s="46">
        <v>0</v>
      </c>
      <c r="L45" s="46">
        <v>0</v>
      </c>
      <c r="M45" s="46">
        <v>0</v>
      </c>
      <c r="N45" s="46">
        <f t="shared" si="10"/>
        <v>162452</v>
      </c>
      <c r="O45" s="47">
        <f t="shared" si="8"/>
        <v>5.6170948445766049</v>
      </c>
      <c r="P45" s="9"/>
    </row>
    <row r="46" spans="1:16">
      <c r="A46" s="12"/>
      <c r="B46" s="25">
        <v>342.6</v>
      </c>
      <c r="C46" s="20" t="s">
        <v>61</v>
      </c>
      <c r="D46" s="46">
        <v>239542</v>
      </c>
      <c r="E46" s="46">
        <v>25604</v>
      </c>
      <c r="F46" s="46">
        <v>0</v>
      </c>
      <c r="G46" s="46">
        <v>0</v>
      </c>
      <c r="H46" s="46">
        <v>0</v>
      </c>
      <c r="I46" s="46">
        <v>0</v>
      </c>
      <c r="J46" s="46">
        <v>0</v>
      </c>
      <c r="K46" s="46">
        <v>0</v>
      </c>
      <c r="L46" s="46">
        <v>0</v>
      </c>
      <c r="M46" s="46">
        <v>0</v>
      </c>
      <c r="N46" s="46">
        <f t="shared" si="10"/>
        <v>265146</v>
      </c>
      <c r="O46" s="47">
        <f t="shared" si="8"/>
        <v>9.1679402510286643</v>
      </c>
      <c r="P46" s="9"/>
    </row>
    <row r="47" spans="1:16">
      <c r="A47" s="12"/>
      <c r="B47" s="25">
        <v>343.1</v>
      </c>
      <c r="C47" s="20" t="s">
        <v>62</v>
      </c>
      <c r="D47" s="46">
        <v>0</v>
      </c>
      <c r="E47" s="46">
        <v>0</v>
      </c>
      <c r="F47" s="46">
        <v>0</v>
      </c>
      <c r="G47" s="46">
        <v>0</v>
      </c>
      <c r="H47" s="46">
        <v>0</v>
      </c>
      <c r="I47" s="46">
        <v>43322647</v>
      </c>
      <c r="J47" s="46">
        <v>0</v>
      </c>
      <c r="K47" s="46">
        <v>0</v>
      </c>
      <c r="L47" s="46">
        <v>0</v>
      </c>
      <c r="M47" s="46">
        <v>0</v>
      </c>
      <c r="N47" s="46">
        <f t="shared" si="10"/>
        <v>43322647</v>
      </c>
      <c r="O47" s="47">
        <f t="shared" si="8"/>
        <v>1497.9650427025344</v>
      </c>
      <c r="P47" s="9"/>
    </row>
    <row r="48" spans="1:16">
      <c r="A48" s="12"/>
      <c r="B48" s="25">
        <v>343.4</v>
      </c>
      <c r="C48" s="20" t="s">
        <v>63</v>
      </c>
      <c r="D48" s="46">
        <v>1670029</v>
      </c>
      <c r="E48" s="46">
        <v>0</v>
      </c>
      <c r="F48" s="46">
        <v>0</v>
      </c>
      <c r="G48" s="46">
        <v>0</v>
      </c>
      <c r="H48" s="46">
        <v>0</v>
      </c>
      <c r="I48" s="46">
        <v>0</v>
      </c>
      <c r="J48" s="46">
        <v>0</v>
      </c>
      <c r="K48" s="46">
        <v>0</v>
      </c>
      <c r="L48" s="46">
        <v>0</v>
      </c>
      <c r="M48" s="46">
        <v>0</v>
      </c>
      <c r="N48" s="46">
        <f t="shared" si="10"/>
        <v>1670029</v>
      </c>
      <c r="O48" s="47">
        <f t="shared" si="8"/>
        <v>57.744510909028044</v>
      </c>
      <c r="P48" s="9"/>
    </row>
    <row r="49" spans="1:16">
      <c r="A49" s="12"/>
      <c r="B49" s="25">
        <v>343.5</v>
      </c>
      <c r="C49" s="20" t="s">
        <v>64</v>
      </c>
      <c r="D49" s="46">
        <v>0</v>
      </c>
      <c r="E49" s="46">
        <v>0</v>
      </c>
      <c r="F49" s="46">
        <v>0</v>
      </c>
      <c r="G49" s="46">
        <v>0</v>
      </c>
      <c r="H49" s="46">
        <v>0</v>
      </c>
      <c r="I49" s="46">
        <v>6170357</v>
      </c>
      <c r="J49" s="46">
        <v>0</v>
      </c>
      <c r="K49" s="46">
        <v>0</v>
      </c>
      <c r="L49" s="46">
        <v>0</v>
      </c>
      <c r="M49" s="46">
        <v>0</v>
      </c>
      <c r="N49" s="46">
        <f t="shared" si="10"/>
        <v>6170357</v>
      </c>
      <c r="O49" s="47">
        <f t="shared" si="8"/>
        <v>213.35213166902943</v>
      </c>
      <c r="P49" s="9"/>
    </row>
    <row r="50" spans="1:16">
      <c r="A50" s="12"/>
      <c r="B50" s="25">
        <v>343.6</v>
      </c>
      <c r="C50" s="20" t="s">
        <v>65</v>
      </c>
      <c r="D50" s="46">
        <v>0</v>
      </c>
      <c r="E50" s="46">
        <v>0</v>
      </c>
      <c r="F50" s="46">
        <v>0</v>
      </c>
      <c r="G50" s="46">
        <v>0</v>
      </c>
      <c r="H50" s="46">
        <v>0</v>
      </c>
      <c r="I50" s="46">
        <v>18746231</v>
      </c>
      <c r="J50" s="46">
        <v>0</v>
      </c>
      <c r="K50" s="46">
        <v>0</v>
      </c>
      <c r="L50" s="46">
        <v>0</v>
      </c>
      <c r="M50" s="46">
        <v>0</v>
      </c>
      <c r="N50" s="46">
        <f t="shared" si="10"/>
        <v>18746231</v>
      </c>
      <c r="O50" s="47">
        <f t="shared" si="8"/>
        <v>648.18751080529717</v>
      </c>
      <c r="P50" s="9"/>
    </row>
    <row r="51" spans="1:16">
      <c r="A51" s="12"/>
      <c r="B51" s="25">
        <v>343.7</v>
      </c>
      <c r="C51" s="20" t="s">
        <v>66</v>
      </c>
      <c r="D51" s="46">
        <v>0</v>
      </c>
      <c r="E51" s="46">
        <v>1449247</v>
      </c>
      <c r="F51" s="46">
        <v>0</v>
      </c>
      <c r="G51" s="46">
        <v>834646</v>
      </c>
      <c r="H51" s="46">
        <v>0</v>
      </c>
      <c r="I51" s="46">
        <v>0</v>
      </c>
      <c r="J51" s="46">
        <v>0</v>
      </c>
      <c r="K51" s="46">
        <v>0</v>
      </c>
      <c r="L51" s="46">
        <v>0</v>
      </c>
      <c r="M51" s="46">
        <v>0</v>
      </c>
      <c r="N51" s="46">
        <f t="shared" si="10"/>
        <v>2283893</v>
      </c>
      <c r="O51" s="47">
        <f t="shared" si="8"/>
        <v>78.970056360430135</v>
      </c>
      <c r="P51" s="9"/>
    </row>
    <row r="52" spans="1:16">
      <c r="A52" s="12"/>
      <c r="B52" s="25">
        <v>343.8</v>
      </c>
      <c r="C52" s="20" t="s">
        <v>67</v>
      </c>
      <c r="D52" s="46">
        <v>89505</v>
      </c>
      <c r="E52" s="46">
        <v>0</v>
      </c>
      <c r="F52" s="46">
        <v>0</v>
      </c>
      <c r="G52" s="46">
        <v>0</v>
      </c>
      <c r="H52" s="46">
        <v>0</v>
      </c>
      <c r="I52" s="46">
        <v>0</v>
      </c>
      <c r="J52" s="46">
        <v>0</v>
      </c>
      <c r="K52" s="46">
        <v>0</v>
      </c>
      <c r="L52" s="46">
        <v>0</v>
      </c>
      <c r="M52" s="46">
        <v>0</v>
      </c>
      <c r="N52" s="46">
        <f t="shared" si="10"/>
        <v>89505</v>
      </c>
      <c r="O52" s="47">
        <f t="shared" si="8"/>
        <v>3.0948099996542306</v>
      </c>
      <c r="P52" s="9"/>
    </row>
    <row r="53" spans="1:16">
      <c r="A53" s="12"/>
      <c r="B53" s="25">
        <v>343.9</v>
      </c>
      <c r="C53" s="20" t="s">
        <v>68</v>
      </c>
      <c r="D53" s="46">
        <v>25428</v>
      </c>
      <c r="E53" s="46">
        <v>0</v>
      </c>
      <c r="F53" s="46">
        <v>0</v>
      </c>
      <c r="G53" s="46">
        <v>0</v>
      </c>
      <c r="H53" s="46">
        <v>0</v>
      </c>
      <c r="I53" s="46">
        <v>0</v>
      </c>
      <c r="J53" s="46">
        <v>0</v>
      </c>
      <c r="K53" s="46">
        <v>0</v>
      </c>
      <c r="L53" s="46">
        <v>0</v>
      </c>
      <c r="M53" s="46">
        <v>0</v>
      </c>
      <c r="N53" s="46">
        <f t="shared" si="10"/>
        <v>25428</v>
      </c>
      <c r="O53" s="47">
        <f t="shared" si="8"/>
        <v>0.87922271014141973</v>
      </c>
      <c r="P53" s="9"/>
    </row>
    <row r="54" spans="1:16">
      <c r="A54" s="12"/>
      <c r="B54" s="25">
        <v>347.2</v>
      </c>
      <c r="C54" s="20" t="s">
        <v>69</v>
      </c>
      <c r="D54" s="46">
        <v>26411</v>
      </c>
      <c r="E54" s="46">
        <v>18000</v>
      </c>
      <c r="F54" s="46">
        <v>0</v>
      </c>
      <c r="G54" s="46">
        <v>0</v>
      </c>
      <c r="H54" s="46">
        <v>0</v>
      </c>
      <c r="I54" s="46">
        <v>490210</v>
      </c>
      <c r="J54" s="46">
        <v>0</v>
      </c>
      <c r="K54" s="46">
        <v>0</v>
      </c>
      <c r="L54" s="46">
        <v>0</v>
      </c>
      <c r="M54" s="46">
        <v>0</v>
      </c>
      <c r="N54" s="46">
        <f t="shared" si="10"/>
        <v>534621</v>
      </c>
      <c r="O54" s="47">
        <f t="shared" si="8"/>
        <v>18.485564122955637</v>
      </c>
      <c r="P54" s="9"/>
    </row>
    <row r="55" spans="1:16">
      <c r="A55" s="12"/>
      <c r="B55" s="25">
        <v>347.3</v>
      </c>
      <c r="C55" s="20" t="s">
        <v>70</v>
      </c>
      <c r="D55" s="46">
        <v>136027</v>
      </c>
      <c r="E55" s="46">
        <v>0</v>
      </c>
      <c r="F55" s="46">
        <v>0</v>
      </c>
      <c r="G55" s="46">
        <v>0</v>
      </c>
      <c r="H55" s="46">
        <v>0</v>
      </c>
      <c r="I55" s="46">
        <v>0</v>
      </c>
      <c r="J55" s="46">
        <v>0</v>
      </c>
      <c r="K55" s="46">
        <v>0</v>
      </c>
      <c r="L55" s="46">
        <v>0</v>
      </c>
      <c r="M55" s="46">
        <v>0</v>
      </c>
      <c r="N55" s="46">
        <f t="shared" si="10"/>
        <v>136027</v>
      </c>
      <c r="O55" s="47">
        <f t="shared" si="8"/>
        <v>4.7033989142837385</v>
      </c>
      <c r="P55" s="9"/>
    </row>
    <row r="56" spans="1:16">
      <c r="A56" s="12"/>
      <c r="B56" s="25">
        <v>347.4</v>
      </c>
      <c r="C56" s="20" t="s">
        <v>71</v>
      </c>
      <c r="D56" s="46">
        <v>60834</v>
      </c>
      <c r="E56" s="46">
        <v>0</v>
      </c>
      <c r="F56" s="46">
        <v>0</v>
      </c>
      <c r="G56" s="46">
        <v>0</v>
      </c>
      <c r="H56" s="46">
        <v>0</v>
      </c>
      <c r="I56" s="46">
        <v>0</v>
      </c>
      <c r="J56" s="46">
        <v>0</v>
      </c>
      <c r="K56" s="46">
        <v>0</v>
      </c>
      <c r="L56" s="46">
        <v>0</v>
      </c>
      <c r="M56" s="46">
        <v>0</v>
      </c>
      <c r="N56" s="46">
        <f t="shared" si="10"/>
        <v>60834</v>
      </c>
      <c r="O56" s="47">
        <f t="shared" si="8"/>
        <v>2.1034542374053458</v>
      </c>
      <c r="P56" s="9"/>
    </row>
    <row r="57" spans="1:16">
      <c r="A57" s="12"/>
      <c r="B57" s="25">
        <v>347.5</v>
      </c>
      <c r="C57" s="20" t="s">
        <v>72</v>
      </c>
      <c r="D57" s="46">
        <v>631794</v>
      </c>
      <c r="E57" s="46">
        <v>0</v>
      </c>
      <c r="F57" s="46">
        <v>0</v>
      </c>
      <c r="G57" s="46">
        <v>0</v>
      </c>
      <c r="H57" s="46">
        <v>0</v>
      </c>
      <c r="I57" s="46">
        <v>0</v>
      </c>
      <c r="J57" s="46">
        <v>0</v>
      </c>
      <c r="K57" s="46">
        <v>0</v>
      </c>
      <c r="L57" s="46">
        <v>0</v>
      </c>
      <c r="M57" s="46">
        <v>0</v>
      </c>
      <c r="N57" s="46">
        <f t="shared" si="10"/>
        <v>631794</v>
      </c>
      <c r="O57" s="47">
        <f t="shared" si="8"/>
        <v>21.845510182912072</v>
      </c>
      <c r="P57" s="9"/>
    </row>
    <row r="58" spans="1:16">
      <c r="A58" s="12"/>
      <c r="B58" s="25">
        <v>349</v>
      </c>
      <c r="C58" s="20" t="s">
        <v>1</v>
      </c>
      <c r="D58" s="46">
        <v>0</v>
      </c>
      <c r="E58" s="46">
        <v>0</v>
      </c>
      <c r="F58" s="46">
        <v>0</v>
      </c>
      <c r="G58" s="46">
        <v>0</v>
      </c>
      <c r="H58" s="46">
        <v>0</v>
      </c>
      <c r="I58" s="46">
        <v>4509647</v>
      </c>
      <c r="J58" s="46">
        <v>0</v>
      </c>
      <c r="K58" s="46">
        <v>0</v>
      </c>
      <c r="L58" s="46">
        <v>0</v>
      </c>
      <c r="M58" s="46">
        <v>0</v>
      </c>
      <c r="N58" s="46">
        <f t="shared" si="10"/>
        <v>4509647</v>
      </c>
      <c r="O58" s="47">
        <f t="shared" si="8"/>
        <v>155.92984336641194</v>
      </c>
      <c r="P58" s="9"/>
    </row>
    <row r="59" spans="1:16" ht="15.75">
      <c r="A59" s="29" t="s">
        <v>53</v>
      </c>
      <c r="B59" s="30"/>
      <c r="C59" s="31"/>
      <c r="D59" s="32">
        <f t="shared" ref="D59:M59" si="11">SUM(D60:D62)</f>
        <v>532597</v>
      </c>
      <c r="E59" s="32">
        <f t="shared" si="11"/>
        <v>388232</v>
      </c>
      <c r="F59" s="32">
        <f t="shared" si="11"/>
        <v>0</v>
      </c>
      <c r="G59" s="32">
        <f t="shared" si="11"/>
        <v>0</v>
      </c>
      <c r="H59" s="32">
        <f t="shared" si="11"/>
        <v>0</v>
      </c>
      <c r="I59" s="32">
        <f t="shared" si="11"/>
        <v>0</v>
      </c>
      <c r="J59" s="32">
        <f t="shared" si="11"/>
        <v>0</v>
      </c>
      <c r="K59" s="32">
        <f t="shared" si="11"/>
        <v>0</v>
      </c>
      <c r="L59" s="32">
        <f t="shared" si="11"/>
        <v>0</v>
      </c>
      <c r="M59" s="32">
        <f t="shared" si="11"/>
        <v>0</v>
      </c>
      <c r="N59" s="32">
        <f t="shared" si="10"/>
        <v>920829</v>
      </c>
      <c r="O59" s="45">
        <f t="shared" si="8"/>
        <v>31.83945921648629</v>
      </c>
      <c r="P59" s="10"/>
    </row>
    <row r="60" spans="1:16">
      <c r="A60" s="13"/>
      <c r="B60" s="39">
        <v>351.1</v>
      </c>
      <c r="C60" s="21" t="s">
        <v>75</v>
      </c>
      <c r="D60" s="46">
        <v>422036</v>
      </c>
      <c r="E60" s="46">
        <v>5553</v>
      </c>
      <c r="F60" s="46">
        <v>0</v>
      </c>
      <c r="G60" s="46">
        <v>0</v>
      </c>
      <c r="H60" s="46">
        <v>0</v>
      </c>
      <c r="I60" s="46">
        <v>0</v>
      </c>
      <c r="J60" s="46">
        <v>0</v>
      </c>
      <c r="K60" s="46">
        <v>0</v>
      </c>
      <c r="L60" s="46">
        <v>0</v>
      </c>
      <c r="M60" s="46">
        <v>0</v>
      </c>
      <c r="N60" s="46">
        <f t="shared" si="10"/>
        <v>427589</v>
      </c>
      <c r="O60" s="47">
        <f t="shared" si="8"/>
        <v>14.784723903046229</v>
      </c>
      <c r="P60" s="9"/>
    </row>
    <row r="61" spans="1:16">
      <c r="A61" s="13"/>
      <c r="B61" s="39">
        <v>351.2</v>
      </c>
      <c r="C61" s="21" t="s">
        <v>76</v>
      </c>
      <c r="D61" s="46">
        <v>0</v>
      </c>
      <c r="E61" s="46">
        <v>201330</v>
      </c>
      <c r="F61" s="46">
        <v>0</v>
      </c>
      <c r="G61" s="46">
        <v>0</v>
      </c>
      <c r="H61" s="46">
        <v>0</v>
      </c>
      <c r="I61" s="46">
        <v>0</v>
      </c>
      <c r="J61" s="46">
        <v>0</v>
      </c>
      <c r="K61" s="46">
        <v>0</v>
      </c>
      <c r="L61" s="46">
        <v>0</v>
      </c>
      <c r="M61" s="46">
        <v>0</v>
      </c>
      <c r="N61" s="46">
        <f t="shared" si="10"/>
        <v>201330</v>
      </c>
      <c r="O61" s="47">
        <f t="shared" si="8"/>
        <v>6.961377545728018</v>
      </c>
      <c r="P61" s="9"/>
    </row>
    <row r="62" spans="1:16">
      <c r="A62" s="13"/>
      <c r="B62" s="39">
        <v>354</v>
      </c>
      <c r="C62" s="21" t="s">
        <v>77</v>
      </c>
      <c r="D62" s="46">
        <v>110561</v>
      </c>
      <c r="E62" s="46">
        <v>181349</v>
      </c>
      <c r="F62" s="46">
        <v>0</v>
      </c>
      <c r="G62" s="46">
        <v>0</v>
      </c>
      <c r="H62" s="46">
        <v>0</v>
      </c>
      <c r="I62" s="46">
        <v>0</v>
      </c>
      <c r="J62" s="46">
        <v>0</v>
      </c>
      <c r="K62" s="46">
        <v>0</v>
      </c>
      <c r="L62" s="46">
        <v>0</v>
      </c>
      <c r="M62" s="46">
        <v>0</v>
      </c>
      <c r="N62" s="46">
        <f>SUM(D62:M62)</f>
        <v>291910</v>
      </c>
      <c r="O62" s="47">
        <f t="shared" si="8"/>
        <v>10.093357767712043</v>
      </c>
      <c r="P62" s="9"/>
    </row>
    <row r="63" spans="1:16" ht="15.75">
      <c r="A63" s="29" t="s">
        <v>4</v>
      </c>
      <c r="B63" s="30"/>
      <c r="C63" s="31"/>
      <c r="D63" s="32">
        <f t="shared" ref="D63:M63" si="12">SUM(D64:D74)</f>
        <v>575625</v>
      </c>
      <c r="E63" s="32">
        <f t="shared" si="12"/>
        <v>1704750</v>
      </c>
      <c r="F63" s="32">
        <f t="shared" si="12"/>
        <v>229829</v>
      </c>
      <c r="G63" s="32">
        <f t="shared" si="12"/>
        <v>180000</v>
      </c>
      <c r="H63" s="32">
        <f t="shared" si="12"/>
        <v>0</v>
      </c>
      <c r="I63" s="32">
        <f t="shared" si="12"/>
        <v>1642158</v>
      </c>
      <c r="J63" s="32">
        <f t="shared" si="12"/>
        <v>309262</v>
      </c>
      <c r="K63" s="32">
        <f t="shared" si="12"/>
        <v>-2850516</v>
      </c>
      <c r="L63" s="32">
        <f t="shared" si="12"/>
        <v>0</v>
      </c>
      <c r="M63" s="32">
        <f t="shared" si="12"/>
        <v>0</v>
      </c>
      <c r="N63" s="32">
        <f>SUM(D63:M63)</f>
        <v>1791108</v>
      </c>
      <c r="O63" s="45">
        <f t="shared" si="8"/>
        <v>61.931053559697105</v>
      </c>
      <c r="P63" s="10"/>
    </row>
    <row r="64" spans="1:16">
      <c r="A64" s="12"/>
      <c r="B64" s="25">
        <v>361.1</v>
      </c>
      <c r="C64" s="20" t="s">
        <v>78</v>
      </c>
      <c r="D64" s="46">
        <v>290166</v>
      </c>
      <c r="E64" s="46">
        <v>395761</v>
      </c>
      <c r="F64" s="46">
        <v>0</v>
      </c>
      <c r="G64" s="46">
        <v>0</v>
      </c>
      <c r="H64" s="46">
        <v>0</v>
      </c>
      <c r="I64" s="46">
        <v>598465</v>
      </c>
      <c r="J64" s="46">
        <v>81121</v>
      </c>
      <c r="K64" s="46">
        <v>1308355</v>
      </c>
      <c r="L64" s="46">
        <v>0</v>
      </c>
      <c r="M64" s="46">
        <v>0</v>
      </c>
      <c r="N64" s="46">
        <f>SUM(D64:M64)</f>
        <v>2673868</v>
      </c>
      <c r="O64" s="47">
        <f t="shared" si="8"/>
        <v>92.454202828394585</v>
      </c>
      <c r="P64" s="9"/>
    </row>
    <row r="65" spans="1:119">
      <c r="A65" s="12"/>
      <c r="B65" s="25">
        <v>361.2</v>
      </c>
      <c r="C65" s="20" t="s">
        <v>79</v>
      </c>
      <c r="D65" s="46">
        <v>237</v>
      </c>
      <c r="E65" s="46">
        <v>324</v>
      </c>
      <c r="F65" s="46">
        <v>0</v>
      </c>
      <c r="G65" s="46">
        <v>0</v>
      </c>
      <c r="H65" s="46">
        <v>0</v>
      </c>
      <c r="I65" s="46">
        <v>743</v>
      </c>
      <c r="J65" s="46">
        <v>83</v>
      </c>
      <c r="K65" s="46">
        <v>560429</v>
      </c>
      <c r="L65" s="46">
        <v>0</v>
      </c>
      <c r="M65" s="46">
        <v>0</v>
      </c>
      <c r="N65" s="46">
        <f t="shared" ref="N65:N74" si="13">SUM(D65:M65)</f>
        <v>561816</v>
      </c>
      <c r="O65" s="47">
        <f t="shared" si="8"/>
        <v>19.42588430552194</v>
      </c>
      <c r="P65" s="9"/>
    </row>
    <row r="66" spans="1:119">
      <c r="A66" s="12"/>
      <c r="B66" s="25">
        <v>361.3</v>
      </c>
      <c r="C66" s="20" t="s">
        <v>80</v>
      </c>
      <c r="D66" s="46">
        <v>0</v>
      </c>
      <c r="E66" s="46">
        <v>0</v>
      </c>
      <c r="F66" s="46">
        <v>0</v>
      </c>
      <c r="G66" s="46">
        <v>0</v>
      </c>
      <c r="H66" s="46">
        <v>0</v>
      </c>
      <c r="I66" s="46">
        <v>0</v>
      </c>
      <c r="J66" s="46">
        <v>0</v>
      </c>
      <c r="K66" s="46">
        <v>-8031805</v>
      </c>
      <c r="L66" s="46">
        <v>0</v>
      </c>
      <c r="M66" s="46">
        <v>0</v>
      </c>
      <c r="N66" s="46">
        <f t="shared" si="13"/>
        <v>-8031805</v>
      </c>
      <c r="O66" s="47">
        <f t="shared" si="8"/>
        <v>-277.71532796238029</v>
      </c>
      <c r="P66" s="9"/>
    </row>
    <row r="67" spans="1:119">
      <c r="A67" s="12"/>
      <c r="B67" s="25">
        <v>362</v>
      </c>
      <c r="C67" s="20" t="s">
        <v>81</v>
      </c>
      <c r="D67" s="46">
        <v>157521</v>
      </c>
      <c r="E67" s="46">
        <v>3025</v>
      </c>
      <c r="F67" s="46">
        <v>0</v>
      </c>
      <c r="G67" s="46">
        <v>0</v>
      </c>
      <c r="H67" s="46">
        <v>0</v>
      </c>
      <c r="I67" s="46">
        <v>4500</v>
      </c>
      <c r="J67" s="46">
        <v>0</v>
      </c>
      <c r="K67" s="46">
        <v>0</v>
      </c>
      <c r="L67" s="46">
        <v>0</v>
      </c>
      <c r="M67" s="46">
        <v>0</v>
      </c>
      <c r="N67" s="46">
        <f t="shared" si="13"/>
        <v>165046</v>
      </c>
      <c r="O67" s="47">
        <f t="shared" si="8"/>
        <v>5.7067874554821758</v>
      </c>
      <c r="P67" s="9"/>
    </row>
    <row r="68" spans="1:119">
      <c r="A68" s="12"/>
      <c r="B68" s="25">
        <v>363.11</v>
      </c>
      <c r="C68" s="20" t="s">
        <v>25</v>
      </c>
      <c r="D68" s="46">
        <v>0</v>
      </c>
      <c r="E68" s="46">
        <v>337718</v>
      </c>
      <c r="F68" s="46">
        <v>229829</v>
      </c>
      <c r="G68" s="46">
        <v>0</v>
      </c>
      <c r="H68" s="46">
        <v>0</v>
      </c>
      <c r="I68" s="46">
        <v>0</v>
      </c>
      <c r="J68" s="46">
        <v>0</v>
      </c>
      <c r="K68" s="46">
        <v>0</v>
      </c>
      <c r="L68" s="46">
        <v>0</v>
      </c>
      <c r="M68" s="46">
        <v>0</v>
      </c>
      <c r="N68" s="46">
        <f>SUM(D68:M68)</f>
        <v>567547</v>
      </c>
      <c r="O68" s="47">
        <f t="shared" si="8"/>
        <v>19.624044811728503</v>
      </c>
      <c r="P68" s="9"/>
    </row>
    <row r="69" spans="1:119">
      <c r="A69" s="12"/>
      <c r="B69" s="25">
        <v>363.27</v>
      </c>
      <c r="C69" s="20" t="s">
        <v>121</v>
      </c>
      <c r="D69" s="46">
        <v>0</v>
      </c>
      <c r="E69" s="46">
        <v>20000</v>
      </c>
      <c r="F69" s="46">
        <v>0</v>
      </c>
      <c r="G69" s="46">
        <v>0</v>
      </c>
      <c r="H69" s="46">
        <v>0</v>
      </c>
      <c r="I69" s="46">
        <v>0</v>
      </c>
      <c r="J69" s="46">
        <v>0</v>
      </c>
      <c r="K69" s="46">
        <v>0</v>
      </c>
      <c r="L69" s="46">
        <v>0</v>
      </c>
      <c r="M69" s="46">
        <v>0</v>
      </c>
      <c r="N69" s="46">
        <f>SUM(D69:M69)</f>
        <v>20000</v>
      </c>
      <c r="O69" s="47">
        <f t="shared" ref="O69:O79" si="14">(N69/O$81)</f>
        <v>0.69153902008920853</v>
      </c>
      <c r="P69" s="9"/>
    </row>
    <row r="70" spans="1:119">
      <c r="A70" s="12"/>
      <c r="B70" s="25">
        <v>364</v>
      </c>
      <c r="C70" s="20" t="s">
        <v>82</v>
      </c>
      <c r="D70" s="46">
        <v>21338</v>
      </c>
      <c r="E70" s="46">
        <v>295813</v>
      </c>
      <c r="F70" s="46">
        <v>0</v>
      </c>
      <c r="G70" s="46">
        <v>0</v>
      </c>
      <c r="H70" s="46">
        <v>0</v>
      </c>
      <c r="I70" s="46">
        <v>966335</v>
      </c>
      <c r="J70" s="46">
        <v>195423</v>
      </c>
      <c r="K70" s="46">
        <v>0</v>
      </c>
      <c r="L70" s="46">
        <v>0</v>
      </c>
      <c r="M70" s="46">
        <v>0</v>
      </c>
      <c r="N70" s="46">
        <f t="shared" si="13"/>
        <v>1478909</v>
      </c>
      <c r="O70" s="47">
        <f t="shared" si="14"/>
        <v>51.136164033055564</v>
      </c>
      <c r="P70" s="9"/>
    </row>
    <row r="71" spans="1:119">
      <c r="A71" s="12"/>
      <c r="B71" s="25">
        <v>366</v>
      </c>
      <c r="C71" s="20" t="s">
        <v>83</v>
      </c>
      <c r="D71" s="46">
        <v>16000</v>
      </c>
      <c r="E71" s="46">
        <v>422963</v>
      </c>
      <c r="F71" s="46">
        <v>0</v>
      </c>
      <c r="G71" s="46">
        <v>0</v>
      </c>
      <c r="H71" s="46">
        <v>0</v>
      </c>
      <c r="I71" s="46">
        <v>0</v>
      </c>
      <c r="J71" s="46">
        <v>0</v>
      </c>
      <c r="K71" s="46">
        <v>0</v>
      </c>
      <c r="L71" s="46">
        <v>0</v>
      </c>
      <c r="M71" s="46">
        <v>0</v>
      </c>
      <c r="N71" s="46">
        <f t="shared" si="13"/>
        <v>438963</v>
      </c>
      <c r="O71" s="47">
        <f t="shared" si="14"/>
        <v>15.178002143770962</v>
      </c>
      <c r="P71" s="9"/>
    </row>
    <row r="72" spans="1:119">
      <c r="A72" s="12"/>
      <c r="B72" s="25">
        <v>368</v>
      </c>
      <c r="C72" s="20" t="s">
        <v>84</v>
      </c>
      <c r="D72" s="46">
        <v>0</v>
      </c>
      <c r="E72" s="46">
        <v>0</v>
      </c>
      <c r="F72" s="46">
        <v>0</v>
      </c>
      <c r="G72" s="46">
        <v>0</v>
      </c>
      <c r="H72" s="46">
        <v>0</v>
      </c>
      <c r="I72" s="46">
        <v>0</v>
      </c>
      <c r="J72" s="46">
        <v>0</v>
      </c>
      <c r="K72" s="46">
        <v>3312505</v>
      </c>
      <c r="L72" s="46">
        <v>0</v>
      </c>
      <c r="M72" s="46">
        <v>0</v>
      </c>
      <c r="N72" s="46">
        <f t="shared" si="13"/>
        <v>3312505</v>
      </c>
      <c r="O72" s="47">
        <f t="shared" si="14"/>
        <v>114.53632308703018</v>
      </c>
      <c r="P72" s="9"/>
    </row>
    <row r="73" spans="1:119">
      <c r="A73" s="12"/>
      <c r="B73" s="25">
        <v>369.3</v>
      </c>
      <c r="C73" s="20" t="s">
        <v>85</v>
      </c>
      <c r="D73" s="46">
        <v>0</v>
      </c>
      <c r="E73" s="46">
        <v>0</v>
      </c>
      <c r="F73" s="46">
        <v>0</v>
      </c>
      <c r="G73" s="46">
        <v>0</v>
      </c>
      <c r="H73" s="46">
        <v>0</v>
      </c>
      <c r="I73" s="46">
        <v>51329</v>
      </c>
      <c r="J73" s="46">
        <v>0</v>
      </c>
      <c r="K73" s="46">
        <v>0</v>
      </c>
      <c r="L73" s="46">
        <v>0</v>
      </c>
      <c r="M73" s="46">
        <v>0</v>
      </c>
      <c r="N73" s="46">
        <f t="shared" si="13"/>
        <v>51329</v>
      </c>
      <c r="O73" s="47">
        <f t="shared" si="14"/>
        <v>1.7748003181079492</v>
      </c>
      <c r="P73" s="9"/>
    </row>
    <row r="74" spans="1:119">
      <c r="A74" s="12"/>
      <c r="B74" s="25">
        <v>369.9</v>
      </c>
      <c r="C74" s="20" t="s">
        <v>86</v>
      </c>
      <c r="D74" s="46">
        <v>90363</v>
      </c>
      <c r="E74" s="46">
        <v>229146</v>
      </c>
      <c r="F74" s="46">
        <v>0</v>
      </c>
      <c r="G74" s="46">
        <v>180000</v>
      </c>
      <c r="H74" s="46">
        <v>0</v>
      </c>
      <c r="I74" s="46">
        <v>20786</v>
      </c>
      <c r="J74" s="46">
        <v>32635</v>
      </c>
      <c r="K74" s="46">
        <v>0</v>
      </c>
      <c r="L74" s="46">
        <v>0</v>
      </c>
      <c r="M74" s="46">
        <v>0</v>
      </c>
      <c r="N74" s="46">
        <f t="shared" si="13"/>
        <v>552930</v>
      </c>
      <c r="O74" s="47">
        <f t="shared" si="14"/>
        <v>19.118633518896303</v>
      </c>
      <c r="P74" s="9"/>
    </row>
    <row r="75" spans="1:119" ht="15.75">
      <c r="A75" s="29" t="s">
        <v>54</v>
      </c>
      <c r="B75" s="30"/>
      <c r="C75" s="31"/>
      <c r="D75" s="32">
        <f t="shared" ref="D75:M75" si="15">SUM(D76:D78)</f>
        <v>5948014</v>
      </c>
      <c r="E75" s="32">
        <f t="shared" si="15"/>
        <v>3772492</v>
      </c>
      <c r="F75" s="32">
        <f t="shared" si="15"/>
        <v>384464</v>
      </c>
      <c r="G75" s="32">
        <f t="shared" si="15"/>
        <v>877196</v>
      </c>
      <c r="H75" s="32">
        <f t="shared" si="15"/>
        <v>0</v>
      </c>
      <c r="I75" s="32">
        <f t="shared" si="15"/>
        <v>414837</v>
      </c>
      <c r="J75" s="32">
        <f t="shared" si="15"/>
        <v>0</v>
      </c>
      <c r="K75" s="32">
        <f t="shared" si="15"/>
        <v>0</v>
      </c>
      <c r="L75" s="32">
        <f t="shared" si="15"/>
        <v>0</v>
      </c>
      <c r="M75" s="32">
        <f t="shared" si="15"/>
        <v>0</v>
      </c>
      <c r="N75" s="32">
        <f>SUM(D75:M75)</f>
        <v>11397003</v>
      </c>
      <c r="O75" s="45">
        <f t="shared" si="14"/>
        <v>394.07361432868851</v>
      </c>
      <c r="P75" s="9"/>
    </row>
    <row r="76" spans="1:119">
      <c r="A76" s="12"/>
      <c r="B76" s="25">
        <v>381</v>
      </c>
      <c r="C76" s="20" t="s">
        <v>87</v>
      </c>
      <c r="D76" s="46">
        <v>5948014</v>
      </c>
      <c r="E76" s="46">
        <v>1542492</v>
      </c>
      <c r="F76" s="46">
        <v>384464</v>
      </c>
      <c r="G76" s="46">
        <v>877196</v>
      </c>
      <c r="H76" s="46">
        <v>0</v>
      </c>
      <c r="I76" s="46">
        <v>110396</v>
      </c>
      <c r="J76" s="46">
        <v>0</v>
      </c>
      <c r="K76" s="46">
        <v>0</v>
      </c>
      <c r="L76" s="46">
        <v>0</v>
      </c>
      <c r="M76" s="46">
        <v>0</v>
      </c>
      <c r="N76" s="46">
        <f>SUM(D76:M76)</f>
        <v>8862562</v>
      </c>
      <c r="O76" s="47">
        <f t="shared" si="14"/>
        <v>306.44037204799281</v>
      </c>
      <c r="P76" s="9"/>
    </row>
    <row r="77" spans="1:119">
      <c r="A77" s="12"/>
      <c r="B77" s="25">
        <v>384</v>
      </c>
      <c r="C77" s="20" t="s">
        <v>106</v>
      </c>
      <c r="D77" s="46">
        <v>0</v>
      </c>
      <c r="E77" s="46">
        <v>2230000</v>
      </c>
      <c r="F77" s="46">
        <v>0</v>
      </c>
      <c r="G77" s="46">
        <v>0</v>
      </c>
      <c r="H77" s="46">
        <v>0</v>
      </c>
      <c r="I77" s="46">
        <v>0</v>
      </c>
      <c r="J77" s="46">
        <v>0</v>
      </c>
      <c r="K77" s="46">
        <v>0</v>
      </c>
      <c r="L77" s="46">
        <v>0</v>
      </c>
      <c r="M77" s="46">
        <v>0</v>
      </c>
      <c r="N77" s="46">
        <f>SUM(D77:M77)</f>
        <v>2230000</v>
      </c>
      <c r="O77" s="47">
        <f t="shared" si="14"/>
        <v>77.106600739946757</v>
      </c>
      <c r="P77" s="9"/>
    </row>
    <row r="78" spans="1:119" ht="15.75" thickBot="1">
      <c r="A78" s="12"/>
      <c r="B78" s="25">
        <v>389.8</v>
      </c>
      <c r="C78" s="20" t="s">
        <v>122</v>
      </c>
      <c r="D78" s="46">
        <v>0</v>
      </c>
      <c r="E78" s="46">
        <v>0</v>
      </c>
      <c r="F78" s="46">
        <v>0</v>
      </c>
      <c r="G78" s="46">
        <v>0</v>
      </c>
      <c r="H78" s="46">
        <v>0</v>
      </c>
      <c r="I78" s="46">
        <v>304441</v>
      </c>
      <c r="J78" s="46">
        <v>0</v>
      </c>
      <c r="K78" s="46">
        <v>0</v>
      </c>
      <c r="L78" s="46">
        <v>0</v>
      </c>
      <c r="M78" s="46">
        <v>0</v>
      </c>
      <c r="N78" s="46">
        <f>SUM(D78:M78)</f>
        <v>304441</v>
      </c>
      <c r="O78" s="47">
        <f t="shared" si="14"/>
        <v>10.526641540748937</v>
      </c>
      <c r="P78" s="9"/>
    </row>
    <row r="79" spans="1:119" ht="16.5" thickBot="1">
      <c r="A79" s="14" t="s">
        <v>73</v>
      </c>
      <c r="B79" s="23"/>
      <c r="C79" s="22"/>
      <c r="D79" s="15">
        <f t="shared" ref="D79:M79" si="16">SUM(D5,D13,D20,D39,D59,D63,D75)</f>
        <v>42585160</v>
      </c>
      <c r="E79" s="15">
        <f t="shared" si="16"/>
        <v>11340229</v>
      </c>
      <c r="F79" s="15">
        <f t="shared" si="16"/>
        <v>1911923</v>
      </c>
      <c r="G79" s="15">
        <f t="shared" si="16"/>
        <v>3158921</v>
      </c>
      <c r="H79" s="15">
        <f t="shared" si="16"/>
        <v>0</v>
      </c>
      <c r="I79" s="15">
        <f t="shared" si="16"/>
        <v>75335343</v>
      </c>
      <c r="J79" s="15">
        <f t="shared" si="16"/>
        <v>11701632</v>
      </c>
      <c r="K79" s="15">
        <f t="shared" si="16"/>
        <v>-2850516</v>
      </c>
      <c r="L79" s="15">
        <f t="shared" si="16"/>
        <v>0</v>
      </c>
      <c r="M79" s="15">
        <f t="shared" si="16"/>
        <v>0</v>
      </c>
      <c r="N79" s="15">
        <f>SUM(D79:M79)</f>
        <v>143182692</v>
      </c>
      <c r="O79" s="38">
        <f t="shared" si="14"/>
        <v>4950.8209259707482</v>
      </c>
      <c r="P79" s="6"/>
      <c r="Q79" s="2"/>
      <c r="R79" s="5"/>
      <c r="S79" s="5"/>
      <c r="T79" s="5"/>
      <c r="U79" s="5"/>
      <c r="V79" s="5"/>
      <c r="W79" s="5"/>
      <c r="X79" s="5"/>
      <c r="Y79" s="5"/>
      <c r="Z79" s="5"/>
      <c r="AA79" s="5"/>
      <c r="AB79" s="5"/>
      <c r="AC79" s="5"/>
      <c r="AD79" s="5"/>
      <c r="AE79" s="5"/>
      <c r="AF79" s="5"/>
      <c r="AG79" s="5"/>
      <c r="AH79" s="5"/>
      <c r="AI79" s="5"/>
      <c r="AJ79" s="5"/>
      <c r="AK79" s="5"/>
      <c r="AL79" s="5"/>
      <c r="AM79" s="5"/>
      <c r="AN79" s="5"/>
      <c r="AO79" s="5"/>
      <c r="AP79" s="5"/>
      <c r="AQ79" s="5"/>
      <c r="AR79" s="5"/>
      <c r="AS79" s="5"/>
      <c r="AT79" s="5"/>
      <c r="AU79" s="5"/>
      <c r="AV79" s="5"/>
      <c r="AW79" s="5"/>
      <c r="AX79" s="5"/>
      <c r="AY79" s="5"/>
      <c r="AZ79" s="5"/>
      <c r="BA79" s="5"/>
      <c r="BB79" s="5"/>
      <c r="BC79" s="5"/>
      <c r="BD79" s="5"/>
      <c r="BE79" s="5"/>
      <c r="BF79" s="5"/>
      <c r="BG79" s="5"/>
      <c r="BH79" s="5"/>
      <c r="BI79" s="5"/>
      <c r="BJ79" s="5"/>
      <c r="BK79" s="5"/>
      <c r="BL79" s="5"/>
      <c r="BM79" s="5"/>
      <c r="BN79" s="5"/>
      <c r="BO79" s="5"/>
      <c r="BP79" s="5"/>
      <c r="BQ79" s="5"/>
      <c r="BR79" s="5"/>
      <c r="BS79" s="5"/>
      <c r="BT79" s="5"/>
      <c r="BU79" s="5"/>
      <c r="BV79" s="5"/>
      <c r="BW79" s="5"/>
      <c r="BX79" s="5"/>
      <c r="BY79" s="5"/>
      <c r="BZ79" s="5"/>
      <c r="CA79" s="5"/>
      <c r="CB79" s="5"/>
      <c r="CC79" s="5"/>
      <c r="CD79" s="5"/>
      <c r="CE79" s="5"/>
      <c r="CF79" s="5"/>
      <c r="CG79" s="5"/>
      <c r="CH79" s="5"/>
      <c r="CI79" s="5"/>
      <c r="CJ79" s="5"/>
      <c r="CK79" s="5"/>
      <c r="CL79" s="5"/>
      <c r="CM79" s="5"/>
      <c r="CN79" s="5"/>
      <c r="CO79" s="5"/>
      <c r="CP79" s="5"/>
      <c r="CQ79" s="5"/>
      <c r="CR79" s="5"/>
      <c r="CS79" s="5"/>
      <c r="CT79" s="5"/>
      <c r="CU79" s="5"/>
      <c r="CV79" s="5"/>
      <c r="CW79" s="5"/>
      <c r="CX79" s="5"/>
      <c r="CY79" s="5"/>
      <c r="CZ79" s="5"/>
      <c r="DA79" s="5"/>
      <c r="DB79" s="5"/>
      <c r="DC79" s="5"/>
      <c r="DD79" s="5"/>
      <c r="DE79" s="5"/>
      <c r="DF79" s="5"/>
      <c r="DG79" s="5"/>
      <c r="DH79" s="5"/>
      <c r="DI79" s="5"/>
      <c r="DJ79" s="5"/>
      <c r="DK79" s="5"/>
      <c r="DL79" s="5"/>
      <c r="DM79" s="5"/>
      <c r="DN79" s="5"/>
      <c r="DO79" s="5"/>
    </row>
    <row r="80" spans="1:119">
      <c r="A80" s="16"/>
      <c r="B80" s="18"/>
      <c r="C80" s="18"/>
      <c r="D80" s="17"/>
      <c r="E80" s="17"/>
      <c r="F80" s="17"/>
      <c r="G80" s="17"/>
      <c r="H80" s="17"/>
      <c r="I80" s="17"/>
      <c r="J80" s="17"/>
      <c r="K80" s="17"/>
      <c r="L80" s="17"/>
      <c r="M80" s="17"/>
      <c r="N80" s="17"/>
      <c r="O80" s="19"/>
    </row>
    <row r="81" spans="1:15">
      <c r="A81" s="40"/>
      <c r="B81" s="41"/>
      <c r="C81" s="41"/>
      <c r="D81" s="42"/>
      <c r="E81" s="42"/>
      <c r="F81" s="42"/>
      <c r="G81" s="42"/>
      <c r="H81" s="42"/>
      <c r="I81" s="42"/>
      <c r="J81" s="42"/>
      <c r="K81" s="42"/>
      <c r="L81" s="118" t="s">
        <v>123</v>
      </c>
      <c r="M81" s="118"/>
      <c r="N81" s="118"/>
      <c r="O81" s="43">
        <v>28921</v>
      </c>
    </row>
    <row r="82" spans="1:15">
      <c r="A82" s="119"/>
      <c r="B82" s="96"/>
      <c r="C82" s="96"/>
      <c r="D82" s="96"/>
      <c r="E82" s="96"/>
      <c r="F82" s="96"/>
      <c r="G82" s="96"/>
      <c r="H82" s="96"/>
      <c r="I82" s="96"/>
      <c r="J82" s="96"/>
      <c r="K82" s="96"/>
      <c r="L82" s="96"/>
      <c r="M82" s="96"/>
      <c r="N82" s="96"/>
      <c r="O82" s="97"/>
    </row>
    <row r="83" spans="1:15" ht="15.75" customHeight="1" thickBot="1">
      <c r="A83" s="120" t="s">
        <v>109</v>
      </c>
      <c r="B83" s="99"/>
      <c r="C83" s="99"/>
      <c r="D83" s="99"/>
      <c r="E83" s="99"/>
      <c r="F83" s="99"/>
      <c r="G83" s="99"/>
      <c r="H83" s="99"/>
      <c r="I83" s="99"/>
      <c r="J83" s="99"/>
      <c r="K83" s="99"/>
      <c r="L83" s="99"/>
      <c r="M83" s="99"/>
      <c r="N83" s="99"/>
      <c r="O83" s="100"/>
    </row>
  </sheetData>
  <mergeCells count="10">
    <mergeCell ref="L81:N81"/>
    <mergeCell ref="A82:O82"/>
    <mergeCell ref="A83:O83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16</vt:i4>
      </vt:variant>
      <vt:variant>
        <vt:lpstr>Named Ranges</vt:lpstr>
      </vt:variant>
      <vt:variant>
        <vt:i4>32</vt:i4>
      </vt:variant>
    </vt:vector>
  </HeadingPairs>
  <TitlesOfParts>
    <vt:vector size="48" baseType="lpstr">
      <vt:lpstr>2023</vt:lpstr>
      <vt:lpstr>2022</vt:lpstr>
      <vt:lpstr>2021</vt:lpstr>
      <vt:lpstr>2020</vt:lpstr>
      <vt:lpstr>2019</vt:lpstr>
      <vt:lpstr>2018</vt:lpstr>
      <vt:lpstr>2017</vt:lpstr>
      <vt:lpstr>2016</vt:lpstr>
      <vt:lpstr>2015</vt:lpstr>
      <vt:lpstr>2014</vt:lpstr>
      <vt:lpstr>2013</vt:lpstr>
      <vt:lpstr>2012</vt:lpstr>
      <vt:lpstr>2011</vt:lpstr>
      <vt:lpstr>2010</vt:lpstr>
      <vt:lpstr>2009</vt:lpstr>
      <vt:lpstr>2008</vt:lpstr>
      <vt:lpstr>'2008'!Print_Area</vt:lpstr>
      <vt:lpstr>'2009'!Print_Area</vt:lpstr>
      <vt:lpstr>'2010'!Print_Area</vt:lpstr>
      <vt:lpstr>'2011'!Print_Area</vt:lpstr>
      <vt:lpstr>'2012'!Print_Area</vt:lpstr>
      <vt:lpstr>'2013'!Print_Area</vt:lpstr>
      <vt:lpstr>'2014'!Print_Area</vt:lpstr>
      <vt:lpstr>'2015'!Print_Area</vt:lpstr>
      <vt:lpstr>'2016'!Print_Area</vt:lpstr>
      <vt:lpstr>'2017'!Print_Area</vt:lpstr>
      <vt:lpstr>'2018'!Print_Area</vt:lpstr>
      <vt:lpstr>'2019'!Print_Area</vt:lpstr>
      <vt:lpstr>'2020'!Print_Area</vt:lpstr>
      <vt:lpstr>'2021'!Print_Area</vt:lpstr>
      <vt:lpstr>'2022'!Print_Area</vt:lpstr>
      <vt:lpstr>'2023'!Print_Area</vt:lpstr>
      <vt:lpstr>'2008'!Print_Titles</vt:lpstr>
      <vt:lpstr>'2009'!Print_Titles</vt:lpstr>
      <vt:lpstr>'2010'!Print_Titles</vt:lpstr>
      <vt:lpstr>'2011'!Print_Titles</vt:lpstr>
      <vt:lpstr>'2012'!Print_Titles</vt:lpstr>
      <vt:lpstr>'2013'!Print_Titles</vt:lpstr>
      <vt:lpstr>'2014'!Print_Titles</vt:lpstr>
      <vt:lpstr>'2015'!Print_Titles</vt:lpstr>
      <vt:lpstr>'2016'!Print_Titles</vt:lpstr>
      <vt:lpstr>'2017'!Print_Titles</vt:lpstr>
      <vt:lpstr>'2018'!Print_Titles</vt:lpstr>
      <vt:lpstr>'2019'!Print_Titles</vt:lpstr>
      <vt:lpstr>'2020'!Print_Titles</vt:lpstr>
      <vt:lpstr>'2021'!Print_Titles</vt:lpstr>
      <vt:lpstr>'2022'!Print_Titles</vt:lpstr>
      <vt:lpstr>'2023'!Print_Titles</vt:lpstr>
    </vt:vector>
  </TitlesOfParts>
  <Company>Florida Legislature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Florida Legislature</dc:creator>
  <cp:lastModifiedBy>O'Cain, Steve</cp:lastModifiedBy>
  <cp:lastPrinted>2025-04-17T20:28:49Z</cp:lastPrinted>
  <dcterms:created xsi:type="dcterms:W3CDTF">2000-08-31T21:26:31Z</dcterms:created>
  <dcterms:modified xsi:type="dcterms:W3CDTF">2025-04-17T20:28:54Z</dcterms:modified>
</cp:coreProperties>
</file>