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0" documentId="11_73DF23EAF54CD5EC8A151687994F995880E5EEE6" xr6:coauthVersionLast="47" xr6:coauthVersionMax="47" xr10:uidLastSave="{362D2D4B-BD79-43AA-BBE2-90E890973C9C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'2007'!$A$1:$O$40</definedName>
    <definedName name="_xlnm.Print_Area" localSheetId="15">'2008'!$A$1:$O$41</definedName>
    <definedName name="_xlnm.Print_Area" localSheetId="14">'2009'!$A$1:$O$39</definedName>
    <definedName name="_xlnm.Print_Area" localSheetId="13">'2010'!$A$1:$O$39</definedName>
    <definedName name="_xlnm.Print_Area" localSheetId="12">'2011'!$A$1:$O$42</definedName>
    <definedName name="_xlnm.Print_Area" localSheetId="11">'2012'!$A$1:$O$41</definedName>
    <definedName name="_xlnm.Print_Area" localSheetId="10">'2013'!$A$1:$O$42</definedName>
    <definedName name="_xlnm.Print_Area" localSheetId="9">'2014'!$A$1:$O$41</definedName>
    <definedName name="_xlnm.Print_Area" localSheetId="8">'2015'!$A$1:$O$41</definedName>
    <definedName name="_xlnm.Print_Area" localSheetId="7">'2016'!$A$1:$O$39</definedName>
    <definedName name="_xlnm.Print_Area" localSheetId="6">'2017'!$A$1:$O$39</definedName>
    <definedName name="_xlnm.Print_Area" localSheetId="5">'2018'!$A$1:$O$42</definedName>
    <definedName name="_xlnm.Print_Area" localSheetId="4">'2019'!$A$1:$O$40</definedName>
    <definedName name="_xlnm.Print_Area" localSheetId="3">'2020'!$A$1:$O$40</definedName>
    <definedName name="_xlnm.Print_Area" localSheetId="2">'2021'!$A$1:$P$40</definedName>
    <definedName name="_xlnm.Print_Area" localSheetId="1">'2022'!$A$1:$P$41</definedName>
    <definedName name="_xlnm.Print_Area" localSheetId="0">'2023'!$A$1:$P$41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49" l="1"/>
  <c r="F37" i="49"/>
  <c r="G37" i="49"/>
  <c r="H37" i="49"/>
  <c r="I37" i="49"/>
  <c r="J37" i="49"/>
  <c r="K37" i="49"/>
  <c r="L37" i="49"/>
  <c r="M37" i="49"/>
  <c r="N37" i="49"/>
  <c r="D37" i="49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O33" i="49"/>
  <c r="P33" i="49" s="1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0" i="49" l="1"/>
  <c r="P30" i="49" s="1"/>
  <c r="O35" i="49"/>
  <c r="P35" i="49" s="1"/>
  <c r="O28" i="49"/>
  <c r="P28" i="49" s="1"/>
  <c r="O21" i="49"/>
  <c r="P21" i="49" s="1"/>
  <c r="O15" i="49"/>
  <c r="P15" i="49" s="1"/>
  <c r="O5" i="49"/>
  <c r="P5" i="49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7" i="49" l="1"/>
  <c r="P37" i="49" s="1"/>
  <c r="F37" i="48"/>
  <c r="G37" i="48"/>
  <c r="H37" i="48"/>
  <c r="I37" i="48"/>
  <c r="J37" i="48"/>
  <c r="D37" i="48"/>
  <c r="E37" i="48"/>
  <c r="K37" i="48"/>
  <c r="L37" i="48"/>
  <c r="M37" i="48"/>
  <c r="N37" i="48"/>
  <c r="O35" i="48"/>
  <c r="P35" i="48" s="1"/>
  <c r="O30" i="48"/>
  <c r="P30" i="48" s="1"/>
  <c r="O28" i="48"/>
  <c r="P28" i="48" s="1"/>
  <c r="O15" i="48"/>
  <c r="P15" i="48" s="1"/>
  <c r="O5" i="48"/>
  <c r="P5" i="48" s="1"/>
  <c r="O21" i="48"/>
  <c r="P21" i="48" s="1"/>
  <c r="O35" i="47"/>
  <c r="P35" i="47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/>
  <c r="O32" i="47"/>
  <c r="P32" i="47"/>
  <c r="O31" i="47"/>
  <c r="P31" i="47" s="1"/>
  <c r="N30" i="47"/>
  <c r="M30" i="47"/>
  <c r="L30" i="47"/>
  <c r="K30" i="47"/>
  <c r="O30" i="47" s="1"/>
  <c r="P30" i="47" s="1"/>
  <c r="J30" i="47"/>
  <c r="I30" i="47"/>
  <c r="H30" i="47"/>
  <c r="G30" i="47"/>
  <c r="F30" i="47"/>
  <c r="E30" i="47"/>
  <c r="D30" i="47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F36" i="47" s="1"/>
  <c r="E21" i="47"/>
  <c r="D21" i="47"/>
  <c r="O21" i="47" s="1"/>
  <c r="P21" i="47" s="1"/>
  <c r="O20" i="47"/>
  <c r="P20" i="47" s="1"/>
  <c r="O19" i="47"/>
  <c r="P19" i="47" s="1"/>
  <c r="O18" i="47"/>
  <c r="P18" i="47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/>
  <c r="O13" i="47"/>
  <c r="P13" i="47" s="1"/>
  <c r="O12" i="47"/>
  <c r="P12" i="47"/>
  <c r="O11" i="47"/>
  <c r="P11" i="47" s="1"/>
  <c r="O10" i="47"/>
  <c r="P10" i="47"/>
  <c r="O9" i="47"/>
  <c r="P9" i="47" s="1"/>
  <c r="O8" i="47"/>
  <c r="P8" i="47"/>
  <c r="O7" i="47"/>
  <c r="P7" i="47" s="1"/>
  <c r="O6" i="47"/>
  <c r="P6" i="47"/>
  <c r="N5" i="47"/>
  <c r="M5" i="47"/>
  <c r="L5" i="47"/>
  <c r="K5" i="47"/>
  <c r="J5" i="47"/>
  <c r="J36" i="47" s="1"/>
  <c r="I5" i="47"/>
  <c r="I36" i="47" s="1"/>
  <c r="H5" i="47"/>
  <c r="G5" i="47"/>
  <c r="F5" i="47"/>
  <c r="E5" i="47"/>
  <c r="D5" i="47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4" i="46" s="1"/>
  <c r="O34" i="46" s="1"/>
  <c r="N33" i="46"/>
  <c r="O33" i="46" s="1"/>
  <c r="N32" i="46"/>
  <c r="O32" i="46" s="1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30" i="46" s="1"/>
  <c r="O30" i="46" s="1"/>
  <c r="N29" i="46"/>
  <c r="O29" i="46"/>
  <c r="M28" i="46"/>
  <c r="L28" i="46"/>
  <c r="L36" i="46" s="1"/>
  <c r="K28" i="46"/>
  <c r="J28" i="46"/>
  <c r="I28" i="46"/>
  <c r="H28" i="46"/>
  <c r="G28" i="46"/>
  <c r="N28" i="46" s="1"/>
  <c r="O28" i="46" s="1"/>
  <c r="F28" i="46"/>
  <c r="E28" i="46"/>
  <c r="D28" i="46"/>
  <c r="N27" i="46"/>
  <c r="O27" i="46"/>
  <c r="N26" i="46"/>
  <c r="O26" i="46"/>
  <c r="N25" i="46"/>
  <c r="O25" i="46" s="1"/>
  <c r="N24" i="46"/>
  <c r="O24" i="46" s="1"/>
  <c r="N23" i="46"/>
  <c r="O23" i="46" s="1"/>
  <c r="N22" i="46"/>
  <c r="O22" i="46" s="1"/>
  <c r="M21" i="46"/>
  <c r="L21" i="46"/>
  <c r="K21" i="46"/>
  <c r="J21" i="46"/>
  <c r="I21" i="46"/>
  <c r="H21" i="46"/>
  <c r="G21" i="46"/>
  <c r="F21" i="46"/>
  <c r="E21" i="46"/>
  <c r="N21" i="46" s="1"/>
  <c r="O21" i="46" s="1"/>
  <c r="D21" i="46"/>
  <c r="N20" i="46"/>
  <c r="O20" i="46" s="1"/>
  <c r="N19" i="46"/>
  <c r="O19" i="46"/>
  <c r="N18" i="46"/>
  <c r="O18" i="46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5" i="46" s="1"/>
  <c r="O15" i="46" s="1"/>
  <c r="N14" i="46"/>
  <c r="O14" i="46" s="1"/>
  <c r="N13" i="46"/>
  <c r="O13" i="46" s="1"/>
  <c r="N12" i="46"/>
  <c r="O12" i="46" s="1"/>
  <c r="N11" i="46"/>
  <c r="O11" i="46" s="1"/>
  <c r="N10" i="46"/>
  <c r="O10" i="46"/>
  <c r="N9" i="46"/>
  <c r="O9" i="46" s="1"/>
  <c r="N8" i="46"/>
  <c r="O8" i="46" s="1"/>
  <c r="N7" i="46"/>
  <c r="O7" i="46" s="1"/>
  <c r="N6" i="46"/>
  <c r="O6" i="46" s="1"/>
  <c r="M5" i="46"/>
  <c r="M36" i="46" s="1"/>
  <c r="L5" i="46"/>
  <c r="K5" i="46"/>
  <c r="K36" i="46" s="1"/>
  <c r="J5" i="46"/>
  <c r="I5" i="46"/>
  <c r="H5" i="46"/>
  <c r="G5" i="46"/>
  <c r="F5" i="46"/>
  <c r="E5" i="46"/>
  <c r="D5" i="46"/>
  <c r="N5" i="46" s="1"/>
  <c r="O5" i="46" s="1"/>
  <c r="K36" i="45"/>
  <c r="M36" i="45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N32" i="45"/>
  <c r="O32" i="45" s="1"/>
  <c r="N31" i="45"/>
  <c r="O31" i="45" s="1"/>
  <c r="M30" i="45"/>
  <c r="L30" i="45"/>
  <c r="K30" i="45"/>
  <c r="J30" i="45"/>
  <c r="I30" i="45"/>
  <c r="H30" i="45"/>
  <c r="N30" i="45" s="1"/>
  <c r="O30" i="45" s="1"/>
  <c r="G30" i="45"/>
  <c r="F30" i="45"/>
  <c r="E30" i="45"/>
  <c r="D30" i="45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8" i="45" s="1"/>
  <c r="O28" i="45" s="1"/>
  <c r="N27" i="45"/>
  <c r="O27" i="45" s="1"/>
  <c r="N26" i="45"/>
  <c r="O26" i="45"/>
  <c r="N25" i="45"/>
  <c r="O25" i="45" s="1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/>
  <c r="N17" i="45"/>
  <c r="O17" i="45" s="1"/>
  <c r="N16" i="45"/>
  <c r="O16" i="45" s="1"/>
  <c r="M15" i="45"/>
  <c r="L15" i="45"/>
  <c r="N15" i="45" s="1"/>
  <c r="O15" i="45" s="1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6" i="44" s="1"/>
  <c r="O36" i="44" s="1"/>
  <c r="N35" i="44"/>
  <c r="O35" i="44" s="1"/>
  <c r="N34" i="44"/>
  <c r="O34" i="44" s="1"/>
  <c r="N33" i="44"/>
  <c r="O33" i="44" s="1"/>
  <c r="N32" i="44"/>
  <c r="O32" i="44"/>
  <c r="M31" i="44"/>
  <c r="L31" i="44"/>
  <c r="K31" i="44"/>
  <c r="J31" i="44"/>
  <c r="I31" i="44"/>
  <c r="H31" i="44"/>
  <c r="G31" i="44"/>
  <c r="F31" i="44"/>
  <c r="E31" i="44"/>
  <c r="D31" i="44"/>
  <c r="N31" i="44" s="1"/>
  <c r="O31" i="44" s="1"/>
  <c r="N30" i="44"/>
  <c r="O30" i="44"/>
  <c r="M29" i="44"/>
  <c r="L29" i="44"/>
  <c r="K29" i="44"/>
  <c r="J29" i="44"/>
  <c r="N29" i="44" s="1"/>
  <c r="O29" i="44" s="1"/>
  <c r="I29" i="44"/>
  <c r="H29" i="44"/>
  <c r="G29" i="44"/>
  <c r="F29" i="44"/>
  <c r="E29" i="44"/>
  <c r="D29" i="44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 s="1"/>
  <c r="M22" i="44"/>
  <c r="L22" i="44"/>
  <c r="K22" i="44"/>
  <c r="J22" i="44"/>
  <c r="I22" i="44"/>
  <c r="H22" i="44"/>
  <c r="G22" i="44"/>
  <c r="N22" i="44" s="1"/>
  <c r="O22" i="44" s="1"/>
  <c r="F22" i="44"/>
  <c r="E22" i="44"/>
  <c r="D22" i="44"/>
  <c r="N21" i="44"/>
  <c r="O21" i="44" s="1"/>
  <c r="N20" i="44"/>
  <c r="O20" i="44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F38" i="44" s="1"/>
  <c r="E5" i="44"/>
  <c r="N5" i="44" s="1"/>
  <c r="O5" i="44" s="1"/>
  <c r="D5" i="44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N31" i="43"/>
  <c r="O31" i="43"/>
  <c r="N30" i="43"/>
  <c r="O30" i="43" s="1"/>
  <c r="N29" i="43"/>
  <c r="O29" i="43" s="1"/>
  <c r="M28" i="43"/>
  <c r="L28" i="43"/>
  <c r="N28" i="43" s="1"/>
  <c r="O28" i="43" s="1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 s="1"/>
  <c r="N22" i="43"/>
  <c r="O22" i="43" s="1"/>
  <c r="N21" i="43"/>
  <c r="O21" i="43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8" i="43" s="1"/>
  <c r="O18" i="43" s="1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M35" i="43" s="1"/>
  <c r="L5" i="43"/>
  <c r="K5" i="43"/>
  <c r="J5" i="43"/>
  <c r="I5" i="43"/>
  <c r="H5" i="43"/>
  <c r="G5" i="43"/>
  <c r="G35" i="43" s="1"/>
  <c r="F5" i="43"/>
  <c r="E5" i="43"/>
  <c r="D5" i="43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 s="1"/>
  <c r="N31" i="42"/>
  <c r="O31" i="42" s="1"/>
  <c r="N30" i="42"/>
  <c r="O30" i="42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8" i="42" s="1"/>
  <c r="O28" i="42" s="1"/>
  <c r="N27" i="42"/>
  <c r="O27" i="42" s="1"/>
  <c r="N26" i="42"/>
  <c r="O26" i="42" s="1"/>
  <c r="M25" i="42"/>
  <c r="N25" i="42" s="1"/>
  <c r="O25" i="42" s="1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 s="1"/>
  <c r="N21" i="42"/>
  <c r="O21" i="42" s="1"/>
  <c r="N20" i="42"/>
  <c r="O20" i="42"/>
  <c r="N19" i="42"/>
  <c r="O19" i="42" s="1"/>
  <c r="M18" i="42"/>
  <c r="L18" i="42"/>
  <c r="K18" i="42"/>
  <c r="J18" i="42"/>
  <c r="N18" i="42" s="1"/>
  <c r="O18" i="42" s="1"/>
  <c r="I18" i="42"/>
  <c r="H18" i="42"/>
  <c r="G18" i="42"/>
  <c r="F18" i="42"/>
  <c r="E18" i="42"/>
  <c r="D18" i="42"/>
  <c r="N17" i="42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K35" i="42" s="1"/>
  <c r="J5" i="42"/>
  <c r="I5" i="42"/>
  <c r="H5" i="42"/>
  <c r="H35" i="42" s="1"/>
  <c r="G5" i="42"/>
  <c r="F5" i="42"/>
  <c r="E5" i="42"/>
  <c r="D5" i="42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5" i="41" s="1"/>
  <c r="O35" i="41" s="1"/>
  <c r="N34" i="41"/>
  <c r="O34" i="41" s="1"/>
  <c r="N33" i="41"/>
  <c r="O33" i="41" s="1"/>
  <c r="N32" i="41"/>
  <c r="O32" i="41" s="1"/>
  <c r="N31" i="41"/>
  <c r="O31" i="41"/>
  <c r="M30" i="41"/>
  <c r="L30" i="41"/>
  <c r="K30" i="41"/>
  <c r="J30" i="41"/>
  <c r="I30" i="41"/>
  <c r="H30" i="41"/>
  <c r="N30" i="41" s="1"/>
  <c r="O30" i="41" s="1"/>
  <c r="G30" i="41"/>
  <c r="F30" i="41"/>
  <c r="E30" i="41"/>
  <c r="D30" i="41"/>
  <c r="N29" i="41"/>
  <c r="O29" i="4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7" i="41" s="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9" i="41" s="1"/>
  <c r="O19" i="41" s="1"/>
  <c r="N18" i="41"/>
  <c r="O18" i="41" s="1"/>
  <c r="N17" i="41"/>
  <c r="O17" i="41" s="1"/>
  <c r="N16" i="41"/>
  <c r="O16" i="41" s="1"/>
  <c r="N15" i="41"/>
  <c r="O15" i="41" s="1"/>
  <c r="M14" i="41"/>
  <c r="N14" i="41" s="1"/>
  <c r="O14" i="41" s="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L37" i="41" s="1"/>
  <c r="K5" i="41"/>
  <c r="J5" i="41"/>
  <c r="I5" i="41"/>
  <c r="H5" i="41"/>
  <c r="G5" i="41"/>
  <c r="F5" i="41"/>
  <c r="E5" i="41"/>
  <c r="D5" i="4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N32" i="40"/>
  <c r="O32" i="40" s="1"/>
  <c r="N31" i="40"/>
  <c r="O31" i="40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/>
  <c r="N24" i="40"/>
  <c r="O24" i="40" s="1"/>
  <c r="N23" i="40"/>
  <c r="O23" i="40"/>
  <c r="N22" i="40"/>
  <c r="O22" i="40"/>
  <c r="N21" i="40"/>
  <c r="O21" i="40" s="1"/>
  <c r="N20" i="40"/>
  <c r="O20" i="40"/>
  <c r="M19" i="40"/>
  <c r="L19" i="40"/>
  <c r="K19" i="40"/>
  <c r="J19" i="40"/>
  <c r="I19" i="40"/>
  <c r="H19" i="40"/>
  <c r="G19" i="40"/>
  <c r="F19" i="40"/>
  <c r="E19" i="40"/>
  <c r="D19" i="40"/>
  <c r="N18" i="40"/>
  <c r="O18" i="40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G36" i="40" s="1"/>
  <c r="F5" i="40"/>
  <c r="E5" i="40"/>
  <c r="D5" i="40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4" i="39"/>
  <c r="O34" i="39" s="1"/>
  <c r="N33" i="39"/>
  <c r="O33" i="39" s="1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/>
  <c r="N20" i="39"/>
  <c r="O20" i="39" s="1"/>
  <c r="M19" i="39"/>
  <c r="L19" i="39"/>
  <c r="K19" i="39"/>
  <c r="J19" i="39"/>
  <c r="I19" i="39"/>
  <c r="H19" i="39"/>
  <c r="H37" i="39" s="1"/>
  <c r="G19" i="39"/>
  <c r="G37" i="39" s="1"/>
  <c r="F19" i="39"/>
  <c r="E19" i="39"/>
  <c r="D19" i="39"/>
  <c r="N19" i="39" s="1"/>
  <c r="O19" i="39" s="1"/>
  <c r="N18" i="39"/>
  <c r="O18" i="39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5" i="39" s="1"/>
  <c r="O5" i="39" s="1"/>
  <c r="N37" i="38"/>
  <c r="O37" i="38" s="1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4" i="38"/>
  <c r="O34" i="38" s="1"/>
  <c r="N33" i="38"/>
  <c r="O33" i="38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 s="1"/>
  <c r="N24" i="38"/>
  <c r="O24" i="38"/>
  <c r="N23" i="38"/>
  <c r="O23" i="38" s="1"/>
  <c r="N22" i="38"/>
  <c r="O22" i="38" s="1"/>
  <c r="N21" i="38"/>
  <c r="O21" i="38" s="1"/>
  <c r="N20" i="38"/>
  <c r="O20" i="38" s="1"/>
  <c r="M19" i="38"/>
  <c r="L19" i="38"/>
  <c r="K19" i="38"/>
  <c r="J19" i="38"/>
  <c r="I19" i="38"/>
  <c r="H19" i="38"/>
  <c r="G19" i="38"/>
  <c r="F19" i="38"/>
  <c r="F38" i="38" s="1"/>
  <c r="E19" i="38"/>
  <c r="D19" i="38"/>
  <c r="N18" i="38"/>
  <c r="O18" i="38" s="1"/>
  <c r="N17" i="38"/>
  <c r="O17" i="38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L38" i="38" s="1"/>
  <c r="K5" i="38"/>
  <c r="J5" i="38"/>
  <c r="I5" i="38"/>
  <c r="H5" i="38"/>
  <c r="G5" i="38"/>
  <c r="F5" i="38"/>
  <c r="E5" i="38"/>
  <c r="D5" i="38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4" i="37"/>
  <c r="O34" i="37" s="1"/>
  <c r="N33" i="37"/>
  <c r="O33" i="37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F37" i="37" s="1"/>
  <c r="E30" i="37"/>
  <c r="D30" i="37"/>
  <c r="D37" i="37" s="1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 s="1"/>
  <c r="N24" i="37"/>
  <c r="O24" i="37" s="1"/>
  <c r="N23" i="37"/>
  <c r="O23" i="37"/>
  <c r="N22" i="37"/>
  <c r="O22" i="37" s="1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 s="1"/>
  <c r="N16" i="37"/>
  <c r="O16" i="37" s="1"/>
  <c r="N15" i="37"/>
  <c r="O15" i="37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H5" i="37"/>
  <c r="H37" i="37" s="1"/>
  <c r="G5" i="37"/>
  <c r="F5" i="37"/>
  <c r="E5" i="37"/>
  <c r="D5" i="37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4" i="36"/>
  <c r="O34" i="36" s="1"/>
  <c r="N33" i="36"/>
  <c r="O33" i="36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 s="1"/>
  <c r="M19" i="36"/>
  <c r="L19" i="36"/>
  <c r="K19" i="36"/>
  <c r="J19" i="36"/>
  <c r="J37" i="36" s="1"/>
  <c r="I19" i="36"/>
  <c r="H19" i="36"/>
  <c r="H37" i="36" s="1"/>
  <c r="G19" i="36"/>
  <c r="F19" i="36"/>
  <c r="E19" i="36"/>
  <c r="D19" i="36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4" i="36" s="1"/>
  <c r="O14" i="36" s="1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5" i="36" s="1"/>
  <c r="O5" i="36" s="1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5" i="35" s="1"/>
  <c r="O35" i="35" s="1"/>
  <c r="N34" i="35"/>
  <c r="O34" i="35"/>
  <c r="N33" i="35"/>
  <c r="O33" i="35"/>
  <c r="N32" i="35"/>
  <c r="O32" i="35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/>
  <c r="M27" i="35"/>
  <c r="L27" i="35"/>
  <c r="K27" i="35"/>
  <c r="J27" i="35"/>
  <c r="I27" i="35"/>
  <c r="H27" i="35"/>
  <c r="G27" i="35"/>
  <c r="F27" i="35"/>
  <c r="E27" i="35"/>
  <c r="D27" i="35"/>
  <c r="N26" i="35"/>
  <c r="O26" i="35"/>
  <c r="N25" i="35"/>
  <c r="O25" i="35"/>
  <c r="N24" i="35"/>
  <c r="O24" i="35"/>
  <c r="N23" i="35"/>
  <c r="O23" i="35"/>
  <c r="N22" i="35"/>
  <c r="O22" i="35"/>
  <c r="N21" i="35"/>
  <c r="O21" i="35" s="1"/>
  <c r="N20" i="35"/>
  <c r="O20" i="35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 s="1"/>
  <c r="N16" i="35"/>
  <c r="O16" i="35"/>
  <c r="N15" i="35"/>
  <c r="O15" i="35"/>
  <c r="M14" i="35"/>
  <c r="L14" i="35"/>
  <c r="K14" i="35"/>
  <c r="J14" i="35"/>
  <c r="I14" i="35"/>
  <c r="H14" i="35"/>
  <c r="G14" i="35"/>
  <c r="G38" i="35" s="1"/>
  <c r="F14" i="35"/>
  <c r="E14" i="35"/>
  <c r="D14" i="35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F38" i="35" s="1"/>
  <c r="E5" i="35"/>
  <c r="N5" i="35" s="1"/>
  <c r="O5" i="35" s="1"/>
  <c r="D5" i="35"/>
  <c r="N34" i="34"/>
  <c r="O34" i="34" s="1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 s="1"/>
  <c r="N29" i="34"/>
  <c r="O29" i="34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M26" i="34"/>
  <c r="L26" i="34"/>
  <c r="L35" i="34" s="1"/>
  <c r="K26" i="34"/>
  <c r="J26" i="34"/>
  <c r="I26" i="34"/>
  <c r="H26" i="34"/>
  <c r="G26" i="34"/>
  <c r="F26" i="34"/>
  <c r="E26" i="34"/>
  <c r="D26" i="34"/>
  <c r="N25" i="34"/>
  <c r="O25" i="34" s="1"/>
  <c r="N24" i="34"/>
  <c r="O24" i="34" s="1"/>
  <c r="N23" i="34"/>
  <c r="O23" i="34" s="1"/>
  <c r="N22" i="34"/>
  <c r="O22" i="34" s="1"/>
  <c r="N21" i="34"/>
  <c r="O21" i="34" s="1"/>
  <c r="N20" i="34"/>
  <c r="O20" i="34"/>
  <c r="M19" i="34"/>
  <c r="L19" i="34"/>
  <c r="K19" i="34"/>
  <c r="J19" i="34"/>
  <c r="I19" i="34"/>
  <c r="I35" i="34" s="1"/>
  <c r="H19" i="34"/>
  <c r="H35" i="34" s="1"/>
  <c r="G19" i="34"/>
  <c r="F19" i="34"/>
  <c r="E19" i="34"/>
  <c r="D19" i="34"/>
  <c r="N18" i="34"/>
  <c r="O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D35" i="34" s="1"/>
  <c r="E33" i="33"/>
  <c r="F33" i="33"/>
  <c r="G33" i="33"/>
  <c r="H33" i="33"/>
  <c r="I33" i="33"/>
  <c r="J33" i="33"/>
  <c r="K33" i="33"/>
  <c r="L33" i="33"/>
  <c r="M33" i="33"/>
  <c r="D33" i="33"/>
  <c r="E29" i="33"/>
  <c r="F29" i="33"/>
  <c r="G29" i="33"/>
  <c r="H29" i="33"/>
  <c r="I29" i="33"/>
  <c r="J29" i="33"/>
  <c r="K29" i="33"/>
  <c r="L29" i="33"/>
  <c r="M29" i="33"/>
  <c r="E26" i="33"/>
  <c r="F26" i="33"/>
  <c r="G26" i="33"/>
  <c r="H26" i="33"/>
  <c r="I26" i="33"/>
  <c r="J26" i="33"/>
  <c r="K26" i="33"/>
  <c r="L26" i="33"/>
  <c r="M26" i="33"/>
  <c r="E19" i="33"/>
  <c r="F19" i="33"/>
  <c r="G19" i="33"/>
  <c r="H19" i="33"/>
  <c r="I19" i="33"/>
  <c r="J19" i="33"/>
  <c r="K19" i="33"/>
  <c r="L19" i="33"/>
  <c r="M19" i="33"/>
  <c r="E14" i="33"/>
  <c r="F14" i="33"/>
  <c r="G14" i="33"/>
  <c r="H14" i="33"/>
  <c r="I14" i="33"/>
  <c r="J14" i="33"/>
  <c r="K14" i="33"/>
  <c r="L14" i="33"/>
  <c r="M14" i="33"/>
  <c r="M35" i="33" s="1"/>
  <c r="E5" i="33"/>
  <c r="E35" i="33" s="1"/>
  <c r="F5" i="33"/>
  <c r="G5" i="33"/>
  <c r="G35" i="33" s="1"/>
  <c r="H5" i="33"/>
  <c r="I5" i="33"/>
  <c r="J5" i="33"/>
  <c r="K5" i="33"/>
  <c r="K35" i="33" s="1"/>
  <c r="L5" i="33"/>
  <c r="M5" i="33"/>
  <c r="D29" i="33"/>
  <c r="D26" i="33"/>
  <c r="D19" i="33"/>
  <c r="D14" i="33"/>
  <c r="D5" i="33"/>
  <c r="D35" i="33" s="1"/>
  <c r="N34" i="33"/>
  <c r="O34" i="33" s="1"/>
  <c r="N30" i="33"/>
  <c r="O30" i="33" s="1"/>
  <c r="N31" i="33"/>
  <c r="O31" i="33" s="1"/>
  <c r="N32" i="33"/>
  <c r="O32" i="33" s="1"/>
  <c r="N28" i="33"/>
  <c r="N27" i="33"/>
  <c r="O27" i="33"/>
  <c r="O28" i="33"/>
  <c r="N16" i="33"/>
  <c r="O16" i="33" s="1"/>
  <c r="N17" i="33"/>
  <c r="O17" i="33" s="1"/>
  <c r="N18" i="33"/>
  <c r="O18" i="33" s="1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 s="1"/>
  <c r="N13" i="33"/>
  <c r="O13" i="33" s="1"/>
  <c r="N6" i="33"/>
  <c r="O6" i="33" s="1"/>
  <c r="N21" i="33"/>
  <c r="O21" i="33"/>
  <c r="N22" i="33"/>
  <c r="O22" i="33" s="1"/>
  <c r="N23" i="33"/>
  <c r="O23" i="33" s="1"/>
  <c r="N24" i="33"/>
  <c r="O24" i="33" s="1"/>
  <c r="N25" i="33"/>
  <c r="O25" i="33" s="1"/>
  <c r="N20" i="33"/>
  <c r="O20" i="33" s="1"/>
  <c r="N15" i="33"/>
  <c r="O15" i="33" s="1"/>
  <c r="L37" i="36"/>
  <c r="L37" i="37"/>
  <c r="F35" i="34"/>
  <c r="J37" i="37"/>
  <c r="F37" i="39"/>
  <c r="N33" i="43"/>
  <c r="O33" i="43"/>
  <c r="N25" i="43"/>
  <c r="O25" i="43" s="1"/>
  <c r="N34" i="45"/>
  <c r="O34" i="45" s="1"/>
  <c r="N21" i="45"/>
  <c r="O21" i="45"/>
  <c r="N5" i="45"/>
  <c r="O5" i="45" s="1"/>
  <c r="O34" i="47"/>
  <c r="P34" i="47"/>
  <c r="O15" i="47"/>
  <c r="P15" i="47"/>
  <c r="O5" i="47"/>
  <c r="P5" i="47" s="1"/>
  <c r="D35" i="42" l="1"/>
  <c r="N27" i="39"/>
  <c r="O27" i="39" s="1"/>
  <c r="M36" i="40"/>
  <c r="J38" i="44"/>
  <c r="H36" i="46"/>
  <c r="N36" i="47"/>
  <c r="E36" i="47"/>
  <c r="J38" i="35"/>
  <c r="I37" i="39"/>
  <c r="I36" i="40"/>
  <c r="G38" i="44"/>
  <c r="J36" i="40"/>
  <c r="E35" i="42"/>
  <c r="F36" i="46"/>
  <c r="N14" i="37"/>
  <c r="O14" i="37" s="1"/>
  <c r="N34" i="40"/>
  <c r="O34" i="40" s="1"/>
  <c r="F35" i="42"/>
  <c r="N27" i="35"/>
  <c r="O27" i="35" s="1"/>
  <c r="N5" i="37"/>
  <c r="O5" i="37" s="1"/>
  <c r="I38" i="44"/>
  <c r="O28" i="47"/>
  <c r="P28" i="47" s="1"/>
  <c r="N26" i="34"/>
  <c r="O26" i="34" s="1"/>
  <c r="M37" i="39"/>
  <c r="N14" i="34"/>
  <c r="O14" i="34" s="1"/>
  <c r="M37" i="36"/>
  <c r="E37" i="37"/>
  <c r="N27" i="37"/>
  <c r="O27" i="37" s="1"/>
  <c r="H38" i="38"/>
  <c r="D37" i="41"/>
  <c r="D36" i="45"/>
  <c r="G38" i="38"/>
  <c r="N28" i="34"/>
  <c r="O28" i="34" s="1"/>
  <c r="N19" i="40"/>
  <c r="O19" i="40" s="1"/>
  <c r="E37" i="41"/>
  <c r="E36" i="45"/>
  <c r="L36" i="45"/>
  <c r="N30" i="37"/>
  <c r="O30" i="37" s="1"/>
  <c r="M36" i="47"/>
  <c r="N14" i="33"/>
  <c r="O14" i="33" s="1"/>
  <c r="N14" i="39"/>
  <c r="O14" i="39" s="1"/>
  <c r="L37" i="39"/>
  <c r="N30" i="36"/>
  <c r="O30" i="36" s="1"/>
  <c r="L35" i="33"/>
  <c r="I35" i="33"/>
  <c r="J38" i="38"/>
  <c r="N30" i="38"/>
  <c r="O30" i="38" s="1"/>
  <c r="F37" i="41"/>
  <c r="F36" i="45"/>
  <c r="N27" i="36"/>
  <c r="O27" i="36" s="1"/>
  <c r="N33" i="42"/>
  <c r="O33" i="42" s="1"/>
  <c r="K36" i="47"/>
  <c r="N5" i="42"/>
  <c r="O5" i="42" s="1"/>
  <c r="K38" i="35"/>
  <c r="N33" i="33"/>
  <c r="O33" i="33" s="1"/>
  <c r="M38" i="35"/>
  <c r="K36" i="40"/>
  <c r="N35" i="38"/>
  <c r="O35" i="38" s="1"/>
  <c r="N26" i="40"/>
  <c r="O26" i="40" s="1"/>
  <c r="H35" i="43"/>
  <c r="G36" i="45"/>
  <c r="D36" i="46"/>
  <c r="K37" i="37"/>
  <c r="L36" i="40"/>
  <c r="G35" i="42"/>
  <c r="F35" i="43"/>
  <c r="G36" i="46"/>
  <c r="L38" i="44"/>
  <c r="D35" i="43"/>
  <c r="N5" i="43"/>
  <c r="O5" i="43" s="1"/>
  <c r="N30" i="35"/>
  <c r="O30" i="35" s="1"/>
  <c r="N14" i="40"/>
  <c r="O14" i="40" s="1"/>
  <c r="H37" i="41"/>
  <c r="I35" i="43"/>
  <c r="H36" i="45"/>
  <c r="D36" i="47"/>
  <c r="I37" i="37"/>
  <c r="E37" i="39"/>
  <c r="H36" i="40"/>
  <c r="D38" i="44"/>
  <c r="N38" i="44" s="1"/>
  <c r="O38" i="44" s="1"/>
  <c r="H38" i="44"/>
  <c r="E36" i="46"/>
  <c r="I38" i="35"/>
  <c r="F37" i="36"/>
  <c r="K38" i="44"/>
  <c r="H36" i="47"/>
  <c r="N27" i="38"/>
  <c r="O27" i="38" s="1"/>
  <c r="E36" i="40"/>
  <c r="D38" i="38"/>
  <c r="N14" i="38"/>
  <c r="O14" i="38" s="1"/>
  <c r="J35" i="33"/>
  <c r="K35" i="34"/>
  <c r="L38" i="35"/>
  <c r="I37" i="41"/>
  <c r="J37" i="41"/>
  <c r="J35" i="43"/>
  <c r="I36" i="45"/>
  <c r="L36" i="47"/>
  <c r="E37" i="36"/>
  <c r="I35" i="42"/>
  <c r="I36" i="46"/>
  <c r="E38" i="38"/>
  <c r="J35" i="42"/>
  <c r="M35" i="42"/>
  <c r="M38" i="38"/>
  <c r="K35" i="43"/>
  <c r="E38" i="44"/>
  <c r="J36" i="45"/>
  <c r="J36" i="46"/>
  <c r="L35" i="42"/>
  <c r="D38" i="35"/>
  <c r="E38" i="35"/>
  <c r="N35" i="37"/>
  <c r="O35" i="37" s="1"/>
  <c r="N5" i="41"/>
  <c r="O5" i="41" s="1"/>
  <c r="L35" i="43"/>
  <c r="G36" i="47"/>
  <c r="O37" i="48"/>
  <c r="P37" i="48" s="1"/>
  <c r="N19" i="36"/>
  <c r="O19" i="36" s="1"/>
  <c r="I37" i="36"/>
  <c r="H35" i="33"/>
  <c r="M35" i="34"/>
  <c r="N19" i="38"/>
  <c r="O19" i="38" s="1"/>
  <c r="M37" i="41"/>
  <c r="K37" i="41"/>
  <c r="H38" i="35"/>
  <c r="F35" i="33"/>
  <c r="N29" i="33"/>
  <c r="O29" i="33" s="1"/>
  <c r="J37" i="39"/>
  <c r="N19" i="33"/>
  <c r="O19" i="33" s="1"/>
  <c r="D37" i="36"/>
  <c r="I38" i="38"/>
  <c r="K37" i="39"/>
  <c r="N29" i="40"/>
  <c r="O29" i="40" s="1"/>
  <c r="N26" i="33"/>
  <c r="O26" i="33" s="1"/>
  <c r="N19" i="37"/>
  <c r="O19" i="37" s="1"/>
  <c r="G37" i="37"/>
  <c r="K38" i="38"/>
  <c r="N30" i="39"/>
  <c r="O30" i="39" s="1"/>
  <c r="N5" i="38"/>
  <c r="O5" i="38" s="1"/>
  <c r="G35" i="34"/>
  <c r="N35" i="39"/>
  <c r="O35" i="39" s="1"/>
  <c r="D37" i="39"/>
  <c r="G37" i="36"/>
  <c r="E35" i="43"/>
  <c r="M38" i="44"/>
  <c r="N5" i="33"/>
  <c r="O5" i="33" s="1"/>
  <c r="N5" i="40"/>
  <c r="O5" i="40" s="1"/>
  <c r="D36" i="40"/>
  <c r="N15" i="44"/>
  <c r="O15" i="44" s="1"/>
  <c r="J35" i="34"/>
  <c r="N5" i="34"/>
  <c r="O5" i="34" s="1"/>
  <c r="N19" i="34"/>
  <c r="O19" i="34" s="1"/>
  <c r="N32" i="34"/>
  <c r="O32" i="34" s="1"/>
  <c r="N19" i="35"/>
  <c r="O19" i="35" s="1"/>
  <c r="N35" i="36"/>
  <c r="O35" i="36" s="1"/>
  <c r="K37" i="36"/>
  <c r="N38" i="38"/>
  <c r="O38" i="38" s="1"/>
  <c r="F36" i="40"/>
  <c r="G37" i="41"/>
  <c r="E35" i="34"/>
  <c r="N14" i="35"/>
  <c r="O14" i="35" s="1"/>
  <c r="M37" i="37"/>
  <c r="O36" i="47" l="1"/>
  <c r="P36" i="47" s="1"/>
  <c r="N35" i="33"/>
  <c r="O35" i="33" s="1"/>
  <c r="N35" i="43"/>
  <c r="O35" i="43" s="1"/>
  <c r="N36" i="45"/>
  <c r="O36" i="45" s="1"/>
  <c r="N38" i="35"/>
  <c r="O38" i="35" s="1"/>
  <c r="N36" i="46"/>
  <c r="O36" i="46" s="1"/>
  <c r="N35" i="42"/>
  <c r="O35" i="42" s="1"/>
  <c r="N35" i="34"/>
  <c r="O35" i="34" s="1"/>
  <c r="N36" i="40"/>
  <c r="O36" i="40" s="1"/>
  <c r="N37" i="41"/>
  <c r="O37" i="41" s="1"/>
  <c r="N37" i="37"/>
  <c r="O37" i="37" s="1"/>
  <c r="N37" i="39"/>
  <c r="O37" i="39" s="1"/>
  <c r="N37" i="36"/>
  <c r="O37" i="36" s="1"/>
</calcChain>
</file>

<file path=xl/sharedStrings.xml><?xml version="1.0" encoding="utf-8"?>
<sst xmlns="http://schemas.openxmlformats.org/spreadsheetml/2006/main" count="895" uniqueCount="107">
  <si>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</si>
  <si>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</si>
  <si>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</si>
  <si>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</si>
  <si>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</si>
  <si>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</si>
  <si>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</si>
  <si>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</si>
  <si>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</si>
  <si>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</si>
  <si>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</si>
  <si>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</si>
  <si>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</si>
  <si>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</si>
  <si>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</si>
  <si>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</si>
  <si>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</si>
  <si>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</si>
  <si>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</si>
  <si>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</si>
  <si>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</si>
  <si>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</si>
  <si>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</si>
  <si>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</si>
  <si>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</si>
  <si>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</si>
  <si>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</si>
  <si>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</si>
  <si>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</si>
  <si>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</si>
  <si>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</si>
  <si>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</si>
  <si>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Physical Environment</t>
  </si>
  <si>
    <t>Electric Utility Services</t>
  </si>
  <si>
    <t>Garbage / Solid Waste Control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</si>
  <si>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</si>
  <si>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</si>
  <si>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</si>
  <si>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</si>
  <si>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</si>
  <si>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</si>
  <si>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Other Transportation Systems / Services</t>
  </si>
  <si>
    <t>Culture / Recreation</t>
  </si>
  <si>
    <t>Libraries</t>
  </si>
  <si>
    <t>Parks and Recreation</t>
  </si>
  <si>
    <t>Other Culture / Recreation</t>
  </si>
  <si>
    <t>Inter-Fund Group Transfers Out</t>
  </si>
  <si>
    <t>Other Uses and Non-Operating</t>
  </si>
  <si>
    <t>2009 Municipal Population:</t>
  </si>
  <si>
    <t>Winter Park Expenditures Reported by Account Code and Fund Type</t>
  </si>
  <si>
    <t>Local Fiscal Year Ended September 30, 2010</t>
  </si>
  <si>
    <t>Payment to Refunded Bond Escrow Agent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</si>
  <si>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</si>
  <si>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</si>
  <si>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</si>
  <si>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Sewer / Wastewater Services</t>
  </si>
  <si>
    <t>Special Events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</si>
  <si>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</si>
  <si>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</si>
  <si>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</si>
  <si>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</si>
  <si>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</si>
  <si>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</si>
  <si>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</si>
  <si>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</si>
  <si>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</si>
  <si>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Emergency and Disaster Relief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</si>
  <si>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</si>
  <si>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</si>
  <si>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</si>
  <si>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</si>
  <si>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</si>
  <si>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Other Transportation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</si>
  <si>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</si>
  <si>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</si>
  <si>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</si>
  <si>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</si>
  <si>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</si>
  <si>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</si>
  <si>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</si>
  <si>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</si>
  <si>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</si>
  <si>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</si>
  <si>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</si>
  <si>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</si>
  <si>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</si>
  <si>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Non-Court Information Systems</t>
  </si>
  <si>
    <t>Ambulance and Rescue Services</t>
  </si>
  <si>
    <t>Other Public Safety</t>
  </si>
  <si>
    <t>Cultural Services</t>
  </si>
  <si>
    <t>Special Facilities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</si>
  <si>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</si>
  <si>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</si>
  <si>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</si>
  <si>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</si>
  <si>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</si>
  <si>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</si>
  <si>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</si>
  <si>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</si>
  <si>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</si>
  <si>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Special Recreation Facilities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</si>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</sst>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4DB48-9CB5-4459-966C-4C24B7767405}">
  <sheetPr>
    <pageSetUpPr fitToPage="1"/>
  </sheetPr>
  <dimension ref="A1:ED41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105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97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98</v>
      </c>
      <c r="N4" s="95" t="s">
        <v>5</v>
      </c>
      <c r="O4" s="95" t="s">
        <v>99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SUM(D6:D14)</f>
        <v>8189845</v>
      </c>
      <c r="E5" s="100">
        <f t="shared" ref="E5:N5" si="0">SUM(E6:E14)</f>
        <v>4554513</v>
      </c>
      <c r="F5" s="100">
        <f t="shared" si="0"/>
        <v>2545846</v>
      </c>
      <c r="G5" s="100">
        <f t="shared" si="0"/>
        <v>344613</v>
      </c>
      <c r="H5" s="100">
        <f t="shared" si="0"/>
        <v>0</v>
      </c>
      <c r="I5" s="100">
        <f t="shared" si="0"/>
        <v>0</v>
      </c>
      <c r="J5" s="100">
        <f t="shared" si="0"/>
        <v>16432925</v>
      </c>
      <c r="K5" s="100">
        <f t="shared" si="0"/>
        <v>8168023</v>
      </c>
      <c r="L5" s="100">
        <f>SUM(L6:L14)</f>
        <v>0</v>
      </c>
      <c r="M5" s="100">
        <f t="shared" si="0"/>
        <v>0</v>
      </c>
      <c r="N5" s="100">
        <f t="shared" si="0"/>
        <v>0</v>
      </c>
      <c r="O5" s="101">
        <f>SUM(D5:N5)</f>
        <v>40235765</v>
      </c>
      <c r="P5" s="102">
        <f>(O5/P$39)</f>
        <v>1310.3551423174624</v>
      </c>
      <c r="Q5" s="103"/>
    </row>
    <row r="6" spans="1:134">
      <c r="A6" s="105"/>
      <c r="B6" s="106">
        <v>511</v>
      </c>
      <c r="C6" s="107" t="s">
        <v>19</v>
      </c>
      <c r="D6" s="108">
        <v>42592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42592</v>
      </c>
      <c r="P6" s="109">
        <f>(O6/P$39)</f>
        <v>1.3870904709177359</v>
      </c>
      <c r="Q6" s="110"/>
    </row>
    <row r="7" spans="1:134">
      <c r="A7" s="105"/>
      <c r="B7" s="106">
        <v>512</v>
      </c>
      <c r="C7" s="107" t="s">
        <v>20</v>
      </c>
      <c r="D7" s="108">
        <v>565589</v>
      </c>
      <c r="E7" s="108">
        <v>555957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4" si="1">SUM(D7:N7)</f>
        <v>1121546</v>
      </c>
      <c r="P7" s="109">
        <f>(O7/P$39)</f>
        <v>36.525304500749037</v>
      </c>
      <c r="Q7" s="110"/>
    </row>
    <row r="8" spans="1:134">
      <c r="A8" s="105"/>
      <c r="B8" s="106">
        <v>513</v>
      </c>
      <c r="C8" s="107" t="s">
        <v>21</v>
      </c>
      <c r="D8" s="108">
        <v>2465935</v>
      </c>
      <c r="E8" s="108">
        <v>43510</v>
      </c>
      <c r="F8" s="108">
        <v>0</v>
      </c>
      <c r="G8" s="108">
        <v>0</v>
      </c>
      <c r="H8" s="108">
        <v>0</v>
      </c>
      <c r="I8" s="108">
        <v>0</v>
      </c>
      <c r="J8" s="108">
        <v>12915902</v>
      </c>
      <c r="K8" s="108">
        <v>0</v>
      </c>
      <c r="L8" s="108">
        <v>0</v>
      </c>
      <c r="M8" s="108">
        <v>0</v>
      </c>
      <c r="N8" s="108">
        <v>0</v>
      </c>
      <c r="O8" s="108">
        <f t="shared" si="1"/>
        <v>15425347</v>
      </c>
      <c r="P8" s="109">
        <f>(O8/P$39)</f>
        <v>502.35611932521329</v>
      </c>
      <c r="Q8" s="110"/>
    </row>
    <row r="9" spans="1:134">
      <c r="A9" s="105"/>
      <c r="B9" s="106">
        <v>514</v>
      </c>
      <c r="C9" s="107" t="s">
        <v>22</v>
      </c>
      <c r="D9" s="108">
        <v>446973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1"/>
        <v>446973</v>
      </c>
      <c r="P9" s="109">
        <f>(O9/P$39)</f>
        <v>14.55653618185371</v>
      </c>
      <c r="Q9" s="110"/>
    </row>
    <row r="10" spans="1:134">
      <c r="A10" s="105"/>
      <c r="B10" s="106">
        <v>515</v>
      </c>
      <c r="C10" s="107" t="s">
        <v>23</v>
      </c>
      <c r="D10" s="108">
        <v>917658</v>
      </c>
      <c r="E10" s="108">
        <v>2228183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1"/>
        <v>3145841</v>
      </c>
      <c r="P10" s="109">
        <f>(O10/P$39)</f>
        <v>102.45036800625284</v>
      </c>
      <c r="Q10" s="110"/>
    </row>
    <row r="11" spans="1:134">
      <c r="A11" s="105"/>
      <c r="B11" s="106">
        <v>516</v>
      </c>
      <c r="C11" s="107" t="s">
        <v>86</v>
      </c>
      <c r="D11" s="108">
        <v>844615</v>
      </c>
      <c r="E11" s="108">
        <v>237418</v>
      </c>
      <c r="F11" s="108">
        <v>0</v>
      </c>
      <c r="G11" s="108">
        <v>344613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1"/>
        <v>1426646</v>
      </c>
      <c r="P11" s="109">
        <f>(O11/P$39)</f>
        <v>46.461473327688402</v>
      </c>
      <c r="Q11" s="110"/>
    </row>
    <row r="12" spans="1:134">
      <c r="A12" s="105"/>
      <c r="B12" s="106">
        <v>517</v>
      </c>
      <c r="C12" s="107" t="s">
        <v>24</v>
      </c>
      <c r="D12" s="108">
        <v>0</v>
      </c>
      <c r="E12" s="108">
        <v>1484485</v>
      </c>
      <c r="F12" s="108">
        <v>2545846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1"/>
        <v>4030331</v>
      </c>
      <c r="P12" s="109">
        <f>(O12/P$39)</f>
        <v>131.25548752686771</v>
      </c>
      <c r="Q12" s="110"/>
    </row>
    <row r="13" spans="1:134">
      <c r="A13" s="105"/>
      <c r="B13" s="106">
        <v>518</v>
      </c>
      <c r="C13" s="107" t="s">
        <v>25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8168023</v>
      </c>
      <c r="L13" s="108">
        <v>0</v>
      </c>
      <c r="M13" s="108">
        <v>0</v>
      </c>
      <c r="N13" s="108">
        <v>0</v>
      </c>
      <c r="O13" s="108">
        <f t="shared" si="1"/>
        <v>8168023</v>
      </c>
      <c r="P13" s="109">
        <f>(O13/P$39)</f>
        <v>266.00739269198203</v>
      </c>
      <c r="Q13" s="110"/>
    </row>
    <row r="14" spans="1:134">
      <c r="A14" s="105"/>
      <c r="B14" s="106">
        <v>519</v>
      </c>
      <c r="C14" s="107" t="s">
        <v>26</v>
      </c>
      <c r="D14" s="108">
        <v>2906483</v>
      </c>
      <c r="E14" s="108">
        <v>4960</v>
      </c>
      <c r="F14" s="108">
        <v>0</v>
      </c>
      <c r="G14" s="108">
        <v>0</v>
      </c>
      <c r="H14" s="108">
        <v>0</v>
      </c>
      <c r="I14" s="108">
        <v>0</v>
      </c>
      <c r="J14" s="108">
        <v>3517023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1"/>
        <v>6428466</v>
      </c>
      <c r="P14" s="109">
        <f>(O14/P$39)</f>
        <v>209.3553702859376</v>
      </c>
      <c r="Q14" s="110"/>
    </row>
    <row r="15" spans="1:134" ht="15.75">
      <c r="A15" s="111" t="s">
        <v>27</v>
      </c>
      <c r="B15" s="112"/>
      <c r="C15" s="113"/>
      <c r="D15" s="114">
        <f>SUM(D16:D20)</f>
        <v>32128572</v>
      </c>
      <c r="E15" s="114">
        <f>SUM(E16:E20)</f>
        <v>2096475</v>
      </c>
      <c r="F15" s="114">
        <f>SUM(F16:F20)</f>
        <v>0</v>
      </c>
      <c r="G15" s="114">
        <f>SUM(G16:G20)</f>
        <v>698034</v>
      </c>
      <c r="H15" s="114">
        <f>SUM(H16:H20)</f>
        <v>0</v>
      </c>
      <c r="I15" s="114">
        <f>SUM(I16:I20)</f>
        <v>0</v>
      </c>
      <c r="J15" s="114">
        <f>SUM(J16:J20)</f>
        <v>0</v>
      </c>
      <c r="K15" s="114">
        <f>SUM(K16:K20)</f>
        <v>0</v>
      </c>
      <c r="L15" s="114">
        <f>SUM(L16:L20)</f>
        <v>0</v>
      </c>
      <c r="M15" s="114">
        <f>SUM(M16:M20)</f>
        <v>0</v>
      </c>
      <c r="N15" s="114">
        <f>SUM(N16:N20)</f>
        <v>0</v>
      </c>
      <c r="O15" s="115">
        <f>SUM(D15:N15)</f>
        <v>34923081</v>
      </c>
      <c r="P15" s="116">
        <f>(O15/P$39)</f>
        <v>1137.3373607763956</v>
      </c>
      <c r="Q15" s="117"/>
    </row>
    <row r="16" spans="1:134">
      <c r="A16" s="105"/>
      <c r="B16" s="106">
        <v>521</v>
      </c>
      <c r="C16" s="107" t="s">
        <v>28</v>
      </c>
      <c r="D16" s="108">
        <v>14852537</v>
      </c>
      <c r="E16" s="108">
        <v>1598776</v>
      </c>
      <c r="F16" s="108">
        <v>0</v>
      </c>
      <c r="G16" s="108">
        <v>170089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>SUM(D16:N16)</f>
        <v>16621402</v>
      </c>
      <c r="P16" s="109">
        <f>(O16/P$39)</f>
        <v>541.30795284309261</v>
      </c>
      <c r="Q16" s="110"/>
    </row>
    <row r="17" spans="1:17">
      <c r="A17" s="105"/>
      <c r="B17" s="106">
        <v>522</v>
      </c>
      <c r="C17" s="107" t="s">
        <v>29</v>
      </c>
      <c r="D17" s="108">
        <v>1986162</v>
      </c>
      <c r="E17" s="108">
        <v>40832</v>
      </c>
      <c r="F17" s="108">
        <v>0</v>
      </c>
      <c r="G17" s="108">
        <v>527945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ref="O17:O20" si="2">SUM(D17:N17)</f>
        <v>2554939</v>
      </c>
      <c r="P17" s="109">
        <f>(O17/P$39)</f>
        <v>83.206506871621187</v>
      </c>
      <c r="Q17" s="110"/>
    </row>
    <row r="18" spans="1:17">
      <c r="A18" s="105"/>
      <c r="B18" s="106">
        <v>524</v>
      </c>
      <c r="C18" s="107" t="s">
        <v>30</v>
      </c>
      <c r="D18" s="108">
        <v>2240579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2240579</v>
      </c>
      <c r="P18" s="109">
        <f>(O18/P$39)</f>
        <v>72.968768318895329</v>
      </c>
      <c r="Q18" s="110"/>
    </row>
    <row r="19" spans="1:17">
      <c r="A19" s="105"/>
      <c r="B19" s="106">
        <v>525</v>
      </c>
      <c r="C19" s="107" t="s">
        <v>31</v>
      </c>
      <c r="D19" s="108">
        <v>1369414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1369414</v>
      </c>
      <c r="P19" s="109">
        <f>(O19/P$39)</f>
        <v>44.597603074317725</v>
      </c>
      <c r="Q19" s="110"/>
    </row>
    <row r="20" spans="1:17">
      <c r="A20" s="105"/>
      <c r="B20" s="106">
        <v>526</v>
      </c>
      <c r="C20" s="107" t="s">
        <v>87</v>
      </c>
      <c r="D20" s="108">
        <v>11679880</v>
      </c>
      <c r="E20" s="108">
        <v>456867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12136747</v>
      </c>
      <c r="P20" s="109">
        <f>(O20/P$39)</f>
        <v>395.25652966846872</v>
      </c>
      <c r="Q20" s="110"/>
    </row>
    <row r="21" spans="1:17" ht="15.75">
      <c r="A21" s="111" t="s">
        <v>32</v>
      </c>
      <c r="B21" s="112"/>
      <c r="C21" s="113"/>
      <c r="D21" s="114">
        <f>SUM(D22:D27)</f>
        <v>7671610</v>
      </c>
      <c r="E21" s="114">
        <f>SUM(E22:E27)</f>
        <v>5856143</v>
      </c>
      <c r="F21" s="114">
        <f>SUM(F22:F27)</f>
        <v>0</v>
      </c>
      <c r="G21" s="114">
        <f>SUM(G22:G27)</f>
        <v>1625415</v>
      </c>
      <c r="H21" s="114">
        <f>SUM(H22:H27)</f>
        <v>0</v>
      </c>
      <c r="I21" s="114">
        <f>SUM(I22:I27)</f>
        <v>66448211</v>
      </c>
      <c r="J21" s="114">
        <f>SUM(J22:J27)</f>
        <v>0</v>
      </c>
      <c r="K21" s="114">
        <f>SUM(K22:K27)</f>
        <v>0</v>
      </c>
      <c r="L21" s="114">
        <f>SUM(L22:L27)</f>
        <v>0</v>
      </c>
      <c r="M21" s="114">
        <f>SUM(M22:M27)</f>
        <v>0</v>
      </c>
      <c r="N21" s="114">
        <f>SUM(N22:N27)</f>
        <v>0</v>
      </c>
      <c r="O21" s="115">
        <f>SUM(D21:N21)</f>
        <v>81601379</v>
      </c>
      <c r="P21" s="116">
        <f>(O21/P$39)</f>
        <v>2657.5059923142057</v>
      </c>
      <c r="Q21" s="117"/>
    </row>
    <row r="22" spans="1:17">
      <c r="A22" s="105"/>
      <c r="B22" s="106">
        <v>531</v>
      </c>
      <c r="C22" s="107" t="s">
        <v>33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37746313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>SUM(D22:N22)</f>
        <v>37746313</v>
      </c>
      <c r="P22" s="109">
        <f>(O22/P$39)</f>
        <v>1229.2813456653423</v>
      </c>
      <c r="Q22" s="110"/>
    </row>
    <row r="23" spans="1:17">
      <c r="A23" s="105"/>
      <c r="B23" s="106">
        <v>534</v>
      </c>
      <c r="C23" s="107" t="s">
        <v>34</v>
      </c>
      <c r="D23" s="108">
        <v>5013594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ref="O23:O34" si="3">SUM(D23:N23)</f>
        <v>5013594</v>
      </c>
      <c r="P23" s="109">
        <f>(O23/P$39)</f>
        <v>163.27733993356347</v>
      </c>
      <c r="Q23" s="110"/>
    </row>
    <row r="24" spans="1:17">
      <c r="A24" s="105"/>
      <c r="B24" s="106">
        <v>536</v>
      </c>
      <c r="C24" s="107" t="s">
        <v>35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28701898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 t="shared" si="3"/>
        <v>28701898</v>
      </c>
      <c r="P24" s="109">
        <f>(O24/P$39)</f>
        <v>934.73256041164598</v>
      </c>
      <c r="Q24" s="110"/>
    </row>
    <row r="25" spans="1:17">
      <c r="A25" s="105"/>
      <c r="B25" s="106">
        <v>537</v>
      </c>
      <c r="C25" s="107" t="s">
        <v>36</v>
      </c>
      <c r="D25" s="108">
        <v>0</v>
      </c>
      <c r="E25" s="108">
        <v>1170062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f t="shared" si="3"/>
        <v>1170062</v>
      </c>
      <c r="P25" s="109">
        <f>(O25/P$39)</f>
        <v>38.105321435550053</v>
      </c>
      <c r="Q25" s="110"/>
    </row>
    <row r="26" spans="1:17">
      <c r="A26" s="105"/>
      <c r="B26" s="106">
        <v>538</v>
      </c>
      <c r="C26" s="107" t="s">
        <v>37</v>
      </c>
      <c r="D26" s="108">
        <v>0</v>
      </c>
      <c r="E26" s="108">
        <v>2120900</v>
      </c>
      <c r="F26" s="108">
        <v>0</v>
      </c>
      <c r="G26" s="108">
        <v>410086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 t="shared" si="3"/>
        <v>2530986</v>
      </c>
      <c r="P26" s="109">
        <f>(O26/P$39)</f>
        <v>82.426431316355107</v>
      </c>
      <c r="Q26" s="110"/>
    </row>
    <row r="27" spans="1:17">
      <c r="A27" s="105"/>
      <c r="B27" s="106">
        <v>539</v>
      </c>
      <c r="C27" s="107" t="s">
        <v>38</v>
      </c>
      <c r="D27" s="108">
        <v>2658016</v>
      </c>
      <c r="E27" s="108">
        <v>2565181</v>
      </c>
      <c r="F27" s="108">
        <v>0</v>
      </c>
      <c r="G27" s="108">
        <v>1215329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f t="shared" si="3"/>
        <v>6438526</v>
      </c>
      <c r="P27" s="109">
        <f>(O27/P$39)</f>
        <v>209.68299355174884</v>
      </c>
      <c r="Q27" s="110"/>
    </row>
    <row r="28" spans="1:17" ht="15.75">
      <c r="A28" s="111" t="s">
        <v>39</v>
      </c>
      <c r="B28" s="112"/>
      <c r="C28" s="113"/>
      <c r="D28" s="114">
        <f>SUM(D29:D29)</f>
        <v>2623175</v>
      </c>
      <c r="E28" s="114">
        <f>SUM(E29:E29)</f>
        <v>279848</v>
      </c>
      <c r="F28" s="114">
        <f>SUM(F29:F29)</f>
        <v>0</v>
      </c>
      <c r="G28" s="114">
        <f>SUM(G29:G29)</f>
        <v>7636</v>
      </c>
      <c r="H28" s="114">
        <f>SUM(H29:H29)</f>
        <v>0</v>
      </c>
      <c r="I28" s="114">
        <f>SUM(I29:I29)</f>
        <v>0</v>
      </c>
      <c r="J28" s="114">
        <f>SUM(J29:J29)</f>
        <v>0</v>
      </c>
      <c r="K28" s="114">
        <f>SUM(K29:K29)</f>
        <v>0</v>
      </c>
      <c r="L28" s="114">
        <f>SUM(L29:L29)</f>
        <v>0</v>
      </c>
      <c r="M28" s="114">
        <f>SUM(M29:M29)</f>
        <v>0</v>
      </c>
      <c r="N28" s="114">
        <f>SUM(N29:N29)</f>
        <v>0</v>
      </c>
      <c r="O28" s="114">
        <f t="shared" si="3"/>
        <v>2910659</v>
      </c>
      <c r="P28" s="116">
        <f>(O28/P$39)</f>
        <v>94.79121344362666</v>
      </c>
      <c r="Q28" s="117"/>
    </row>
    <row r="29" spans="1:17">
      <c r="A29" s="105"/>
      <c r="B29" s="106">
        <v>541</v>
      </c>
      <c r="C29" s="107" t="s">
        <v>40</v>
      </c>
      <c r="D29" s="108">
        <v>2623175</v>
      </c>
      <c r="E29" s="108">
        <v>279848</v>
      </c>
      <c r="F29" s="108">
        <v>0</v>
      </c>
      <c r="G29" s="108">
        <v>7636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  <c r="O29" s="108">
        <f t="shared" si="3"/>
        <v>2910659</v>
      </c>
      <c r="P29" s="109">
        <f>(O29/P$39)</f>
        <v>94.79121344362666</v>
      </c>
      <c r="Q29" s="110"/>
    </row>
    <row r="30" spans="1:17" ht="15.75">
      <c r="A30" s="111" t="s">
        <v>42</v>
      </c>
      <c r="B30" s="112"/>
      <c r="C30" s="113"/>
      <c r="D30" s="114">
        <f>SUM(D31:D34)</f>
        <v>12504126</v>
      </c>
      <c r="E30" s="114">
        <f>SUM(E31:E34)</f>
        <v>1471419</v>
      </c>
      <c r="F30" s="114">
        <f>SUM(F31:F34)</f>
        <v>0</v>
      </c>
      <c r="G30" s="114">
        <f>SUM(G31:G34)</f>
        <v>1848871</v>
      </c>
      <c r="H30" s="114">
        <f>SUM(H31:H34)</f>
        <v>0</v>
      </c>
      <c r="I30" s="114">
        <f>SUM(I31:I34)</f>
        <v>0</v>
      </c>
      <c r="J30" s="114">
        <f>SUM(J31:J34)</f>
        <v>0</v>
      </c>
      <c r="K30" s="114">
        <f>SUM(K31:K34)</f>
        <v>0</v>
      </c>
      <c r="L30" s="114">
        <f>SUM(L31:L34)</f>
        <v>0</v>
      </c>
      <c r="M30" s="114">
        <f>SUM(M31:M34)</f>
        <v>0</v>
      </c>
      <c r="N30" s="114">
        <f>SUM(N31:N34)</f>
        <v>0</v>
      </c>
      <c r="O30" s="114">
        <f>SUM(D30:N30)</f>
        <v>15824416</v>
      </c>
      <c r="P30" s="116">
        <f>(O30/P$39)</f>
        <v>515.35256953038493</v>
      </c>
      <c r="Q30" s="110"/>
    </row>
    <row r="31" spans="1:17">
      <c r="A31" s="105"/>
      <c r="B31" s="106">
        <v>572</v>
      </c>
      <c r="C31" s="107" t="s">
        <v>44</v>
      </c>
      <c r="D31" s="108">
        <v>10318116</v>
      </c>
      <c r="E31" s="108">
        <v>980419</v>
      </c>
      <c r="F31" s="108">
        <v>0</v>
      </c>
      <c r="G31" s="108">
        <v>1848871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08">
        <v>0</v>
      </c>
      <c r="O31" s="108">
        <f t="shared" si="3"/>
        <v>13147406</v>
      </c>
      <c r="P31" s="109">
        <f>(O31/P$39)</f>
        <v>428.17058555331204</v>
      </c>
      <c r="Q31" s="110"/>
    </row>
    <row r="32" spans="1:17">
      <c r="A32" s="105"/>
      <c r="B32" s="106">
        <v>573</v>
      </c>
      <c r="C32" s="107" t="s">
        <v>89</v>
      </c>
      <c r="D32" s="108">
        <v>1840000</v>
      </c>
      <c r="E32" s="108">
        <v>491000</v>
      </c>
      <c r="F32" s="108">
        <v>0</v>
      </c>
      <c r="G32" s="108">
        <v>0</v>
      </c>
      <c r="H32" s="108">
        <v>0</v>
      </c>
      <c r="I32" s="108">
        <v>0</v>
      </c>
      <c r="J32" s="108">
        <v>0</v>
      </c>
      <c r="K32" s="108">
        <v>0</v>
      </c>
      <c r="L32" s="108">
        <v>0</v>
      </c>
      <c r="M32" s="108">
        <v>0</v>
      </c>
      <c r="N32" s="108">
        <v>0</v>
      </c>
      <c r="O32" s="108">
        <f t="shared" si="3"/>
        <v>2331000</v>
      </c>
      <c r="P32" s="109">
        <f>(O32/P$39)</f>
        <v>75.913502247117833</v>
      </c>
      <c r="Q32" s="110"/>
    </row>
    <row r="33" spans="1:120">
      <c r="A33" s="105"/>
      <c r="B33" s="106">
        <v>574</v>
      </c>
      <c r="C33" s="107" t="s">
        <v>56</v>
      </c>
      <c r="D33" s="108">
        <v>183052</v>
      </c>
      <c r="E33" s="108">
        <v>0</v>
      </c>
      <c r="F33" s="108">
        <v>0</v>
      </c>
      <c r="G33" s="108">
        <v>0</v>
      </c>
      <c r="H33" s="108">
        <v>0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f t="shared" si="3"/>
        <v>183052</v>
      </c>
      <c r="P33" s="109">
        <f>(O33/P$39)</f>
        <v>5.9614407607633684</v>
      </c>
      <c r="Q33" s="110"/>
    </row>
    <row r="34" spans="1:120">
      <c r="A34" s="105"/>
      <c r="B34" s="106">
        <v>575</v>
      </c>
      <c r="C34" s="107" t="s">
        <v>100</v>
      </c>
      <c r="D34" s="108">
        <v>162958</v>
      </c>
      <c r="E34" s="108">
        <v>0</v>
      </c>
      <c r="F34" s="108">
        <v>0</v>
      </c>
      <c r="G34" s="108">
        <v>0</v>
      </c>
      <c r="H34" s="108">
        <v>0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f t="shared" si="3"/>
        <v>162958</v>
      </c>
      <c r="P34" s="109">
        <f>(O34/P$39)</f>
        <v>5.3070409691916893</v>
      </c>
      <c r="Q34" s="110"/>
    </row>
    <row r="35" spans="1:120" ht="15.75">
      <c r="A35" s="111" t="s">
        <v>47</v>
      </c>
      <c r="B35" s="112"/>
      <c r="C35" s="113"/>
      <c r="D35" s="114">
        <f>SUM(D36:D36)</f>
        <v>8709855</v>
      </c>
      <c r="E35" s="114">
        <f>SUM(E36:E36)</f>
        <v>1525875</v>
      </c>
      <c r="F35" s="114">
        <f>SUM(F36:F36)</f>
        <v>0</v>
      </c>
      <c r="G35" s="114">
        <f>SUM(G36:G36)</f>
        <v>0</v>
      </c>
      <c r="H35" s="114">
        <f>SUM(H36:H36)</f>
        <v>0</v>
      </c>
      <c r="I35" s="114">
        <f>SUM(I36:I36)</f>
        <v>6195012</v>
      </c>
      <c r="J35" s="114">
        <f>SUM(J36:J36)</f>
        <v>0</v>
      </c>
      <c r="K35" s="114">
        <f>SUM(K36:K36)</f>
        <v>0</v>
      </c>
      <c r="L35" s="114">
        <f>SUM(L36:L36)</f>
        <v>0</v>
      </c>
      <c r="M35" s="114">
        <f>SUM(M36:M36)</f>
        <v>0</v>
      </c>
      <c r="N35" s="114">
        <f>SUM(N36:N36)</f>
        <v>0</v>
      </c>
      <c r="O35" s="114">
        <f>SUM(D35:N35)</f>
        <v>16430742</v>
      </c>
      <c r="P35" s="116">
        <f>(O35/P$39)</f>
        <v>535.09874291669382</v>
      </c>
      <c r="Q35" s="110"/>
    </row>
    <row r="36" spans="1:120" ht="15.75" thickBot="1">
      <c r="A36" s="105"/>
      <c r="B36" s="106">
        <v>581</v>
      </c>
      <c r="C36" s="107" t="s">
        <v>101</v>
      </c>
      <c r="D36" s="108">
        <v>8709855</v>
      </c>
      <c r="E36" s="108">
        <v>1525875</v>
      </c>
      <c r="F36" s="108">
        <v>0</v>
      </c>
      <c r="G36" s="108">
        <v>0</v>
      </c>
      <c r="H36" s="108">
        <v>0</v>
      </c>
      <c r="I36" s="108">
        <v>6195012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f>SUM(D36:N36)</f>
        <v>16430742</v>
      </c>
      <c r="P36" s="109">
        <f>(O36/P$39)</f>
        <v>535.09874291669382</v>
      </c>
      <c r="Q36" s="110"/>
    </row>
    <row r="37" spans="1:120" ht="16.5" thickBot="1">
      <c r="A37" s="118" t="s">
        <v>10</v>
      </c>
      <c r="B37" s="119"/>
      <c r="C37" s="120"/>
      <c r="D37" s="121">
        <f>SUM(D5,D15,D21,D28,D30,D35)</f>
        <v>71827183</v>
      </c>
      <c r="E37" s="121">
        <f t="shared" ref="E37:N37" si="4">SUM(E5,E15,E21,E28,E30,E35)</f>
        <v>15784273</v>
      </c>
      <c r="F37" s="121">
        <f t="shared" si="4"/>
        <v>2545846</v>
      </c>
      <c r="G37" s="121">
        <f t="shared" si="4"/>
        <v>4524569</v>
      </c>
      <c r="H37" s="121">
        <f t="shared" si="4"/>
        <v>0</v>
      </c>
      <c r="I37" s="121">
        <f t="shared" si="4"/>
        <v>72643223</v>
      </c>
      <c r="J37" s="121">
        <f t="shared" si="4"/>
        <v>16432925</v>
      </c>
      <c r="K37" s="121">
        <f t="shared" si="4"/>
        <v>8168023</v>
      </c>
      <c r="L37" s="121">
        <f t="shared" si="4"/>
        <v>0</v>
      </c>
      <c r="M37" s="121">
        <f t="shared" si="4"/>
        <v>0</v>
      </c>
      <c r="N37" s="121">
        <f t="shared" si="4"/>
        <v>0</v>
      </c>
      <c r="O37" s="121">
        <f>SUM(D37:N37)</f>
        <v>191926042</v>
      </c>
      <c r="P37" s="122">
        <f>(O37/P$39)</f>
        <v>6250.4410212987686</v>
      </c>
      <c r="Q37" s="103"/>
      <c r="R37" s="12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</row>
    <row r="38" spans="1:120">
      <c r="A38" s="124"/>
      <c r="B38" s="125"/>
      <c r="C38" s="125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</row>
    <row r="39" spans="1:120">
      <c r="A39" s="128"/>
      <c r="B39" s="129"/>
      <c r="C39" s="129"/>
      <c r="D39" s="130"/>
      <c r="E39" s="130"/>
      <c r="F39" s="130"/>
      <c r="G39" s="130"/>
      <c r="H39" s="130"/>
      <c r="I39" s="130"/>
      <c r="J39" s="130"/>
      <c r="K39" s="130"/>
      <c r="L39" s="130"/>
      <c r="M39" s="133" t="s">
        <v>106</v>
      </c>
      <c r="N39" s="133"/>
      <c r="O39" s="133"/>
      <c r="P39" s="131">
        <v>30706</v>
      </c>
    </row>
    <row r="40" spans="1:120">
      <c r="A40" s="134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6"/>
    </row>
    <row r="41" spans="1:120" ht="15.75" customHeight="1" thickBot="1">
      <c r="A41" s="137" t="s">
        <v>53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9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64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SUM(D6:D13)</f>
        <v>2469847</v>
      </c>
      <c r="E5" s="56">
        <f t="shared" si="0"/>
        <v>2446982</v>
      </c>
      <c r="F5" s="56">
        <f t="shared" si="0"/>
        <v>2315400</v>
      </c>
      <c r="G5" s="56">
        <f t="shared" si="0"/>
        <v>54479</v>
      </c>
      <c r="H5" s="56">
        <f t="shared" si="0"/>
        <v>0</v>
      </c>
      <c r="I5" s="56">
        <f t="shared" si="0"/>
        <v>0</v>
      </c>
      <c r="J5" s="56">
        <f t="shared" si="0"/>
        <v>9374948</v>
      </c>
      <c r="K5" s="56">
        <f t="shared" si="0"/>
        <v>4832529</v>
      </c>
      <c r="L5" s="56">
        <f t="shared" si="0"/>
        <v>0</v>
      </c>
      <c r="M5" s="56">
        <f t="shared" si="0"/>
        <v>0</v>
      </c>
      <c r="N5" s="57">
        <f>SUM(D5:M5)</f>
        <v>21494185</v>
      </c>
      <c r="O5" s="58">
        <f t="shared" ref="O5:O37" si="1">(N5/O$39)</f>
        <v>739.31775186599248</v>
      </c>
      <c r="P5" s="59"/>
    </row>
    <row r="6" spans="1:133">
      <c r="A6" s="61"/>
      <c r="B6" s="62">
        <v>511</v>
      </c>
      <c r="C6" s="63" t="s">
        <v>19</v>
      </c>
      <c r="D6" s="64">
        <v>10249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10249</v>
      </c>
      <c r="O6" s="65">
        <f t="shared" si="1"/>
        <v>0.35252639906442401</v>
      </c>
      <c r="P6" s="66"/>
    </row>
    <row r="7" spans="1:133">
      <c r="A7" s="61"/>
      <c r="B7" s="62">
        <v>512</v>
      </c>
      <c r="C7" s="63" t="s">
        <v>20</v>
      </c>
      <c r="D7" s="64">
        <v>574097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3" si="2">SUM(D7:M7)</f>
        <v>574097</v>
      </c>
      <c r="O7" s="65">
        <f t="shared" si="1"/>
        <v>19.746740962404981</v>
      </c>
      <c r="P7" s="66"/>
    </row>
    <row r="8" spans="1:133">
      <c r="A8" s="61"/>
      <c r="B8" s="62">
        <v>513</v>
      </c>
      <c r="C8" s="63" t="s">
        <v>21</v>
      </c>
      <c r="D8" s="64">
        <v>1218835</v>
      </c>
      <c r="E8" s="64">
        <v>0</v>
      </c>
      <c r="F8" s="64">
        <v>0</v>
      </c>
      <c r="G8" s="64">
        <v>51674</v>
      </c>
      <c r="H8" s="64">
        <v>0</v>
      </c>
      <c r="I8" s="64">
        <v>0</v>
      </c>
      <c r="J8" s="64">
        <v>9295898</v>
      </c>
      <c r="K8" s="64">
        <v>0</v>
      </c>
      <c r="L8" s="64">
        <v>0</v>
      </c>
      <c r="M8" s="64">
        <v>0</v>
      </c>
      <c r="N8" s="64">
        <f t="shared" si="2"/>
        <v>10566407</v>
      </c>
      <c r="O8" s="65">
        <f t="shared" si="1"/>
        <v>363.44398582877585</v>
      </c>
      <c r="P8" s="66"/>
    </row>
    <row r="9" spans="1:133">
      <c r="A9" s="61"/>
      <c r="B9" s="62">
        <v>514</v>
      </c>
      <c r="C9" s="63" t="s">
        <v>22</v>
      </c>
      <c r="D9" s="64">
        <v>257380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257380</v>
      </c>
      <c r="O9" s="65">
        <f t="shared" si="1"/>
        <v>8.8528875589034506</v>
      </c>
      <c r="P9" s="66"/>
    </row>
    <row r="10" spans="1:133">
      <c r="A10" s="61"/>
      <c r="B10" s="62">
        <v>515</v>
      </c>
      <c r="C10" s="63" t="s">
        <v>23</v>
      </c>
      <c r="D10" s="64">
        <v>409286</v>
      </c>
      <c r="E10" s="64">
        <v>2446982</v>
      </c>
      <c r="F10" s="64">
        <v>0</v>
      </c>
      <c r="G10" s="64">
        <v>2805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2859073</v>
      </c>
      <c r="O10" s="65">
        <f t="shared" si="1"/>
        <v>98.341175661266462</v>
      </c>
      <c r="P10" s="66"/>
    </row>
    <row r="11" spans="1:133">
      <c r="A11" s="61"/>
      <c r="B11" s="62">
        <v>517</v>
      </c>
      <c r="C11" s="63" t="s">
        <v>24</v>
      </c>
      <c r="D11" s="64">
        <v>0</v>
      </c>
      <c r="E11" s="64">
        <v>0</v>
      </c>
      <c r="F11" s="64">
        <v>2315400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2315400</v>
      </c>
      <c r="O11" s="65">
        <f t="shared" si="1"/>
        <v>79.640903931482825</v>
      </c>
      <c r="P11" s="66"/>
    </row>
    <row r="12" spans="1:133">
      <c r="A12" s="61"/>
      <c r="B12" s="62">
        <v>518</v>
      </c>
      <c r="C12" s="63" t="s">
        <v>25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4832529</v>
      </c>
      <c r="L12" s="64">
        <v>0</v>
      </c>
      <c r="M12" s="64">
        <v>0</v>
      </c>
      <c r="N12" s="64">
        <f t="shared" si="2"/>
        <v>4832529</v>
      </c>
      <c r="O12" s="65">
        <f t="shared" si="1"/>
        <v>166.22051387885668</v>
      </c>
      <c r="P12" s="66"/>
    </row>
    <row r="13" spans="1:133">
      <c r="A13" s="61"/>
      <c r="B13" s="62">
        <v>519</v>
      </c>
      <c r="C13" s="63" t="s">
        <v>65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79050</v>
      </c>
      <c r="K13" s="64">
        <v>0</v>
      </c>
      <c r="L13" s="64">
        <v>0</v>
      </c>
      <c r="M13" s="64">
        <v>0</v>
      </c>
      <c r="N13" s="64">
        <f t="shared" si="2"/>
        <v>79050</v>
      </c>
      <c r="O13" s="65">
        <f t="shared" si="1"/>
        <v>2.7190176452378494</v>
      </c>
      <c r="P13" s="66"/>
    </row>
    <row r="14" spans="1:133" ht="15.75">
      <c r="A14" s="67" t="s">
        <v>27</v>
      </c>
      <c r="B14" s="68"/>
      <c r="C14" s="69"/>
      <c r="D14" s="70">
        <f t="shared" ref="D14:M14" si="3">SUM(D15:D18)</f>
        <v>24354986</v>
      </c>
      <c r="E14" s="70">
        <f t="shared" si="3"/>
        <v>2114426</v>
      </c>
      <c r="F14" s="70">
        <f t="shared" si="3"/>
        <v>0</v>
      </c>
      <c r="G14" s="70">
        <f t="shared" si="3"/>
        <v>0</v>
      </c>
      <c r="H14" s="70">
        <f t="shared" si="3"/>
        <v>0</v>
      </c>
      <c r="I14" s="70">
        <f t="shared" si="3"/>
        <v>0</v>
      </c>
      <c r="J14" s="70">
        <f t="shared" si="3"/>
        <v>0</v>
      </c>
      <c r="K14" s="70">
        <f t="shared" si="3"/>
        <v>0</v>
      </c>
      <c r="L14" s="70">
        <f t="shared" si="3"/>
        <v>0</v>
      </c>
      <c r="M14" s="70">
        <f t="shared" si="3"/>
        <v>0</v>
      </c>
      <c r="N14" s="71">
        <f t="shared" ref="N14:N20" si="4">SUM(D14:M14)</f>
        <v>26469412</v>
      </c>
      <c r="O14" s="72">
        <f t="shared" si="1"/>
        <v>910.44653114573657</v>
      </c>
      <c r="P14" s="73"/>
    </row>
    <row r="15" spans="1:133">
      <c r="A15" s="61"/>
      <c r="B15" s="62">
        <v>521</v>
      </c>
      <c r="C15" s="63" t="s">
        <v>28</v>
      </c>
      <c r="D15" s="64">
        <v>11101161</v>
      </c>
      <c r="E15" s="64">
        <v>1663306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12764467</v>
      </c>
      <c r="O15" s="65">
        <f t="shared" si="1"/>
        <v>439.04884256870633</v>
      </c>
      <c r="P15" s="66"/>
    </row>
    <row r="16" spans="1:133">
      <c r="A16" s="61"/>
      <c r="B16" s="62">
        <v>522</v>
      </c>
      <c r="C16" s="63" t="s">
        <v>29</v>
      </c>
      <c r="D16" s="64">
        <v>10814993</v>
      </c>
      <c r="E16" s="64">
        <v>451120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11266113</v>
      </c>
      <c r="O16" s="65">
        <f t="shared" si="1"/>
        <v>387.51119595500978</v>
      </c>
      <c r="P16" s="66"/>
    </row>
    <row r="17" spans="1:16">
      <c r="A17" s="61"/>
      <c r="B17" s="62">
        <v>524</v>
      </c>
      <c r="C17" s="63" t="s">
        <v>30</v>
      </c>
      <c r="D17" s="64">
        <v>1086410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1086410</v>
      </c>
      <c r="O17" s="65">
        <f t="shared" si="1"/>
        <v>37.368348639631272</v>
      </c>
      <c r="P17" s="66"/>
    </row>
    <row r="18" spans="1:16">
      <c r="A18" s="61"/>
      <c r="B18" s="62">
        <v>525</v>
      </c>
      <c r="C18" s="63" t="s">
        <v>66</v>
      </c>
      <c r="D18" s="64">
        <v>1352422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1352422</v>
      </c>
      <c r="O18" s="65">
        <f t="shared" si="1"/>
        <v>46.518143982389155</v>
      </c>
      <c r="P18" s="66"/>
    </row>
    <row r="19" spans="1:16" ht="15.75">
      <c r="A19" s="67" t="s">
        <v>32</v>
      </c>
      <c r="B19" s="68"/>
      <c r="C19" s="69"/>
      <c r="D19" s="70">
        <f t="shared" ref="D19:M19" si="5">SUM(D20:D26)</f>
        <v>6250832</v>
      </c>
      <c r="E19" s="70">
        <f t="shared" si="5"/>
        <v>2291932</v>
      </c>
      <c r="F19" s="70">
        <f t="shared" si="5"/>
        <v>0</v>
      </c>
      <c r="G19" s="70">
        <f t="shared" si="5"/>
        <v>2116947</v>
      </c>
      <c r="H19" s="70">
        <f t="shared" si="5"/>
        <v>0</v>
      </c>
      <c r="I19" s="70">
        <f t="shared" si="5"/>
        <v>67077606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1">
        <f t="shared" si="4"/>
        <v>77737317</v>
      </c>
      <c r="O19" s="72">
        <f t="shared" si="1"/>
        <v>2673.8663708595604</v>
      </c>
      <c r="P19" s="73"/>
    </row>
    <row r="20" spans="1:16">
      <c r="A20" s="61"/>
      <c r="B20" s="62">
        <v>531</v>
      </c>
      <c r="C20" s="63" t="s">
        <v>33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42856071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42856071</v>
      </c>
      <c r="O20" s="65">
        <f t="shared" si="1"/>
        <v>1474.0849241564338</v>
      </c>
      <c r="P20" s="66"/>
    </row>
    <row r="21" spans="1:16">
      <c r="A21" s="61"/>
      <c r="B21" s="62">
        <v>534</v>
      </c>
      <c r="C21" s="63" t="s">
        <v>67</v>
      </c>
      <c r="D21" s="64">
        <v>1957609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ref="N21:N26" si="6">SUM(D21:M21)</f>
        <v>1957609</v>
      </c>
      <c r="O21" s="65">
        <f t="shared" si="1"/>
        <v>67.334262030062263</v>
      </c>
      <c r="P21" s="66"/>
    </row>
    <row r="22" spans="1:16">
      <c r="A22" s="61"/>
      <c r="B22" s="62">
        <v>535</v>
      </c>
      <c r="C22" s="63" t="s">
        <v>55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567016</v>
      </c>
      <c r="J22" s="64">
        <v>0</v>
      </c>
      <c r="K22" s="64">
        <v>0</v>
      </c>
      <c r="L22" s="64">
        <v>0</v>
      </c>
      <c r="M22" s="64">
        <v>0</v>
      </c>
      <c r="N22" s="64">
        <f t="shared" si="6"/>
        <v>567016</v>
      </c>
      <c r="O22" s="65">
        <f t="shared" si="1"/>
        <v>19.503181646200943</v>
      </c>
      <c r="P22" s="66"/>
    </row>
    <row r="23" spans="1:16">
      <c r="A23" s="61"/>
      <c r="B23" s="62">
        <v>536</v>
      </c>
      <c r="C23" s="63" t="s">
        <v>68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23654519</v>
      </c>
      <c r="J23" s="64">
        <v>0</v>
      </c>
      <c r="K23" s="64">
        <v>0</v>
      </c>
      <c r="L23" s="64">
        <v>0</v>
      </c>
      <c r="M23" s="64">
        <v>0</v>
      </c>
      <c r="N23" s="64">
        <f t="shared" si="6"/>
        <v>23654519</v>
      </c>
      <c r="O23" s="65">
        <f t="shared" si="1"/>
        <v>813.62497850239049</v>
      </c>
      <c r="P23" s="66"/>
    </row>
    <row r="24" spans="1:16">
      <c r="A24" s="61"/>
      <c r="B24" s="62">
        <v>537</v>
      </c>
      <c r="C24" s="63" t="s">
        <v>69</v>
      </c>
      <c r="D24" s="64">
        <v>0</v>
      </c>
      <c r="E24" s="64">
        <v>2291932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6"/>
        <v>2291932</v>
      </c>
      <c r="O24" s="65">
        <f t="shared" si="1"/>
        <v>78.833694493172359</v>
      </c>
      <c r="P24" s="66"/>
    </row>
    <row r="25" spans="1:16">
      <c r="A25" s="61"/>
      <c r="B25" s="62">
        <v>538</v>
      </c>
      <c r="C25" s="63" t="s">
        <v>70</v>
      </c>
      <c r="D25" s="64">
        <v>0</v>
      </c>
      <c r="E25" s="64">
        <v>0</v>
      </c>
      <c r="F25" s="64">
        <v>0</v>
      </c>
      <c r="G25" s="64">
        <v>1186727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6"/>
        <v>1186727</v>
      </c>
      <c r="O25" s="65">
        <f t="shared" si="1"/>
        <v>40.818869741684722</v>
      </c>
      <c r="P25" s="66"/>
    </row>
    <row r="26" spans="1:16">
      <c r="A26" s="61"/>
      <c r="B26" s="62">
        <v>539</v>
      </c>
      <c r="C26" s="63" t="s">
        <v>38</v>
      </c>
      <c r="D26" s="64">
        <v>4293223</v>
      </c>
      <c r="E26" s="64">
        <v>0</v>
      </c>
      <c r="F26" s="64">
        <v>0</v>
      </c>
      <c r="G26" s="64">
        <v>930220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6"/>
        <v>5223443</v>
      </c>
      <c r="O26" s="65">
        <f t="shared" si="1"/>
        <v>179.6664602896158</v>
      </c>
      <c r="P26" s="66"/>
    </row>
    <row r="27" spans="1:16" ht="15.75">
      <c r="A27" s="67" t="s">
        <v>39</v>
      </c>
      <c r="B27" s="68"/>
      <c r="C27" s="69"/>
      <c r="D27" s="70">
        <f t="shared" ref="D27:M27" si="7">SUM(D28:D29)</f>
        <v>1381173</v>
      </c>
      <c r="E27" s="70">
        <f t="shared" si="7"/>
        <v>255175</v>
      </c>
      <c r="F27" s="70">
        <f t="shared" si="7"/>
        <v>0</v>
      </c>
      <c r="G27" s="70">
        <f t="shared" si="7"/>
        <v>0</v>
      </c>
      <c r="H27" s="70">
        <f t="shared" si="7"/>
        <v>0</v>
      </c>
      <c r="I27" s="70">
        <f t="shared" si="7"/>
        <v>0</v>
      </c>
      <c r="J27" s="70">
        <f t="shared" si="7"/>
        <v>2296665</v>
      </c>
      <c r="K27" s="70">
        <f t="shared" si="7"/>
        <v>0</v>
      </c>
      <c r="L27" s="70">
        <f t="shared" si="7"/>
        <v>0</v>
      </c>
      <c r="M27" s="70">
        <f t="shared" si="7"/>
        <v>0</v>
      </c>
      <c r="N27" s="70">
        <f t="shared" ref="N27:N37" si="8">SUM(D27:M27)</f>
        <v>3933013</v>
      </c>
      <c r="O27" s="72">
        <f t="shared" si="1"/>
        <v>135.28060399683554</v>
      </c>
      <c r="P27" s="73"/>
    </row>
    <row r="28" spans="1:16">
      <c r="A28" s="61"/>
      <c r="B28" s="62">
        <v>541</v>
      </c>
      <c r="C28" s="63" t="s">
        <v>71</v>
      </c>
      <c r="D28" s="64">
        <v>1381173</v>
      </c>
      <c r="E28" s="64">
        <v>255175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8"/>
        <v>1636348</v>
      </c>
      <c r="O28" s="65">
        <f t="shared" si="1"/>
        <v>56.284112406700373</v>
      </c>
      <c r="P28" s="66"/>
    </row>
    <row r="29" spans="1:16">
      <c r="A29" s="61"/>
      <c r="B29" s="62">
        <v>549</v>
      </c>
      <c r="C29" s="63" t="s">
        <v>72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2296665</v>
      </c>
      <c r="K29" s="64">
        <v>0</v>
      </c>
      <c r="L29" s="64">
        <v>0</v>
      </c>
      <c r="M29" s="64">
        <v>0</v>
      </c>
      <c r="N29" s="64">
        <f t="shared" si="8"/>
        <v>2296665</v>
      </c>
      <c r="O29" s="65">
        <f t="shared" si="1"/>
        <v>78.996491590135179</v>
      </c>
      <c r="P29" s="66"/>
    </row>
    <row r="30" spans="1:16" ht="15.75">
      <c r="A30" s="67" t="s">
        <v>42</v>
      </c>
      <c r="B30" s="68"/>
      <c r="C30" s="69"/>
      <c r="D30" s="70">
        <f t="shared" ref="D30:M30" si="9">SUM(D31:D34)</f>
        <v>6724178</v>
      </c>
      <c r="E30" s="70">
        <f t="shared" si="9"/>
        <v>344524</v>
      </c>
      <c r="F30" s="70">
        <f t="shared" si="9"/>
        <v>0</v>
      </c>
      <c r="G30" s="70">
        <f t="shared" si="9"/>
        <v>613390</v>
      </c>
      <c r="H30" s="70">
        <f t="shared" si="9"/>
        <v>0</v>
      </c>
      <c r="I30" s="70">
        <f t="shared" si="9"/>
        <v>0</v>
      </c>
      <c r="J30" s="70">
        <f t="shared" si="9"/>
        <v>0</v>
      </c>
      <c r="K30" s="70">
        <f t="shared" si="9"/>
        <v>0</v>
      </c>
      <c r="L30" s="70">
        <f t="shared" si="9"/>
        <v>0</v>
      </c>
      <c r="M30" s="70">
        <f t="shared" si="9"/>
        <v>0</v>
      </c>
      <c r="N30" s="70">
        <f t="shared" si="8"/>
        <v>7682092</v>
      </c>
      <c r="O30" s="72">
        <f t="shared" si="1"/>
        <v>264.23458191449112</v>
      </c>
      <c r="P30" s="66"/>
    </row>
    <row r="31" spans="1:16">
      <c r="A31" s="61"/>
      <c r="B31" s="62">
        <v>571</v>
      </c>
      <c r="C31" s="63" t="s">
        <v>43</v>
      </c>
      <c r="D31" s="64">
        <v>1364560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f t="shared" si="8"/>
        <v>1364560</v>
      </c>
      <c r="O31" s="65">
        <f t="shared" si="1"/>
        <v>46.935644756303098</v>
      </c>
      <c r="P31" s="66"/>
    </row>
    <row r="32" spans="1:16">
      <c r="A32" s="61"/>
      <c r="B32" s="62">
        <v>572</v>
      </c>
      <c r="C32" s="63" t="s">
        <v>73</v>
      </c>
      <c r="D32" s="64">
        <v>5028912</v>
      </c>
      <c r="E32" s="64">
        <v>341891</v>
      </c>
      <c r="F32" s="64">
        <v>0</v>
      </c>
      <c r="G32" s="64">
        <v>613390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f t="shared" si="8"/>
        <v>5984193</v>
      </c>
      <c r="O32" s="65">
        <f t="shared" si="1"/>
        <v>205.8333505314209</v>
      </c>
      <c r="P32" s="66"/>
    </row>
    <row r="33" spans="1:119">
      <c r="A33" s="61"/>
      <c r="B33" s="62">
        <v>574</v>
      </c>
      <c r="C33" s="63" t="s">
        <v>56</v>
      </c>
      <c r="D33" s="64">
        <v>160706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f t="shared" si="8"/>
        <v>160706</v>
      </c>
      <c r="O33" s="65">
        <f t="shared" si="1"/>
        <v>5.5276717229044134</v>
      </c>
      <c r="P33" s="66"/>
    </row>
    <row r="34" spans="1:119">
      <c r="A34" s="61"/>
      <c r="B34" s="62">
        <v>579</v>
      </c>
      <c r="C34" s="63" t="s">
        <v>45</v>
      </c>
      <c r="D34" s="64">
        <v>170000</v>
      </c>
      <c r="E34" s="64">
        <v>2633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f t="shared" si="8"/>
        <v>172633</v>
      </c>
      <c r="O34" s="65">
        <f t="shared" si="1"/>
        <v>5.9379149038626906</v>
      </c>
      <c r="P34" s="66"/>
    </row>
    <row r="35" spans="1:119" ht="15.75">
      <c r="A35" s="67" t="s">
        <v>74</v>
      </c>
      <c r="B35" s="68"/>
      <c r="C35" s="69"/>
      <c r="D35" s="70">
        <f t="shared" ref="D35:M35" si="10">SUM(D36:D36)</f>
        <v>3086294</v>
      </c>
      <c r="E35" s="70">
        <f t="shared" si="10"/>
        <v>948842</v>
      </c>
      <c r="F35" s="70">
        <f t="shared" si="10"/>
        <v>0</v>
      </c>
      <c r="G35" s="70">
        <f t="shared" si="10"/>
        <v>0</v>
      </c>
      <c r="H35" s="70">
        <f t="shared" si="10"/>
        <v>0</v>
      </c>
      <c r="I35" s="70">
        <f t="shared" si="10"/>
        <v>4783218</v>
      </c>
      <c r="J35" s="70">
        <f t="shared" si="10"/>
        <v>150000</v>
      </c>
      <c r="K35" s="70">
        <f t="shared" si="10"/>
        <v>0</v>
      </c>
      <c r="L35" s="70">
        <f t="shared" si="10"/>
        <v>0</v>
      </c>
      <c r="M35" s="70">
        <f t="shared" si="10"/>
        <v>0</v>
      </c>
      <c r="N35" s="70">
        <f t="shared" si="8"/>
        <v>8968354</v>
      </c>
      <c r="O35" s="72">
        <f t="shared" si="1"/>
        <v>308.47707494926561</v>
      </c>
      <c r="P35" s="66"/>
    </row>
    <row r="36" spans="1:119" ht="15.75" thickBot="1">
      <c r="A36" s="61"/>
      <c r="B36" s="62">
        <v>581</v>
      </c>
      <c r="C36" s="63" t="s">
        <v>75</v>
      </c>
      <c r="D36" s="64">
        <v>3086294</v>
      </c>
      <c r="E36" s="64">
        <v>948842</v>
      </c>
      <c r="F36" s="64">
        <v>0</v>
      </c>
      <c r="G36" s="64">
        <v>0</v>
      </c>
      <c r="H36" s="64">
        <v>0</v>
      </c>
      <c r="I36" s="64">
        <v>4783218</v>
      </c>
      <c r="J36" s="64">
        <v>150000</v>
      </c>
      <c r="K36" s="64">
        <v>0</v>
      </c>
      <c r="L36" s="64">
        <v>0</v>
      </c>
      <c r="M36" s="64">
        <v>0</v>
      </c>
      <c r="N36" s="64">
        <f t="shared" si="8"/>
        <v>8968354</v>
      </c>
      <c r="O36" s="65">
        <f t="shared" si="1"/>
        <v>308.47707494926561</v>
      </c>
      <c r="P36" s="66"/>
    </row>
    <row r="37" spans="1:119" ht="16.5" thickBot="1">
      <c r="A37" s="74" t="s">
        <v>10</v>
      </c>
      <c r="B37" s="75"/>
      <c r="C37" s="76"/>
      <c r="D37" s="77">
        <f>SUM(D5,D14,D19,D27,D30,D35)</f>
        <v>44267310</v>
      </c>
      <c r="E37" s="77">
        <f t="shared" ref="E37:M37" si="11">SUM(E5,E14,E19,E27,E30,E35)</f>
        <v>8401881</v>
      </c>
      <c r="F37" s="77">
        <f t="shared" si="11"/>
        <v>2315400</v>
      </c>
      <c r="G37" s="77">
        <f t="shared" si="11"/>
        <v>2784816</v>
      </c>
      <c r="H37" s="77">
        <f t="shared" si="11"/>
        <v>0</v>
      </c>
      <c r="I37" s="77">
        <f t="shared" si="11"/>
        <v>71860824</v>
      </c>
      <c r="J37" s="77">
        <f t="shared" si="11"/>
        <v>11821613</v>
      </c>
      <c r="K37" s="77">
        <f t="shared" si="11"/>
        <v>4832529</v>
      </c>
      <c r="L37" s="77">
        <f t="shared" si="11"/>
        <v>0</v>
      </c>
      <c r="M37" s="77">
        <f t="shared" si="11"/>
        <v>0</v>
      </c>
      <c r="N37" s="77">
        <f t="shared" si="8"/>
        <v>146284373</v>
      </c>
      <c r="O37" s="78">
        <f t="shared" si="1"/>
        <v>5031.6229147318818</v>
      </c>
      <c r="P37" s="59"/>
      <c r="Q37" s="79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</row>
    <row r="38" spans="1:119">
      <c r="A38" s="81"/>
      <c r="B38" s="82"/>
      <c r="C38" s="82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4"/>
    </row>
    <row r="39" spans="1:119">
      <c r="A39" s="85"/>
      <c r="B39" s="86"/>
      <c r="C39" s="86"/>
      <c r="D39" s="87"/>
      <c r="E39" s="87"/>
      <c r="F39" s="87"/>
      <c r="G39" s="87"/>
      <c r="H39" s="87"/>
      <c r="I39" s="87"/>
      <c r="J39" s="87"/>
      <c r="K39" s="87"/>
      <c r="L39" s="171" t="s">
        <v>76</v>
      </c>
      <c r="M39" s="171"/>
      <c r="N39" s="171"/>
      <c r="O39" s="88">
        <v>29073</v>
      </c>
    </row>
    <row r="40" spans="1:119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4"/>
    </row>
    <row r="41" spans="1:119" ht="15.75" customHeight="1" thickBot="1">
      <c r="A41" s="175" t="s">
        <v>53</v>
      </c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7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2450746</v>
      </c>
      <c r="E5" s="24">
        <f t="shared" si="0"/>
        <v>1717208</v>
      </c>
      <c r="F5" s="24">
        <f t="shared" si="0"/>
        <v>2375194</v>
      </c>
      <c r="G5" s="24">
        <f t="shared" si="0"/>
        <v>291396</v>
      </c>
      <c r="H5" s="24">
        <f t="shared" si="0"/>
        <v>0</v>
      </c>
      <c r="I5" s="24">
        <f t="shared" si="0"/>
        <v>0</v>
      </c>
      <c r="J5" s="24">
        <f t="shared" si="0"/>
        <v>8635900</v>
      </c>
      <c r="K5" s="24">
        <f t="shared" si="0"/>
        <v>4127759</v>
      </c>
      <c r="L5" s="24">
        <f t="shared" si="0"/>
        <v>0</v>
      </c>
      <c r="M5" s="24">
        <f t="shared" si="0"/>
        <v>0</v>
      </c>
      <c r="N5" s="25">
        <f>SUM(D5:M5)</f>
        <v>19598203</v>
      </c>
      <c r="O5" s="30">
        <f t="shared" ref="O5:O38" si="1">(N5/O$40)</f>
        <v>695.36627164348567</v>
      </c>
      <c r="P5" s="6"/>
    </row>
    <row r="6" spans="1:133">
      <c r="A6" s="12"/>
      <c r="B6" s="42">
        <v>511</v>
      </c>
      <c r="C6" s="19" t="s">
        <v>19</v>
      </c>
      <c r="D6" s="43">
        <v>12515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12515</v>
      </c>
      <c r="O6" s="44">
        <f t="shared" si="1"/>
        <v>0.44404626738575076</v>
      </c>
      <c r="P6" s="9"/>
    </row>
    <row r="7" spans="1:133">
      <c r="A7" s="12"/>
      <c r="B7" s="42">
        <v>512</v>
      </c>
      <c r="C7" s="19" t="s">
        <v>20</v>
      </c>
      <c r="D7" s="43">
        <v>576711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576711</v>
      </c>
      <c r="O7" s="44">
        <f t="shared" si="1"/>
        <v>20.462354527391426</v>
      </c>
      <c r="P7" s="9"/>
    </row>
    <row r="8" spans="1:133">
      <c r="A8" s="12"/>
      <c r="B8" s="42">
        <v>513</v>
      </c>
      <c r="C8" s="19" t="s">
        <v>21</v>
      </c>
      <c r="D8" s="43">
        <v>1202375</v>
      </c>
      <c r="E8" s="43">
        <v>0</v>
      </c>
      <c r="F8" s="43">
        <v>0</v>
      </c>
      <c r="G8" s="43">
        <v>255022</v>
      </c>
      <c r="H8" s="43">
        <v>0</v>
      </c>
      <c r="I8" s="43">
        <v>0</v>
      </c>
      <c r="J8" s="43">
        <v>8586900</v>
      </c>
      <c r="K8" s="43">
        <v>0</v>
      </c>
      <c r="L8" s="43">
        <v>0</v>
      </c>
      <c r="M8" s="43">
        <v>0</v>
      </c>
      <c r="N8" s="43">
        <f t="shared" si="2"/>
        <v>10044297</v>
      </c>
      <c r="O8" s="44">
        <f t="shared" si="1"/>
        <v>356.38294777178538</v>
      </c>
      <c r="P8" s="9"/>
    </row>
    <row r="9" spans="1:133">
      <c r="A9" s="12"/>
      <c r="B9" s="42">
        <v>514</v>
      </c>
      <c r="C9" s="19" t="s">
        <v>22</v>
      </c>
      <c r="D9" s="43">
        <v>280779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280779</v>
      </c>
      <c r="O9" s="44">
        <f t="shared" si="1"/>
        <v>9.9623545273914278</v>
      </c>
      <c r="P9" s="9"/>
    </row>
    <row r="10" spans="1:133">
      <c r="A10" s="12"/>
      <c r="B10" s="42">
        <v>515</v>
      </c>
      <c r="C10" s="19" t="s">
        <v>23</v>
      </c>
      <c r="D10" s="43">
        <v>378366</v>
      </c>
      <c r="E10" s="43">
        <v>1717208</v>
      </c>
      <c r="F10" s="43">
        <v>0</v>
      </c>
      <c r="G10" s="43">
        <v>36374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2131948</v>
      </c>
      <c r="O10" s="44">
        <f t="shared" si="1"/>
        <v>75.64391143911439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2375194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2375194</v>
      </c>
      <c r="O11" s="44">
        <f t="shared" si="1"/>
        <v>84.274552937837072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4127759</v>
      </c>
      <c r="L12" s="43">
        <v>0</v>
      </c>
      <c r="M12" s="43">
        <v>0</v>
      </c>
      <c r="N12" s="43">
        <f t="shared" si="2"/>
        <v>4127759</v>
      </c>
      <c r="O12" s="44">
        <f t="shared" si="1"/>
        <v>146.4575290945217</v>
      </c>
      <c r="P12" s="9"/>
    </row>
    <row r="13" spans="1:133">
      <c r="A13" s="12"/>
      <c r="B13" s="42">
        <v>519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49000</v>
      </c>
      <c r="K13" s="43">
        <v>0</v>
      </c>
      <c r="L13" s="43">
        <v>0</v>
      </c>
      <c r="M13" s="43">
        <v>0</v>
      </c>
      <c r="N13" s="43">
        <f t="shared" si="2"/>
        <v>49000</v>
      </c>
      <c r="O13" s="44">
        <f t="shared" si="1"/>
        <v>1.738575078058473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23583269</v>
      </c>
      <c r="E14" s="29">
        <f t="shared" si="3"/>
        <v>2347495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0" si="4">SUM(D14:M14)</f>
        <v>25930764</v>
      </c>
      <c r="O14" s="41">
        <f t="shared" si="1"/>
        <v>920.0526539880783</v>
      </c>
      <c r="P14" s="10"/>
    </row>
    <row r="15" spans="1:133">
      <c r="A15" s="12"/>
      <c r="B15" s="42">
        <v>521</v>
      </c>
      <c r="C15" s="19" t="s">
        <v>28</v>
      </c>
      <c r="D15" s="43">
        <v>10870435</v>
      </c>
      <c r="E15" s="43">
        <v>1913152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12783587</v>
      </c>
      <c r="O15" s="44">
        <f t="shared" si="1"/>
        <v>453.576036048822</v>
      </c>
      <c r="P15" s="9"/>
    </row>
    <row r="16" spans="1:133">
      <c r="A16" s="12"/>
      <c r="B16" s="42">
        <v>522</v>
      </c>
      <c r="C16" s="19" t="s">
        <v>29</v>
      </c>
      <c r="D16" s="43">
        <v>10463748</v>
      </c>
      <c r="E16" s="43">
        <v>434343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10898091</v>
      </c>
      <c r="O16" s="44">
        <f t="shared" si="1"/>
        <v>386.67651859210901</v>
      </c>
      <c r="P16" s="9"/>
    </row>
    <row r="17" spans="1:16">
      <c r="A17" s="12"/>
      <c r="B17" s="42">
        <v>524</v>
      </c>
      <c r="C17" s="19" t="s">
        <v>30</v>
      </c>
      <c r="D17" s="43">
        <v>996040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996040</v>
      </c>
      <c r="O17" s="44">
        <f t="shared" si="1"/>
        <v>35.34061879080329</v>
      </c>
      <c r="P17" s="9"/>
    </row>
    <row r="18" spans="1:16">
      <c r="A18" s="12"/>
      <c r="B18" s="42">
        <v>525</v>
      </c>
      <c r="C18" s="19" t="s">
        <v>31</v>
      </c>
      <c r="D18" s="43">
        <v>1253046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1253046</v>
      </c>
      <c r="O18" s="44">
        <f t="shared" si="1"/>
        <v>44.459480556344026</v>
      </c>
      <c r="P18" s="9"/>
    </row>
    <row r="19" spans="1:16" ht="15.75">
      <c r="A19" s="26" t="s">
        <v>32</v>
      </c>
      <c r="B19" s="27"/>
      <c r="C19" s="28"/>
      <c r="D19" s="29">
        <f t="shared" ref="D19:M19" si="5">SUM(D20:D26)</f>
        <v>6065927</v>
      </c>
      <c r="E19" s="29">
        <f t="shared" si="5"/>
        <v>2225254</v>
      </c>
      <c r="F19" s="29">
        <f t="shared" si="5"/>
        <v>0</v>
      </c>
      <c r="G19" s="29">
        <f t="shared" si="5"/>
        <v>2439506</v>
      </c>
      <c r="H19" s="29">
        <f t="shared" si="5"/>
        <v>0</v>
      </c>
      <c r="I19" s="29">
        <f t="shared" si="5"/>
        <v>66210480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76941167</v>
      </c>
      <c r="O19" s="41">
        <f t="shared" si="1"/>
        <v>2729.9590902639798</v>
      </c>
      <c r="P19" s="10"/>
    </row>
    <row r="20" spans="1:16">
      <c r="A20" s="12"/>
      <c r="B20" s="42">
        <v>531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41816233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41816233</v>
      </c>
      <c r="O20" s="44">
        <f t="shared" si="1"/>
        <v>1483.6869500425773</v>
      </c>
      <c r="P20" s="9"/>
    </row>
    <row r="21" spans="1:16">
      <c r="A21" s="12"/>
      <c r="B21" s="42">
        <v>534</v>
      </c>
      <c r="C21" s="19" t="s">
        <v>34</v>
      </c>
      <c r="D21" s="43">
        <v>1936299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ref="N21:N26" si="6">SUM(D21:M21)</f>
        <v>1936299</v>
      </c>
      <c r="O21" s="44">
        <f t="shared" si="1"/>
        <v>68.702065001419243</v>
      </c>
      <c r="P21" s="9"/>
    </row>
    <row r="22" spans="1:16">
      <c r="A22" s="12"/>
      <c r="B22" s="42">
        <v>535</v>
      </c>
      <c r="C22" s="19" t="s">
        <v>55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598361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598361</v>
      </c>
      <c r="O22" s="44">
        <f t="shared" si="1"/>
        <v>21.230520862900935</v>
      </c>
      <c r="P22" s="9"/>
    </row>
    <row r="23" spans="1:16">
      <c r="A23" s="12"/>
      <c r="B23" s="42">
        <v>536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23795886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23795886</v>
      </c>
      <c r="O23" s="44">
        <f t="shared" si="1"/>
        <v>844.3047828555209</v>
      </c>
      <c r="P23" s="9"/>
    </row>
    <row r="24" spans="1:16">
      <c r="A24" s="12"/>
      <c r="B24" s="42">
        <v>537</v>
      </c>
      <c r="C24" s="19" t="s">
        <v>36</v>
      </c>
      <c r="D24" s="43">
        <v>0</v>
      </c>
      <c r="E24" s="43">
        <v>2216718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2216718</v>
      </c>
      <c r="O24" s="44">
        <f t="shared" si="1"/>
        <v>78.65164632415555</v>
      </c>
      <c r="P24" s="9"/>
    </row>
    <row r="25" spans="1:16">
      <c r="A25" s="12"/>
      <c r="B25" s="42">
        <v>538</v>
      </c>
      <c r="C25" s="19" t="s">
        <v>37</v>
      </c>
      <c r="D25" s="43">
        <v>0</v>
      </c>
      <c r="E25" s="43">
        <v>0</v>
      </c>
      <c r="F25" s="43">
        <v>0</v>
      </c>
      <c r="G25" s="43">
        <v>367576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367576</v>
      </c>
      <c r="O25" s="44">
        <f t="shared" si="1"/>
        <v>13.04200965086574</v>
      </c>
      <c r="P25" s="9"/>
    </row>
    <row r="26" spans="1:16">
      <c r="A26" s="12"/>
      <c r="B26" s="42">
        <v>539</v>
      </c>
      <c r="C26" s="19" t="s">
        <v>38</v>
      </c>
      <c r="D26" s="43">
        <v>4129628</v>
      </c>
      <c r="E26" s="43">
        <v>8536</v>
      </c>
      <c r="F26" s="43">
        <v>0</v>
      </c>
      <c r="G26" s="43">
        <v>2071930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6210094</v>
      </c>
      <c r="O26" s="44">
        <f t="shared" si="1"/>
        <v>220.34111552653988</v>
      </c>
      <c r="P26" s="9"/>
    </row>
    <row r="27" spans="1:16" ht="15.75">
      <c r="A27" s="26" t="s">
        <v>39</v>
      </c>
      <c r="B27" s="27"/>
      <c r="C27" s="28"/>
      <c r="D27" s="29">
        <f t="shared" ref="D27:M27" si="7">SUM(D28:D29)</f>
        <v>1575467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2385407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ref="N27:N38" si="8">SUM(D27:M27)</f>
        <v>3960874</v>
      </c>
      <c r="O27" s="41">
        <f t="shared" si="1"/>
        <v>140.53626170877092</v>
      </c>
      <c r="P27" s="10"/>
    </row>
    <row r="28" spans="1:16">
      <c r="A28" s="12"/>
      <c r="B28" s="42">
        <v>541</v>
      </c>
      <c r="C28" s="19" t="s">
        <v>40</v>
      </c>
      <c r="D28" s="43">
        <v>1575467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8"/>
        <v>1575467</v>
      </c>
      <c r="O28" s="44">
        <f t="shared" si="1"/>
        <v>55.899340051092821</v>
      </c>
      <c r="P28" s="9"/>
    </row>
    <row r="29" spans="1:16">
      <c r="A29" s="12"/>
      <c r="B29" s="42">
        <v>549</v>
      </c>
      <c r="C29" s="19" t="s">
        <v>41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2385407</v>
      </c>
      <c r="K29" s="43">
        <v>0</v>
      </c>
      <c r="L29" s="43">
        <v>0</v>
      </c>
      <c r="M29" s="43">
        <v>0</v>
      </c>
      <c r="N29" s="43">
        <f t="shared" si="8"/>
        <v>2385407</v>
      </c>
      <c r="O29" s="44">
        <f t="shared" si="1"/>
        <v>84.636921657678116</v>
      </c>
      <c r="P29" s="9"/>
    </row>
    <row r="30" spans="1:16" ht="15.75">
      <c r="A30" s="26" t="s">
        <v>42</v>
      </c>
      <c r="B30" s="27"/>
      <c r="C30" s="28"/>
      <c r="D30" s="29">
        <f t="shared" ref="D30:M30" si="9">SUM(D31:D34)</f>
        <v>6693030</v>
      </c>
      <c r="E30" s="29">
        <f t="shared" si="9"/>
        <v>448187</v>
      </c>
      <c r="F30" s="29">
        <f t="shared" si="9"/>
        <v>0</v>
      </c>
      <c r="G30" s="29">
        <f t="shared" si="9"/>
        <v>983335</v>
      </c>
      <c r="H30" s="29">
        <f t="shared" si="9"/>
        <v>0</v>
      </c>
      <c r="I30" s="29">
        <f t="shared" si="9"/>
        <v>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8"/>
        <v>8124552</v>
      </c>
      <c r="O30" s="41">
        <f t="shared" si="1"/>
        <v>288.26823729775759</v>
      </c>
      <c r="P30" s="9"/>
    </row>
    <row r="31" spans="1:16">
      <c r="A31" s="12"/>
      <c r="B31" s="42">
        <v>571</v>
      </c>
      <c r="C31" s="19" t="s">
        <v>43</v>
      </c>
      <c r="D31" s="43">
        <v>1351560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1351560</v>
      </c>
      <c r="O31" s="44">
        <f t="shared" si="1"/>
        <v>47.954868010218561</v>
      </c>
      <c r="P31" s="9"/>
    </row>
    <row r="32" spans="1:16">
      <c r="A32" s="12"/>
      <c r="B32" s="42">
        <v>572</v>
      </c>
      <c r="C32" s="19" t="s">
        <v>44</v>
      </c>
      <c r="D32" s="43">
        <v>4996366</v>
      </c>
      <c r="E32" s="43">
        <v>429557</v>
      </c>
      <c r="F32" s="43">
        <v>0</v>
      </c>
      <c r="G32" s="43">
        <v>983335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6409258</v>
      </c>
      <c r="O32" s="44">
        <f t="shared" si="1"/>
        <v>227.4076781152427</v>
      </c>
      <c r="P32" s="9"/>
    </row>
    <row r="33" spans="1:119">
      <c r="A33" s="12"/>
      <c r="B33" s="42">
        <v>574</v>
      </c>
      <c r="C33" s="19" t="s">
        <v>56</v>
      </c>
      <c r="D33" s="43">
        <v>160104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160104</v>
      </c>
      <c r="O33" s="44">
        <f t="shared" si="1"/>
        <v>5.6806698836219134</v>
      </c>
      <c r="P33" s="9"/>
    </row>
    <row r="34" spans="1:119">
      <c r="A34" s="12"/>
      <c r="B34" s="42">
        <v>579</v>
      </c>
      <c r="C34" s="19" t="s">
        <v>45</v>
      </c>
      <c r="D34" s="43">
        <v>185000</v>
      </c>
      <c r="E34" s="43">
        <v>18630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8"/>
        <v>203630</v>
      </c>
      <c r="O34" s="44">
        <f t="shared" si="1"/>
        <v>7.2250212886744256</v>
      </c>
      <c r="P34" s="9"/>
    </row>
    <row r="35" spans="1:119" ht="15.75">
      <c r="A35" s="26" t="s">
        <v>47</v>
      </c>
      <c r="B35" s="27"/>
      <c r="C35" s="28"/>
      <c r="D35" s="29">
        <f t="shared" ref="D35:M35" si="10">SUM(D36:D37)</f>
        <v>2118330</v>
      </c>
      <c r="E35" s="29">
        <f t="shared" si="10"/>
        <v>7091569</v>
      </c>
      <c r="F35" s="29">
        <f t="shared" si="10"/>
        <v>3871076</v>
      </c>
      <c r="G35" s="29">
        <f t="shared" si="10"/>
        <v>0</v>
      </c>
      <c r="H35" s="29">
        <f t="shared" si="10"/>
        <v>0</v>
      </c>
      <c r="I35" s="29">
        <f t="shared" si="10"/>
        <v>4670444</v>
      </c>
      <c r="J35" s="29">
        <f t="shared" si="10"/>
        <v>425000</v>
      </c>
      <c r="K35" s="29">
        <f t="shared" si="10"/>
        <v>0</v>
      </c>
      <c r="L35" s="29">
        <f t="shared" si="10"/>
        <v>0</v>
      </c>
      <c r="M35" s="29">
        <f t="shared" si="10"/>
        <v>0</v>
      </c>
      <c r="N35" s="29">
        <f t="shared" si="8"/>
        <v>18176419</v>
      </c>
      <c r="O35" s="41">
        <f t="shared" si="1"/>
        <v>644.91977717854104</v>
      </c>
      <c r="P35" s="9"/>
    </row>
    <row r="36" spans="1:119">
      <c r="A36" s="12"/>
      <c r="B36" s="42">
        <v>581</v>
      </c>
      <c r="C36" s="19" t="s">
        <v>46</v>
      </c>
      <c r="D36" s="43">
        <v>2118330</v>
      </c>
      <c r="E36" s="43">
        <v>736320</v>
      </c>
      <c r="F36" s="43">
        <v>0</v>
      </c>
      <c r="G36" s="43">
        <v>0</v>
      </c>
      <c r="H36" s="43">
        <v>0</v>
      </c>
      <c r="I36" s="43">
        <v>4670444</v>
      </c>
      <c r="J36" s="43">
        <v>425000</v>
      </c>
      <c r="K36" s="43">
        <v>0</v>
      </c>
      <c r="L36" s="43">
        <v>0</v>
      </c>
      <c r="M36" s="43">
        <v>0</v>
      </c>
      <c r="N36" s="43">
        <f t="shared" si="8"/>
        <v>7950094</v>
      </c>
      <c r="O36" s="44">
        <f t="shared" si="1"/>
        <v>282.07827135963669</v>
      </c>
      <c r="P36" s="9"/>
    </row>
    <row r="37" spans="1:119" ht="15.75" thickBot="1">
      <c r="A37" s="12"/>
      <c r="B37" s="42">
        <v>585</v>
      </c>
      <c r="C37" s="19" t="s">
        <v>51</v>
      </c>
      <c r="D37" s="43">
        <v>0</v>
      </c>
      <c r="E37" s="43">
        <v>6355249</v>
      </c>
      <c r="F37" s="43">
        <v>3871076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10226325</v>
      </c>
      <c r="O37" s="44">
        <f t="shared" si="1"/>
        <v>362.84150581890435</v>
      </c>
      <c r="P37" s="9"/>
    </row>
    <row r="38" spans="1:119" ht="16.5" thickBot="1">
      <c r="A38" s="13" t="s">
        <v>10</v>
      </c>
      <c r="B38" s="21"/>
      <c r="C38" s="20"/>
      <c r="D38" s="14">
        <f>SUM(D5,D14,D19,D27,D30,D35)</f>
        <v>42486769</v>
      </c>
      <c r="E38" s="14">
        <f t="shared" ref="E38:M38" si="11">SUM(E5,E14,E19,E27,E30,E35)</f>
        <v>13829713</v>
      </c>
      <c r="F38" s="14">
        <f t="shared" si="11"/>
        <v>6246270</v>
      </c>
      <c r="G38" s="14">
        <f t="shared" si="11"/>
        <v>3714237</v>
      </c>
      <c r="H38" s="14">
        <f t="shared" si="11"/>
        <v>0</v>
      </c>
      <c r="I38" s="14">
        <f t="shared" si="11"/>
        <v>70880924</v>
      </c>
      <c r="J38" s="14">
        <f t="shared" si="11"/>
        <v>11446307</v>
      </c>
      <c r="K38" s="14">
        <f t="shared" si="11"/>
        <v>4127759</v>
      </c>
      <c r="L38" s="14">
        <f t="shared" si="11"/>
        <v>0</v>
      </c>
      <c r="M38" s="14">
        <f t="shared" si="11"/>
        <v>0</v>
      </c>
      <c r="N38" s="14">
        <f t="shared" si="8"/>
        <v>152731979</v>
      </c>
      <c r="O38" s="35">
        <f t="shared" si="1"/>
        <v>5419.1022920806136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19">
      <c r="A40" s="36"/>
      <c r="B40" s="37"/>
      <c r="C40" s="37"/>
      <c r="D40" s="38"/>
      <c r="E40" s="38"/>
      <c r="F40" s="38"/>
      <c r="G40" s="38"/>
      <c r="H40" s="38"/>
      <c r="I40" s="38"/>
      <c r="J40" s="38"/>
      <c r="K40" s="38"/>
      <c r="L40" s="157" t="s">
        <v>63</v>
      </c>
      <c r="M40" s="157"/>
      <c r="N40" s="157"/>
      <c r="O40" s="39">
        <v>28184</v>
      </c>
    </row>
    <row r="41" spans="1:119">
      <c r="A41" s="158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6"/>
    </row>
    <row r="42" spans="1:119" ht="15.75" customHeight="1" thickBot="1">
      <c r="A42" s="159" t="s">
        <v>53</v>
      </c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2782054</v>
      </c>
      <c r="E5" s="24">
        <f t="shared" si="0"/>
        <v>2816807</v>
      </c>
      <c r="F5" s="24">
        <f t="shared" si="0"/>
        <v>2638970</v>
      </c>
      <c r="G5" s="24">
        <f t="shared" si="0"/>
        <v>153876</v>
      </c>
      <c r="H5" s="24">
        <f t="shared" si="0"/>
        <v>0</v>
      </c>
      <c r="I5" s="24">
        <f t="shared" si="0"/>
        <v>0</v>
      </c>
      <c r="J5" s="24">
        <f t="shared" si="0"/>
        <v>8632899</v>
      </c>
      <c r="K5" s="24">
        <f t="shared" si="0"/>
        <v>3882071</v>
      </c>
      <c r="L5" s="24">
        <f t="shared" si="0"/>
        <v>0</v>
      </c>
      <c r="M5" s="24">
        <f t="shared" si="0"/>
        <v>0</v>
      </c>
      <c r="N5" s="25">
        <f>SUM(D5:M5)</f>
        <v>20906677</v>
      </c>
      <c r="O5" s="30">
        <f t="shared" ref="O5:O37" si="1">(N5/O$39)</f>
        <v>753.99152481246392</v>
      </c>
      <c r="P5" s="6"/>
    </row>
    <row r="6" spans="1:133">
      <c r="A6" s="12"/>
      <c r="B6" s="42">
        <v>511</v>
      </c>
      <c r="C6" s="19" t="s">
        <v>19</v>
      </c>
      <c r="D6" s="43">
        <v>15638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15638</v>
      </c>
      <c r="O6" s="44">
        <f t="shared" si="1"/>
        <v>0.56397864974033463</v>
      </c>
      <c r="P6" s="9"/>
    </row>
    <row r="7" spans="1:133">
      <c r="A7" s="12"/>
      <c r="B7" s="42">
        <v>512</v>
      </c>
      <c r="C7" s="19" t="s">
        <v>20</v>
      </c>
      <c r="D7" s="43">
        <v>571778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571778</v>
      </c>
      <c r="O7" s="44">
        <f t="shared" si="1"/>
        <v>20.620960761684941</v>
      </c>
      <c r="P7" s="9"/>
    </row>
    <row r="8" spans="1:133">
      <c r="A8" s="12"/>
      <c r="B8" s="42">
        <v>513</v>
      </c>
      <c r="C8" s="19" t="s">
        <v>21</v>
      </c>
      <c r="D8" s="43">
        <v>1372561</v>
      </c>
      <c r="E8" s="43">
        <v>0</v>
      </c>
      <c r="F8" s="43">
        <v>0</v>
      </c>
      <c r="G8" s="43">
        <v>126662</v>
      </c>
      <c r="H8" s="43">
        <v>0</v>
      </c>
      <c r="I8" s="43">
        <v>0</v>
      </c>
      <c r="J8" s="43">
        <v>8577699</v>
      </c>
      <c r="K8" s="43">
        <v>0</v>
      </c>
      <c r="L8" s="43">
        <v>0</v>
      </c>
      <c r="M8" s="43">
        <v>0</v>
      </c>
      <c r="N8" s="43">
        <f t="shared" si="2"/>
        <v>10076922</v>
      </c>
      <c r="O8" s="44">
        <f t="shared" si="1"/>
        <v>363.42044143104442</v>
      </c>
      <c r="P8" s="9"/>
    </row>
    <row r="9" spans="1:133">
      <c r="A9" s="12"/>
      <c r="B9" s="42">
        <v>514</v>
      </c>
      <c r="C9" s="19" t="s">
        <v>22</v>
      </c>
      <c r="D9" s="43">
        <v>292097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292097</v>
      </c>
      <c r="O9" s="44">
        <f t="shared" si="1"/>
        <v>10.534369590305827</v>
      </c>
      <c r="P9" s="9"/>
    </row>
    <row r="10" spans="1:133">
      <c r="A10" s="12"/>
      <c r="B10" s="42">
        <v>515</v>
      </c>
      <c r="C10" s="19" t="s">
        <v>23</v>
      </c>
      <c r="D10" s="43">
        <v>529980</v>
      </c>
      <c r="E10" s="43">
        <v>2816807</v>
      </c>
      <c r="F10" s="43">
        <v>0</v>
      </c>
      <c r="G10" s="43">
        <v>27214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3374001</v>
      </c>
      <c r="O10" s="44">
        <f t="shared" si="1"/>
        <v>121.68209030582804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2638970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2638970</v>
      </c>
      <c r="O11" s="44">
        <f t="shared" si="1"/>
        <v>95.173470859780721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3882071</v>
      </c>
      <c r="L12" s="43">
        <v>0</v>
      </c>
      <c r="M12" s="43">
        <v>0</v>
      </c>
      <c r="N12" s="43">
        <f t="shared" si="2"/>
        <v>3882071</v>
      </c>
      <c r="O12" s="44">
        <f t="shared" si="1"/>
        <v>140.00544575879977</v>
      </c>
      <c r="P12" s="9"/>
    </row>
    <row r="13" spans="1:133">
      <c r="A13" s="12"/>
      <c r="B13" s="42">
        <v>519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55200</v>
      </c>
      <c r="K13" s="43">
        <v>0</v>
      </c>
      <c r="L13" s="43">
        <v>0</v>
      </c>
      <c r="M13" s="43">
        <v>0</v>
      </c>
      <c r="N13" s="43">
        <f t="shared" si="2"/>
        <v>55200</v>
      </c>
      <c r="O13" s="44">
        <f t="shared" si="1"/>
        <v>1.9907674552798615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22720006</v>
      </c>
      <c r="E14" s="29">
        <f t="shared" si="3"/>
        <v>1897269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0" si="4">SUM(D14:M14)</f>
        <v>24617275</v>
      </c>
      <c r="O14" s="41">
        <f t="shared" si="1"/>
        <v>887.81286064627818</v>
      </c>
      <c r="P14" s="10"/>
    </row>
    <row r="15" spans="1:133">
      <c r="A15" s="12"/>
      <c r="B15" s="42">
        <v>521</v>
      </c>
      <c r="C15" s="19" t="s">
        <v>28</v>
      </c>
      <c r="D15" s="43">
        <v>10329765</v>
      </c>
      <c r="E15" s="43">
        <v>1458434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11788199</v>
      </c>
      <c r="O15" s="44">
        <f t="shared" si="1"/>
        <v>425.13700952106177</v>
      </c>
      <c r="P15" s="9"/>
    </row>
    <row r="16" spans="1:133">
      <c r="A16" s="12"/>
      <c r="B16" s="42">
        <v>522</v>
      </c>
      <c r="C16" s="19" t="s">
        <v>29</v>
      </c>
      <c r="D16" s="43">
        <v>9799707</v>
      </c>
      <c r="E16" s="43">
        <v>438835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10238542</v>
      </c>
      <c r="O16" s="44">
        <f t="shared" si="1"/>
        <v>369.24920657818814</v>
      </c>
      <c r="P16" s="9"/>
    </row>
    <row r="17" spans="1:16">
      <c r="A17" s="12"/>
      <c r="B17" s="42">
        <v>524</v>
      </c>
      <c r="C17" s="19" t="s">
        <v>30</v>
      </c>
      <c r="D17" s="43">
        <v>1293544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1293544</v>
      </c>
      <c r="O17" s="44">
        <f t="shared" si="1"/>
        <v>46.651182919792269</v>
      </c>
      <c r="P17" s="9"/>
    </row>
    <row r="18" spans="1:16">
      <c r="A18" s="12"/>
      <c r="B18" s="42">
        <v>525</v>
      </c>
      <c r="C18" s="19" t="s">
        <v>31</v>
      </c>
      <c r="D18" s="43">
        <v>1296990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1296990</v>
      </c>
      <c r="O18" s="44">
        <f t="shared" si="1"/>
        <v>46.775461627236005</v>
      </c>
      <c r="P18" s="9"/>
    </row>
    <row r="19" spans="1:16" ht="15.75">
      <c r="A19" s="26" t="s">
        <v>32</v>
      </c>
      <c r="B19" s="27"/>
      <c r="C19" s="28"/>
      <c r="D19" s="29">
        <f t="shared" ref="D19:M19" si="5">SUM(D20:D26)</f>
        <v>5558378</v>
      </c>
      <c r="E19" s="29">
        <f t="shared" si="5"/>
        <v>2395063</v>
      </c>
      <c r="F19" s="29">
        <f t="shared" si="5"/>
        <v>0</v>
      </c>
      <c r="G19" s="29">
        <f t="shared" si="5"/>
        <v>3505950</v>
      </c>
      <c r="H19" s="29">
        <f t="shared" si="5"/>
        <v>0</v>
      </c>
      <c r="I19" s="29">
        <f t="shared" si="5"/>
        <v>62941454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74400845</v>
      </c>
      <c r="O19" s="41">
        <f t="shared" si="1"/>
        <v>2683.2387839007501</v>
      </c>
      <c r="P19" s="10"/>
    </row>
    <row r="20" spans="1:16">
      <c r="A20" s="12"/>
      <c r="B20" s="42">
        <v>531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38509401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38509401</v>
      </c>
      <c r="O20" s="44">
        <f t="shared" si="1"/>
        <v>1388.8272143681477</v>
      </c>
      <c r="P20" s="9"/>
    </row>
    <row r="21" spans="1:16">
      <c r="A21" s="12"/>
      <c r="B21" s="42">
        <v>534</v>
      </c>
      <c r="C21" s="19" t="s">
        <v>34</v>
      </c>
      <c r="D21" s="43">
        <v>1844054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ref="N21:N26" si="6">SUM(D21:M21)</f>
        <v>1844054</v>
      </c>
      <c r="O21" s="44">
        <f t="shared" si="1"/>
        <v>66.505121177149448</v>
      </c>
      <c r="P21" s="9"/>
    </row>
    <row r="22" spans="1:16">
      <c r="A22" s="12"/>
      <c r="B22" s="42">
        <v>535</v>
      </c>
      <c r="C22" s="19" t="s">
        <v>55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644736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644736</v>
      </c>
      <c r="O22" s="44">
        <f t="shared" si="1"/>
        <v>23.252163877668782</v>
      </c>
      <c r="P22" s="9"/>
    </row>
    <row r="23" spans="1:16">
      <c r="A23" s="12"/>
      <c r="B23" s="42">
        <v>536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23787317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23787317</v>
      </c>
      <c r="O23" s="44">
        <f t="shared" si="1"/>
        <v>857.88073427582231</v>
      </c>
      <c r="P23" s="9"/>
    </row>
    <row r="24" spans="1:16">
      <c r="A24" s="12"/>
      <c r="B24" s="42">
        <v>537</v>
      </c>
      <c r="C24" s="19" t="s">
        <v>36</v>
      </c>
      <c r="D24" s="43">
        <v>0</v>
      </c>
      <c r="E24" s="43">
        <v>2394975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2394975</v>
      </c>
      <c r="O24" s="44">
        <f t="shared" si="1"/>
        <v>86.37388199653779</v>
      </c>
      <c r="P24" s="9"/>
    </row>
    <row r="25" spans="1:16">
      <c r="A25" s="12"/>
      <c r="B25" s="42">
        <v>538</v>
      </c>
      <c r="C25" s="19" t="s">
        <v>37</v>
      </c>
      <c r="D25" s="43">
        <v>0</v>
      </c>
      <c r="E25" s="43">
        <v>0</v>
      </c>
      <c r="F25" s="43">
        <v>0</v>
      </c>
      <c r="G25" s="43">
        <v>751046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751046</v>
      </c>
      <c r="O25" s="44">
        <f t="shared" si="1"/>
        <v>27.086194460473166</v>
      </c>
      <c r="P25" s="9"/>
    </row>
    <row r="26" spans="1:16">
      <c r="A26" s="12"/>
      <c r="B26" s="42">
        <v>539</v>
      </c>
      <c r="C26" s="19" t="s">
        <v>38</v>
      </c>
      <c r="D26" s="43">
        <v>3714324</v>
      </c>
      <c r="E26" s="43">
        <v>88</v>
      </c>
      <c r="F26" s="43">
        <v>0</v>
      </c>
      <c r="G26" s="43">
        <v>2754904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6469316</v>
      </c>
      <c r="O26" s="44">
        <f t="shared" si="1"/>
        <v>233.31347374495095</v>
      </c>
      <c r="P26" s="9"/>
    </row>
    <row r="27" spans="1:16" ht="15.75">
      <c r="A27" s="26" t="s">
        <v>39</v>
      </c>
      <c r="B27" s="27"/>
      <c r="C27" s="28"/>
      <c r="D27" s="29">
        <f t="shared" ref="D27:M27" si="7">SUM(D28:D29)</f>
        <v>1983450</v>
      </c>
      <c r="E27" s="29">
        <f t="shared" si="7"/>
        <v>3165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2415687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ref="N27:N37" si="8">SUM(D27:M27)</f>
        <v>4402302</v>
      </c>
      <c r="O27" s="41">
        <f t="shared" si="1"/>
        <v>158.76738315060589</v>
      </c>
      <c r="P27" s="10"/>
    </row>
    <row r="28" spans="1:16">
      <c r="A28" s="12"/>
      <c r="B28" s="42">
        <v>541</v>
      </c>
      <c r="C28" s="19" t="s">
        <v>40</v>
      </c>
      <c r="D28" s="43">
        <v>1983450</v>
      </c>
      <c r="E28" s="43">
        <v>3165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8"/>
        <v>1986615</v>
      </c>
      <c r="O28" s="44">
        <f t="shared" si="1"/>
        <v>71.646530582804388</v>
      </c>
      <c r="P28" s="9"/>
    </row>
    <row r="29" spans="1:16">
      <c r="A29" s="12"/>
      <c r="B29" s="42">
        <v>549</v>
      </c>
      <c r="C29" s="19" t="s">
        <v>41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2415687</v>
      </c>
      <c r="K29" s="43">
        <v>0</v>
      </c>
      <c r="L29" s="43">
        <v>0</v>
      </c>
      <c r="M29" s="43">
        <v>0</v>
      </c>
      <c r="N29" s="43">
        <f t="shared" si="8"/>
        <v>2415687</v>
      </c>
      <c r="O29" s="44">
        <f t="shared" si="1"/>
        <v>87.120852567801506</v>
      </c>
      <c r="P29" s="9"/>
    </row>
    <row r="30" spans="1:16" ht="15.75">
      <c r="A30" s="26" t="s">
        <v>42</v>
      </c>
      <c r="B30" s="27"/>
      <c r="C30" s="28"/>
      <c r="D30" s="29">
        <f t="shared" ref="D30:M30" si="9">SUM(D31:D34)</f>
        <v>6642921</v>
      </c>
      <c r="E30" s="29">
        <f t="shared" si="9"/>
        <v>293132</v>
      </c>
      <c r="F30" s="29">
        <f t="shared" si="9"/>
        <v>0</v>
      </c>
      <c r="G30" s="29">
        <f t="shared" si="9"/>
        <v>985840</v>
      </c>
      <c r="H30" s="29">
        <f t="shared" si="9"/>
        <v>0</v>
      </c>
      <c r="I30" s="29">
        <f t="shared" si="9"/>
        <v>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8"/>
        <v>7921893</v>
      </c>
      <c r="O30" s="41">
        <f t="shared" si="1"/>
        <v>285.70012261973454</v>
      </c>
      <c r="P30" s="9"/>
    </row>
    <row r="31" spans="1:16">
      <c r="A31" s="12"/>
      <c r="B31" s="42">
        <v>571</v>
      </c>
      <c r="C31" s="19" t="s">
        <v>43</v>
      </c>
      <c r="D31" s="43">
        <v>1365212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1365212</v>
      </c>
      <c r="O31" s="44">
        <f t="shared" si="1"/>
        <v>49.235862665897287</v>
      </c>
      <c r="P31" s="9"/>
    </row>
    <row r="32" spans="1:16">
      <c r="A32" s="12"/>
      <c r="B32" s="42">
        <v>572</v>
      </c>
      <c r="C32" s="19" t="s">
        <v>44</v>
      </c>
      <c r="D32" s="43">
        <v>4934061</v>
      </c>
      <c r="E32" s="43">
        <v>275464</v>
      </c>
      <c r="F32" s="43">
        <v>0</v>
      </c>
      <c r="G32" s="43">
        <v>985840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6195365</v>
      </c>
      <c r="O32" s="44">
        <f t="shared" si="1"/>
        <v>223.43353289094057</v>
      </c>
      <c r="P32" s="9"/>
    </row>
    <row r="33" spans="1:119">
      <c r="A33" s="12"/>
      <c r="B33" s="42">
        <v>574</v>
      </c>
      <c r="C33" s="19" t="s">
        <v>56</v>
      </c>
      <c r="D33" s="43">
        <v>158648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158648</v>
      </c>
      <c r="O33" s="44">
        <f t="shared" si="1"/>
        <v>5.7215810732833239</v>
      </c>
      <c r="P33" s="9"/>
    </row>
    <row r="34" spans="1:119">
      <c r="A34" s="12"/>
      <c r="B34" s="42">
        <v>579</v>
      </c>
      <c r="C34" s="19" t="s">
        <v>45</v>
      </c>
      <c r="D34" s="43">
        <v>185000</v>
      </c>
      <c r="E34" s="43">
        <v>17668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8"/>
        <v>202668</v>
      </c>
      <c r="O34" s="44">
        <f t="shared" si="1"/>
        <v>7.3091459896133868</v>
      </c>
      <c r="P34" s="9"/>
    </row>
    <row r="35" spans="1:119" ht="15.75">
      <c r="A35" s="26" t="s">
        <v>47</v>
      </c>
      <c r="B35" s="27"/>
      <c r="C35" s="28"/>
      <c r="D35" s="29">
        <f t="shared" ref="D35:M35" si="10">SUM(D36:D36)</f>
        <v>2556540</v>
      </c>
      <c r="E35" s="29">
        <f t="shared" si="10"/>
        <v>604262</v>
      </c>
      <c r="F35" s="29">
        <f t="shared" si="10"/>
        <v>0</v>
      </c>
      <c r="G35" s="29">
        <f t="shared" si="10"/>
        <v>0</v>
      </c>
      <c r="H35" s="29">
        <f t="shared" si="10"/>
        <v>0</v>
      </c>
      <c r="I35" s="29">
        <f t="shared" si="10"/>
        <v>4453926</v>
      </c>
      <c r="J35" s="29">
        <f t="shared" si="10"/>
        <v>325000</v>
      </c>
      <c r="K35" s="29">
        <f t="shared" si="10"/>
        <v>0</v>
      </c>
      <c r="L35" s="29">
        <f t="shared" si="10"/>
        <v>0</v>
      </c>
      <c r="M35" s="29">
        <f t="shared" si="10"/>
        <v>0</v>
      </c>
      <c r="N35" s="29">
        <f t="shared" si="8"/>
        <v>7939728</v>
      </c>
      <c r="O35" s="41">
        <f t="shared" si="1"/>
        <v>286.34333525678016</v>
      </c>
      <c r="P35" s="9"/>
    </row>
    <row r="36" spans="1:119" ht="15.75" thickBot="1">
      <c r="A36" s="12"/>
      <c r="B36" s="42">
        <v>581</v>
      </c>
      <c r="C36" s="19" t="s">
        <v>46</v>
      </c>
      <c r="D36" s="43">
        <v>2556540</v>
      </c>
      <c r="E36" s="43">
        <v>604262</v>
      </c>
      <c r="F36" s="43">
        <v>0</v>
      </c>
      <c r="G36" s="43">
        <v>0</v>
      </c>
      <c r="H36" s="43">
        <v>0</v>
      </c>
      <c r="I36" s="43">
        <v>4453926</v>
      </c>
      <c r="J36" s="43">
        <v>325000</v>
      </c>
      <c r="K36" s="43">
        <v>0</v>
      </c>
      <c r="L36" s="43">
        <v>0</v>
      </c>
      <c r="M36" s="43">
        <v>0</v>
      </c>
      <c r="N36" s="43">
        <f t="shared" si="8"/>
        <v>7939728</v>
      </c>
      <c r="O36" s="44">
        <f t="shared" si="1"/>
        <v>286.34333525678016</v>
      </c>
      <c r="P36" s="9"/>
    </row>
    <row r="37" spans="1:119" ht="16.5" thickBot="1">
      <c r="A37" s="13" t="s">
        <v>10</v>
      </c>
      <c r="B37" s="21"/>
      <c r="C37" s="20"/>
      <c r="D37" s="14">
        <f>SUM(D5,D14,D19,D27,D30,D35)</f>
        <v>42243349</v>
      </c>
      <c r="E37" s="14">
        <f t="shared" ref="E37:M37" si="11">SUM(E5,E14,E19,E27,E30,E35)</f>
        <v>8009698</v>
      </c>
      <c r="F37" s="14">
        <f t="shared" si="11"/>
        <v>2638970</v>
      </c>
      <c r="G37" s="14">
        <f t="shared" si="11"/>
        <v>4645666</v>
      </c>
      <c r="H37" s="14">
        <f t="shared" si="11"/>
        <v>0</v>
      </c>
      <c r="I37" s="14">
        <f t="shared" si="11"/>
        <v>67395380</v>
      </c>
      <c r="J37" s="14">
        <f t="shared" si="11"/>
        <v>11373586</v>
      </c>
      <c r="K37" s="14">
        <f t="shared" si="11"/>
        <v>3882071</v>
      </c>
      <c r="L37" s="14">
        <f t="shared" si="11"/>
        <v>0</v>
      </c>
      <c r="M37" s="14">
        <f t="shared" si="11"/>
        <v>0</v>
      </c>
      <c r="N37" s="14">
        <f t="shared" si="8"/>
        <v>140188720</v>
      </c>
      <c r="O37" s="35">
        <f t="shared" si="1"/>
        <v>5055.8540103866126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6"/>
      <c r="B39" s="37"/>
      <c r="C39" s="37"/>
      <c r="D39" s="38"/>
      <c r="E39" s="38"/>
      <c r="F39" s="38"/>
      <c r="G39" s="38"/>
      <c r="H39" s="38"/>
      <c r="I39" s="38"/>
      <c r="J39" s="38"/>
      <c r="K39" s="38"/>
      <c r="L39" s="157" t="s">
        <v>59</v>
      </c>
      <c r="M39" s="157"/>
      <c r="N39" s="157"/>
      <c r="O39" s="39">
        <v>27728</v>
      </c>
    </row>
    <row r="40" spans="1:119">
      <c r="A40" s="158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6"/>
    </row>
    <row r="41" spans="1:119" ht="15.75" customHeight="1" thickBot="1">
      <c r="A41" s="159" t="s">
        <v>53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2860044</v>
      </c>
      <c r="E5" s="24">
        <f t="shared" si="0"/>
        <v>10617781</v>
      </c>
      <c r="F5" s="24">
        <f t="shared" si="0"/>
        <v>2226076</v>
      </c>
      <c r="G5" s="24">
        <f t="shared" si="0"/>
        <v>31350</v>
      </c>
      <c r="H5" s="24">
        <f t="shared" si="0"/>
        <v>0</v>
      </c>
      <c r="I5" s="24">
        <f t="shared" si="0"/>
        <v>0</v>
      </c>
      <c r="J5" s="24">
        <f t="shared" si="0"/>
        <v>8415743</v>
      </c>
      <c r="K5" s="24">
        <f t="shared" si="0"/>
        <v>3257345</v>
      </c>
      <c r="L5" s="24">
        <f t="shared" si="0"/>
        <v>0</v>
      </c>
      <c r="M5" s="24">
        <f t="shared" si="0"/>
        <v>0</v>
      </c>
      <c r="N5" s="25">
        <f>SUM(D5:M5)</f>
        <v>27408339</v>
      </c>
      <c r="O5" s="30">
        <f t="shared" ref="O5:O38" si="1">(N5/O$40)</f>
        <v>988.5071951527392</v>
      </c>
      <c r="P5" s="6"/>
    </row>
    <row r="6" spans="1:133">
      <c r="A6" s="12"/>
      <c r="B6" s="42">
        <v>511</v>
      </c>
      <c r="C6" s="19" t="s">
        <v>19</v>
      </c>
      <c r="D6" s="43">
        <v>17052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17052</v>
      </c>
      <c r="O6" s="44">
        <f t="shared" si="1"/>
        <v>0.61499621307750563</v>
      </c>
      <c r="P6" s="9"/>
    </row>
    <row r="7" spans="1:133">
      <c r="A7" s="12"/>
      <c r="B7" s="42">
        <v>512</v>
      </c>
      <c r="C7" s="19" t="s">
        <v>20</v>
      </c>
      <c r="D7" s="43">
        <v>601418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601418</v>
      </c>
      <c r="O7" s="44">
        <f t="shared" si="1"/>
        <v>21.690698597035382</v>
      </c>
      <c r="P7" s="9"/>
    </row>
    <row r="8" spans="1:133">
      <c r="A8" s="12"/>
      <c r="B8" s="42">
        <v>513</v>
      </c>
      <c r="C8" s="19" t="s">
        <v>21</v>
      </c>
      <c r="D8" s="43">
        <v>1435221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8339243</v>
      </c>
      <c r="K8" s="43">
        <v>0</v>
      </c>
      <c r="L8" s="43">
        <v>0</v>
      </c>
      <c r="M8" s="43">
        <v>0</v>
      </c>
      <c r="N8" s="43">
        <f t="shared" si="2"/>
        <v>9774464</v>
      </c>
      <c r="O8" s="44">
        <f t="shared" si="1"/>
        <v>352.52511991921233</v>
      </c>
      <c r="P8" s="9"/>
    </row>
    <row r="9" spans="1:133">
      <c r="A9" s="12"/>
      <c r="B9" s="42">
        <v>514</v>
      </c>
      <c r="C9" s="19" t="s">
        <v>22</v>
      </c>
      <c r="D9" s="43">
        <v>363187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363187</v>
      </c>
      <c r="O9" s="44">
        <f t="shared" si="1"/>
        <v>13.098676380423415</v>
      </c>
      <c r="P9" s="9"/>
    </row>
    <row r="10" spans="1:133">
      <c r="A10" s="12"/>
      <c r="B10" s="42">
        <v>515</v>
      </c>
      <c r="C10" s="19" t="s">
        <v>23</v>
      </c>
      <c r="D10" s="43">
        <v>443166</v>
      </c>
      <c r="E10" s="43">
        <v>10617781</v>
      </c>
      <c r="F10" s="43">
        <v>0</v>
      </c>
      <c r="G10" s="43">
        <v>31350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11092297</v>
      </c>
      <c r="O10" s="44">
        <f t="shared" si="1"/>
        <v>400.05399069499043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2226076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2226076</v>
      </c>
      <c r="O11" s="44">
        <f t="shared" si="1"/>
        <v>80.285497890143176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3257345</v>
      </c>
      <c r="L12" s="43">
        <v>0</v>
      </c>
      <c r="M12" s="43">
        <v>0</v>
      </c>
      <c r="N12" s="43">
        <f t="shared" si="2"/>
        <v>3257345</v>
      </c>
      <c r="O12" s="44">
        <f t="shared" si="1"/>
        <v>117.47917192628124</v>
      </c>
      <c r="P12" s="9"/>
    </row>
    <row r="13" spans="1:133">
      <c r="A13" s="12"/>
      <c r="B13" s="42">
        <v>519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76500</v>
      </c>
      <c r="K13" s="43">
        <v>0</v>
      </c>
      <c r="L13" s="43">
        <v>0</v>
      </c>
      <c r="M13" s="43">
        <v>0</v>
      </c>
      <c r="N13" s="43">
        <f t="shared" si="2"/>
        <v>76500</v>
      </c>
      <c r="O13" s="44">
        <f t="shared" si="1"/>
        <v>2.7590435315757205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21672824</v>
      </c>
      <c r="E14" s="29">
        <f t="shared" si="3"/>
        <v>2205649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0" si="4">SUM(D14:M14)</f>
        <v>23878473</v>
      </c>
      <c r="O14" s="41">
        <f t="shared" si="1"/>
        <v>861.19930032098671</v>
      </c>
      <c r="P14" s="10"/>
    </row>
    <row r="15" spans="1:133">
      <c r="A15" s="12"/>
      <c r="B15" s="42">
        <v>521</v>
      </c>
      <c r="C15" s="19" t="s">
        <v>28</v>
      </c>
      <c r="D15" s="43">
        <v>9727717</v>
      </c>
      <c r="E15" s="43">
        <v>1802897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11530614</v>
      </c>
      <c r="O15" s="44">
        <f t="shared" si="1"/>
        <v>415.86230028492082</v>
      </c>
      <c r="P15" s="9"/>
    </row>
    <row r="16" spans="1:133">
      <c r="A16" s="12"/>
      <c r="B16" s="42">
        <v>522</v>
      </c>
      <c r="C16" s="19" t="s">
        <v>29</v>
      </c>
      <c r="D16" s="43">
        <v>9397942</v>
      </c>
      <c r="E16" s="43">
        <v>402752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9800694</v>
      </c>
      <c r="O16" s="44">
        <f t="shared" si="1"/>
        <v>353.4711292242219</v>
      </c>
      <c r="P16" s="9"/>
    </row>
    <row r="17" spans="1:16">
      <c r="A17" s="12"/>
      <c r="B17" s="42">
        <v>524</v>
      </c>
      <c r="C17" s="19" t="s">
        <v>30</v>
      </c>
      <c r="D17" s="43">
        <v>1261818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1261818</v>
      </c>
      <c r="O17" s="44">
        <f t="shared" si="1"/>
        <v>45.508637789879899</v>
      </c>
      <c r="P17" s="9"/>
    </row>
    <row r="18" spans="1:16">
      <c r="A18" s="12"/>
      <c r="B18" s="42">
        <v>525</v>
      </c>
      <c r="C18" s="19" t="s">
        <v>31</v>
      </c>
      <c r="D18" s="43">
        <v>1285347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1285347</v>
      </c>
      <c r="O18" s="44">
        <f t="shared" si="1"/>
        <v>46.357233021964149</v>
      </c>
      <c r="P18" s="9"/>
    </row>
    <row r="19" spans="1:16" ht="15.75">
      <c r="A19" s="26" t="s">
        <v>32</v>
      </c>
      <c r="B19" s="27"/>
      <c r="C19" s="28"/>
      <c r="D19" s="29">
        <f t="shared" ref="D19:M19" si="5">SUM(D20:D26)</f>
        <v>5701668</v>
      </c>
      <c r="E19" s="29">
        <f t="shared" si="5"/>
        <v>2259162</v>
      </c>
      <c r="F19" s="29">
        <f t="shared" si="5"/>
        <v>0</v>
      </c>
      <c r="G19" s="29">
        <f t="shared" si="5"/>
        <v>3426258</v>
      </c>
      <c r="H19" s="29">
        <f t="shared" si="5"/>
        <v>0</v>
      </c>
      <c r="I19" s="29">
        <f t="shared" si="5"/>
        <v>68944853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80331941</v>
      </c>
      <c r="O19" s="41">
        <f t="shared" si="1"/>
        <v>2897.2460417643451</v>
      </c>
      <c r="P19" s="10"/>
    </row>
    <row r="20" spans="1:16">
      <c r="A20" s="12"/>
      <c r="B20" s="42">
        <v>531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44740659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44740659</v>
      </c>
      <c r="O20" s="44">
        <f t="shared" si="1"/>
        <v>1613.6134093122228</v>
      </c>
      <c r="P20" s="9"/>
    </row>
    <row r="21" spans="1:16">
      <c r="A21" s="12"/>
      <c r="B21" s="42">
        <v>534</v>
      </c>
      <c r="C21" s="19" t="s">
        <v>34</v>
      </c>
      <c r="D21" s="43">
        <v>1676928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ref="N21:N26" si="6">SUM(D21:M21)</f>
        <v>1676928</v>
      </c>
      <c r="O21" s="44">
        <f t="shared" si="1"/>
        <v>60.47996537670862</v>
      </c>
      <c r="P21" s="9"/>
    </row>
    <row r="22" spans="1:16">
      <c r="A22" s="12"/>
      <c r="B22" s="42">
        <v>535</v>
      </c>
      <c r="C22" s="19" t="s">
        <v>55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622716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622716</v>
      </c>
      <c r="O22" s="44">
        <f t="shared" si="1"/>
        <v>22.458830742597467</v>
      </c>
      <c r="P22" s="9"/>
    </row>
    <row r="23" spans="1:16">
      <c r="A23" s="12"/>
      <c r="B23" s="42">
        <v>536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23581478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23581478</v>
      </c>
      <c r="O23" s="44">
        <f t="shared" si="1"/>
        <v>850.48789988098247</v>
      </c>
      <c r="P23" s="9"/>
    </row>
    <row r="24" spans="1:16">
      <c r="A24" s="12"/>
      <c r="B24" s="42">
        <v>537</v>
      </c>
      <c r="C24" s="19" t="s">
        <v>36</v>
      </c>
      <c r="D24" s="43">
        <v>0</v>
      </c>
      <c r="E24" s="43">
        <v>2259162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2259162</v>
      </c>
      <c r="O24" s="44">
        <f t="shared" si="1"/>
        <v>81.478775201067549</v>
      </c>
      <c r="P24" s="9"/>
    </row>
    <row r="25" spans="1:16">
      <c r="A25" s="12"/>
      <c r="B25" s="42">
        <v>538</v>
      </c>
      <c r="C25" s="19" t="s">
        <v>37</v>
      </c>
      <c r="D25" s="43">
        <v>0</v>
      </c>
      <c r="E25" s="43">
        <v>0</v>
      </c>
      <c r="F25" s="43">
        <v>0</v>
      </c>
      <c r="G25" s="43">
        <v>882304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882304</v>
      </c>
      <c r="O25" s="44">
        <f t="shared" si="1"/>
        <v>31.821112994554046</v>
      </c>
      <c r="P25" s="9"/>
    </row>
    <row r="26" spans="1:16">
      <c r="A26" s="12"/>
      <c r="B26" s="42">
        <v>539</v>
      </c>
      <c r="C26" s="19" t="s">
        <v>38</v>
      </c>
      <c r="D26" s="43">
        <v>4024740</v>
      </c>
      <c r="E26" s="43">
        <v>0</v>
      </c>
      <c r="F26" s="43">
        <v>0</v>
      </c>
      <c r="G26" s="43">
        <v>2543954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6568694</v>
      </c>
      <c r="O26" s="44">
        <f t="shared" si="1"/>
        <v>236.90604825621236</v>
      </c>
      <c r="P26" s="9"/>
    </row>
    <row r="27" spans="1:16" ht="15.75">
      <c r="A27" s="26" t="s">
        <v>39</v>
      </c>
      <c r="B27" s="27"/>
      <c r="C27" s="28"/>
      <c r="D27" s="29">
        <f t="shared" ref="D27:M27" si="7">SUM(D28:D29)</f>
        <v>1794946</v>
      </c>
      <c r="E27" s="29">
        <f t="shared" si="7"/>
        <v>5321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2637763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ref="N27:N38" si="8">SUM(D27:M27)</f>
        <v>4438030</v>
      </c>
      <c r="O27" s="41">
        <f t="shared" si="1"/>
        <v>160.06167273776464</v>
      </c>
      <c r="P27" s="10"/>
    </row>
    <row r="28" spans="1:16">
      <c r="A28" s="12"/>
      <c r="B28" s="42">
        <v>541</v>
      </c>
      <c r="C28" s="19" t="s">
        <v>40</v>
      </c>
      <c r="D28" s="43">
        <v>1794946</v>
      </c>
      <c r="E28" s="43">
        <v>5321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8"/>
        <v>1800267</v>
      </c>
      <c r="O28" s="44">
        <f t="shared" si="1"/>
        <v>64.928300934107554</v>
      </c>
      <c r="P28" s="9"/>
    </row>
    <row r="29" spans="1:16">
      <c r="A29" s="12"/>
      <c r="B29" s="42">
        <v>549</v>
      </c>
      <c r="C29" s="19" t="s">
        <v>41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2637763</v>
      </c>
      <c r="K29" s="43">
        <v>0</v>
      </c>
      <c r="L29" s="43">
        <v>0</v>
      </c>
      <c r="M29" s="43">
        <v>0</v>
      </c>
      <c r="N29" s="43">
        <f t="shared" si="8"/>
        <v>2637763</v>
      </c>
      <c r="O29" s="44">
        <f t="shared" si="1"/>
        <v>95.133371803657084</v>
      </c>
      <c r="P29" s="9"/>
    </row>
    <row r="30" spans="1:16" ht="15.75">
      <c r="A30" s="26" t="s">
        <v>42</v>
      </c>
      <c r="B30" s="27"/>
      <c r="C30" s="28"/>
      <c r="D30" s="29">
        <f t="shared" ref="D30:M30" si="9">SUM(D31:D34)</f>
        <v>5507832</v>
      </c>
      <c r="E30" s="29">
        <f t="shared" si="9"/>
        <v>368347</v>
      </c>
      <c r="F30" s="29">
        <f t="shared" si="9"/>
        <v>0</v>
      </c>
      <c r="G30" s="29">
        <f t="shared" si="9"/>
        <v>602415</v>
      </c>
      <c r="H30" s="29">
        <f t="shared" si="9"/>
        <v>0</v>
      </c>
      <c r="I30" s="29">
        <f t="shared" si="9"/>
        <v>561269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8"/>
        <v>7039863</v>
      </c>
      <c r="O30" s="41">
        <f t="shared" si="1"/>
        <v>253.89919572979406</v>
      </c>
      <c r="P30" s="9"/>
    </row>
    <row r="31" spans="1:16">
      <c r="A31" s="12"/>
      <c r="B31" s="42">
        <v>571</v>
      </c>
      <c r="C31" s="19" t="s">
        <v>43</v>
      </c>
      <c r="D31" s="43">
        <v>1336212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1336212</v>
      </c>
      <c r="O31" s="44">
        <f t="shared" si="1"/>
        <v>48.191726475998124</v>
      </c>
      <c r="P31" s="9"/>
    </row>
    <row r="32" spans="1:16">
      <c r="A32" s="12"/>
      <c r="B32" s="42">
        <v>572</v>
      </c>
      <c r="C32" s="19" t="s">
        <v>44</v>
      </c>
      <c r="D32" s="43">
        <v>4093220</v>
      </c>
      <c r="E32" s="43">
        <v>341222</v>
      </c>
      <c r="F32" s="43">
        <v>0</v>
      </c>
      <c r="G32" s="43">
        <v>602415</v>
      </c>
      <c r="H32" s="43">
        <v>0</v>
      </c>
      <c r="I32" s="43">
        <v>561269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5598126</v>
      </c>
      <c r="O32" s="44">
        <f t="shared" si="1"/>
        <v>201.90161214700473</v>
      </c>
      <c r="P32" s="9"/>
    </row>
    <row r="33" spans="1:119">
      <c r="A33" s="12"/>
      <c r="B33" s="42">
        <v>574</v>
      </c>
      <c r="C33" s="19" t="s">
        <v>56</v>
      </c>
      <c r="D33" s="43">
        <v>3400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3400</v>
      </c>
      <c r="O33" s="44">
        <f t="shared" si="1"/>
        <v>0.12262415695892091</v>
      </c>
      <c r="P33" s="9"/>
    </row>
    <row r="34" spans="1:119">
      <c r="A34" s="12"/>
      <c r="B34" s="42">
        <v>579</v>
      </c>
      <c r="C34" s="19" t="s">
        <v>45</v>
      </c>
      <c r="D34" s="43">
        <v>75000</v>
      </c>
      <c r="E34" s="43">
        <v>27125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8"/>
        <v>102125</v>
      </c>
      <c r="O34" s="44">
        <f t="shared" si="1"/>
        <v>3.6832329498322935</v>
      </c>
      <c r="P34" s="9"/>
    </row>
    <row r="35" spans="1:119" ht="15.75">
      <c r="A35" s="26" t="s">
        <v>47</v>
      </c>
      <c r="B35" s="27"/>
      <c r="C35" s="28"/>
      <c r="D35" s="29">
        <f t="shared" ref="D35:M35" si="10">SUM(D36:D37)</f>
        <v>2848489</v>
      </c>
      <c r="E35" s="29">
        <f t="shared" si="10"/>
        <v>315045</v>
      </c>
      <c r="F35" s="29">
        <f t="shared" si="10"/>
        <v>7625000</v>
      </c>
      <c r="G35" s="29">
        <f t="shared" si="10"/>
        <v>0</v>
      </c>
      <c r="H35" s="29">
        <f t="shared" si="10"/>
        <v>0</v>
      </c>
      <c r="I35" s="29">
        <f t="shared" si="10"/>
        <v>4825829</v>
      </c>
      <c r="J35" s="29">
        <f t="shared" si="10"/>
        <v>505000</v>
      </c>
      <c r="K35" s="29">
        <f t="shared" si="10"/>
        <v>0</v>
      </c>
      <c r="L35" s="29">
        <f t="shared" si="10"/>
        <v>0</v>
      </c>
      <c r="M35" s="29">
        <f t="shared" si="10"/>
        <v>0</v>
      </c>
      <c r="N35" s="29">
        <f t="shared" si="8"/>
        <v>16119363</v>
      </c>
      <c r="O35" s="41">
        <f t="shared" si="1"/>
        <v>581.35979370288885</v>
      </c>
      <c r="P35" s="9"/>
    </row>
    <row r="36" spans="1:119">
      <c r="A36" s="12"/>
      <c r="B36" s="42">
        <v>581</v>
      </c>
      <c r="C36" s="19" t="s">
        <v>46</v>
      </c>
      <c r="D36" s="43">
        <v>2848489</v>
      </c>
      <c r="E36" s="43">
        <v>315045</v>
      </c>
      <c r="F36" s="43">
        <v>0</v>
      </c>
      <c r="G36" s="43">
        <v>0</v>
      </c>
      <c r="H36" s="43">
        <v>0</v>
      </c>
      <c r="I36" s="43">
        <v>4825829</v>
      </c>
      <c r="J36" s="43">
        <v>505000</v>
      </c>
      <c r="K36" s="43">
        <v>0</v>
      </c>
      <c r="L36" s="43">
        <v>0</v>
      </c>
      <c r="M36" s="43">
        <v>0</v>
      </c>
      <c r="N36" s="43">
        <f t="shared" si="8"/>
        <v>8494363</v>
      </c>
      <c r="O36" s="44">
        <f t="shared" si="1"/>
        <v>306.35708875825009</v>
      </c>
      <c r="P36" s="9"/>
    </row>
    <row r="37" spans="1:119" ht="15.75" thickBot="1">
      <c r="A37" s="12"/>
      <c r="B37" s="42">
        <v>585</v>
      </c>
      <c r="C37" s="19" t="s">
        <v>51</v>
      </c>
      <c r="D37" s="43">
        <v>0</v>
      </c>
      <c r="E37" s="43">
        <v>0</v>
      </c>
      <c r="F37" s="43">
        <v>7625000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7625000</v>
      </c>
      <c r="O37" s="44">
        <f t="shared" si="1"/>
        <v>275.00270494463882</v>
      </c>
      <c r="P37" s="9"/>
    </row>
    <row r="38" spans="1:119" ht="16.5" thickBot="1">
      <c r="A38" s="13" t="s">
        <v>10</v>
      </c>
      <c r="B38" s="21"/>
      <c r="C38" s="20"/>
      <c r="D38" s="14">
        <f>SUM(D5,D14,D19,D27,D30,D35)</f>
        <v>40385803</v>
      </c>
      <c r="E38" s="14">
        <f t="shared" ref="E38:M38" si="11">SUM(E5,E14,E19,E27,E30,E35)</f>
        <v>15771305</v>
      </c>
      <c r="F38" s="14">
        <f t="shared" si="11"/>
        <v>9851076</v>
      </c>
      <c r="G38" s="14">
        <f t="shared" si="11"/>
        <v>4060023</v>
      </c>
      <c r="H38" s="14">
        <f t="shared" si="11"/>
        <v>0</v>
      </c>
      <c r="I38" s="14">
        <f t="shared" si="11"/>
        <v>74331951</v>
      </c>
      <c r="J38" s="14">
        <f t="shared" si="11"/>
        <v>11558506</v>
      </c>
      <c r="K38" s="14">
        <f t="shared" si="11"/>
        <v>3257345</v>
      </c>
      <c r="L38" s="14">
        <f t="shared" si="11"/>
        <v>0</v>
      </c>
      <c r="M38" s="14">
        <f t="shared" si="11"/>
        <v>0</v>
      </c>
      <c r="N38" s="14">
        <f t="shared" si="8"/>
        <v>159216009</v>
      </c>
      <c r="O38" s="35">
        <f t="shared" si="1"/>
        <v>5742.2731994085188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19">
      <c r="A40" s="36"/>
      <c r="B40" s="37"/>
      <c r="C40" s="37"/>
      <c r="D40" s="38"/>
      <c r="E40" s="38"/>
      <c r="F40" s="38"/>
      <c r="G40" s="38"/>
      <c r="H40" s="38"/>
      <c r="I40" s="38"/>
      <c r="J40" s="38"/>
      <c r="K40" s="38"/>
      <c r="L40" s="157" t="s">
        <v>57</v>
      </c>
      <c r="M40" s="157"/>
      <c r="N40" s="157"/>
      <c r="O40" s="39">
        <v>27727</v>
      </c>
    </row>
    <row r="41" spans="1:119">
      <c r="A41" s="158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6"/>
    </row>
    <row r="42" spans="1:119" ht="15.75" customHeight="1" thickBot="1">
      <c r="A42" s="159" t="s">
        <v>53</v>
      </c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2652391</v>
      </c>
      <c r="E5" s="24">
        <f t="shared" ref="E5:M5" si="0">SUM(E6:E13)</f>
        <v>4857669</v>
      </c>
      <c r="F5" s="24">
        <f t="shared" si="0"/>
        <v>2739552</v>
      </c>
      <c r="G5" s="24">
        <f t="shared" si="0"/>
        <v>551024</v>
      </c>
      <c r="H5" s="24">
        <f t="shared" si="0"/>
        <v>0</v>
      </c>
      <c r="I5" s="24">
        <f t="shared" si="0"/>
        <v>0</v>
      </c>
      <c r="J5" s="24">
        <f t="shared" si="0"/>
        <v>8247251</v>
      </c>
      <c r="K5" s="24">
        <f t="shared" si="0"/>
        <v>2912945</v>
      </c>
      <c r="L5" s="24">
        <f t="shared" si="0"/>
        <v>0</v>
      </c>
      <c r="M5" s="24">
        <f t="shared" si="0"/>
        <v>0</v>
      </c>
      <c r="N5" s="25">
        <f>SUM(D5:M5)</f>
        <v>21960832</v>
      </c>
      <c r="O5" s="30">
        <f t="shared" ref="O5:O35" si="1">(N5/O$37)</f>
        <v>788.48312508976016</v>
      </c>
      <c r="P5" s="6"/>
    </row>
    <row r="6" spans="1:133">
      <c r="A6" s="12"/>
      <c r="B6" s="42">
        <v>511</v>
      </c>
      <c r="C6" s="19" t="s">
        <v>19</v>
      </c>
      <c r="D6" s="43">
        <v>15447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15447</v>
      </c>
      <c r="O6" s="44">
        <f t="shared" si="1"/>
        <v>0.5546100818612667</v>
      </c>
      <c r="P6" s="9"/>
    </row>
    <row r="7" spans="1:133">
      <c r="A7" s="12"/>
      <c r="B7" s="42">
        <v>512</v>
      </c>
      <c r="C7" s="19" t="s">
        <v>20</v>
      </c>
      <c r="D7" s="43">
        <v>580833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580833</v>
      </c>
      <c r="O7" s="44">
        <f t="shared" si="1"/>
        <v>20.854265402843602</v>
      </c>
      <c r="P7" s="9"/>
    </row>
    <row r="8" spans="1:133">
      <c r="A8" s="12"/>
      <c r="B8" s="42">
        <v>513</v>
      </c>
      <c r="C8" s="19" t="s">
        <v>21</v>
      </c>
      <c r="D8" s="43">
        <v>1286652</v>
      </c>
      <c r="E8" s="43">
        <v>0</v>
      </c>
      <c r="F8" s="43">
        <v>0</v>
      </c>
      <c r="G8" s="43">
        <v>444</v>
      </c>
      <c r="H8" s="43">
        <v>0</v>
      </c>
      <c r="I8" s="43">
        <v>0</v>
      </c>
      <c r="J8" s="43">
        <v>8169751</v>
      </c>
      <c r="K8" s="43">
        <v>0</v>
      </c>
      <c r="L8" s="43">
        <v>0</v>
      </c>
      <c r="M8" s="43">
        <v>0</v>
      </c>
      <c r="N8" s="43">
        <f t="shared" si="2"/>
        <v>9456847</v>
      </c>
      <c r="O8" s="44">
        <f t="shared" si="1"/>
        <v>339.5392431423237</v>
      </c>
      <c r="P8" s="9"/>
    </row>
    <row r="9" spans="1:133">
      <c r="A9" s="12"/>
      <c r="B9" s="42">
        <v>514</v>
      </c>
      <c r="C9" s="19" t="s">
        <v>22</v>
      </c>
      <c r="D9" s="43">
        <v>306546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306546</v>
      </c>
      <c r="O9" s="44">
        <f t="shared" si="1"/>
        <v>11.006247307195174</v>
      </c>
      <c r="P9" s="9"/>
    </row>
    <row r="10" spans="1:133">
      <c r="A10" s="12"/>
      <c r="B10" s="42">
        <v>515</v>
      </c>
      <c r="C10" s="19" t="s">
        <v>23</v>
      </c>
      <c r="D10" s="43">
        <v>462913</v>
      </c>
      <c r="E10" s="43">
        <v>4857669</v>
      </c>
      <c r="F10" s="43">
        <v>0</v>
      </c>
      <c r="G10" s="43">
        <v>550580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5871162</v>
      </c>
      <c r="O10" s="44">
        <f t="shared" si="1"/>
        <v>210.79857819905214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2739552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2739552</v>
      </c>
      <c r="O11" s="44">
        <f t="shared" si="1"/>
        <v>98.361051271003873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2912945</v>
      </c>
      <c r="L12" s="43">
        <v>0</v>
      </c>
      <c r="M12" s="43">
        <v>0</v>
      </c>
      <c r="N12" s="43">
        <f t="shared" si="2"/>
        <v>2912945</v>
      </c>
      <c r="O12" s="44">
        <f t="shared" si="1"/>
        <v>104.58656469912394</v>
      </c>
      <c r="P12" s="9"/>
    </row>
    <row r="13" spans="1:133">
      <c r="A13" s="12"/>
      <c r="B13" s="42">
        <v>519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77500</v>
      </c>
      <c r="K13" s="43">
        <v>0</v>
      </c>
      <c r="L13" s="43">
        <v>0</v>
      </c>
      <c r="M13" s="43">
        <v>0</v>
      </c>
      <c r="N13" s="43">
        <f t="shared" si="2"/>
        <v>77500</v>
      </c>
      <c r="O13" s="44">
        <f t="shared" si="1"/>
        <v>2.7825649863564554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21525990</v>
      </c>
      <c r="E14" s="29">
        <f t="shared" si="3"/>
        <v>2318548</v>
      </c>
      <c r="F14" s="29">
        <f t="shared" si="3"/>
        <v>0</v>
      </c>
      <c r="G14" s="29">
        <f t="shared" si="3"/>
        <v>15949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5" si="4">SUM(D14:M14)</f>
        <v>23860487</v>
      </c>
      <c r="O14" s="41">
        <f t="shared" si="1"/>
        <v>856.68846043372105</v>
      </c>
      <c r="P14" s="10"/>
    </row>
    <row r="15" spans="1:133">
      <c r="A15" s="12"/>
      <c r="B15" s="42">
        <v>521</v>
      </c>
      <c r="C15" s="19" t="s">
        <v>28</v>
      </c>
      <c r="D15" s="43">
        <v>9744004</v>
      </c>
      <c r="E15" s="43">
        <v>1915930</v>
      </c>
      <c r="F15" s="43">
        <v>0</v>
      </c>
      <c r="G15" s="43">
        <v>15949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11675883</v>
      </c>
      <c r="O15" s="44">
        <f t="shared" si="1"/>
        <v>419.21165445928477</v>
      </c>
      <c r="P15" s="9"/>
    </row>
    <row r="16" spans="1:133">
      <c r="A16" s="12"/>
      <c r="B16" s="42">
        <v>522</v>
      </c>
      <c r="C16" s="19" t="s">
        <v>29</v>
      </c>
      <c r="D16" s="43">
        <v>9279970</v>
      </c>
      <c r="E16" s="43">
        <v>402618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9682588</v>
      </c>
      <c r="O16" s="44">
        <f t="shared" si="1"/>
        <v>347.64426253051846</v>
      </c>
      <c r="P16" s="9"/>
    </row>
    <row r="17" spans="1:16">
      <c r="A17" s="12"/>
      <c r="B17" s="42">
        <v>524</v>
      </c>
      <c r="C17" s="19" t="s">
        <v>30</v>
      </c>
      <c r="D17" s="43">
        <v>1239430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1239430</v>
      </c>
      <c r="O17" s="44">
        <f t="shared" si="1"/>
        <v>44.500574465029445</v>
      </c>
      <c r="P17" s="9"/>
    </row>
    <row r="18" spans="1:16">
      <c r="A18" s="12"/>
      <c r="B18" s="42">
        <v>525</v>
      </c>
      <c r="C18" s="19" t="s">
        <v>31</v>
      </c>
      <c r="D18" s="43">
        <v>1262586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1262586</v>
      </c>
      <c r="O18" s="44">
        <f t="shared" si="1"/>
        <v>45.331968978888412</v>
      </c>
      <c r="P18" s="9"/>
    </row>
    <row r="19" spans="1:16" ht="15.75">
      <c r="A19" s="26" t="s">
        <v>32</v>
      </c>
      <c r="B19" s="27"/>
      <c r="C19" s="28"/>
      <c r="D19" s="29">
        <f>SUM(D20:D25)</f>
        <v>5819169</v>
      </c>
      <c r="E19" s="29">
        <f t="shared" ref="E19:M19" si="5">SUM(E20:E25)</f>
        <v>2109037</v>
      </c>
      <c r="F19" s="29">
        <f t="shared" si="5"/>
        <v>0</v>
      </c>
      <c r="G19" s="29">
        <f t="shared" si="5"/>
        <v>1674805</v>
      </c>
      <c r="H19" s="29">
        <f t="shared" si="5"/>
        <v>0</v>
      </c>
      <c r="I19" s="29">
        <f t="shared" si="5"/>
        <v>75237062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84840073</v>
      </c>
      <c r="O19" s="41">
        <f t="shared" si="1"/>
        <v>3046.1034396093637</v>
      </c>
      <c r="P19" s="10"/>
    </row>
    <row r="20" spans="1:16">
      <c r="A20" s="12"/>
      <c r="B20" s="42">
        <v>531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50901278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50901278</v>
      </c>
      <c r="O20" s="44">
        <f t="shared" si="1"/>
        <v>1827.5627603044666</v>
      </c>
      <c r="P20" s="9"/>
    </row>
    <row r="21" spans="1:16">
      <c r="A21" s="12"/>
      <c r="B21" s="42">
        <v>534</v>
      </c>
      <c r="C21" s="19" t="s">
        <v>34</v>
      </c>
      <c r="D21" s="43">
        <v>1602461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1602461</v>
      </c>
      <c r="O21" s="44">
        <f t="shared" si="1"/>
        <v>57.534862846474219</v>
      </c>
      <c r="P21" s="9"/>
    </row>
    <row r="22" spans="1:16">
      <c r="A22" s="12"/>
      <c r="B22" s="42">
        <v>536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24335784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24335784</v>
      </c>
      <c r="O22" s="44">
        <f t="shared" si="1"/>
        <v>873.75355450236964</v>
      </c>
      <c r="P22" s="9"/>
    </row>
    <row r="23" spans="1:16">
      <c r="A23" s="12"/>
      <c r="B23" s="42">
        <v>537</v>
      </c>
      <c r="C23" s="19" t="s">
        <v>36</v>
      </c>
      <c r="D23" s="43">
        <v>0</v>
      </c>
      <c r="E23" s="43">
        <v>2106400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2106400</v>
      </c>
      <c r="O23" s="44">
        <f t="shared" si="1"/>
        <v>75.628321125951459</v>
      </c>
      <c r="P23" s="9"/>
    </row>
    <row r="24" spans="1:16">
      <c r="A24" s="12"/>
      <c r="B24" s="42">
        <v>538</v>
      </c>
      <c r="C24" s="19" t="s">
        <v>37</v>
      </c>
      <c r="D24" s="43">
        <v>0</v>
      </c>
      <c r="E24" s="43">
        <v>0</v>
      </c>
      <c r="F24" s="43">
        <v>0</v>
      </c>
      <c r="G24" s="43">
        <v>1080004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1080004</v>
      </c>
      <c r="O24" s="44">
        <f t="shared" si="1"/>
        <v>38.776533103547322</v>
      </c>
      <c r="P24" s="9"/>
    </row>
    <row r="25" spans="1:16">
      <c r="A25" s="12"/>
      <c r="B25" s="42">
        <v>539</v>
      </c>
      <c r="C25" s="19" t="s">
        <v>38</v>
      </c>
      <c r="D25" s="43">
        <v>4216708</v>
      </c>
      <c r="E25" s="43">
        <v>2637</v>
      </c>
      <c r="F25" s="43">
        <v>0</v>
      </c>
      <c r="G25" s="43">
        <v>594801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4814146</v>
      </c>
      <c r="O25" s="44">
        <f t="shared" si="1"/>
        <v>172.84740772655465</v>
      </c>
      <c r="P25" s="9"/>
    </row>
    <row r="26" spans="1:16" ht="15.75">
      <c r="A26" s="26" t="s">
        <v>39</v>
      </c>
      <c r="B26" s="27"/>
      <c r="C26" s="28"/>
      <c r="D26" s="29">
        <f t="shared" ref="D26:M26" si="6">SUM(D27:D27)</f>
        <v>1943210</v>
      </c>
      <c r="E26" s="29">
        <f t="shared" si="6"/>
        <v>89856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2627040</v>
      </c>
      <c r="K26" s="29">
        <f t="shared" si="6"/>
        <v>0</v>
      </c>
      <c r="L26" s="29">
        <f t="shared" si="6"/>
        <v>0</v>
      </c>
      <c r="M26" s="29">
        <f t="shared" si="6"/>
        <v>0</v>
      </c>
      <c r="N26" s="29">
        <f t="shared" si="4"/>
        <v>4660106</v>
      </c>
      <c r="O26" s="41">
        <f t="shared" si="1"/>
        <v>167.3167456556082</v>
      </c>
      <c r="P26" s="10"/>
    </row>
    <row r="27" spans="1:16">
      <c r="A27" s="12"/>
      <c r="B27" s="42">
        <v>541</v>
      </c>
      <c r="C27" s="19" t="s">
        <v>40</v>
      </c>
      <c r="D27" s="43">
        <v>1943210</v>
      </c>
      <c r="E27" s="43">
        <v>89856</v>
      </c>
      <c r="F27" s="43">
        <v>0</v>
      </c>
      <c r="G27" s="43">
        <v>0</v>
      </c>
      <c r="H27" s="43">
        <v>0</v>
      </c>
      <c r="I27" s="43">
        <v>0</v>
      </c>
      <c r="J27" s="43">
        <v>2627040</v>
      </c>
      <c r="K27" s="43">
        <v>0</v>
      </c>
      <c r="L27" s="43">
        <v>0</v>
      </c>
      <c r="M27" s="43">
        <v>0</v>
      </c>
      <c r="N27" s="43">
        <f t="shared" si="4"/>
        <v>4660106</v>
      </c>
      <c r="O27" s="44">
        <f t="shared" si="1"/>
        <v>167.3167456556082</v>
      </c>
      <c r="P27" s="9"/>
    </row>
    <row r="28" spans="1:16" ht="15.75">
      <c r="A28" s="26" t="s">
        <v>42</v>
      </c>
      <c r="B28" s="27"/>
      <c r="C28" s="28"/>
      <c r="D28" s="29">
        <f t="shared" ref="D28:M28" si="7">SUM(D29:D31)</f>
        <v>5488180</v>
      </c>
      <c r="E28" s="29">
        <f t="shared" si="7"/>
        <v>290715</v>
      </c>
      <c r="F28" s="29">
        <f t="shared" si="7"/>
        <v>0</v>
      </c>
      <c r="G28" s="29">
        <f t="shared" si="7"/>
        <v>1406306</v>
      </c>
      <c r="H28" s="29">
        <f t="shared" si="7"/>
        <v>0</v>
      </c>
      <c r="I28" s="29">
        <f t="shared" si="7"/>
        <v>588025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7773226</v>
      </c>
      <c r="O28" s="41">
        <f t="shared" si="1"/>
        <v>279.09040643400834</v>
      </c>
      <c r="P28" s="9"/>
    </row>
    <row r="29" spans="1:16">
      <c r="A29" s="12"/>
      <c r="B29" s="42">
        <v>571</v>
      </c>
      <c r="C29" s="19" t="s">
        <v>43</v>
      </c>
      <c r="D29" s="43">
        <v>1346212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1346212</v>
      </c>
      <c r="O29" s="44">
        <f t="shared" si="1"/>
        <v>48.334482263392218</v>
      </c>
      <c r="P29" s="9"/>
    </row>
    <row r="30" spans="1:16">
      <c r="A30" s="12"/>
      <c r="B30" s="42">
        <v>572</v>
      </c>
      <c r="C30" s="19" t="s">
        <v>44</v>
      </c>
      <c r="D30" s="43">
        <v>4101968</v>
      </c>
      <c r="E30" s="43">
        <v>263742</v>
      </c>
      <c r="F30" s="43">
        <v>0</v>
      </c>
      <c r="G30" s="43">
        <v>1406306</v>
      </c>
      <c r="H30" s="43">
        <v>0</v>
      </c>
      <c r="I30" s="43">
        <v>588025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6360041</v>
      </c>
      <c r="O30" s="44">
        <f t="shared" si="1"/>
        <v>228.35132126956771</v>
      </c>
      <c r="P30" s="9"/>
    </row>
    <row r="31" spans="1:16">
      <c r="A31" s="12"/>
      <c r="B31" s="42">
        <v>579</v>
      </c>
      <c r="C31" s="19" t="s">
        <v>45</v>
      </c>
      <c r="D31" s="43">
        <v>40000</v>
      </c>
      <c r="E31" s="43">
        <v>26973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66973</v>
      </c>
      <c r="O31" s="44">
        <f t="shared" si="1"/>
        <v>2.4046029010483987</v>
      </c>
      <c r="P31" s="9"/>
    </row>
    <row r="32" spans="1:16" ht="15.75">
      <c r="A32" s="26" t="s">
        <v>47</v>
      </c>
      <c r="B32" s="27"/>
      <c r="C32" s="28"/>
      <c r="D32" s="29">
        <f t="shared" ref="D32:M32" si="8">SUM(D33:D34)</f>
        <v>2575262</v>
      </c>
      <c r="E32" s="29">
        <f t="shared" si="8"/>
        <v>492277</v>
      </c>
      <c r="F32" s="29">
        <f t="shared" si="8"/>
        <v>2650000</v>
      </c>
      <c r="G32" s="29">
        <f t="shared" si="8"/>
        <v>0</v>
      </c>
      <c r="H32" s="29">
        <f t="shared" si="8"/>
        <v>0</v>
      </c>
      <c r="I32" s="29">
        <f t="shared" si="8"/>
        <v>5402005</v>
      </c>
      <c r="J32" s="29">
        <f t="shared" si="8"/>
        <v>425000</v>
      </c>
      <c r="K32" s="29">
        <f t="shared" si="8"/>
        <v>0</v>
      </c>
      <c r="L32" s="29">
        <f t="shared" si="8"/>
        <v>0</v>
      </c>
      <c r="M32" s="29">
        <f t="shared" si="8"/>
        <v>0</v>
      </c>
      <c r="N32" s="29">
        <f t="shared" si="4"/>
        <v>11544544</v>
      </c>
      <c r="O32" s="41">
        <f t="shared" si="1"/>
        <v>414.49605055292261</v>
      </c>
      <c r="P32" s="9"/>
    </row>
    <row r="33" spans="1:119">
      <c r="A33" s="12"/>
      <c r="B33" s="42">
        <v>581</v>
      </c>
      <c r="C33" s="19" t="s">
        <v>46</v>
      </c>
      <c r="D33" s="43">
        <v>2575262</v>
      </c>
      <c r="E33" s="43">
        <v>492277</v>
      </c>
      <c r="F33" s="43">
        <v>0</v>
      </c>
      <c r="G33" s="43">
        <v>0</v>
      </c>
      <c r="H33" s="43">
        <v>0</v>
      </c>
      <c r="I33" s="43">
        <v>5402005</v>
      </c>
      <c r="J33" s="43">
        <v>425000</v>
      </c>
      <c r="K33" s="43">
        <v>0</v>
      </c>
      <c r="L33" s="43">
        <v>0</v>
      </c>
      <c r="M33" s="43">
        <v>0</v>
      </c>
      <c r="N33" s="43">
        <f t="shared" si="4"/>
        <v>8894544</v>
      </c>
      <c r="O33" s="44">
        <f t="shared" si="1"/>
        <v>319.35028005170187</v>
      </c>
      <c r="P33" s="9"/>
    </row>
    <row r="34" spans="1:119" ht="15.75" thickBot="1">
      <c r="A34" s="12"/>
      <c r="B34" s="42">
        <v>585</v>
      </c>
      <c r="C34" s="19" t="s">
        <v>51</v>
      </c>
      <c r="D34" s="43">
        <v>0</v>
      </c>
      <c r="E34" s="43">
        <v>0</v>
      </c>
      <c r="F34" s="43">
        <v>2650000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2650000</v>
      </c>
      <c r="O34" s="44">
        <f t="shared" si="1"/>
        <v>95.145770501220738</v>
      </c>
      <c r="P34" s="9"/>
    </row>
    <row r="35" spans="1:119" ht="16.5" thickBot="1">
      <c r="A35" s="13" t="s">
        <v>10</v>
      </c>
      <c r="B35" s="21"/>
      <c r="C35" s="20"/>
      <c r="D35" s="14">
        <f>SUM(D5,D14,D19,D26,D28,D32)</f>
        <v>40004202</v>
      </c>
      <c r="E35" s="14">
        <f t="shared" ref="E35:M35" si="9">SUM(E5,E14,E19,E26,E28,E32)</f>
        <v>10158102</v>
      </c>
      <c r="F35" s="14">
        <f t="shared" si="9"/>
        <v>5389552</v>
      </c>
      <c r="G35" s="14">
        <f t="shared" si="9"/>
        <v>3648084</v>
      </c>
      <c r="H35" s="14">
        <f t="shared" si="9"/>
        <v>0</v>
      </c>
      <c r="I35" s="14">
        <f t="shared" si="9"/>
        <v>81227092</v>
      </c>
      <c r="J35" s="14">
        <f t="shared" si="9"/>
        <v>11299291</v>
      </c>
      <c r="K35" s="14">
        <f t="shared" si="9"/>
        <v>2912945</v>
      </c>
      <c r="L35" s="14">
        <f t="shared" si="9"/>
        <v>0</v>
      </c>
      <c r="M35" s="14">
        <f t="shared" si="9"/>
        <v>0</v>
      </c>
      <c r="N35" s="14">
        <f t="shared" si="4"/>
        <v>154639268</v>
      </c>
      <c r="O35" s="35">
        <f t="shared" si="1"/>
        <v>5552.1782277753846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157" t="s">
        <v>52</v>
      </c>
      <c r="M37" s="157"/>
      <c r="N37" s="157"/>
      <c r="O37" s="39">
        <v>27852</v>
      </c>
    </row>
    <row r="38" spans="1:119">
      <c r="A38" s="158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6"/>
    </row>
    <row r="39" spans="1:119" ht="15.75" thickBot="1">
      <c r="A39" s="159" t="s">
        <v>53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2697762</v>
      </c>
      <c r="E5" s="24">
        <f t="shared" ref="E5:M5" si="0">SUM(E6:E13)</f>
        <v>5512507</v>
      </c>
      <c r="F5" s="24">
        <f t="shared" si="0"/>
        <v>2344675</v>
      </c>
      <c r="G5" s="24">
        <f t="shared" si="0"/>
        <v>22186</v>
      </c>
      <c r="H5" s="24">
        <f t="shared" si="0"/>
        <v>0</v>
      </c>
      <c r="I5" s="24">
        <f t="shared" si="0"/>
        <v>0</v>
      </c>
      <c r="J5" s="24">
        <f t="shared" si="0"/>
        <v>6442194</v>
      </c>
      <c r="K5" s="24">
        <f t="shared" si="0"/>
        <v>3255290</v>
      </c>
      <c r="L5" s="24">
        <f t="shared" si="0"/>
        <v>0</v>
      </c>
      <c r="M5" s="24">
        <f t="shared" si="0"/>
        <v>0</v>
      </c>
      <c r="N5" s="25">
        <f>SUM(D5:M5)</f>
        <v>20274614</v>
      </c>
      <c r="O5" s="30">
        <f t="shared" ref="O5:O35" si="1">(N5/O$37)</f>
        <v>709.37384976033024</v>
      </c>
      <c r="P5" s="6"/>
    </row>
    <row r="6" spans="1:133">
      <c r="A6" s="12"/>
      <c r="B6" s="42">
        <v>511</v>
      </c>
      <c r="C6" s="19" t="s">
        <v>19</v>
      </c>
      <c r="D6" s="43">
        <v>7975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7975</v>
      </c>
      <c r="O6" s="44">
        <f t="shared" si="1"/>
        <v>0.27903152443931284</v>
      </c>
      <c r="P6" s="9"/>
    </row>
    <row r="7" spans="1:133">
      <c r="A7" s="12"/>
      <c r="B7" s="42">
        <v>512</v>
      </c>
      <c r="C7" s="19" t="s">
        <v>20</v>
      </c>
      <c r="D7" s="43">
        <v>578516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578516</v>
      </c>
      <c r="O7" s="44">
        <f t="shared" si="1"/>
        <v>20.241279171477554</v>
      </c>
      <c r="P7" s="9"/>
    </row>
    <row r="8" spans="1:133">
      <c r="A8" s="12"/>
      <c r="B8" s="42">
        <v>513</v>
      </c>
      <c r="C8" s="19" t="s">
        <v>21</v>
      </c>
      <c r="D8" s="43">
        <v>1300193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6362194</v>
      </c>
      <c r="K8" s="43">
        <v>0</v>
      </c>
      <c r="L8" s="43">
        <v>0</v>
      </c>
      <c r="M8" s="43">
        <v>0</v>
      </c>
      <c r="N8" s="43">
        <f t="shared" si="2"/>
        <v>7662387</v>
      </c>
      <c r="O8" s="44">
        <f t="shared" si="1"/>
        <v>268.09373359924427</v>
      </c>
      <c r="P8" s="9"/>
    </row>
    <row r="9" spans="1:133">
      <c r="A9" s="12"/>
      <c r="B9" s="42">
        <v>514</v>
      </c>
      <c r="C9" s="19" t="s">
        <v>22</v>
      </c>
      <c r="D9" s="43">
        <v>245534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245534</v>
      </c>
      <c r="O9" s="44">
        <f t="shared" si="1"/>
        <v>8.5908120779538848</v>
      </c>
      <c r="P9" s="9"/>
    </row>
    <row r="10" spans="1:133">
      <c r="A10" s="12"/>
      <c r="B10" s="42">
        <v>515</v>
      </c>
      <c r="C10" s="19" t="s">
        <v>23</v>
      </c>
      <c r="D10" s="43">
        <v>565544</v>
      </c>
      <c r="E10" s="43">
        <v>5512507</v>
      </c>
      <c r="F10" s="43">
        <v>0</v>
      </c>
      <c r="G10" s="43">
        <v>22186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6100237</v>
      </c>
      <c r="O10" s="44">
        <f t="shared" si="1"/>
        <v>213.43679367411917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2344675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2344675</v>
      </c>
      <c r="O11" s="44">
        <f t="shared" si="1"/>
        <v>82.036142892131139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3255290</v>
      </c>
      <c r="L12" s="43">
        <v>0</v>
      </c>
      <c r="M12" s="43">
        <v>0</v>
      </c>
      <c r="N12" s="43">
        <f t="shared" si="2"/>
        <v>3255290</v>
      </c>
      <c r="O12" s="44">
        <f t="shared" si="1"/>
        <v>113.89699450684022</v>
      </c>
      <c r="P12" s="9"/>
    </row>
    <row r="13" spans="1:133">
      <c r="A13" s="12"/>
      <c r="B13" s="42">
        <v>519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80000</v>
      </c>
      <c r="K13" s="43">
        <v>0</v>
      </c>
      <c r="L13" s="43">
        <v>0</v>
      </c>
      <c r="M13" s="43">
        <v>0</v>
      </c>
      <c r="N13" s="43">
        <f t="shared" si="2"/>
        <v>80000</v>
      </c>
      <c r="O13" s="44">
        <f t="shared" si="1"/>
        <v>2.7990623141247681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22265288</v>
      </c>
      <c r="E14" s="29">
        <f t="shared" si="3"/>
        <v>1489640</v>
      </c>
      <c r="F14" s="29">
        <f t="shared" si="3"/>
        <v>0</v>
      </c>
      <c r="G14" s="29">
        <f t="shared" si="3"/>
        <v>14413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5" si="4">SUM(D14:M14)</f>
        <v>23769341</v>
      </c>
      <c r="O14" s="41">
        <f t="shared" si="1"/>
        <v>831.64833280850917</v>
      </c>
      <c r="P14" s="10"/>
    </row>
    <row r="15" spans="1:133">
      <c r="A15" s="12"/>
      <c r="B15" s="42">
        <v>521</v>
      </c>
      <c r="C15" s="19" t="s">
        <v>28</v>
      </c>
      <c r="D15" s="43">
        <v>10266720</v>
      </c>
      <c r="E15" s="43">
        <v>1114556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11381276</v>
      </c>
      <c r="O15" s="44">
        <f t="shared" si="1"/>
        <v>398.21125922815855</v>
      </c>
      <c r="P15" s="9"/>
    </row>
    <row r="16" spans="1:133">
      <c r="A16" s="12"/>
      <c r="B16" s="42">
        <v>522</v>
      </c>
      <c r="C16" s="19" t="s">
        <v>29</v>
      </c>
      <c r="D16" s="43">
        <v>9236069</v>
      </c>
      <c r="E16" s="43">
        <v>375084</v>
      </c>
      <c r="F16" s="43">
        <v>0</v>
      </c>
      <c r="G16" s="43">
        <v>14413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9625566</v>
      </c>
      <c r="O16" s="44">
        <f t="shared" si="1"/>
        <v>336.78198803400863</v>
      </c>
      <c r="P16" s="9"/>
    </row>
    <row r="17" spans="1:16">
      <c r="A17" s="12"/>
      <c r="B17" s="42">
        <v>524</v>
      </c>
      <c r="C17" s="19" t="s">
        <v>30</v>
      </c>
      <c r="D17" s="43">
        <v>1416717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1416717</v>
      </c>
      <c r="O17" s="44">
        <f t="shared" si="1"/>
        <v>49.568489555998738</v>
      </c>
      <c r="P17" s="9"/>
    </row>
    <row r="18" spans="1:16">
      <c r="A18" s="12"/>
      <c r="B18" s="42">
        <v>525</v>
      </c>
      <c r="C18" s="19" t="s">
        <v>31</v>
      </c>
      <c r="D18" s="43">
        <v>1345782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1345782</v>
      </c>
      <c r="O18" s="44">
        <f t="shared" si="1"/>
        <v>47.086595990343234</v>
      </c>
      <c r="P18" s="9"/>
    </row>
    <row r="19" spans="1:16" ht="15.75">
      <c r="A19" s="26" t="s">
        <v>32</v>
      </c>
      <c r="B19" s="27"/>
      <c r="C19" s="28"/>
      <c r="D19" s="29">
        <f>SUM(D20:D25)</f>
        <v>5837516</v>
      </c>
      <c r="E19" s="29">
        <f t="shared" ref="E19:M19" si="5">SUM(E20:E25)</f>
        <v>2259153</v>
      </c>
      <c r="F19" s="29">
        <f t="shared" si="5"/>
        <v>0</v>
      </c>
      <c r="G19" s="29">
        <f t="shared" si="5"/>
        <v>1630024</v>
      </c>
      <c r="H19" s="29">
        <f t="shared" si="5"/>
        <v>0</v>
      </c>
      <c r="I19" s="29">
        <f t="shared" si="5"/>
        <v>74996889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84723582</v>
      </c>
      <c r="O19" s="41">
        <f t="shared" si="1"/>
        <v>2964.3323186732446</v>
      </c>
      <c r="P19" s="10"/>
    </row>
    <row r="20" spans="1:16">
      <c r="A20" s="12"/>
      <c r="B20" s="42">
        <v>531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49404425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49404425</v>
      </c>
      <c r="O20" s="44">
        <f t="shared" si="1"/>
        <v>1728.5758021062943</v>
      </c>
      <c r="P20" s="9"/>
    </row>
    <row r="21" spans="1:16">
      <c r="A21" s="12"/>
      <c r="B21" s="42">
        <v>534</v>
      </c>
      <c r="C21" s="19" t="s">
        <v>34</v>
      </c>
      <c r="D21" s="43">
        <v>1476760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1476760</v>
      </c>
      <c r="O21" s="44">
        <f t="shared" si="1"/>
        <v>51.669290787586156</v>
      </c>
      <c r="P21" s="9"/>
    </row>
    <row r="22" spans="1:16">
      <c r="A22" s="12"/>
      <c r="B22" s="42">
        <v>536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25592464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25592464</v>
      </c>
      <c r="O22" s="44">
        <f t="shared" si="1"/>
        <v>895.43626884993523</v>
      </c>
      <c r="P22" s="9"/>
    </row>
    <row r="23" spans="1:16">
      <c r="A23" s="12"/>
      <c r="B23" s="42">
        <v>537</v>
      </c>
      <c r="C23" s="19" t="s">
        <v>36</v>
      </c>
      <c r="D23" s="43">
        <v>0</v>
      </c>
      <c r="E23" s="43">
        <v>2247850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2247850</v>
      </c>
      <c r="O23" s="44">
        <f t="shared" si="1"/>
        <v>78.648402785067006</v>
      </c>
      <c r="P23" s="9"/>
    </row>
    <row r="24" spans="1:16">
      <c r="A24" s="12"/>
      <c r="B24" s="42">
        <v>538</v>
      </c>
      <c r="C24" s="19" t="s">
        <v>37</v>
      </c>
      <c r="D24" s="43">
        <v>0</v>
      </c>
      <c r="E24" s="43">
        <v>0</v>
      </c>
      <c r="F24" s="43">
        <v>0</v>
      </c>
      <c r="G24" s="43">
        <v>1223352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1223352</v>
      </c>
      <c r="O24" s="44">
        <f t="shared" si="1"/>
        <v>42.802981001364543</v>
      </c>
      <c r="P24" s="9"/>
    </row>
    <row r="25" spans="1:16">
      <c r="A25" s="12"/>
      <c r="B25" s="42">
        <v>539</v>
      </c>
      <c r="C25" s="19" t="s">
        <v>38</v>
      </c>
      <c r="D25" s="43">
        <v>4360756</v>
      </c>
      <c r="E25" s="43">
        <v>11303</v>
      </c>
      <c r="F25" s="43">
        <v>0</v>
      </c>
      <c r="G25" s="43">
        <v>406672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4778731</v>
      </c>
      <c r="O25" s="44">
        <f t="shared" si="1"/>
        <v>167.19957314299711</v>
      </c>
      <c r="P25" s="9"/>
    </row>
    <row r="26" spans="1:16" ht="15.75">
      <c r="A26" s="26" t="s">
        <v>39</v>
      </c>
      <c r="B26" s="27"/>
      <c r="C26" s="28"/>
      <c r="D26" s="29">
        <f t="shared" ref="D26:M26" si="6">SUM(D27:D28)</f>
        <v>1686048</v>
      </c>
      <c r="E26" s="29">
        <f t="shared" si="6"/>
        <v>0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2921099</v>
      </c>
      <c r="K26" s="29">
        <f t="shared" si="6"/>
        <v>0</v>
      </c>
      <c r="L26" s="29">
        <f t="shared" si="6"/>
        <v>0</v>
      </c>
      <c r="M26" s="29">
        <f t="shared" si="6"/>
        <v>0</v>
      </c>
      <c r="N26" s="29">
        <f t="shared" si="4"/>
        <v>4607147</v>
      </c>
      <c r="O26" s="41">
        <f t="shared" si="1"/>
        <v>161.19614429166231</v>
      </c>
      <c r="P26" s="10"/>
    </row>
    <row r="27" spans="1:16">
      <c r="A27" s="12"/>
      <c r="B27" s="42">
        <v>541</v>
      </c>
      <c r="C27" s="19" t="s">
        <v>40</v>
      </c>
      <c r="D27" s="43">
        <v>1686048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1686048</v>
      </c>
      <c r="O27" s="44">
        <f t="shared" si="1"/>
        <v>58.991917707567964</v>
      </c>
      <c r="P27" s="9"/>
    </row>
    <row r="28" spans="1:16">
      <c r="A28" s="12"/>
      <c r="B28" s="42">
        <v>549</v>
      </c>
      <c r="C28" s="19" t="s">
        <v>41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2921099</v>
      </c>
      <c r="K28" s="43">
        <v>0</v>
      </c>
      <c r="L28" s="43">
        <v>0</v>
      </c>
      <c r="M28" s="43">
        <v>0</v>
      </c>
      <c r="N28" s="43">
        <f t="shared" si="4"/>
        <v>2921099</v>
      </c>
      <c r="O28" s="44">
        <f t="shared" si="1"/>
        <v>102.20422658409433</v>
      </c>
      <c r="P28" s="9"/>
    </row>
    <row r="29" spans="1:16" ht="15.75">
      <c r="A29" s="26" t="s">
        <v>42</v>
      </c>
      <c r="B29" s="27"/>
      <c r="C29" s="28"/>
      <c r="D29" s="29">
        <f t="shared" ref="D29:M29" si="7">SUM(D30:D32)</f>
        <v>5887915</v>
      </c>
      <c r="E29" s="29">
        <f t="shared" si="7"/>
        <v>121245</v>
      </c>
      <c r="F29" s="29">
        <f t="shared" si="7"/>
        <v>0</v>
      </c>
      <c r="G29" s="29">
        <f t="shared" si="7"/>
        <v>205703</v>
      </c>
      <c r="H29" s="29">
        <f t="shared" si="7"/>
        <v>0</v>
      </c>
      <c r="I29" s="29">
        <f t="shared" si="7"/>
        <v>541388</v>
      </c>
      <c r="J29" s="29">
        <f t="shared" si="7"/>
        <v>0</v>
      </c>
      <c r="K29" s="29">
        <f t="shared" si="7"/>
        <v>0</v>
      </c>
      <c r="L29" s="29">
        <f t="shared" si="7"/>
        <v>0</v>
      </c>
      <c r="M29" s="29">
        <f t="shared" si="7"/>
        <v>0</v>
      </c>
      <c r="N29" s="29">
        <f t="shared" si="4"/>
        <v>6756251</v>
      </c>
      <c r="O29" s="41">
        <f t="shared" si="1"/>
        <v>236.38959448584725</v>
      </c>
      <c r="P29" s="9"/>
    </row>
    <row r="30" spans="1:16">
      <c r="A30" s="12"/>
      <c r="B30" s="42">
        <v>571</v>
      </c>
      <c r="C30" s="19" t="s">
        <v>43</v>
      </c>
      <c r="D30" s="43">
        <v>1388712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1388712</v>
      </c>
      <c r="O30" s="44">
        <f t="shared" si="1"/>
        <v>48.588642804660438</v>
      </c>
      <c r="P30" s="9"/>
    </row>
    <row r="31" spans="1:16">
      <c r="A31" s="12"/>
      <c r="B31" s="42">
        <v>572</v>
      </c>
      <c r="C31" s="19" t="s">
        <v>44</v>
      </c>
      <c r="D31" s="43">
        <v>4459203</v>
      </c>
      <c r="E31" s="43">
        <v>121245</v>
      </c>
      <c r="F31" s="43">
        <v>0</v>
      </c>
      <c r="G31" s="43">
        <v>205703</v>
      </c>
      <c r="H31" s="43">
        <v>0</v>
      </c>
      <c r="I31" s="43">
        <v>541388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5327539</v>
      </c>
      <c r="O31" s="44">
        <f t="shared" si="1"/>
        <v>186.4014205241244</v>
      </c>
      <c r="P31" s="9"/>
    </row>
    <row r="32" spans="1:16">
      <c r="A32" s="12"/>
      <c r="B32" s="42">
        <v>579</v>
      </c>
      <c r="C32" s="19" t="s">
        <v>45</v>
      </c>
      <c r="D32" s="43">
        <v>40000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40000</v>
      </c>
      <c r="O32" s="44">
        <f t="shared" si="1"/>
        <v>1.3995311570623841</v>
      </c>
      <c r="P32" s="9"/>
    </row>
    <row r="33" spans="1:119" ht="15.75">
      <c r="A33" s="26" t="s">
        <v>47</v>
      </c>
      <c r="B33" s="27"/>
      <c r="C33" s="28"/>
      <c r="D33" s="29">
        <f t="shared" ref="D33:M33" si="8">SUM(D34:D34)</f>
        <v>2127307</v>
      </c>
      <c r="E33" s="29">
        <f t="shared" si="8"/>
        <v>364257</v>
      </c>
      <c r="F33" s="29">
        <f t="shared" si="8"/>
        <v>0</v>
      </c>
      <c r="G33" s="29">
        <f t="shared" si="8"/>
        <v>0</v>
      </c>
      <c r="H33" s="29">
        <f t="shared" si="8"/>
        <v>0</v>
      </c>
      <c r="I33" s="29">
        <f t="shared" si="8"/>
        <v>4958967</v>
      </c>
      <c r="J33" s="29">
        <f t="shared" si="8"/>
        <v>592555</v>
      </c>
      <c r="K33" s="29">
        <f t="shared" si="8"/>
        <v>0</v>
      </c>
      <c r="L33" s="29">
        <f t="shared" si="8"/>
        <v>0</v>
      </c>
      <c r="M33" s="29">
        <f t="shared" si="8"/>
        <v>0</v>
      </c>
      <c r="N33" s="29">
        <f t="shared" si="4"/>
        <v>8043086</v>
      </c>
      <c r="O33" s="41">
        <f t="shared" si="1"/>
        <v>281.41373639830658</v>
      </c>
      <c r="P33" s="9"/>
    </row>
    <row r="34" spans="1:119" ht="15.75" thickBot="1">
      <c r="A34" s="12"/>
      <c r="B34" s="42">
        <v>581</v>
      </c>
      <c r="C34" s="19" t="s">
        <v>46</v>
      </c>
      <c r="D34" s="43">
        <v>2127307</v>
      </c>
      <c r="E34" s="43">
        <v>364257</v>
      </c>
      <c r="F34" s="43">
        <v>0</v>
      </c>
      <c r="G34" s="43">
        <v>0</v>
      </c>
      <c r="H34" s="43">
        <v>0</v>
      </c>
      <c r="I34" s="43">
        <v>4958967</v>
      </c>
      <c r="J34" s="43">
        <v>592555</v>
      </c>
      <c r="K34" s="43">
        <v>0</v>
      </c>
      <c r="L34" s="43">
        <v>0</v>
      </c>
      <c r="M34" s="43">
        <v>0</v>
      </c>
      <c r="N34" s="43">
        <f t="shared" si="4"/>
        <v>8043086</v>
      </c>
      <c r="O34" s="44">
        <f t="shared" si="1"/>
        <v>281.41373639830658</v>
      </c>
      <c r="P34" s="9"/>
    </row>
    <row r="35" spans="1:119" ht="16.5" thickBot="1">
      <c r="A35" s="13" t="s">
        <v>10</v>
      </c>
      <c r="B35" s="21"/>
      <c r="C35" s="20"/>
      <c r="D35" s="14">
        <f>SUM(D5,D14,D19,D26,D29,D33)</f>
        <v>40501836</v>
      </c>
      <c r="E35" s="14">
        <f t="shared" ref="E35:M35" si="9">SUM(E5,E14,E19,E26,E29,E33)</f>
        <v>9746802</v>
      </c>
      <c r="F35" s="14">
        <f t="shared" si="9"/>
        <v>2344675</v>
      </c>
      <c r="G35" s="14">
        <f t="shared" si="9"/>
        <v>1872326</v>
      </c>
      <c r="H35" s="14">
        <f t="shared" si="9"/>
        <v>0</v>
      </c>
      <c r="I35" s="14">
        <f t="shared" si="9"/>
        <v>80497244</v>
      </c>
      <c r="J35" s="14">
        <f t="shared" si="9"/>
        <v>9955848</v>
      </c>
      <c r="K35" s="14">
        <f t="shared" si="9"/>
        <v>3255290</v>
      </c>
      <c r="L35" s="14">
        <f t="shared" si="9"/>
        <v>0</v>
      </c>
      <c r="M35" s="14">
        <f t="shared" si="9"/>
        <v>0</v>
      </c>
      <c r="N35" s="14">
        <f t="shared" si="4"/>
        <v>148174021</v>
      </c>
      <c r="O35" s="35">
        <f t="shared" si="1"/>
        <v>5184.3539764179004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157" t="s">
        <v>48</v>
      </c>
      <c r="M37" s="157"/>
      <c r="N37" s="157"/>
      <c r="O37" s="39">
        <v>28581</v>
      </c>
    </row>
    <row r="38" spans="1:119">
      <c r="A38" s="158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6"/>
    </row>
    <row r="39" spans="1:119" ht="15.75" thickBot="1">
      <c r="A39" s="159" t="s">
        <v>53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9"/>
    </row>
  </sheetData>
  <mergeCells count="10">
    <mergeCell ref="A39:O39"/>
    <mergeCell ref="A38:O38"/>
    <mergeCell ref="L37:N3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2758953</v>
      </c>
      <c r="E5" s="24">
        <f t="shared" si="0"/>
        <v>4455509</v>
      </c>
      <c r="F5" s="24">
        <f t="shared" si="0"/>
        <v>2180617</v>
      </c>
      <c r="G5" s="24">
        <f t="shared" si="0"/>
        <v>656981</v>
      </c>
      <c r="H5" s="24">
        <f t="shared" si="0"/>
        <v>0</v>
      </c>
      <c r="I5" s="24">
        <f t="shared" si="0"/>
        <v>0</v>
      </c>
      <c r="J5" s="24">
        <f t="shared" si="0"/>
        <v>8089355</v>
      </c>
      <c r="K5" s="24">
        <f t="shared" si="0"/>
        <v>2745965</v>
      </c>
      <c r="L5" s="24">
        <f t="shared" si="0"/>
        <v>0</v>
      </c>
      <c r="M5" s="24">
        <f t="shared" si="0"/>
        <v>0</v>
      </c>
      <c r="N5" s="25">
        <f>SUM(D5:M5)</f>
        <v>20887380</v>
      </c>
      <c r="O5" s="30">
        <f t="shared" ref="O5:O37" si="1">(N5/O$39)</f>
        <v>722.22191487154657</v>
      </c>
      <c r="P5" s="6"/>
    </row>
    <row r="6" spans="1:133">
      <c r="A6" s="12"/>
      <c r="B6" s="42">
        <v>511</v>
      </c>
      <c r="C6" s="19" t="s">
        <v>19</v>
      </c>
      <c r="D6" s="43">
        <v>9562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9562</v>
      </c>
      <c r="O6" s="44">
        <f t="shared" si="1"/>
        <v>0.33062480550465062</v>
      </c>
      <c r="P6" s="9"/>
    </row>
    <row r="7" spans="1:133">
      <c r="A7" s="12"/>
      <c r="B7" s="42">
        <v>512</v>
      </c>
      <c r="C7" s="19" t="s">
        <v>20</v>
      </c>
      <c r="D7" s="43">
        <v>457898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457898</v>
      </c>
      <c r="O7" s="44">
        <f t="shared" si="1"/>
        <v>15.832716711040421</v>
      </c>
      <c r="P7" s="9"/>
    </row>
    <row r="8" spans="1:133">
      <c r="A8" s="12"/>
      <c r="B8" s="42">
        <v>513</v>
      </c>
      <c r="C8" s="19" t="s">
        <v>21</v>
      </c>
      <c r="D8" s="43">
        <v>1347156</v>
      </c>
      <c r="E8" s="43">
        <v>0</v>
      </c>
      <c r="F8" s="43">
        <v>0</v>
      </c>
      <c r="G8" s="43">
        <v>312390</v>
      </c>
      <c r="H8" s="43">
        <v>0</v>
      </c>
      <c r="I8" s="43">
        <v>0</v>
      </c>
      <c r="J8" s="43">
        <v>8002355</v>
      </c>
      <c r="K8" s="43">
        <v>0</v>
      </c>
      <c r="L8" s="43">
        <v>0</v>
      </c>
      <c r="M8" s="43">
        <v>0</v>
      </c>
      <c r="N8" s="43">
        <f t="shared" si="2"/>
        <v>9661901</v>
      </c>
      <c r="O8" s="44">
        <f t="shared" si="1"/>
        <v>334.0790774869472</v>
      </c>
      <c r="P8" s="9"/>
    </row>
    <row r="9" spans="1:133">
      <c r="A9" s="12"/>
      <c r="B9" s="42">
        <v>514</v>
      </c>
      <c r="C9" s="19" t="s">
        <v>22</v>
      </c>
      <c r="D9" s="43">
        <v>213414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213414</v>
      </c>
      <c r="O9" s="44">
        <f t="shared" si="1"/>
        <v>7.3792054216659171</v>
      </c>
      <c r="P9" s="9"/>
    </row>
    <row r="10" spans="1:133">
      <c r="A10" s="12"/>
      <c r="B10" s="42">
        <v>515</v>
      </c>
      <c r="C10" s="19" t="s">
        <v>23</v>
      </c>
      <c r="D10" s="43">
        <v>730923</v>
      </c>
      <c r="E10" s="43">
        <v>4455509</v>
      </c>
      <c r="F10" s="43">
        <v>0</v>
      </c>
      <c r="G10" s="43">
        <v>344591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5531023</v>
      </c>
      <c r="O10" s="44">
        <f t="shared" si="1"/>
        <v>191.24591127554373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2180617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2180617</v>
      </c>
      <c r="O11" s="44">
        <f t="shared" si="1"/>
        <v>75.39908716849348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2745965</v>
      </c>
      <c r="L12" s="43">
        <v>0</v>
      </c>
      <c r="M12" s="43">
        <v>0</v>
      </c>
      <c r="N12" s="43">
        <f t="shared" si="2"/>
        <v>2745965</v>
      </c>
      <c r="O12" s="44">
        <f t="shared" si="1"/>
        <v>94.947097264963176</v>
      </c>
      <c r="P12" s="9"/>
    </row>
    <row r="13" spans="1:133">
      <c r="A13" s="12"/>
      <c r="B13" s="42">
        <v>519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87000</v>
      </c>
      <c r="K13" s="43">
        <v>0</v>
      </c>
      <c r="L13" s="43">
        <v>0</v>
      </c>
      <c r="M13" s="43">
        <v>0</v>
      </c>
      <c r="N13" s="43">
        <f t="shared" si="2"/>
        <v>87000</v>
      </c>
      <c r="O13" s="44">
        <f t="shared" si="1"/>
        <v>3.0081947373880573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22451609</v>
      </c>
      <c r="E14" s="29">
        <f t="shared" si="3"/>
        <v>894125</v>
      </c>
      <c r="F14" s="29">
        <f t="shared" si="3"/>
        <v>0</v>
      </c>
      <c r="G14" s="29">
        <f t="shared" si="3"/>
        <v>124512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0" si="4">SUM(D14:M14)</f>
        <v>23470246</v>
      </c>
      <c r="O14" s="41">
        <f t="shared" si="1"/>
        <v>811.52954600463329</v>
      </c>
      <c r="P14" s="10"/>
    </row>
    <row r="15" spans="1:133">
      <c r="A15" s="12"/>
      <c r="B15" s="42">
        <v>521</v>
      </c>
      <c r="C15" s="19" t="s">
        <v>28</v>
      </c>
      <c r="D15" s="43">
        <v>10431092</v>
      </c>
      <c r="E15" s="43">
        <v>498079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10929171</v>
      </c>
      <c r="O15" s="44">
        <f t="shared" si="1"/>
        <v>377.89741018636977</v>
      </c>
      <c r="P15" s="9"/>
    </row>
    <row r="16" spans="1:133">
      <c r="A16" s="12"/>
      <c r="B16" s="42">
        <v>522</v>
      </c>
      <c r="C16" s="19" t="s">
        <v>29</v>
      </c>
      <c r="D16" s="43">
        <v>9020705</v>
      </c>
      <c r="E16" s="43">
        <v>396046</v>
      </c>
      <c r="F16" s="43">
        <v>0</v>
      </c>
      <c r="G16" s="43">
        <v>124512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9541263</v>
      </c>
      <c r="O16" s="44">
        <f t="shared" si="1"/>
        <v>329.90778327167112</v>
      </c>
      <c r="P16" s="9"/>
    </row>
    <row r="17" spans="1:16">
      <c r="A17" s="12"/>
      <c r="B17" s="42">
        <v>524</v>
      </c>
      <c r="C17" s="19" t="s">
        <v>30</v>
      </c>
      <c r="D17" s="43">
        <v>1580666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1580666</v>
      </c>
      <c r="O17" s="44">
        <f t="shared" si="1"/>
        <v>54.654610836416445</v>
      </c>
      <c r="P17" s="9"/>
    </row>
    <row r="18" spans="1:16">
      <c r="A18" s="12"/>
      <c r="B18" s="42">
        <v>525</v>
      </c>
      <c r="C18" s="19" t="s">
        <v>31</v>
      </c>
      <c r="D18" s="43">
        <v>1419146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1419146</v>
      </c>
      <c r="O18" s="44">
        <f t="shared" si="1"/>
        <v>49.069741710175997</v>
      </c>
      <c r="P18" s="9"/>
    </row>
    <row r="19" spans="1:16" ht="15.75">
      <c r="A19" s="26" t="s">
        <v>32</v>
      </c>
      <c r="B19" s="27"/>
      <c r="C19" s="28"/>
      <c r="D19" s="29">
        <f t="shared" ref="D19:M19" si="5">SUM(D20:D26)</f>
        <v>5978468</v>
      </c>
      <c r="E19" s="29">
        <f t="shared" si="5"/>
        <v>2692338</v>
      </c>
      <c r="F19" s="29">
        <f t="shared" si="5"/>
        <v>0</v>
      </c>
      <c r="G19" s="29">
        <f t="shared" si="5"/>
        <v>1391695</v>
      </c>
      <c r="H19" s="29">
        <f t="shared" si="5"/>
        <v>0</v>
      </c>
      <c r="I19" s="29">
        <f t="shared" si="5"/>
        <v>75306348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85368849</v>
      </c>
      <c r="O19" s="41">
        <f t="shared" si="1"/>
        <v>2951.7945091801803</v>
      </c>
      <c r="P19" s="10"/>
    </row>
    <row r="20" spans="1:16">
      <c r="A20" s="12"/>
      <c r="B20" s="42">
        <v>531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50356561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50356561</v>
      </c>
      <c r="O20" s="44">
        <f t="shared" si="1"/>
        <v>1741.1763424501228</v>
      </c>
      <c r="P20" s="9"/>
    </row>
    <row r="21" spans="1:16">
      <c r="A21" s="12"/>
      <c r="B21" s="42">
        <v>534</v>
      </c>
      <c r="C21" s="19" t="s">
        <v>34</v>
      </c>
      <c r="D21" s="43">
        <v>1461522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ref="N21:N26" si="6">SUM(D21:M21)</f>
        <v>1461522</v>
      </c>
      <c r="O21" s="44">
        <f t="shared" si="1"/>
        <v>50.534974585941015</v>
      </c>
      <c r="P21" s="9"/>
    </row>
    <row r="22" spans="1:16">
      <c r="A22" s="12"/>
      <c r="B22" s="42">
        <v>535</v>
      </c>
      <c r="C22" s="19" t="s">
        <v>55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648376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648376</v>
      </c>
      <c r="O22" s="44">
        <f t="shared" si="1"/>
        <v>22.418865184468032</v>
      </c>
      <c r="P22" s="9"/>
    </row>
    <row r="23" spans="1:16">
      <c r="A23" s="12"/>
      <c r="B23" s="42">
        <v>536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24301411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24301411</v>
      </c>
      <c r="O23" s="44">
        <f t="shared" si="1"/>
        <v>840.26869748625563</v>
      </c>
      <c r="P23" s="9"/>
    </row>
    <row r="24" spans="1:16">
      <c r="A24" s="12"/>
      <c r="B24" s="42">
        <v>537</v>
      </c>
      <c r="C24" s="19" t="s">
        <v>36</v>
      </c>
      <c r="D24" s="43">
        <v>0</v>
      </c>
      <c r="E24" s="43">
        <v>2692338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2692338</v>
      </c>
      <c r="O24" s="44">
        <f t="shared" si="1"/>
        <v>93.092839113446971</v>
      </c>
      <c r="P24" s="9"/>
    </row>
    <row r="25" spans="1:16">
      <c r="A25" s="12"/>
      <c r="B25" s="42">
        <v>538</v>
      </c>
      <c r="C25" s="19" t="s">
        <v>37</v>
      </c>
      <c r="D25" s="43">
        <v>0</v>
      </c>
      <c r="E25" s="43">
        <v>0</v>
      </c>
      <c r="F25" s="43">
        <v>0</v>
      </c>
      <c r="G25" s="43">
        <v>1290598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1290598</v>
      </c>
      <c r="O25" s="44">
        <f t="shared" si="1"/>
        <v>44.624943812454617</v>
      </c>
      <c r="P25" s="9"/>
    </row>
    <row r="26" spans="1:16">
      <c r="A26" s="12"/>
      <c r="B26" s="42">
        <v>539</v>
      </c>
      <c r="C26" s="19" t="s">
        <v>38</v>
      </c>
      <c r="D26" s="43">
        <v>4516946</v>
      </c>
      <c r="E26" s="43">
        <v>0</v>
      </c>
      <c r="F26" s="43">
        <v>0</v>
      </c>
      <c r="G26" s="43">
        <v>101097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4618043</v>
      </c>
      <c r="O26" s="44">
        <f t="shared" si="1"/>
        <v>159.67784654749144</v>
      </c>
      <c r="P26" s="9"/>
    </row>
    <row r="27" spans="1:16" ht="15.75">
      <c r="A27" s="26" t="s">
        <v>39</v>
      </c>
      <c r="B27" s="27"/>
      <c r="C27" s="28"/>
      <c r="D27" s="29">
        <f t="shared" ref="D27:M27" si="7">SUM(D28:D29)</f>
        <v>1578341</v>
      </c>
      <c r="E27" s="29">
        <f t="shared" si="7"/>
        <v>476047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2865808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ref="N27:N37" si="8">SUM(D27:M27)</f>
        <v>4920196</v>
      </c>
      <c r="O27" s="41">
        <f t="shared" si="1"/>
        <v>170.12537602434216</v>
      </c>
      <c r="P27" s="10"/>
    </row>
    <row r="28" spans="1:16">
      <c r="A28" s="12"/>
      <c r="B28" s="42">
        <v>541</v>
      </c>
      <c r="C28" s="19" t="s">
        <v>40</v>
      </c>
      <c r="D28" s="43">
        <v>1578341</v>
      </c>
      <c r="E28" s="43">
        <v>476047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8"/>
        <v>2054388</v>
      </c>
      <c r="O28" s="44">
        <f t="shared" si="1"/>
        <v>71.03447322015144</v>
      </c>
      <c r="P28" s="9"/>
    </row>
    <row r="29" spans="1:16">
      <c r="A29" s="12"/>
      <c r="B29" s="42">
        <v>549</v>
      </c>
      <c r="C29" s="19" t="s">
        <v>41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2865808</v>
      </c>
      <c r="K29" s="43">
        <v>0</v>
      </c>
      <c r="L29" s="43">
        <v>0</v>
      </c>
      <c r="M29" s="43">
        <v>0</v>
      </c>
      <c r="N29" s="43">
        <f t="shared" si="8"/>
        <v>2865808</v>
      </c>
      <c r="O29" s="44">
        <f t="shared" si="1"/>
        <v>99.090902804190733</v>
      </c>
      <c r="P29" s="9"/>
    </row>
    <row r="30" spans="1:16" ht="15.75">
      <c r="A30" s="26" t="s">
        <v>42</v>
      </c>
      <c r="B30" s="27"/>
      <c r="C30" s="28"/>
      <c r="D30" s="29">
        <f t="shared" ref="D30:M30" si="9">SUM(D31:D34)</f>
        <v>6316771</v>
      </c>
      <c r="E30" s="29">
        <f t="shared" si="9"/>
        <v>1171458</v>
      </c>
      <c r="F30" s="29">
        <f t="shared" si="9"/>
        <v>0</v>
      </c>
      <c r="G30" s="29">
        <f t="shared" si="9"/>
        <v>117252</v>
      </c>
      <c r="H30" s="29">
        <f t="shared" si="9"/>
        <v>0</v>
      </c>
      <c r="I30" s="29">
        <f t="shared" si="9"/>
        <v>570832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8"/>
        <v>8176313</v>
      </c>
      <c r="O30" s="41">
        <f t="shared" si="1"/>
        <v>282.71197399813286</v>
      </c>
      <c r="P30" s="9"/>
    </row>
    <row r="31" spans="1:16">
      <c r="A31" s="12"/>
      <c r="B31" s="42">
        <v>571</v>
      </c>
      <c r="C31" s="19" t="s">
        <v>43</v>
      </c>
      <c r="D31" s="43">
        <v>1306212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1306212</v>
      </c>
      <c r="O31" s="44">
        <f t="shared" si="1"/>
        <v>45.164828325438265</v>
      </c>
      <c r="P31" s="9"/>
    </row>
    <row r="32" spans="1:16">
      <c r="A32" s="12"/>
      <c r="B32" s="42">
        <v>572</v>
      </c>
      <c r="C32" s="19" t="s">
        <v>44</v>
      </c>
      <c r="D32" s="43">
        <v>4496012</v>
      </c>
      <c r="E32" s="43">
        <v>1146458</v>
      </c>
      <c r="F32" s="43">
        <v>0</v>
      </c>
      <c r="G32" s="43">
        <v>117252</v>
      </c>
      <c r="H32" s="43">
        <v>0</v>
      </c>
      <c r="I32" s="43">
        <v>356799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6116521</v>
      </c>
      <c r="O32" s="44">
        <f t="shared" si="1"/>
        <v>211.4906469347533</v>
      </c>
      <c r="P32" s="9"/>
    </row>
    <row r="33" spans="1:119">
      <c r="A33" s="12"/>
      <c r="B33" s="42">
        <v>574</v>
      </c>
      <c r="C33" s="19" t="s">
        <v>56</v>
      </c>
      <c r="D33" s="43">
        <v>448061</v>
      </c>
      <c r="E33" s="43">
        <v>0</v>
      </c>
      <c r="F33" s="43">
        <v>0</v>
      </c>
      <c r="G33" s="43">
        <v>0</v>
      </c>
      <c r="H33" s="43">
        <v>0</v>
      </c>
      <c r="I33" s="43">
        <v>214033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662094</v>
      </c>
      <c r="O33" s="44">
        <f t="shared" si="1"/>
        <v>22.893191798347221</v>
      </c>
      <c r="P33" s="9"/>
    </row>
    <row r="34" spans="1:119">
      <c r="A34" s="12"/>
      <c r="B34" s="42">
        <v>579</v>
      </c>
      <c r="C34" s="19" t="s">
        <v>45</v>
      </c>
      <c r="D34" s="43">
        <v>66486</v>
      </c>
      <c r="E34" s="43">
        <v>25000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8"/>
        <v>91486</v>
      </c>
      <c r="O34" s="44">
        <f t="shared" si="1"/>
        <v>3.1633069395940665</v>
      </c>
      <c r="P34" s="9"/>
    </row>
    <row r="35" spans="1:119" ht="15.75">
      <c r="A35" s="26" t="s">
        <v>47</v>
      </c>
      <c r="B35" s="27"/>
      <c r="C35" s="28"/>
      <c r="D35" s="29">
        <f t="shared" ref="D35:M35" si="10">SUM(D36:D36)</f>
        <v>2722457</v>
      </c>
      <c r="E35" s="29">
        <f t="shared" si="10"/>
        <v>467642</v>
      </c>
      <c r="F35" s="29">
        <f t="shared" si="10"/>
        <v>0</v>
      </c>
      <c r="G35" s="29">
        <f t="shared" si="10"/>
        <v>0</v>
      </c>
      <c r="H35" s="29">
        <f t="shared" si="10"/>
        <v>0</v>
      </c>
      <c r="I35" s="29">
        <f t="shared" si="10"/>
        <v>5272463</v>
      </c>
      <c r="J35" s="29">
        <f t="shared" si="10"/>
        <v>400000</v>
      </c>
      <c r="K35" s="29">
        <f t="shared" si="10"/>
        <v>0</v>
      </c>
      <c r="L35" s="29">
        <f t="shared" si="10"/>
        <v>0</v>
      </c>
      <c r="M35" s="29">
        <f t="shared" si="10"/>
        <v>0</v>
      </c>
      <c r="N35" s="29">
        <f t="shared" si="8"/>
        <v>8862562</v>
      </c>
      <c r="O35" s="41">
        <f t="shared" si="1"/>
        <v>306.44037204799281</v>
      </c>
      <c r="P35" s="9"/>
    </row>
    <row r="36" spans="1:119" ht="15.75" thickBot="1">
      <c r="A36" s="12"/>
      <c r="B36" s="42">
        <v>581</v>
      </c>
      <c r="C36" s="19" t="s">
        <v>46</v>
      </c>
      <c r="D36" s="43">
        <v>2722457</v>
      </c>
      <c r="E36" s="43">
        <v>467642</v>
      </c>
      <c r="F36" s="43">
        <v>0</v>
      </c>
      <c r="G36" s="43">
        <v>0</v>
      </c>
      <c r="H36" s="43">
        <v>0</v>
      </c>
      <c r="I36" s="43">
        <v>5272463</v>
      </c>
      <c r="J36" s="43">
        <v>400000</v>
      </c>
      <c r="K36" s="43">
        <v>0</v>
      </c>
      <c r="L36" s="43">
        <v>0</v>
      </c>
      <c r="M36" s="43">
        <v>0</v>
      </c>
      <c r="N36" s="43">
        <f t="shared" si="8"/>
        <v>8862562</v>
      </c>
      <c r="O36" s="44">
        <f t="shared" si="1"/>
        <v>306.44037204799281</v>
      </c>
      <c r="P36" s="9"/>
    </row>
    <row r="37" spans="1:119" ht="16.5" thickBot="1">
      <c r="A37" s="13" t="s">
        <v>10</v>
      </c>
      <c r="B37" s="21"/>
      <c r="C37" s="20"/>
      <c r="D37" s="14">
        <f>SUM(D5,D14,D19,D27,D30,D35)</f>
        <v>41806599</v>
      </c>
      <c r="E37" s="14">
        <f t="shared" ref="E37:M37" si="11">SUM(E5,E14,E19,E27,E30,E35)</f>
        <v>10157119</v>
      </c>
      <c r="F37" s="14">
        <f t="shared" si="11"/>
        <v>2180617</v>
      </c>
      <c r="G37" s="14">
        <f t="shared" si="11"/>
        <v>2290440</v>
      </c>
      <c r="H37" s="14">
        <f t="shared" si="11"/>
        <v>0</v>
      </c>
      <c r="I37" s="14">
        <f t="shared" si="11"/>
        <v>81149643</v>
      </c>
      <c r="J37" s="14">
        <f t="shared" si="11"/>
        <v>11355163</v>
      </c>
      <c r="K37" s="14">
        <f t="shared" si="11"/>
        <v>2745965</v>
      </c>
      <c r="L37" s="14">
        <f t="shared" si="11"/>
        <v>0</v>
      </c>
      <c r="M37" s="14">
        <f t="shared" si="11"/>
        <v>0</v>
      </c>
      <c r="N37" s="14">
        <f t="shared" si="8"/>
        <v>151685546</v>
      </c>
      <c r="O37" s="35">
        <f t="shared" si="1"/>
        <v>5244.8236921268281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6"/>
      <c r="B39" s="37"/>
      <c r="C39" s="37"/>
      <c r="D39" s="38"/>
      <c r="E39" s="38"/>
      <c r="F39" s="38"/>
      <c r="G39" s="38"/>
      <c r="H39" s="38"/>
      <c r="I39" s="38"/>
      <c r="J39" s="38"/>
      <c r="K39" s="38"/>
      <c r="L39" s="157" t="s">
        <v>61</v>
      </c>
      <c r="M39" s="157"/>
      <c r="N39" s="157"/>
      <c r="O39" s="39">
        <v>28921</v>
      </c>
    </row>
    <row r="40" spans="1:119">
      <c r="A40" s="158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6"/>
    </row>
    <row r="41" spans="1:119" ht="15.75" customHeight="1" thickBot="1">
      <c r="A41" s="159" t="s">
        <v>53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3404478</v>
      </c>
      <c r="E5" s="24">
        <f t="shared" si="0"/>
        <v>6101634</v>
      </c>
      <c r="F5" s="24">
        <f t="shared" si="0"/>
        <v>2187732</v>
      </c>
      <c r="G5" s="24">
        <f t="shared" si="0"/>
        <v>747761</v>
      </c>
      <c r="H5" s="24">
        <f t="shared" si="0"/>
        <v>0</v>
      </c>
      <c r="I5" s="24">
        <f t="shared" si="0"/>
        <v>0</v>
      </c>
      <c r="J5" s="24">
        <f t="shared" si="0"/>
        <v>9393357</v>
      </c>
      <c r="K5" s="24">
        <f t="shared" si="0"/>
        <v>2378282</v>
      </c>
      <c r="L5" s="24">
        <f t="shared" si="0"/>
        <v>0</v>
      </c>
      <c r="M5" s="24">
        <f t="shared" si="0"/>
        <v>0</v>
      </c>
      <c r="N5" s="25">
        <f>SUM(D5:M5)</f>
        <v>24213244</v>
      </c>
      <c r="O5" s="30">
        <f t="shared" ref="O5:O36" si="1">(N5/O$38)</f>
        <v>850.00505511479321</v>
      </c>
      <c r="P5" s="6"/>
    </row>
    <row r="6" spans="1:133">
      <c r="A6" s="12"/>
      <c r="B6" s="42">
        <v>511</v>
      </c>
      <c r="C6" s="19" t="s">
        <v>19</v>
      </c>
      <c r="D6" s="43">
        <v>13342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13342</v>
      </c>
      <c r="O6" s="44">
        <f t="shared" si="1"/>
        <v>0.46837042757845959</v>
      </c>
      <c r="P6" s="9"/>
    </row>
    <row r="7" spans="1:133">
      <c r="A7" s="12"/>
      <c r="B7" s="42">
        <v>512</v>
      </c>
      <c r="C7" s="19" t="s">
        <v>20</v>
      </c>
      <c r="D7" s="43">
        <v>719173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719173</v>
      </c>
      <c r="O7" s="44">
        <f t="shared" si="1"/>
        <v>25.246542161061573</v>
      </c>
      <c r="P7" s="9"/>
    </row>
    <row r="8" spans="1:133">
      <c r="A8" s="12"/>
      <c r="B8" s="42">
        <v>513</v>
      </c>
      <c r="C8" s="19" t="s">
        <v>21</v>
      </c>
      <c r="D8" s="43">
        <v>1638035</v>
      </c>
      <c r="E8" s="43">
        <v>0</v>
      </c>
      <c r="F8" s="43">
        <v>0</v>
      </c>
      <c r="G8" s="43">
        <v>698348</v>
      </c>
      <c r="H8" s="43">
        <v>0</v>
      </c>
      <c r="I8" s="43">
        <v>0</v>
      </c>
      <c r="J8" s="43">
        <v>9370339</v>
      </c>
      <c r="K8" s="43">
        <v>0</v>
      </c>
      <c r="L8" s="43">
        <v>0</v>
      </c>
      <c r="M8" s="43">
        <v>0</v>
      </c>
      <c r="N8" s="43">
        <f t="shared" si="2"/>
        <v>11706722</v>
      </c>
      <c r="O8" s="44">
        <f t="shared" si="1"/>
        <v>410.96405251702589</v>
      </c>
      <c r="P8" s="9"/>
    </row>
    <row r="9" spans="1:133">
      <c r="A9" s="12"/>
      <c r="B9" s="42">
        <v>514</v>
      </c>
      <c r="C9" s="19" t="s">
        <v>22</v>
      </c>
      <c r="D9" s="43">
        <v>185100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185100</v>
      </c>
      <c r="O9" s="44">
        <f t="shared" si="1"/>
        <v>6.497928807133329</v>
      </c>
      <c r="P9" s="9"/>
    </row>
    <row r="10" spans="1:133">
      <c r="A10" s="12"/>
      <c r="B10" s="42">
        <v>515</v>
      </c>
      <c r="C10" s="19" t="s">
        <v>23</v>
      </c>
      <c r="D10" s="43">
        <v>848828</v>
      </c>
      <c r="E10" s="43">
        <v>6101634</v>
      </c>
      <c r="F10" s="43">
        <v>0</v>
      </c>
      <c r="G10" s="43">
        <v>49413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6999875</v>
      </c>
      <c r="O10" s="44">
        <f t="shared" si="1"/>
        <v>245.73035877273045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2187732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2187732</v>
      </c>
      <c r="O11" s="44">
        <f t="shared" si="1"/>
        <v>76.800252755739663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2378282</v>
      </c>
      <c r="L12" s="43">
        <v>0</v>
      </c>
      <c r="M12" s="43">
        <v>0</v>
      </c>
      <c r="N12" s="43">
        <f t="shared" si="2"/>
        <v>2378282</v>
      </c>
      <c r="O12" s="44">
        <f t="shared" si="1"/>
        <v>83.489503615811273</v>
      </c>
      <c r="P12" s="9"/>
    </row>
    <row r="13" spans="1:133">
      <c r="A13" s="12"/>
      <c r="B13" s="42">
        <v>519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23018</v>
      </c>
      <c r="K13" s="43">
        <v>0</v>
      </c>
      <c r="L13" s="43">
        <v>0</v>
      </c>
      <c r="M13" s="43">
        <v>0</v>
      </c>
      <c r="N13" s="43">
        <f t="shared" si="2"/>
        <v>23018</v>
      </c>
      <c r="O13" s="44">
        <f t="shared" si="1"/>
        <v>0.80804605771256055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22228425</v>
      </c>
      <c r="E14" s="29">
        <f t="shared" si="3"/>
        <v>921380</v>
      </c>
      <c r="F14" s="29">
        <f t="shared" si="3"/>
        <v>0</v>
      </c>
      <c r="G14" s="29">
        <f t="shared" si="3"/>
        <v>406171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6" si="4">SUM(D14:M14)</f>
        <v>23555976</v>
      </c>
      <c r="O14" s="41">
        <f t="shared" si="1"/>
        <v>826.93168574036372</v>
      </c>
      <c r="P14" s="10"/>
    </row>
    <row r="15" spans="1:133">
      <c r="A15" s="12"/>
      <c r="B15" s="42">
        <v>521</v>
      </c>
      <c r="C15" s="19" t="s">
        <v>28</v>
      </c>
      <c r="D15" s="43">
        <v>10575353</v>
      </c>
      <c r="E15" s="43">
        <v>587773</v>
      </c>
      <c r="F15" s="43">
        <v>0</v>
      </c>
      <c r="G15" s="43">
        <v>40968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11204094</v>
      </c>
      <c r="O15" s="44">
        <f t="shared" si="1"/>
        <v>393.31931475110582</v>
      </c>
      <c r="P15" s="9"/>
    </row>
    <row r="16" spans="1:133">
      <c r="A16" s="12"/>
      <c r="B16" s="42">
        <v>522</v>
      </c>
      <c r="C16" s="19" t="s">
        <v>29</v>
      </c>
      <c r="D16" s="43">
        <v>9048434</v>
      </c>
      <c r="E16" s="43">
        <v>333607</v>
      </c>
      <c r="F16" s="43">
        <v>0</v>
      </c>
      <c r="G16" s="43">
        <v>365203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9747244</v>
      </c>
      <c r="O16" s="44">
        <f t="shared" si="1"/>
        <v>342.1766481780524</v>
      </c>
      <c r="P16" s="9"/>
    </row>
    <row r="17" spans="1:16">
      <c r="A17" s="12"/>
      <c r="B17" s="42">
        <v>524</v>
      </c>
      <c r="C17" s="19" t="s">
        <v>30</v>
      </c>
      <c r="D17" s="43">
        <v>1334749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1334749</v>
      </c>
      <c r="O17" s="44">
        <f t="shared" si="1"/>
        <v>46.856315382995156</v>
      </c>
      <c r="P17" s="9"/>
    </row>
    <row r="18" spans="1:16">
      <c r="A18" s="12"/>
      <c r="B18" s="42">
        <v>525</v>
      </c>
      <c r="C18" s="19" t="s">
        <v>31</v>
      </c>
      <c r="D18" s="43">
        <v>1269889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1269889</v>
      </c>
      <c r="O18" s="44">
        <f t="shared" si="1"/>
        <v>44.579407428210352</v>
      </c>
      <c r="P18" s="9"/>
    </row>
    <row r="19" spans="1:16" ht="15.75">
      <c r="A19" s="26" t="s">
        <v>32</v>
      </c>
      <c r="B19" s="27"/>
      <c r="C19" s="28"/>
      <c r="D19" s="29">
        <f t="shared" ref="D19:M19" si="5">SUM(D20:D25)</f>
        <v>6038707</v>
      </c>
      <c r="E19" s="29">
        <f t="shared" si="5"/>
        <v>4059704</v>
      </c>
      <c r="F19" s="29">
        <f t="shared" si="5"/>
        <v>0</v>
      </c>
      <c r="G19" s="29">
        <f t="shared" si="5"/>
        <v>353199</v>
      </c>
      <c r="H19" s="29">
        <f t="shared" si="5"/>
        <v>0</v>
      </c>
      <c r="I19" s="29">
        <f t="shared" si="5"/>
        <v>67305039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77756649</v>
      </c>
      <c r="O19" s="41">
        <f t="shared" si="1"/>
        <v>2729.6443516113177</v>
      </c>
      <c r="P19" s="10"/>
    </row>
    <row r="20" spans="1:16">
      <c r="A20" s="12"/>
      <c r="B20" s="42">
        <v>531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44014284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44014284</v>
      </c>
      <c r="O20" s="44">
        <f t="shared" si="1"/>
        <v>1545.1198483465562</v>
      </c>
      <c r="P20" s="9"/>
    </row>
    <row r="21" spans="1:16">
      <c r="A21" s="12"/>
      <c r="B21" s="42">
        <v>534</v>
      </c>
      <c r="C21" s="19" t="s">
        <v>34</v>
      </c>
      <c r="D21" s="43">
        <v>1462378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1462378</v>
      </c>
      <c r="O21" s="44">
        <f t="shared" si="1"/>
        <v>51.336726813171381</v>
      </c>
      <c r="P21" s="9"/>
    </row>
    <row r="22" spans="1:16">
      <c r="A22" s="12"/>
      <c r="B22" s="42">
        <v>535</v>
      </c>
      <c r="C22" s="19" t="s">
        <v>55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454203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454203</v>
      </c>
      <c r="O22" s="44">
        <f t="shared" si="1"/>
        <v>15.944779891876712</v>
      </c>
      <c r="P22" s="9"/>
    </row>
    <row r="23" spans="1:16">
      <c r="A23" s="12"/>
      <c r="B23" s="42">
        <v>536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22836552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22836552</v>
      </c>
      <c r="O23" s="44">
        <f t="shared" si="1"/>
        <v>801.67633223337782</v>
      </c>
      <c r="P23" s="9"/>
    </row>
    <row r="24" spans="1:16">
      <c r="A24" s="12"/>
      <c r="B24" s="42">
        <v>537</v>
      </c>
      <c r="C24" s="19" t="s">
        <v>36</v>
      </c>
      <c r="D24" s="43">
        <v>0</v>
      </c>
      <c r="E24" s="43">
        <v>2506821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2506821</v>
      </c>
      <c r="O24" s="44">
        <f t="shared" si="1"/>
        <v>88.001860563083625</v>
      </c>
      <c r="P24" s="9"/>
    </row>
    <row r="25" spans="1:16">
      <c r="A25" s="12"/>
      <c r="B25" s="42">
        <v>539</v>
      </c>
      <c r="C25" s="19" t="s">
        <v>38</v>
      </c>
      <c r="D25" s="43">
        <v>4576329</v>
      </c>
      <c r="E25" s="43">
        <v>1552883</v>
      </c>
      <c r="F25" s="43">
        <v>0</v>
      </c>
      <c r="G25" s="43">
        <v>353199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6482411</v>
      </c>
      <c r="O25" s="44">
        <f t="shared" si="1"/>
        <v>227.56480376325212</v>
      </c>
      <c r="P25" s="9"/>
    </row>
    <row r="26" spans="1:16" ht="15.75">
      <c r="A26" s="26" t="s">
        <v>39</v>
      </c>
      <c r="B26" s="27"/>
      <c r="C26" s="28"/>
      <c r="D26" s="29">
        <f t="shared" ref="D26:M26" si="6">SUM(D27:D28)</f>
        <v>1874835</v>
      </c>
      <c r="E26" s="29">
        <f t="shared" si="6"/>
        <v>471489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2856761</v>
      </c>
      <c r="K26" s="29">
        <f t="shared" si="6"/>
        <v>0</v>
      </c>
      <c r="L26" s="29">
        <f t="shared" si="6"/>
        <v>0</v>
      </c>
      <c r="M26" s="29">
        <f t="shared" si="6"/>
        <v>0</v>
      </c>
      <c r="N26" s="29">
        <f t="shared" si="4"/>
        <v>5203085</v>
      </c>
      <c r="O26" s="41">
        <f t="shared" si="1"/>
        <v>182.65411079126588</v>
      </c>
      <c r="P26" s="10"/>
    </row>
    <row r="27" spans="1:16">
      <c r="A27" s="12"/>
      <c r="B27" s="42">
        <v>541</v>
      </c>
      <c r="C27" s="19" t="s">
        <v>40</v>
      </c>
      <c r="D27" s="43">
        <v>1874835</v>
      </c>
      <c r="E27" s="43">
        <v>471489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2346324</v>
      </c>
      <c r="O27" s="44">
        <f t="shared" si="1"/>
        <v>82.367619181352239</v>
      </c>
      <c r="P27" s="9"/>
    </row>
    <row r="28" spans="1:16">
      <c r="A28" s="12"/>
      <c r="B28" s="42">
        <v>549</v>
      </c>
      <c r="C28" s="19" t="s">
        <v>41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2856761</v>
      </c>
      <c r="K28" s="43">
        <v>0</v>
      </c>
      <c r="L28" s="43">
        <v>0</v>
      </c>
      <c r="M28" s="43">
        <v>0</v>
      </c>
      <c r="N28" s="43">
        <f t="shared" si="4"/>
        <v>2856761</v>
      </c>
      <c r="O28" s="44">
        <f t="shared" si="1"/>
        <v>100.28649160991364</v>
      </c>
      <c r="P28" s="9"/>
    </row>
    <row r="29" spans="1:16" ht="15.75">
      <c r="A29" s="26" t="s">
        <v>42</v>
      </c>
      <c r="B29" s="27"/>
      <c r="C29" s="28"/>
      <c r="D29" s="29">
        <f t="shared" ref="D29:M29" si="7">SUM(D30:D33)</f>
        <v>6159144</v>
      </c>
      <c r="E29" s="29">
        <f t="shared" si="7"/>
        <v>4249915</v>
      </c>
      <c r="F29" s="29">
        <f t="shared" si="7"/>
        <v>0</v>
      </c>
      <c r="G29" s="29">
        <f t="shared" si="7"/>
        <v>364161</v>
      </c>
      <c r="H29" s="29">
        <f t="shared" si="7"/>
        <v>0</v>
      </c>
      <c r="I29" s="29">
        <f t="shared" si="7"/>
        <v>577615</v>
      </c>
      <c r="J29" s="29">
        <f t="shared" si="7"/>
        <v>0</v>
      </c>
      <c r="K29" s="29">
        <f t="shared" si="7"/>
        <v>0</v>
      </c>
      <c r="L29" s="29">
        <f t="shared" si="7"/>
        <v>0</v>
      </c>
      <c r="M29" s="29">
        <f t="shared" si="7"/>
        <v>0</v>
      </c>
      <c r="N29" s="29">
        <f t="shared" si="4"/>
        <v>11350835</v>
      </c>
      <c r="O29" s="41">
        <f t="shared" si="1"/>
        <v>398.47065225022817</v>
      </c>
      <c r="P29" s="9"/>
    </row>
    <row r="30" spans="1:16">
      <c r="A30" s="12"/>
      <c r="B30" s="42">
        <v>571</v>
      </c>
      <c r="C30" s="19" t="s">
        <v>43</v>
      </c>
      <c r="D30" s="43">
        <v>1317950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1317950</v>
      </c>
      <c r="O30" s="44">
        <f t="shared" si="1"/>
        <v>46.266587095415289</v>
      </c>
      <c r="P30" s="9"/>
    </row>
    <row r="31" spans="1:16">
      <c r="A31" s="12"/>
      <c r="B31" s="42">
        <v>572</v>
      </c>
      <c r="C31" s="19" t="s">
        <v>44</v>
      </c>
      <c r="D31" s="43">
        <v>4360965</v>
      </c>
      <c r="E31" s="43">
        <v>4207415</v>
      </c>
      <c r="F31" s="43">
        <v>0</v>
      </c>
      <c r="G31" s="43">
        <v>364161</v>
      </c>
      <c r="H31" s="43">
        <v>0</v>
      </c>
      <c r="I31" s="43">
        <v>577615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9510156</v>
      </c>
      <c r="O31" s="44">
        <f t="shared" si="1"/>
        <v>333.85368251070702</v>
      </c>
      <c r="P31" s="9"/>
    </row>
    <row r="32" spans="1:16">
      <c r="A32" s="12"/>
      <c r="B32" s="42">
        <v>574</v>
      </c>
      <c r="C32" s="19" t="s">
        <v>56</v>
      </c>
      <c r="D32" s="43">
        <v>403829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403829</v>
      </c>
      <c r="O32" s="44">
        <f t="shared" si="1"/>
        <v>14.176402443305484</v>
      </c>
      <c r="P32" s="9"/>
    </row>
    <row r="33" spans="1:119">
      <c r="A33" s="12"/>
      <c r="B33" s="42">
        <v>579</v>
      </c>
      <c r="C33" s="19" t="s">
        <v>45</v>
      </c>
      <c r="D33" s="43">
        <v>76400</v>
      </c>
      <c r="E33" s="43">
        <v>42500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118900</v>
      </c>
      <c r="O33" s="44">
        <f t="shared" si="1"/>
        <v>4.1739802008003934</v>
      </c>
      <c r="P33" s="9"/>
    </row>
    <row r="34" spans="1:119" ht="15.75">
      <c r="A34" s="26" t="s">
        <v>47</v>
      </c>
      <c r="B34" s="27"/>
      <c r="C34" s="28"/>
      <c r="D34" s="29">
        <f t="shared" ref="D34:M34" si="8">SUM(D35:D35)</f>
        <v>6732800</v>
      </c>
      <c r="E34" s="29">
        <f t="shared" si="8"/>
        <v>628059</v>
      </c>
      <c r="F34" s="29">
        <f t="shared" si="8"/>
        <v>0</v>
      </c>
      <c r="G34" s="29">
        <f t="shared" si="8"/>
        <v>546193</v>
      </c>
      <c r="H34" s="29">
        <f t="shared" si="8"/>
        <v>0</v>
      </c>
      <c r="I34" s="29">
        <f t="shared" si="8"/>
        <v>4099732</v>
      </c>
      <c r="J34" s="29">
        <f t="shared" si="8"/>
        <v>500000</v>
      </c>
      <c r="K34" s="29">
        <f t="shared" si="8"/>
        <v>0</v>
      </c>
      <c r="L34" s="29">
        <f t="shared" si="8"/>
        <v>0</v>
      </c>
      <c r="M34" s="29">
        <f t="shared" si="8"/>
        <v>0</v>
      </c>
      <c r="N34" s="29">
        <f t="shared" si="4"/>
        <v>12506784</v>
      </c>
      <c r="O34" s="41">
        <f t="shared" si="1"/>
        <v>439.05020009829389</v>
      </c>
      <c r="P34" s="9"/>
    </row>
    <row r="35" spans="1:119" ht="15.75" thickBot="1">
      <c r="A35" s="12"/>
      <c r="B35" s="42">
        <v>581</v>
      </c>
      <c r="C35" s="19" t="s">
        <v>46</v>
      </c>
      <c r="D35" s="43">
        <v>6732800</v>
      </c>
      <c r="E35" s="43">
        <v>628059</v>
      </c>
      <c r="F35" s="43">
        <v>0</v>
      </c>
      <c r="G35" s="43">
        <v>546193</v>
      </c>
      <c r="H35" s="43">
        <v>0</v>
      </c>
      <c r="I35" s="43">
        <v>4099732</v>
      </c>
      <c r="J35" s="43">
        <v>500000</v>
      </c>
      <c r="K35" s="43">
        <v>0</v>
      </c>
      <c r="L35" s="43">
        <v>0</v>
      </c>
      <c r="M35" s="43">
        <v>0</v>
      </c>
      <c r="N35" s="43">
        <f t="shared" si="4"/>
        <v>12506784</v>
      </c>
      <c r="O35" s="44">
        <f t="shared" si="1"/>
        <v>439.05020009829389</v>
      </c>
      <c r="P35" s="9"/>
    </row>
    <row r="36" spans="1:119" ht="16.5" thickBot="1">
      <c r="A36" s="13" t="s">
        <v>10</v>
      </c>
      <c r="B36" s="21"/>
      <c r="C36" s="20"/>
      <c r="D36" s="14">
        <f>SUM(D5,D14,D19,D26,D29,D34)</f>
        <v>46438389</v>
      </c>
      <c r="E36" s="14">
        <f t="shared" ref="E36:M36" si="9">SUM(E5,E14,E19,E26,E29,E34)</f>
        <v>16432181</v>
      </c>
      <c r="F36" s="14">
        <f t="shared" si="9"/>
        <v>2187732</v>
      </c>
      <c r="G36" s="14">
        <f t="shared" si="9"/>
        <v>2417485</v>
      </c>
      <c r="H36" s="14">
        <f t="shared" si="9"/>
        <v>0</v>
      </c>
      <c r="I36" s="14">
        <f t="shared" si="9"/>
        <v>71982386</v>
      </c>
      <c r="J36" s="14">
        <f t="shared" si="9"/>
        <v>12750118</v>
      </c>
      <c r="K36" s="14">
        <f t="shared" si="9"/>
        <v>2378282</v>
      </c>
      <c r="L36" s="14">
        <f t="shared" si="9"/>
        <v>0</v>
      </c>
      <c r="M36" s="14">
        <f t="shared" si="9"/>
        <v>0</v>
      </c>
      <c r="N36" s="14">
        <f t="shared" si="4"/>
        <v>154586573</v>
      </c>
      <c r="O36" s="35">
        <f t="shared" si="1"/>
        <v>5426.7560556062626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157" t="s">
        <v>78</v>
      </c>
      <c r="M38" s="157"/>
      <c r="N38" s="157"/>
      <c r="O38" s="39">
        <v>28486</v>
      </c>
    </row>
    <row r="39" spans="1:119">
      <c r="A39" s="158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6"/>
    </row>
    <row r="40" spans="1:119" ht="15.75" customHeight="1" thickBot="1">
      <c r="A40" s="159" t="s">
        <v>53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103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97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98</v>
      </c>
      <c r="N4" s="32" t="s">
        <v>5</v>
      </c>
      <c r="O4" s="32" t="s">
        <v>99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SUM(D6:D14)</f>
        <v>7294648</v>
      </c>
      <c r="E5" s="24">
        <f t="shared" ref="E5:N5" si="0">SUM(E6:E14)</f>
        <v>5092661</v>
      </c>
      <c r="F5" s="24">
        <f t="shared" si="0"/>
        <v>2242706</v>
      </c>
      <c r="G5" s="24">
        <f t="shared" si="0"/>
        <v>150895</v>
      </c>
      <c r="H5" s="24">
        <f t="shared" si="0"/>
        <v>0</v>
      </c>
      <c r="I5" s="24">
        <f t="shared" si="0"/>
        <v>0</v>
      </c>
      <c r="J5" s="24">
        <f t="shared" si="0"/>
        <v>15671891</v>
      </c>
      <c r="K5" s="24">
        <f t="shared" si="0"/>
        <v>8558692</v>
      </c>
      <c r="L5" s="24">
        <f>SUM(L6:L14)</f>
        <v>0</v>
      </c>
      <c r="M5" s="24">
        <f t="shared" si="0"/>
        <v>0</v>
      </c>
      <c r="N5" s="24">
        <f t="shared" si="0"/>
        <v>0</v>
      </c>
      <c r="O5" s="25">
        <f>SUM(D5:N5)</f>
        <v>39011493</v>
      </c>
      <c r="P5" s="30">
        <f t="shared" ref="P5:P37" si="1">(O5/P$39)</f>
        <v>1280.5348104382078</v>
      </c>
      <c r="Q5" s="6"/>
    </row>
    <row r="6" spans="1:134">
      <c r="A6" s="12"/>
      <c r="B6" s="42">
        <v>511</v>
      </c>
      <c r="C6" s="19" t="s">
        <v>19</v>
      </c>
      <c r="D6" s="43">
        <v>45614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45614</v>
      </c>
      <c r="P6" s="44">
        <f t="shared" si="1"/>
        <v>1.4972591498440835</v>
      </c>
      <c r="Q6" s="9"/>
    </row>
    <row r="7" spans="1:134">
      <c r="A7" s="12"/>
      <c r="B7" s="42">
        <v>512</v>
      </c>
      <c r="C7" s="19" t="s">
        <v>20</v>
      </c>
      <c r="D7" s="43">
        <v>441213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4" si="2">SUM(D7:N7)</f>
        <v>441213</v>
      </c>
      <c r="P7" s="44">
        <f t="shared" si="1"/>
        <v>14.482619399310684</v>
      </c>
      <c r="Q7" s="9"/>
    </row>
    <row r="8" spans="1:134">
      <c r="A8" s="12"/>
      <c r="B8" s="42">
        <v>513</v>
      </c>
      <c r="C8" s="19" t="s">
        <v>21</v>
      </c>
      <c r="D8" s="43">
        <v>2037411</v>
      </c>
      <c r="E8" s="43">
        <v>27644</v>
      </c>
      <c r="F8" s="43">
        <v>0</v>
      </c>
      <c r="G8" s="43">
        <v>0</v>
      </c>
      <c r="H8" s="43">
        <v>0</v>
      </c>
      <c r="I8" s="43">
        <v>0</v>
      </c>
      <c r="J8" s="43">
        <v>12403649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14468704</v>
      </c>
      <c r="P8" s="44">
        <f t="shared" si="1"/>
        <v>474.92873789594614</v>
      </c>
      <c r="Q8" s="9"/>
    </row>
    <row r="9" spans="1:134">
      <c r="A9" s="12"/>
      <c r="B9" s="42">
        <v>514</v>
      </c>
      <c r="C9" s="19" t="s">
        <v>22</v>
      </c>
      <c r="D9" s="43">
        <v>656448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656448</v>
      </c>
      <c r="P9" s="44">
        <f t="shared" si="1"/>
        <v>21.547612013786313</v>
      </c>
      <c r="Q9" s="9"/>
    </row>
    <row r="10" spans="1:134">
      <c r="A10" s="12"/>
      <c r="B10" s="42">
        <v>515</v>
      </c>
      <c r="C10" s="19" t="s">
        <v>23</v>
      </c>
      <c r="D10" s="43">
        <v>952020</v>
      </c>
      <c r="E10" s="43">
        <v>3238529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4190549</v>
      </c>
      <c r="P10" s="44">
        <f t="shared" si="1"/>
        <v>137.55289676678154</v>
      </c>
      <c r="Q10" s="9"/>
    </row>
    <row r="11" spans="1:134">
      <c r="A11" s="12"/>
      <c r="B11" s="42">
        <v>516</v>
      </c>
      <c r="C11" s="19" t="s">
        <v>86</v>
      </c>
      <c r="D11" s="43">
        <v>767303</v>
      </c>
      <c r="E11" s="43">
        <v>330391</v>
      </c>
      <c r="F11" s="43">
        <v>0</v>
      </c>
      <c r="G11" s="43">
        <v>150895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1248589</v>
      </c>
      <c r="P11" s="44">
        <f t="shared" si="1"/>
        <v>40.984375512883638</v>
      </c>
      <c r="Q11" s="9"/>
    </row>
    <row r="12" spans="1:134">
      <c r="A12" s="12"/>
      <c r="B12" s="42">
        <v>517</v>
      </c>
      <c r="C12" s="19" t="s">
        <v>24</v>
      </c>
      <c r="D12" s="43">
        <v>0</v>
      </c>
      <c r="E12" s="43">
        <v>1496097</v>
      </c>
      <c r="F12" s="43">
        <v>2242706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3738803</v>
      </c>
      <c r="P12" s="44">
        <f t="shared" si="1"/>
        <v>122.72453635319219</v>
      </c>
      <c r="Q12" s="9"/>
    </row>
    <row r="13" spans="1:134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8558692</v>
      </c>
      <c r="L13" s="43">
        <v>0</v>
      </c>
      <c r="M13" s="43">
        <v>0</v>
      </c>
      <c r="N13" s="43">
        <v>0</v>
      </c>
      <c r="O13" s="43">
        <f t="shared" si="2"/>
        <v>8558692</v>
      </c>
      <c r="P13" s="44">
        <f t="shared" si="1"/>
        <v>280.93523715739371</v>
      </c>
      <c r="Q13" s="9"/>
    </row>
    <row r="14" spans="1:134">
      <c r="A14" s="12"/>
      <c r="B14" s="42">
        <v>519</v>
      </c>
      <c r="C14" s="19" t="s">
        <v>26</v>
      </c>
      <c r="D14" s="43">
        <v>2394639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3268242</v>
      </c>
      <c r="K14" s="43">
        <v>0</v>
      </c>
      <c r="L14" s="43">
        <v>0</v>
      </c>
      <c r="M14" s="43">
        <v>0</v>
      </c>
      <c r="N14" s="43">
        <v>0</v>
      </c>
      <c r="O14" s="43">
        <f t="shared" si="2"/>
        <v>5662881</v>
      </c>
      <c r="P14" s="44">
        <f t="shared" si="1"/>
        <v>185.88153618906944</v>
      </c>
      <c r="Q14" s="9"/>
    </row>
    <row r="15" spans="1:134" ht="15.75">
      <c r="A15" s="26" t="s">
        <v>27</v>
      </c>
      <c r="B15" s="27"/>
      <c r="C15" s="28"/>
      <c r="D15" s="29">
        <f t="shared" ref="D15:N15" si="3">SUM(D16:D20)</f>
        <v>31947725</v>
      </c>
      <c r="E15" s="29">
        <f t="shared" si="3"/>
        <v>1999342</v>
      </c>
      <c r="F15" s="29">
        <f t="shared" si="3"/>
        <v>0</v>
      </c>
      <c r="G15" s="29">
        <f t="shared" si="3"/>
        <v>169994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29">
        <f t="shared" si="3"/>
        <v>0</v>
      </c>
      <c r="O15" s="40">
        <f>SUM(D15:N15)</f>
        <v>34117061</v>
      </c>
      <c r="P15" s="41">
        <f t="shared" si="1"/>
        <v>1119.87726899721</v>
      </c>
      <c r="Q15" s="10"/>
    </row>
    <row r="16" spans="1:134">
      <c r="A16" s="12"/>
      <c r="B16" s="42">
        <v>521</v>
      </c>
      <c r="C16" s="19" t="s">
        <v>28</v>
      </c>
      <c r="D16" s="43">
        <v>14945920</v>
      </c>
      <c r="E16" s="43">
        <v>1457924</v>
      </c>
      <c r="F16" s="43">
        <v>0</v>
      </c>
      <c r="G16" s="43">
        <v>169994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>SUM(D16:N16)</f>
        <v>16573838</v>
      </c>
      <c r="P16" s="44">
        <f t="shared" si="1"/>
        <v>544.0288199573281</v>
      </c>
      <c r="Q16" s="9"/>
    </row>
    <row r="17" spans="1:17">
      <c r="A17" s="12"/>
      <c r="B17" s="42">
        <v>522</v>
      </c>
      <c r="C17" s="19" t="s">
        <v>29</v>
      </c>
      <c r="D17" s="43">
        <v>1861139</v>
      </c>
      <c r="E17" s="43">
        <v>100190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0" si="4">SUM(D17:N17)</f>
        <v>1961329</v>
      </c>
      <c r="P17" s="44">
        <f t="shared" si="1"/>
        <v>64.379747250943709</v>
      </c>
      <c r="Q17" s="9"/>
    </row>
    <row r="18" spans="1:17">
      <c r="A18" s="12"/>
      <c r="B18" s="42">
        <v>524</v>
      </c>
      <c r="C18" s="19" t="s">
        <v>30</v>
      </c>
      <c r="D18" s="43">
        <v>1982704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1982704</v>
      </c>
      <c r="P18" s="44">
        <f t="shared" si="1"/>
        <v>65.08137206630559</v>
      </c>
      <c r="Q18" s="9"/>
    </row>
    <row r="19" spans="1:17">
      <c r="A19" s="12"/>
      <c r="B19" s="42">
        <v>525</v>
      </c>
      <c r="C19" s="19" t="s">
        <v>31</v>
      </c>
      <c r="D19" s="43">
        <v>1392547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1392547</v>
      </c>
      <c r="P19" s="44">
        <f t="shared" si="1"/>
        <v>45.70973247989496</v>
      </c>
      <c r="Q19" s="9"/>
    </row>
    <row r="20" spans="1:17">
      <c r="A20" s="12"/>
      <c r="B20" s="42">
        <v>526</v>
      </c>
      <c r="C20" s="19" t="s">
        <v>87</v>
      </c>
      <c r="D20" s="43">
        <v>11765415</v>
      </c>
      <c r="E20" s="43">
        <v>441228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12206643</v>
      </c>
      <c r="P20" s="44">
        <f t="shared" si="1"/>
        <v>400.67759724273759</v>
      </c>
      <c r="Q20" s="9"/>
    </row>
    <row r="21" spans="1:17" ht="15.75">
      <c r="A21" s="26" t="s">
        <v>32</v>
      </c>
      <c r="B21" s="27"/>
      <c r="C21" s="28"/>
      <c r="D21" s="29">
        <f t="shared" ref="D21:N21" si="5">SUM(D22:D27)</f>
        <v>6902651</v>
      </c>
      <c r="E21" s="29">
        <f t="shared" si="5"/>
        <v>3515312</v>
      </c>
      <c r="F21" s="29">
        <f t="shared" si="5"/>
        <v>0</v>
      </c>
      <c r="G21" s="29">
        <f t="shared" si="5"/>
        <v>4808971</v>
      </c>
      <c r="H21" s="29">
        <f t="shared" si="5"/>
        <v>0</v>
      </c>
      <c r="I21" s="29">
        <f t="shared" si="5"/>
        <v>73803406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5"/>
        <v>0</v>
      </c>
      <c r="O21" s="40">
        <f>SUM(D21:N21)</f>
        <v>89030340</v>
      </c>
      <c r="P21" s="41">
        <f t="shared" si="1"/>
        <v>2922.3810930576069</v>
      </c>
      <c r="Q21" s="10"/>
    </row>
    <row r="22" spans="1:17">
      <c r="A22" s="12"/>
      <c r="B22" s="42">
        <v>531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46262980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>SUM(D22:N22)</f>
        <v>46262980</v>
      </c>
      <c r="P22" s="44">
        <f t="shared" si="1"/>
        <v>1518.5616280978172</v>
      </c>
      <c r="Q22" s="9"/>
    </row>
    <row r="23" spans="1:17">
      <c r="A23" s="12"/>
      <c r="B23" s="42">
        <v>534</v>
      </c>
      <c r="C23" s="19" t="s">
        <v>34</v>
      </c>
      <c r="D23" s="43">
        <v>4593294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ref="O23:O34" si="6">SUM(D23:N23)</f>
        <v>4593294</v>
      </c>
      <c r="P23" s="44">
        <f t="shared" si="1"/>
        <v>150.7728212703102</v>
      </c>
      <c r="Q23" s="9"/>
    </row>
    <row r="24" spans="1:17">
      <c r="A24" s="12"/>
      <c r="B24" s="42">
        <v>536</v>
      </c>
      <c r="C24" s="19" t="s">
        <v>35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27540426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27540426</v>
      </c>
      <c r="P24" s="44">
        <f t="shared" si="1"/>
        <v>904.00216642048247</v>
      </c>
      <c r="Q24" s="9"/>
    </row>
    <row r="25" spans="1:17">
      <c r="A25" s="12"/>
      <c r="B25" s="42">
        <v>537</v>
      </c>
      <c r="C25" s="19" t="s">
        <v>36</v>
      </c>
      <c r="D25" s="43">
        <v>0</v>
      </c>
      <c r="E25" s="43">
        <v>1105942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1105942</v>
      </c>
      <c r="P25" s="44">
        <f t="shared" si="1"/>
        <v>36.302051534547843</v>
      </c>
      <c r="Q25" s="9"/>
    </row>
    <row r="26" spans="1:17">
      <c r="A26" s="12"/>
      <c r="B26" s="42">
        <v>538</v>
      </c>
      <c r="C26" s="19" t="s">
        <v>37</v>
      </c>
      <c r="D26" s="43">
        <v>0</v>
      </c>
      <c r="E26" s="43">
        <v>1855299</v>
      </c>
      <c r="F26" s="43">
        <v>0</v>
      </c>
      <c r="G26" s="43">
        <v>633784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2489083</v>
      </c>
      <c r="P26" s="44">
        <f t="shared" si="1"/>
        <v>81.703036271130813</v>
      </c>
      <c r="Q26" s="9"/>
    </row>
    <row r="27" spans="1:17">
      <c r="A27" s="12"/>
      <c r="B27" s="42">
        <v>539</v>
      </c>
      <c r="C27" s="19" t="s">
        <v>38</v>
      </c>
      <c r="D27" s="43">
        <v>2309357</v>
      </c>
      <c r="E27" s="43">
        <v>554071</v>
      </c>
      <c r="F27" s="43">
        <v>0</v>
      </c>
      <c r="G27" s="43">
        <v>4175187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7038615</v>
      </c>
      <c r="P27" s="44">
        <f t="shared" si="1"/>
        <v>231.03938946331857</v>
      </c>
      <c r="Q27" s="9"/>
    </row>
    <row r="28" spans="1:17" ht="15.75">
      <c r="A28" s="26" t="s">
        <v>39</v>
      </c>
      <c r="B28" s="27"/>
      <c r="C28" s="28"/>
      <c r="D28" s="29">
        <f t="shared" ref="D28:N28" si="7">SUM(D29:D29)</f>
        <v>2469537</v>
      </c>
      <c r="E28" s="29">
        <f t="shared" si="7"/>
        <v>0</v>
      </c>
      <c r="F28" s="29">
        <f t="shared" si="7"/>
        <v>0</v>
      </c>
      <c r="G28" s="29">
        <f t="shared" si="7"/>
        <v>108669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7"/>
        <v>0</v>
      </c>
      <c r="O28" s="29">
        <f t="shared" si="6"/>
        <v>2578206</v>
      </c>
      <c r="P28" s="41">
        <f t="shared" si="1"/>
        <v>84.62845888724766</v>
      </c>
      <c r="Q28" s="10"/>
    </row>
    <row r="29" spans="1:17">
      <c r="A29" s="12"/>
      <c r="B29" s="42">
        <v>541</v>
      </c>
      <c r="C29" s="19" t="s">
        <v>40</v>
      </c>
      <c r="D29" s="43">
        <v>2469537</v>
      </c>
      <c r="E29" s="43">
        <v>0</v>
      </c>
      <c r="F29" s="43">
        <v>0</v>
      </c>
      <c r="G29" s="43">
        <v>108669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2578206</v>
      </c>
      <c r="P29" s="44">
        <f t="shared" si="1"/>
        <v>84.62845888724766</v>
      </c>
      <c r="Q29" s="9"/>
    </row>
    <row r="30" spans="1:17" ht="15.75">
      <c r="A30" s="26" t="s">
        <v>42</v>
      </c>
      <c r="B30" s="27"/>
      <c r="C30" s="28"/>
      <c r="D30" s="29">
        <f t="shared" ref="D30:N30" si="8">SUM(D31:D34)</f>
        <v>10762137</v>
      </c>
      <c r="E30" s="29">
        <f t="shared" si="8"/>
        <v>2709211</v>
      </c>
      <c r="F30" s="29">
        <f t="shared" si="8"/>
        <v>0</v>
      </c>
      <c r="G30" s="29">
        <f t="shared" si="8"/>
        <v>8702973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8"/>
        <v>0</v>
      </c>
      <c r="O30" s="29">
        <f>SUM(D30:N30)</f>
        <v>22174321</v>
      </c>
      <c r="P30" s="41">
        <f t="shared" si="1"/>
        <v>727.86216970293776</v>
      </c>
      <c r="Q30" s="9"/>
    </row>
    <row r="31" spans="1:17">
      <c r="A31" s="12"/>
      <c r="B31" s="42">
        <v>572</v>
      </c>
      <c r="C31" s="19" t="s">
        <v>44</v>
      </c>
      <c r="D31" s="43">
        <v>8853010</v>
      </c>
      <c r="E31" s="43">
        <v>978582</v>
      </c>
      <c r="F31" s="43">
        <v>0</v>
      </c>
      <c r="G31" s="43">
        <v>8702973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6"/>
        <v>18534565</v>
      </c>
      <c r="P31" s="44">
        <f t="shared" si="1"/>
        <v>608.38880682750698</v>
      </c>
      <c r="Q31" s="9"/>
    </row>
    <row r="32" spans="1:17">
      <c r="A32" s="12"/>
      <c r="B32" s="42">
        <v>573</v>
      </c>
      <c r="C32" s="19" t="s">
        <v>89</v>
      </c>
      <c r="D32" s="43">
        <v>1656999</v>
      </c>
      <c r="E32" s="43">
        <v>1730629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6"/>
        <v>3387628</v>
      </c>
      <c r="P32" s="44">
        <f t="shared" si="1"/>
        <v>111.19737403577876</v>
      </c>
      <c r="Q32" s="9"/>
    </row>
    <row r="33" spans="1:120">
      <c r="A33" s="12"/>
      <c r="B33" s="42">
        <v>574</v>
      </c>
      <c r="C33" s="19" t="s">
        <v>56</v>
      </c>
      <c r="D33" s="43">
        <v>124087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6"/>
        <v>124087</v>
      </c>
      <c r="P33" s="44">
        <f t="shared" si="1"/>
        <v>4.0731002790086981</v>
      </c>
      <c r="Q33" s="9"/>
    </row>
    <row r="34" spans="1:120">
      <c r="A34" s="12"/>
      <c r="B34" s="42">
        <v>575</v>
      </c>
      <c r="C34" s="19" t="s">
        <v>100</v>
      </c>
      <c r="D34" s="43">
        <v>128041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 t="shared" si="6"/>
        <v>128041</v>
      </c>
      <c r="P34" s="44">
        <f t="shared" si="1"/>
        <v>4.2028885606433608</v>
      </c>
      <c r="Q34" s="9"/>
    </row>
    <row r="35" spans="1:120" ht="15.75">
      <c r="A35" s="26" t="s">
        <v>47</v>
      </c>
      <c r="B35" s="27"/>
      <c r="C35" s="28"/>
      <c r="D35" s="29">
        <f t="shared" ref="D35:N35" si="9">SUM(D36:D36)</f>
        <v>7492780</v>
      </c>
      <c r="E35" s="29">
        <f t="shared" si="9"/>
        <v>2688673</v>
      </c>
      <c r="F35" s="29">
        <f t="shared" si="9"/>
        <v>0</v>
      </c>
      <c r="G35" s="29">
        <f t="shared" si="9"/>
        <v>0</v>
      </c>
      <c r="H35" s="29">
        <f t="shared" si="9"/>
        <v>0</v>
      </c>
      <c r="I35" s="29">
        <f t="shared" si="9"/>
        <v>6383782</v>
      </c>
      <c r="J35" s="29">
        <f t="shared" si="9"/>
        <v>0</v>
      </c>
      <c r="K35" s="29">
        <f t="shared" si="9"/>
        <v>0</v>
      </c>
      <c r="L35" s="29">
        <f t="shared" si="9"/>
        <v>0</v>
      </c>
      <c r="M35" s="29">
        <f t="shared" si="9"/>
        <v>0</v>
      </c>
      <c r="N35" s="29">
        <f t="shared" si="9"/>
        <v>0</v>
      </c>
      <c r="O35" s="29">
        <f>SUM(D35:N35)</f>
        <v>16565235</v>
      </c>
      <c r="P35" s="41">
        <f t="shared" si="1"/>
        <v>543.74643032988672</v>
      </c>
      <c r="Q35" s="9"/>
    </row>
    <row r="36" spans="1:120" ht="15.75" thickBot="1">
      <c r="A36" s="12"/>
      <c r="B36" s="42">
        <v>581</v>
      </c>
      <c r="C36" s="19" t="s">
        <v>101</v>
      </c>
      <c r="D36" s="43">
        <v>7492780</v>
      </c>
      <c r="E36" s="43">
        <v>2688673</v>
      </c>
      <c r="F36" s="43">
        <v>0</v>
      </c>
      <c r="G36" s="43">
        <v>0</v>
      </c>
      <c r="H36" s="43">
        <v>0</v>
      </c>
      <c r="I36" s="43">
        <v>6383782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f>SUM(D36:N36)</f>
        <v>16565235</v>
      </c>
      <c r="P36" s="44">
        <f t="shared" si="1"/>
        <v>543.74643032988672</v>
      </c>
      <c r="Q36" s="9"/>
    </row>
    <row r="37" spans="1:120" ht="16.5" thickBot="1">
      <c r="A37" s="13" t="s">
        <v>10</v>
      </c>
      <c r="B37" s="21"/>
      <c r="C37" s="20"/>
      <c r="D37" s="14">
        <f>SUM(D5,D15,D21,D28,D30,D35)</f>
        <v>66869478</v>
      </c>
      <c r="E37" s="14">
        <f t="shared" ref="E37:N37" si="10">SUM(E5,E15,E21,E28,E30,E35)</f>
        <v>16005199</v>
      </c>
      <c r="F37" s="14">
        <f t="shared" si="10"/>
        <v>2242706</v>
      </c>
      <c r="G37" s="14">
        <f t="shared" si="10"/>
        <v>13941502</v>
      </c>
      <c r="H37" s="14">
        <f t="shared" si="10"/>
        <v>0</v>
      </c>
      <c r="I37" s="14">
        <f t="shared" si="10"/>
        <v>80187188</v>
      </c>
      <c r="J37" s="14">
        <f t="shared" si="10"/>
        <v>15671891</v>
      </c>
      <c r="K37" s="14">
        <f t="shared" si="10"/>
        <v>8558692</v>
      </c>
      <c r="L37" s="14">
        <f t="shared" si="10"/>
        <v>0</v>
      </c>
      <c r="M37" s="14">
        <f t="shared" si="10"/>
        <v>0</v>
      </c>
      <c r="N37" s="14">
        <f t="shared" si="10"/>
        <v>0</v>
      </c>
      <c r="O37" s="14">
        <f>SUM(D37:N37)</f>
        <v>203476656</v>
      </c>
      <c r="P37" s="35">
        <f t="shared" si="1"/>
        <v>6679.0302314130968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8"/>
    </row>
    <row r="39" spans="1:120">
      <c r="A39" s="36"/>
      <c r="B39" s="37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157" t="s">
        <v>104</v>
      </c>
      <c r="N39" s="157"/>
      <c r="O39" s="157"/>
      <c r="P39" s="39">
        <v>30465</v>
      </c>
    </row>
    <row r="40" spans="1:120">
      <c r="A40" s="158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6"/>
    </row>
    <row r="41" spans="1:120" ht="15.75" customHeight="1" thickBot="1">
      <c r="A41" s="159" t="s">
        <v>53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9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96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97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98</v>
      </c>
      <c r="N4" s="32" t="s">
        <v>5</v>
      </c>
      <c r="O4" s="32" t="s">
        <v>99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SUM(D6:D14)</f>
        <v>5656355</v>
      </c>
      <c r="E5" s="24">
        <f t="shared" ref="E5:N5" si="0">SUM(E6:E14)</f>
        <v>4474536</v>
      </c>
      <c r="F5" s="24">
        <f t="shared" si="0"/>
        <v>3359599</v>
      </c>
      <c r="G5" s="24">
        <f t="shared" si="0"/>
        <v>155487</v>
      </c>
      <c r="H5" s="24">
        <f t="shared" si="0"/>
        <v>0</v>
      </c>
      <c r="I5" s="24">
        <f t="shared" si="0"/>
        <v>0</v>
      </c>
      <c r="J5" s="24">
        <f t="shared" si="0"/>
        <v>14211359</v>
      </c>
      <c r="K5" s="24">
        <f t="shared" si="0"/>
        <v>10627031</v>
      </c>
      <c r="L5" s="24">
        <f>SUM(L6:L14)</f>
        <v>0</v>
      </c>
      <c r="M5" s="24">
        <f t="shared" si="0"/>
        <v>0</v>
      </c>
      <c r="N5" s="24">
        <f t="shared" si="0"/>
        <v>0</v>
      </c>
      <c r="O5" s="25">
        <f>SUM(D5:N5)</f>
        <v>38484367</v>
      </c>
      <c r="P5" s="30">
        <f t="shared" ref="P5:P36" si="1">(O5/P$38)</f>
        <v>1282.0002998101202</v>
      </c>
      <c r="Q5" s="6"/>
    </row>
    <row r="6" spans="1:134">
      <c r="A6" s="12"/>
      <c r="B6" s="42">
        <v>511</v>
      </c>
      <c r="C6" s="19" t="s">
        <v>19</v>
      </c>
      <c r="D6" s="43">
        <v>80687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80687</v>
      </c>
      <c r="P6" s="44">
        <f t="shared" si="1"/>
        <v>2.6878643525767014</v>
      </c>
      <c r="Q6" s="9"/>
    </row>
    <row r="7" spans="1:134">
      <c r="A7" s="12"/>
      <c r="B7" s="42">
        <v>512</v>
      </c>
      <c r="C7" s="19" t="s">
        <v>20</v>
      </c>
      <c r="D7" s="43">
        <v>472790</v>
      </c>
      <c r="E7" s="43">
        <v>6350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4" si="2">SUM(D7:N7)</f>
        <v>479140</v>
      </c>
      <c r="P7" s="44">
        <f t="shared" si="1"/>
        <v>15.961224557780072</v>
      </c>
      <c r="Q7" s="9"/>
    </row>
    <row r="8" spans="1:134">
      <c r="A8" s="12"/>
      <c r="B8" s="42">
        <v>513</v>
      </c>
      <c r="C8" s="19" t="s">
        <v>21</v>
      </c>
      <c r="D8" s="43">
        <v>1439982</v>
      </c>
      <c r="E8" s="43">
        <v>13842</v>
      </c>
      <c r="F8" s="43">
        <v>0</v>
      </c>
      <c r="G8" s="43">
        <v>0</v>
      </c>
      <c r="H8" s="43">
        <v>0</v>
      </c>
      <c r="I8" s="43">
        <v>0</v>
      </c>
      <c r="J8" s="43">
        <v>10989346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12443170</v>
      </c>
      <c r="P8" s="44">
        <f t="shared" si="1"/>
        <v>414.50981045337954</v>
      </c>
      <c r="Q8" s="9"/>
    </row>
    <row r="9" spans="1:134">
      <c r="A9" s="12"/>
      <c r="B9" s="42">
        <v>514</v>
      </c>
      <c r="C9" s="19" t="s">
        <v>22</v>
      </c>
      <c r="D9" s="43">
        <v>517044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517044</v>
      </c>
      <c r="P9" s="44">
        <f t="shared" si="1"/>
        <v>17.223891535360938</v>
      </c>
      <c r="Q9" s="9"/>
    </row>
    <row r="10" spans="1:134">
      <c r="A10" s="12"/>
      <c r="B10" s="42">
        <v>515</v>
      </c>
      <c r="C10" s="19" t="s">
        <v>23</v>
      </c>
      <c r="D10" s="43">
        <v>1034432</v>
      </c>
      <c r="E10" s="43">
        <v>2920021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3954453</v>
      </c>
      <c r="P10" s="44">
        <f t="shared" si="1"/>
        <v>131.73166994236982</v>
      </c>
      <c r="Q10" s="9"/>
    </row>
    <row r="11" spans="1:134">
      <c r="A11" s="12"/>
      <c r="B11" s="42">
        <v>516</v>
      </c>
      <c r="C11" s="19" t="s">
        <v>86</v>
      </c>
      <c r="D11" s="43">
        <v>495973</v>
      </c>
      <c r="E11" s="43">
        <v>43267</v>
      </c>
      <c r="F11" s="43">
        <v>0</v>
      </c>
      <c r="G11" s="43">
        <v>155487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694727</v>
      </c>
      <c r="P11" s="44">
        <f t="shared" si="1"/>
        <v>23.142909490655917</v>
      </c>
      <c r="Q11" s="9"/>
    </row>
    <row r="12" spans="1:134">
      <c r="A12" s="12"/>
      <c r="B12" s="42">
        <v>517</v>
      </c>
      <c r="C12" s="19" t="s">
        <v>24</v>
      </c>
      <c r="D12" s="43">
        <v>0</v>
      </c>
      <c r="E12" s="43">
        <v>1491056</v>
      </c>
      <c r="F12" s="43">
        <v>3359599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4850655</v>
      </c>
      <c r="P12" s="44">
        <f t="shared" si="1"/>
        <v>161.58616209733836</v>
      </c>
      <c r="Q12" s="9"/>
    </row>
    <row r="13" spans="1:134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10627031</v>
      </c>
      <c r="L13" s="43">
        <v>0</v>
      </c>
      <c r="M13" s="43">
        <v>0</v>
      </c>
      <c r="N13" s="43">
        <v>0</v>
      </c>
      <c r="O13" s="43">
        <f t="shared" si="2"/>
        <v>10627031</v>
      </c>
      <c r="P13" s="44">
        <f t="shared" si="1"/>
        <v>354.01016023185315</v>
      </c>
      <c r="Q13" s="9"/>
    </row>
    <row r="14" spans="1:134">
      <c r="A14" s="12"/>
      <c r="B14" s="42">
        <v>519</v>
      </c>
      <c r="C14" s="19" t="s">
        <v>26</v>
      </c>
      <c r="D14" s="43">
        <v>1615447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3222013</v>
      </c>
      <c r="K14" s="43">
        <v>0</v>
      </c>
      <c r="L14" s="43">
        <v>0</v>
      </c>
      <c r="M14" s="43">
        <v>0</v>
      </c>
      <c r="N14" s="43">
        <v>0</v>
      </c>
      <c r="O14" s="43">
        <f t="shared" si="2"/>
        <v>4837460</v>
      </c>
      <c r="P14" s="44">
        <f t="shared" si="1"/>
        <v>161.14660714880574</v>
      </c>
      <c r="Q14" s="9"/>
    </row>
    <row r="15" spans="1:134" ht="15.75">
      <c r="A15" s="26" t="s">
        <v>27</v>
      </c>
      <c r="B15" s="27"/>
      <c r="C15" s="28"/>
      <c r="D15" s="29">
        <f t="shared" ref="D15:N15" si="3">SUM(D16:D20)</f>
        <v>30600460</v>
      </c>
      <c r="E15" s="29">
        <f t="shared" si="3"/>
        <v>2787831</v>
      </c>
      <c r="F15" s="29">
        <f t="shared" si="3"/>
        <v>0</v>
      </c>
      <c r="G15" s="29">
        <f t="shared" si="3"/>
        <v>172170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29">
        <f t="shared" si="3"/>
        <v>0</v>
      </c>
      <c r="O15" s="40">
        <f t="shared" ref="O15:O36" si="4">SUM(D15:N15)</f>
        <v>33560461</v>
      </c>
      <c r="P15" s="41">
        <f t="shared" si="1"/>
        <v>1117.9739831440088</v>
      </c>
      <c r="Q15" s="10"/>
    </row>
    <row r="16" spans="1:134">
      <c r="A16" s="12"/>
      <c r="B16" s="42">
        <v>521</v>
      </c>
      <c r="C16" s="19" t="s">
        <v>28</v>
      </c>
      <c r="D16" s="43">
        <v>13933793</v>
      </c>
      <c r="E16" s="43">
        <v>2052471</v>
      </c>
      <c r="F16" s="43">
        <v>0</v>
      </c>
      <c r="G16" s="43">
        <v>172170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16158434</v>
      </c>
      <c r="P16" s="44">
        <f t="shared" si="1"/>
        <v>538.27356007861692</v>
      </c>
      <c r="Q16" s="9"/>
    </row>
    <row r="17" spans="1:17">
      <c r="A17" s="12"/>
      <c r="B17" s="42">
        <v>522</v>
      </c>
      <c r="C17" s="19" t="s">
        <v>29</v>
      </c>
      <c r="D17" s="43">
        <v>1750674</v>
      </c>
      <c r="E17" s="43">
        <v>239699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1990373</v>
      </c>
      <c r="P17" s="44">
        <f t="shared" si="1"/>
        <v>66.303774276291676</v>
      </c>
      <c r="Q17" s="9"/>
    </row>
    <row r="18" spans="1:17">
      <c r="A18" s="12"/>
      <c r="B18" s="42">
        <v>524</v>
      </c>
      <c r="C18" s="19" t="s">
        <v>30</v>
      </c>
      <c r="D18" s="43">
        <v>2045153</v>
      </c>
      <c r="E18" s="43">
        <v>30789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2075942</v>
      </c>
      <c r="P18" s="44">
        <f t="shared" si="1"/>
        <v>69.154268962990102</v>
      </c>
      <c r="Q18" s="9"/>
    </row>
    <row r="19" spans="1:17">
      <c r="A19" s="12"/>
      <c r="B19" s="42">
        <v>525</v>
      </c>
      <c r="C19" s="19" t="s">
        <v>31</v>
      </c>
      <c r="D19" s="43">
        <v>1301665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1301665</v>
      </c>
      <c r="P19" s="44">
        <f t="shared" si="1"/>
        <v>43.361371131616643</v>
      </c>
      <c r="Q19" s="9"/>
    </row>
    <row r="20" spans="1:17">
      <c r="A20" s="12"/>
      <c r="B20" s="42">
        <v>526</v>
      </c>
      <c r="C20" s="19" t="s">
        <v>87</v>
      </c>
      <c r="D20" s="43">
        <v>11569175</v>
      </c>
      <c r="E20" s="43">
        <v>464872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12034047</v>
      </c>
      <c r="P20" s="44">
        <f t="shared" si="1"/>
        <v>400.88100869449346</v>
      </c>
      <c r="Q20" s="9"/>
    </row>
    <row r="21" spans="1:17" ht="15.75">
      <c r="A21" s="26" t="s">
        <v>32</v>
      </c>
      <c r="B21" s="27"/>
      <c r="C21" s="28"/>
      <c r="D21" s="29">
        <f t="shared" ref="D21:N21" si="5">SUM(D22:D27)</f>
        <v>6599266</v>
      </c>
      <c r="E21" s="29">
        <f t="shared" si="5"/>
        <v>3135165</v>
      </c>
      <c r="F21" s="29">
        <f t="shared" si="5"/>
        <v>0</v>
      </c>
      <c r="G21" s="29">
        <f t="shared" si="5"/>
        <v>27972171</v>
      </c>
      <c r="H21" s="29">
        <f t="shared" si="5"/>
        <v>0</v>
      </c>
      <c r="I21" s="29">
        <f t="shared" si="5"/>
        <v>60619347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5"/>
        <v>0</v>
      </c>
      <c r="O21" s="40">
        <f t="shared" si="4"/>
        <v>98325949</v>
      </c>
      <c r="P21" s="41">
        <f t="shared" si="1"/>
        <v>3275.4571771211567</v>
      </c>
      <c r="Q21" s="10"/>
    </row>
    <row r="22" spans="1:17">
      <c r="A22" s="12"/>
      <c r="B22" s="42">
        <v>531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34458028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34458028</v>
      </c>
      <c r="P22" s="44">
        <f t="shared" si="1"/>
        <v>1147.8739465005497</v>
      </c>
      <c r="Q22" s="9"/>
    </row>
    <row r="23" spans="1:17">
      <c r="A23" s="12"/>
      <c r="B23" s="42">
        <v>534</v>
      </c>
      <c r="C23" s="19" t="s">
        <v>34</v>
      </c>
      <c r="D23" s="43">
        <v>4342784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4342784</v>
      </c>
      <c r="P23" s="44">
        <f t="shared" si="1"/>
        <v>144.66784369899065</v>
      </c>
      <c r="Q23" s="9"/>
    </row>
    <row r="24" spans="1:17">
      <c r="A24" s="12"/>
      <c r="B24" s="42">
        <v>536</v>
      </c>
      <c r="C24" s="19" t="s">
        <v>35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26161319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26161319</v>
      </c>
      <c r="P24" s="44">
        <f t="shared" si="1"/>
        <v>871.49202171957756</v>
      </c>
      <c r="Q24" s="9"/>
    </row>
    <row r="25" spans="1:17">
      <c r="A25" s="12"/>
      <c r="B25" s="42">
        <v>537</v>
      </c>
      <c r="C25" s="19" t="s">
        <v>36</v>
      </c>
      <c r="D25" s="43">
        <v>0</v>
      </c>
      <c r="E25" s="43">
        <v>799035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799035</v>
      </c>
      <c r="P25" s="44">
        <f t="shared" si="1"/>
        <v>26.617642159965357</v>
      </c>
      <c r="Q25" s="9"/>
    </row>
    <row r="26" spans="1:17">
      <c r="A26" s="12"/>
      <c r="B26" s="42">
        <v>538</v>
      </c>
      <c r="C26" s="19" t="s">
        <v>37</v>
      </c>
      <c r="D26" s="43">
        <v>0</v>
      </c>
      <c r="E26" s="43">
        <v>1962957</v>
      </c>
      <c r="F26" s="43">
        <v>0</v>
      </c>
      <c r="G26" s="43">
        <v>319499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2282456</v>
      </c>
      <c r="P26" s="44">
        <f t="shared" si="1"/>
        <v>76.033711982411134</v>
      </c>
      <c r="Q26" s="9"/>
    </row>
    <row r="27" spans="1:17">
      <c r="A27" s="12"/>
      <c r="B27" s="42">
        <v>539</v>
      </c>
      <c r="C27" s="19" t="s">
        <v>38</v>
      </c>
      <c r="D27" s="43">
        <v>2256482</v>
      </c>
      <c r="E27" s="43">
        <v>373173</v>
      </c>
      <c r="F27" s="43">
        <v>0</v>
      </c>
      <c r="G27" s="43">
        <v>27652672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30282327</v>
      </c>
      <c r="P27" s="44">
        <f t="shared" si="1"/>
        <v>1008.7720110596622</v>
      </c>
      <c r="Q27" s="9"/>
    </row>
    <row r="28" spans="1:17" ht="15.75">
      <c r="A28" s="26" t="s">
        <v>39</v>
      </c>
      <c r="B28" s="27"/>
      <c r="C28" s="28"/>
      <c r="D28" s="29">
        <f t="shared" ref="D28:N28" si="6">SUM(D29:D29)</f>
        <v>1822939</v>
      </c>
      <c r="E28" s="29">
        <f t="shared" si="6"/>
        <v>0</v>
      </c>
      <c r="F28" s="29">
        <f t="shared" si="6"/>
        <v>0</v>
      </c>
      <c r="G28" s="29">
        <f t="shared" si="6"/>
        <v>0</v>
      </c>
      <c r="H28" s="29">
        <f t="shared" si="6"/>
        <v>0</v>
      </c>
      <c r="I28" s="29">
        <f t="shared" si="6"/>
        <v>0</v>
      </c>
      <c r="J28" s="29">
        <f t="shared" si="6"/>
        <v>0</v>
      </c>
      <c r="K28" s="29">
        <f t="shared" si="6"/>
        <v>0</v>
      </c>
      <c r="L28" s="29">
        <f t="shared" si="6"/>
        <v>0</v>
      </c>
      <c r="M28" s="29">
        <f t="shared" si="6"/>
        <v>0</v>
      </c>
      <c r="N28" s="29">
        <f t="shared" si="6"/>
        <v>0</v>
      </c>
      <c r="O28" s="29">
        <f t="shared" si="4"/>
        <v>1822939</v>
      </c>
      <c r="P28" s="41">
        <f t="shared" si="1"/>
        <v>60.726173423498452</v>
      </c>
      <c r="Q28" s="10"/>
    </row>
    <row r="29" spans="1:17">
      <c r="A29" s="12"/>
      <c r="B29" s="42">
        <v>541</v>
      </c>
      <c r="C29" s="19" t="s">
        <v>40</v>
      </c>
      <c r="D29" s="43">
        <v>1822939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1822939</v>
      </c>
      <c r="P29" s="44">
        <f t="shared" si="1"/>
        <v>60.726173423498452</v>
      </c>
      <c r="Q29" s="9"/>
    </row>
    <row r="30" spans="1:17" ht="15.75">
      <c r="A30" s="26" t="s">
        <v>42</v>
      </c>
      <c r="B30" s="27"/>
      <c r="C30" s="28"/>
      <c r="D30" s="29">
        <f t="shared" ref="D30:N30" si="7">SUM(D31:D33)</f>
        <v>8837377</v>
      </c>
      <c r="E30" s="29">
        <f t="shared" si="7"/>
        <v>1260747</v>
      </c>
      <c r="F30" s="29">
        <f t="shared" si="7"/>
        <v>0</v>
      </c>
      <c r="G30" s="29">
        <f t="shared" si="7"/>
        <v>678912</v>
      </c>
      <c r="H30" s="29">
        <f t="shared" si="7"/>
        <v>0</v>
      </c>
      <c r="I30" s="29">
        <f t="shared" si="7"/>
        <v>0</v>
      </c>
      <c r="J30" s="29">
        <f t="shared" si="7"/>
        <v>0</v>
      </c>
      <c r="K30" s="29">
        <f t="shared" si="7"/>
        <v>0</v>
      </c>
      <c r="L30" s="29">
        <f t="shared" si="7"/>
        <v>0</v>
      </c>
      <c r="M30" s="29">
        <f t="shared" si="7"/>
        <v>0</v>
      </c>
      <c r="N30" s="29">
        <f t="shared" si="7"/>
        <v>0</v>
      </c>
      <c r="O30" s="29">
        <f t="shared" si="4"/>
        <v>10777036</v>
      </c>
      <c r="P30" s="41">
        <f t="shared" si="1"/>
        <v>359.00716213065061</v>
      </c>
      <c r="Q30" s="9"/>
    </row>
    <row r="31" spans="1:17">
      <c r="A31" s="12"/>
      <c r="B31" s="42">
        <v>572</v>
      </c>
      <c r="C31" s="19" t="s">
        <v>44</v>
      </c>
      <c r="D31" s="43">
        <v>7046089</v>
      </c>
      <c r="E31" s="43">
        <v>588909</v>
      </c>
      <c r="F31" s="43">
        <v>0</v>
      </c>
      <c r="G31" s="43">
        <v>678912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4"/>
        <v>8313910</v>
      </c>
      <c r="P31" s="44">
        <f t="shared" si="1"/>
        <v>276.95492854525469</v>
      </c>
      <c r="Q31" s="9"/>
    </row>
    <row r="32" spans="1:17">
      <c r="A32" s="12"/>
      <c r="B32" s="42">
        <v>573</v>
      </c>
      <c r="C32" s="19" t="s">
        <v>89</v>
      </c>
      <c r="D32" s="43">
        <v>1657004</v>
      </c>
      <c r="E32" s="43">
        <v>671838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4"/>
        <v>2328842</v>
      </c>
      <c r="P32" s="44">
        <f t="shared" si="1"/>
        <v>77.578933342216601</v>
      </c>
      <c r="Q32" s="9"/>
    </row>
    <row r="33" spans="1:120">
      <c r="A33" s="12"/>
      <c r="B33" s="42">
        <v>575</v>
      </c>
      <c r="C33" s="19" t="s">
        <v>100</v>
      </c>
      <c r="D33" s="43">
        <v>134284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4"/>
        <v>134284</v>
      </c>
      <c r="P33" s="44">
        <f t="shared" si="1"/>
        <v>4.4733002431793194</v>
      </c>
      <c r="Q33" s="9"/>
    </row>
    <row r="34" spans="1:120" ht="15.75">
      <c r="A34" s="26" t="s">
        <v>47</v>
      </c>
      <c r="B34" s="27"/>
      <c r="C34" s="28"/>
      <c r="D34" s="29">
        <f t="shared" ref="D34:N34" si="8">SUM(D35:D35)</f>
        <v>5357606</v>
      </c>
      <c r="E34" s="29">
        <f t="shared" si="8"/>
        <v>752700</v>
      </c>
      <c r="F34" s="29">
        <f t="shared" si="8"/>
        <v>0</v>
      </c>
      <c r="G34" s="29">
        <f t="shared" si="8"/>
        <v>0</v>
      </c>
      <c r="H34" s="29">
        <f t="shared" si="8"/>
        <v>0</v>
      </c>
      <c r="I34" s="29">
        <f t="shared" si="8"/>
        <v>6060091</v>
      </c>
      <c r="J34" s="29">
        <f t="shared" si="8"/>
        <v>0</v>
      </c>
      <c r="K34" s="29">
        <f t="shared" si="8"/>
        <v>0</v>
      </c>
      <c r="L34" s="29">
        <f t="shared" si="8"/>
        <v>0</v>
      </c>
      <c r="M34" s="29">
        <f t="shared" si="8"/>
        <v>0</v>
      </c>
      <c r="N34" s="29">
        <f t="shared" si="8"/>
        <v>0</v>
      </c>
      <c r="O34" s="29">
        <f t="shared" si="4"/>
        <v>12170397</v>
      </c>
      <c r="P34" s="41">
        <f t="shared" si="1"/>
        <v>405.42313201638962</v>
      </c>
      <c r="Q34" s="9"/>
    </row>
    <row r="35" spans="1:120" ht="15.75" thickBot="1">
      <c r="A35" s="12"/>
      <c r="B35" s="42">
        <v>581</v>
      </c>
      <c r="C35" s="19" t="s">
        <v>101</v>
      </c>
      <c r="D35" s="43">
        <v>5357606</v>
      </c>
      <c r="E35" s="43">
        <v>752700</v>
      </c>
      <c r="F35" s="43">
        <v>0</v>
      </c>
      <c r="G35" s="43">
        <v>0</v>
      </c>
      <c r="H35" s="43">
        <v>0</v>
      </c>
      <c r="I35" s="43">
        <v>6060091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f t="shared" si="4"/>
        <v>12170397</v>
      </c>
      <c r="P35" s="44">
        <f t="shared" si="1"/>
        <v>405.42313201638962</v>
      </c>
      <c r="Q35" s="9"/>
    </row>
    <row r="36" spans="1:120" ht="16.5" thickBot="1">
      <c r="A36" s="13" t="s">
        <v>10</v>
      </c>
      <c r="B36" s="21"/>
      <c r="C36" s="20"/>
      <c r="D36" s="14">
        <f>SUM(D5,D15,D21,D28,D30,D34)</f>
        <v>58874003</v>
      </c>
      <c r="E36" s="14">
        <f t="shared" ref="E36:N36" si="9">SUM(E5,E15,E21,E28,E30,E34)</f>
        <v>12410979</v>
      </c>
      <c r="F36" s="14">
        <f t="shared" si="9"/>
        <v>3359599</v>
      </c>
      <c r="G36" s="14">
        <f t="shared" si="9"/>
        <v>28978740</v>
      </c>
      <c r="H36" s="14">
        <f t="shared" si="9"/>
        <v>0</v>
      </c>
      <c r="I36" s="14">
        <f t="shared" si="9"/>
        <v>66679438</v>
      </c>
      <c r="J36" s="14">
        <f t="shared" si="9"/>
        <v>14211359</v>
      </c>
      <c r="K36" s="14">
        <f t="shared" si="9"/>
        <v>10627031</v>
      </c>
      <c r="L36" s="14">
        <f t="shared" si="9"/>
        <v>0</v>
      </c>
      <c r="M36" s="14">
        <f t="shared" si="9"/>
        <v>0</v>
      </c>
      <c r="N36" s="14">
        <f t="shared" si="9"/>
        <v>0</v>
      </c>
      <c r="O36" s="14">
        <f t="shared" si="4"/>
        <v>195141149</v>
      </c>
      <c r="P36" s="35">
        <f t="shared" si="1"/>
        <v>6500.5879276458245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8"/>
    </row>
    <row r="38" spans="1:120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157" t="s">
        <v>102</v>
      </c>
      <c r="N38" s="157"/>
      <c r="O38" s="157"/>
      <c r="P38" s="39">
        <v>30019</v>
      </c>
    </row>
    <row r="39" spans="1:120">
      <c r="A39" s="158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6"/>
    </row>
    <row r="40" spans="1:120" ht="15.75" customHeight="1" thickBot="1">
      <c r="A40" s="159" t="s">
        <v>53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9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94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5578963</v>
      </c>
      <c r="E5" s="24">
        <f t="shared" ref="E5:M5" si="0">SUM(E6:E14)</f>
        <v>3267851</v>
      </c>
      <c r="F5" s="24">
        <f t="shared" si="0"/>
        <v>3203993</v>
      </c>
      <c r="G5" s="24">
        <f t="shared" si="0"/>
        <v>306606</v>
      </c>
      <c r="H5" s="24">
        <f t="shared" si="0"/>
        <v>0</v>
      </c>
      <c r="I5" s="24">
        <f t="shared" si="0"/>
        <v>0</v>
      </c>
      <c r="J5" s="24">
        <f t="shared" si="0"/>
        <v>12876378</v>
      </c>
      <c r="K5" s="24">
        <f t="shared" si="0"/>
        <v>6324346</v>
      </c>
      <c r="L5" s="24">
        <f t="shared" si="0"/>
        <v>0</v>
      </c>
      <c r="M5" s="24">
        <f t="shared" si="0"/>
        <v>0</v>
      </c>
      <c r="N5" s="25">
        <f>SUM(D5:M5)</f>
        <v>31558137</v>
      </c>
      <c r="O5" s="30">
        <f t="shared" ref="O5:O36" si="1">(N5/O$38)</f>
        <v>1030.3015670910872</v>
      </c>
      <c r="P5" s="6"/>
    </row>
    <row r="6" spans="1:133">
      <c r="A6" s="12"/>
      <c r="B6" s="42">
        <v>511</v>
      </c>
      <c r="C6" s="19" t="s">
        <v>19</v>
      </c>
      <c r="D6" s="43">
        <v>15004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15004</v>
      </c>
      <c r="O6" s="44">
        <f t="shared" si="1"/>
        <v>0.48984655566438134</v>
      </c>
      <c r="P6" s="9"/>
    </row>
    <row r="7" spans="1:133">
      <c r="A7" s="12"/>
      <c r="B7" s="42">
        <v>512</v>
      </c>
      <c r="C7" s="19" t="s">
        <v>20</v>
      </c>
      <c r="D7" s="43">
        <v>339864</v>
      </c>
      <c r="E7" s="43">
        <v>81784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421648</v>
      </c>
      <c r="O7" s="44">
        <f t="shared" si="1"/>
        <v>13.765850473392099</v>
      </c>
      <c r="P7" s="9"/>
    </row>
    <row r="8" spans="1:133">
      <c r="A8" s="12"/>
      <c r="B8" s="42">
        <v>513</v>
      </c>
      <c r="C8" s="19" t="s">
        <v>21</v>
      </c>
      <c r="D8" s="43">
        <v>1406519</v>
      </c>
      <c r="E8" s="43">
        <v>6728</v>
      </c>
      <c r="F8" s="43">
        <v>0</v>
      </c>
      <c r="G8" s="43">
        <v>0</v>
      </c>
      <c r="H8" s="43">
        <v>0</v>
      </c>
      <c r="I8" s="43">
        <v>0</v>
      </c>
      <c r="J8" s="43">
        <v>9809806</v>
      </c>
      <c r="K8" s="43">
        <v>0</v>
      </c>
      <c r="L8" s="43">
        <v>0</v>
      </c>
      <c r="M8" s="43">
        <v>0</v>
      </c>
      <c r="N8" s="43">
        <f t="shared" si="2"/>
        <v>11223053</v>
      </c>
      <c r="O8" s="44">
        <f t="shared" si="1"/>
        <v>366.40721514854715</v>
      </c>
      <c r="P8" s="9"/>
    </row>
    <row r="9" spans="1:133">
      <c r="A9" s="12"/>
      <c r="B9" s="42">
        <v>514</v>
      </c>
      <c r="C9" s="19" t="s">
        <v>22</v>
      </c>
      <c r="D9" s="43">
        <v>603203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603203</v>
      </c>
      <c r="O9" s="44">
        <f t="shared" si="1"/>
        <v>19.693209271955599</v>
      </c>
      <c r="P9" s="9"/>
    </row>
    <row r="10" spans="1:133">
      <c r="A10" s="12"/>
      <c r="B10" s="42">
        <v>515</v>
      </c>
      <c r="C10" s="19" t="s">
        <v>23</v>
      </c>
      <c r="D10" s="43">
        <v>871964</v>
      </c>
      <c r="E10" s="43">
        <v>1522925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2394889</v>
      </c>
      <c r="O10" s="44">
        <f t="shared" si="1"/>
        <v>78.187691805419519</v>
      </c>
      <c r="P10" s="9"/>
    </row>
    <row r="11" spans="1:133">
      <c r="A11" s="12"/>
      <c r="B11" s="42">
        <v>516</v>
      </c>
      <c r="C11" s="19" t="s">
        <v>86</v>
      </c>
      <c r="D11" s="43">
        <v>572889</v>
      </c>
      <c r="E11" s="43">
        <v>156777</v>
      </c>
      <c r="F11" s="43">
        <v>0</v>
      </c>
      <c r="G11" s="43">
        <v>306606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1036272</v>
      </c>
      <c r="O11" s="44">
        <f t="shared" si="1"/>
        <v>33.831929480901074</v>
      </c>
      <c r="P11" s="9"/>
    </row>
    <row r="12" spans="1:133">
      <c r="A12" s="12"/>
      <c r="B12" s="42">
        <v>517</v>
      </c>
      <c r="C12" s="19" t="s">
        <v>24</v>
      </c>
      <c r="D12" s="43">
        <v>0</v>
      </c>
      <c r="E12" s="43">
        <v>1499412</v>
      </c>
      <c r="F12" s="43">
        <v>3203993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4703405</v>
      </c>
      <c r="O12" s="44">
        <f t="shared" si="1"/>
        <v>153.55550114267058</v>
      </c>
      <c r="P12" s="9"/>
    </row>
    <row r="13" spans="1:133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6324346</v>
      </c>
      <c r="L13" s="43">
        <v>0</v>
      </c>
      <c r="M13" s="43">
        <v>0</v>
      </c>
      <c r="N13" s="43">
        <f t="shared" si="2"/>
        <v>6324346</v>
      </c>
      <c r="O13" s="44">
        <f t="shared" si="1"/>
        <v>206.47554684949395</v>
      </c>
      <c r="P13" s="9"/>
    </row>
    <row r="14" spans="1:133">
      <c r="A14" s="12"/>
      <c r="B14" s="42">
        <v>519</v>
      </c>
      <c r="C14" s="19" t="s">
        <v>65</v>
      </c>
      <c r="D14" s="43">
        <v>1769520</v>
      </c>
      <c r="E14" s="43">
        <v>225</v>
      </c>
      <c r="F14" s="43">
        <v>0</v>
      </c>
      <c r="G14" s="43">
        <v>0</v>
      </c>
      <c r="H14" s="43">
        <v>0</v>
      </c>
      <c r="I14" s="43">
        <v>0</v>
      </c>
      <c r="J14" s="43">
        <v>3066572</v>
      </c>
      <c r="K14" s="43">
        <v>0</v>
      </c>
      <c r="L14" s="43">
        <v>0</v>
      </c>
      <c r="M14" s="43">
        <v>0</v>
      </c>
      <c r="N14" s="43">
        <f t="shared" si="2"/>
        <v>4836317</v>
      </c>
      <c r="O14" s="44">
        <f t="shared" si="1"/>
        <v>157.89477636304278</v>
      </c>
      <c r="P14" s="9"/>
    </row>
    <row r="15" spans="1:133" ht="15.75">
      <c r="A15" s="26" t="s">
        <v>27</v>
      </c>
      <c r="B15" s="27"/>
      <c r="C15" s="28"/>
      <c r="D15" s="29">
        <f t="shared" ref="D15:M15" si="3">SUM(D16:D20)</f>
        <v>30468307</v>
      </c>
      <c r="E15" s="29">
        <f t="shared" si="3"/>
        <v>2474831</v>
      </c>
      <c r="F15" s="29">
        <f t="shared" si="3"/>
        <v>0</v>
      </c>
      <c r="G15" s="29">
        <f t="shared" si="3"/>
        <v>245620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36" si="4">SUM(D15:M15)</f>
        <v>33188758</v>
      </c>
      <c r="O15" s="41">
        <f t="shared" si="1"/>
        <v>1083.5376428338232</v>
      </c>
      <c r="P15" s="10"/>
    </row>
    <row r="16" spans="1:133">
      <c r="A16" s="12"/>
      <c r="B16" s="42">
        <v>521</v>
      </c>
      <c r="C16" s="19" t="s">
        <v>28</v>
      </c>
      <c r="D16" s="43">
        <v>13574444</v>
      </c>
      <c r="E16" s="43">
        <v>1714174</v>
      </c>
      <c r="F16" s="43">
        <v>0</v>
      </c>
      <c r="G16" s="43">
        <v>170060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15458678</v>
      </c>
      <c r="O16" s="44">
        <f t="shared" si="1"/>
        <v>504.6907606921319</v>
      </c>
      <c r="P16" s="9"/>
    </row>
    <row r="17" spans="1:16">
      <c r="A17" s="12"/>
      <c r="B17" s="42">
        <v>522</v>
      </c>
      <c r="C17" s="19" t="s">
        <v>29</v>
      </c>
      <c r="D17" s="43">
        <v>1830447</v>
      </c>
      <c r="E17" s="43">
        <v>276604</v>
      </c>
      <c r="F17" s="43">
        <v>0</v>
      </c>
      <c r="G17" s="43">
        <v>75560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2182611</v>
      </c>
      <c r="O17" s="44">
        <f t="shared" si="1"/>
        <v>71.257296767874635</v>
      </c>
      <c r="P17" s="9"/>
    </row>
    <row r="18" spans="1:16">
      <c r="A18" s="12"/>
      <c r="B18" s="42">
        <v>524</v>
      </c>
      <c r="C18" s="19" t="s">
        <v>30</v>
      </c>
      <c r="D18" s="43">
        <v>2363024</v>
      </c>
      <c r="E18" s="43">
        <v>57425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2420449</v>
      </c>
      <c r="O18" s="44">
        <f t="shared" si="1"/>
        <v>79.022167809337247</v>
      </c>
      <c r="P18" s="9"/>
    </row>
    <row r="19" spans="1:16">
      <c r="A19" s="12"/>
      <c r="B19" s="42">
        <v>525</v>
      </c>
      <c r="C19" s="19" t="s">
        <v>31</v>
      </c>
      <c r="D19" s="43">
        <v>1326587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1326587</v>
      </c>
      <c r="O19" s="44">
        <f t="shared" si="1"/>
        <v>43.310055501142671</v>
      </c>
      <c r="P19" s="9"/>
    </row>
    <row r="20" spans="1:16">
      <c r="A20" s="12"/>
      <c r="B20" s="42">
        <v>526</v>
      </c>
      <c r="C20" s="19" t="s">
        <v>87</v>
      </c>
      <c r="D20" s="43">
        <v>11373805</v>
      </c>
      <c r="E20" s="43">
        <v>426628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11800433</v>
      </c>
      <c r="O20" s="44">
        <f t="shared" si="1"/>
        <v>385.25736206333659</v>
      </c>
      <c r="P20" s="9"/>
    </row>
    <row r="21" spans="1:16" ht="15.75">
      <c r="A21" s="26" t="s">
        <v>32</v>
      </c>
      <c r="B21" s="27"/>
      <c r="C21" s="28"/>
      <c r="D21" s="29">
        <f t="shared" ref="D21:M21" si="5">SUM(D22:D27)</f>
        <v>7310327</v>
      </c>
      <c r="E21" s="29">
        <f t="shared" si="5"/>
        <v>2741321</v>
      </c>
      <c r="F21" s="29">
        <f t="shared" si="5"/>
        <v>0</v>
      </c>
      <c r="G21" s="29">
        <f t="shared" si="5"/>
        <v>12473867</v>
      </c>
      <c r="H21" s="29">
        <f t="shared" si="5"/>
        <v>0</v>
      </c>
      <c r="I21" s="29">
        <f t="shared" si="5"/>
        <v>61790974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40">
        <f t="shared" si="4"/>
        <v>84316489</v>
      </c>
      <c r="O21" s="41">
        <f t="shared" si="1"/>
        <v>2752.7420502775058</v>
      </c>
      <c r="P21" s="10"/>
    </row>
    <row r="22" spans="1:16">
      <c r="A22" s="12"/>
      <c r="B22" s="42">
        <v>531</v>
      </c>
      <c r="C22" s="19" t="s">
        <v>33</v>
      </c>
      <c r="D22" s="43">
        <v>0</v>
      </c>
      <c r="E22" s="43">
        <v>15504</v>
      </c>
      <c r="F22" s="43">
        <v>0</v>
      </c>
      <c r="G22" s="43">
        <v>0</v>
      </c>
      <c r="H22" s="43">
        <v>0</v>
      </c>
      <c r="I22" s="43">
        <v>35571246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35586750</v>
      </c>
      <c r="O22" s="44">
        <f t="shared" si="1"/>
        <v>1161.8266405484819</v>
      </c>
      <c r="P22" s="9"/>
    </row>
    <row r="23" spans="1:16">
      <c r="A23" s="12"/>
      <c r="B23" s="42">
        <v>534</v>
      </c>
      <c r="C23" s="19" t="s">
        <v>67</v>
      </c>
      <c r="D23" s="43">
        <v>4269401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4269401</v>
      </c>
      <c r="O23" s="44">
        <f t="shared" si="1"/>
        <v>139.3862553052563</v>
      </c>
      <c r="P23" s="9"/>
    </row>
    <row r="24" spans="1:16">
      <c r="A24" s="12"/>
      <c r="B24" s="42">
        <v>536</v>
      </c>
      <c r="C24" s="19" t="s">
        <v>68</v>
      </c>
      <c r="D24" s="43">
        <v>0</v>
      </c>
      <c r="E24" s="43">
        <v>14995</v>
      </c>
      <c r="F24" s="43">
        <v>0</v>
      </c>
      <c r="G24" s="43">
        <v>0</v>
      </c>
      <c r="H24" s="43">
        <v>0</v>
      </c>
      <c r="I24" s="43">
        <v>26219728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26234723</v>
      </c>
      <c r="O24" s="44">
        <f t="shared" si="1"/>
        <v>856.50417890956578</v>
      </c>
      <c r="P24" s="9"/>
    </row>
    <row r="25" spans="1:16">
      <c r="A25" s="12"/>
      <c r="B25" s="42">
        <v>537</v>
      </c>
      <c r="C25" s="19" t="s">
        <v>69</v>
      </c>
      <c r="D25" s="43">
        <v>0</v>
      </c>
      <c r="E25" s="43">
        <v>951685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951685</v>
      </c>
      <c r="O25" s="44">
        <f t="shared" si="1"/>
        <v>31.070355860267711</v>
      </c>
      <c r="P25" s="9"/>
    </row>
    <row r="26" spans="1:16">
      <c r="A26" s="12"/>
      <c r="B26" s="42">
        <v>538</v>
      </c>
      <c r="C26" s="19" t="s">
        <v>70</v>
      </c>
      <c r="D26" s="43">
        <v>0</v>
      </c>
      <c r="E26" s="43">
        <v>1615648</v>
      </c>
      <c r="F26" s="43">
        <v>0</v>
      </c>
      <c r="G26" s="43">
        <v>2153226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3768874</v>
      </c>
      <c r="O26" s="44">
        <f t="shared" si="1"/>
        <v>123.04518445968006</v>
      </c>
      <c r="P26" s="9"/>
    </row>
    <row r="27" spans="1:16">
      <c r="A27" s="12"/>
      <c r="B27" s="42">
        <v>539</v>
      </c>
      <c r="C27" s="19" t="s">
        <v>38</v>
      </c>
      <c r="D27" s="43">
        <v>3040926</v>
      </c>
      <c r="E27" s="43">
        <v>143489</v>
      </c>
      <c r="F27" s="43">
        <v>0</v>
      </c>
      <c r="G27" s="43">
        <v>10320641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13505056</v>
      </c>
      <c r="O27" s="44">
        <f t="shared" si="1"/>
        <v>440.909435194254</v>
      </c>
      <c r="P27" s="9"/>
    </row>
    <row r="28" spans="1:16" ht="15.75">
      <c r="A28" s="26" t="s">
        <v>39</v>
      </c>
      <c r="B28" s="27"/>
      <c r="C28" s="28"/>
      <c r="D28" s="29">
        <f t="shared" ref="D28:M28" si="6">SUM(D29:D29)</f>
        <v>1964981</v>
      </c>
      <c r="E28" s="29">
        <f t="shared" si="6"/>
        <v>0</v>
      </c>
      <c r="F28" s="29">
        <f t="shared" si="6"/>
        <v>0</v>
      </c>
      <c r="G28" s="29">
        <f t="shared" si="6"/>
        <v>0</v>
      </c>
      <c r="H28" s="29">
        <f t="shared" si="6"/>
        <v>0</v>
      </c>
      <c r="I28" s="29">
        <f t="shared" si="6"/>
        <v>0</v>
      </c>
      <c r="J28" s="29">
        <f t="shared" si="6"/>
        <v>0</v>
      </c>
      <c r="K28" s="29">
        <f t="shared" si="6"/>
        <v>0</v>
      </c>
      <c r="L28" s="29">
        <f t="shared" si="6"/>
        <v>0</v>
      </c>
      <c r="M28" s="29">
        <f t="shared" si="6"/>
        <v>0</v>
      </c>
      <c r="N28" s="29">
        <f t="shared" si="4"/>
        <v>1964981</v>
      </c>
      <c r="O28" s="41">
        <f t="shared" si="1"/>
        <v>64.152171074110356</v>
      </c>
      <c r="P28" s="10"/>
    </row>
    <row r="29" spans="1:16">
      <c r="A29" s="12"/>
      <c r="B29" s="42">
        <v>541</v>
      </c>
      <c r="C29" s="19" t="s">
        <v>71</v>
      </c>
      <c r="D29" s="43">
        <v>1964981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1964981</v>
      </c>
      <c r="O29" s="44">
        <f t="shared" si="1"/>
        <v>64.152171074110356</v>
      </c>
      <c r="P29" s="9"/>
    </row>
    <row r="30" spans="1:16" ht="15.75">
      <c r="A30" s="26" t="s">
        <v>42</v>
      </c>
      <c r="B30" s="27"/>
      <c r="C30" s="28"/>
      <c r="D30" s="29">
        <f t="shared" ref="D30:M30" si="7">SUM(D31:D33)</f>
        <v>8212703</v>
      </c>
      <c r="E30" s="29">
        <f t="shared" si="7"/>
        <v>806896</v>
      </c>
      <c r="F30" s="29">
        <f t="shared" si="7"/>
        <v>0</v>
      </c>
      <c r="G30" s="29">
        <f t="shared" si="7"/>
        <v>569041</v>
      </c>
      <c r="H30" s="29">
        <f t="shared" si="7"/>
        <v>0</v>
      </c>
      <c r="I30" s="29">
        <f t="shared" si="7"/>
        <v>0</v>
      </c>
      <c r="J30" s="29">
        <f t="shared" si="7"/>
        <v>0</v>
      </c>
      <c r="K30" s="29">
        <f t="shared" si="7"/>
        <v>0</v>
      </c>
      <c r="L30" s="29">
        <f t="shared" si="7"/>
        <v>0</v>
      </c>
      <c r="M30" s="29">
        <f t="shared" si="7"/>
        <v>0</v>
      </c>
      <c r="N30" s="29">
        <f t="shared" si="4"/>
        <v>9588640</v>
      </c>
      <c r="O30" s="41">
        <f t="shared" si="1"/>
        <v>313.04733920992493</v>
      </c>
      <c r="P30" s="9"/>
    </row>
    <row r="31" spans="1:16">
      <c r="A31" s="12"/>
      <c r="B31" s="42">
        <v>572</v>
      </c>
      <c r="C31" s="19" t="s">
        <v>73</v>
      </c>
      <c r="D31" s="43">
        <v>6388062</v>
      </c>
      <c r="E31" s="43">
        <v>251993</v>
      </c>
      <c r="F31" s="43">
        <v>0</v>
      </c>
      <c r="G31" s="43">
        <v>569041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7209096</v>
      </c>
      <c r="O31" s="44">
        <f t="shared" si="1"/>
        <v>235.36062683643488</v>
      </c>
      <c r="P31" s="9"/>
    </row>
    <row r="32" spans="1:16">
      <c r="A32" s="12"/>
      <c r="B32" s="42">
        <v>573</v>
      </c>
      <c r="C32" s="19" t="s">
        <v>89</v>
      </c>
      <c r="D32" s="43">
        <v>1717339</v>
      </c>
      <c r="E32" s="43">
        <v>554903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2272242</v>
      </c>
      <c r="O32" s="44">
        <f t="shared" si="1"/>
        <v>74.183545543584728</v>
      </c>
      <c r="P32" s="9"/>
    </row>
    <row r="33" spans="1:119">
      <c r="A33" s="12"/>
      <c r="B33" s="42">
        <v>575</v>
      </c>
      <c r="C33" s="19" t="s">
        <v>90</v>
      </c>
      <c r="D33" s="43">
        <v>107302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107302</v>
      </c>
      <c r="O33" s="44">
        <f t="shared" si="1"/>
        <v>3.5031668299053216</v>
      </c>
      <c r="P33" s="9"/>
    </row>
    <row r="34" spans="1:119" ht="15.75">
      <c r="A34" s="26" t="s">
        <v>74</v>
      </c>
      <c r="B34" s="27"/>
      <c r="C34" s="28"/>
      <c r="D34" s="29">
        <f t="shared" ref="D34:M34" si="8">SUM(D35:D35)</f>
        <v>5316947</v>
      </c>
      <c r="E34" s="29">
        <f t="shared" si="8"/>
        <v>2658575</v>
      </c>
      <c r="F34" s="29">
        <f t="shared" si="8"/>
        <v>0</v>
      </c>
      <c r="G34" s="29">
        <f t="shared" si="8"/>
        <v>0</v>
      </c>
      <c r="H34" s="29">
        <f t="shared" si="8"/>
        <v>0</v>
      </c>
      <c r="I34" s="29">
        <f t="shared" si="8"/>
        <v>5464693</v>
      </c>
      <c r="J34" s="29">
        <f t="shared" si="8"/>
        <v>0</v>
      </c>
      <c r="K34" s="29">
        <f t="shared" si="8"/>
        <v>0</v>
      </c>
      <c r="L34" s="29">
        <f t="shared" si="8"/>
        <v>0</v>
      </c>
      <c r="M34" s="29">
        <f t="shared" si="8"/>
        <v>0</v>
      </c>
      <c r="N34" s="29">
        <f t="shared" si="4"/>
        <v>13440215</v>
      </c>
      <c r="O34" s="41">
        <f t="shared" si="1"/>
        <v>438.79252366960498</v>
      </c>
      <c r="P34" s="9"/>
    </row>
    <row r="35" spans="1:119" ht="15.75" thickBot="1">
      <c r="A35" s="12"/>
      <c r="B35" s="42">
        <v>581</v>
      </c>
      <c r="C35" s="19" t="s">
        <v>75</v>
      </c>
      <c r="D35" s="43">
        <v>5316947</v>
      </c>
      <c r="E35" s="43">
        <v>2658575</v>
      </c>
      <c r="F35" s="43">
        <v>0</v>
      </c>
      <c r="G35" s="43">
        <v>0</v>
      </c>
      <c r="H35" s="43">
        <v>0</v>
      </c>
      <c r="I35" s="43">
        <v>5464693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13440215</v>
      </c>
      <c r="O35" s="44">
        <f t="shared" si="1"/>
        <v>438.79252366960498</v>
      </c>
      <c r="P35" s="9"/>
    </row>
    <row r="36" spans="1:119" ht="16.5" thickBot="1">
      <c r="A36" s="13" t="s">
        <v>10</v>
      </c>
      <c r="B36" s="21"/>
      <c r="C36" s="20"/>
      <c r="D36" s="14">
        <f>SUM(D5,D15,D21,D28,D30,D34)</f>
        <v>58852228</v>
      </c>
      <c r="E36" s="14">
        <f t="shared" ref="E36:M36" si="9">SUM(E5,E15,E21,E28,E30,E34)</f>
        <v>11949474</v>
      </c>
      <c r="F36" s="14">
        <f t="shared" si="9"/>
        <v>3203993</v>
      </c>
      <c r="G36" s="14">
        <f t="shared" si="9"/>
        <v>13595134</v>
      </c>
      <c r="H36" s="14">
        <f t="shared" si="9"/>
        <v>0</v>
      </c>
      <c r="I36" s="14">
        <f t="shared" si="9"/>
        <v>67255667</v>
      </c>
      <c r="J36" s="14">
        <f t="shared" si="9"/>
        <v>12876378</v>
      </c>
      <c r="K36" s="14">
        <f t="shared" si="9"/>
        <v>6324346</v>
      </c>
      <c r="L36" s="14">
        <f t="shared" si="9"/>
        <v>0</v>
      </c>
      <c r="M36" s="14">
        <f t="shared" si="9"/>
        <v>0</v>
      </c>
      <c r="N36" s="14">
        <f t="shared" si="4"/>
        <v>174057220</v>
      </c>
      <c r="O36" s="35">
        <f t="shared" si="1"/>
        <v>5682.5732941560564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157" t="s">
        <v>95</v>
      </c>
      <c r="M38" s="157"/>
      <c r="N38" s="157"/>
      <c r="O38" s="39">
        <v>30630</v>
      </c>
    </row>
    <row r="39" spans="1:119">
      <c r="A39" s="158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6"/>
    </row>
    <row r="40" spans="1:119" ht="15.75" customHeight="1" thickBot="1">
      <c r="A40" s="159" t="s">
        <v>53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92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5685746</v>
      </c>
      <c r="E5" s="24">
        <f t="shared" ref="E5:M5" si="0">SUM(E6:E14)</f>
        <v>3734230</v>
      </c>
      <c r="F5" s="24">
        <f t="shared" si="0"/>
        <v>3211278</v>
      </c>
      <c r="G5" s="24">
        <f t="shared" si="0"/>
        <v>1562246</v>
      </c>
      <c r="H5" s="24">
        <f t="shared" si="0"/>
        <v>0</v>
      </c>
      <c r="I5" s="24">
        <f t="shared" si="0"/>
        <v>0</v>
      </c>
      <c r="J5" s="24">
        <f t="shared" si="0"/>
        <v>13960593</v>
      </c>
      <c r="K5" s="24">
        <f t="shared" si="0"/>
        <v>6411776</v>
      </c>
      <c r="L5" s="24">
        <f t="shared" si="0"/>
        <v>0</v>
      </c>
      <c r="M5" s="24">
        <f t="shared" si="0"/>
        <v>0</v>
      </c>
      <c r="N5" s="25">
        <f>SUM(D5:M5)</f>
        <v>34565869</v>
      </c>
      <c r="O5" s="30">
        <f t="shared" ref="O5:O36" si="1">(N5/O$38)</f>
        <v>1143.0890241079401</v>
      </c>
      <c r="P5" s="6"/>
    </row>
    <row r="6" spans="1:133">
      <c r="A6" s="12"/>
      <c r="B6" s="42">
        <v>511</v>
      </c>
      <c r="C6" s="19" t="s">
        <v>19</v>
      </c>
      <c r="D6" s="43">
        <v>15841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15841</v>
      </c>
      <c r="O6" s="44">
        <f t="shared" si="1"/>
        <v>0.52385991600251336</v>
      </c>
      <c r="P6" s="9"/>
    </row>
    <row r="7" spans="1:133">
      <c r="A7" s="12"/>
      <c r="B7" s="42">
        <v>512</v>
      </c>
      <c r="C7" s="19" t="s">
        <v>20</v>
      </c>
      <c r="D7" s="43">
        <v>378063</v>
      </c>
      <c r="E7" s="43">
        <v>4901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382964</v>
      </c>
      <c r="O7" s="44">
        <f t="shared" si="1"/>
        <v>12.664572241145541</v>
      </c>
      <c r="P7" s="9"/>
    </row>
    <row r="8" spans="1:133">
      <c r="A8" s="12"/>
      <c r="B8" s="42">
        <v>513</v>
      </c>
      <c r="C8" s="19" t="s">
        <v>21</v>
      </c>
      <c r="D8" s="43">
        <v>1413799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11081773</v>
      </c>
      <c r="K8" s="43">
        <v>0</v>
      </c>
      <c r="L8" s="43">
        <v>0</v>
      </c>
      <c r="M8" s="43">
        <v>0</v>
      </c>
      <c r="N8" s="43">
        <f t="shared" si="2"/>
        <v>12495572</v>
      </c>
      <c r="O8" s="44">
        <f t="shared" si="1"/>
        <v>413.22702470319786</v>
      </c>
      <c r="P8" s="9"/>
    </row>
    <row r="9" spans="1:133">
      <c r="A9" s="12"/>
      <c r="B9" s="42">
        <v>514</v>
      </c>
      <c r="C9" s="19" t="s">
        <v>22</v>
      </c>
      <c r="D9" s="43">
        <v>469637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469637</v>
      </c>
      <c r="O9" s="44">
        <f t="shared" si="1"/>
        <v>15.530837659975528</v>
      </c>
      <c r="P9" s="9"/>
    </row>
    <row r="10" spans="1:133">
      <c r="A10" s="12"/>
      <c r="B10" s="42">
        <v>515</v>
      </c>
      <c r="C10" s="19" t="s">
        <v>23</v>
      </c>
      <c r="D10" s="43">
        <v>550958</v>
      </c>
      <c r="E10" s="43">
        <v>2233065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2784023</v>
      </c>
      <c r="O10" s="44">
        <f t="shared" si="1"/>
        <v>92.06729719898145</v>
      </c>
      <c r="P10" s="9"/>
    </row>
    <row r="11" spans="1:133">
      <c r="A11" s="12"/>
      <c r="B11" s="42">
        <v>516</v>
      </c>
      <c r="C11" s="19" t="s">
        <v>86</v>
      </c>
      <c r="D11" s="43">
        <v>594524</v>
      </c>
      <c r="E11" s="43">
        <v>0</v>
      </c>
      <c r="F11" s="43">
        <v>0</v>
      </c>
      <c r="G11" s="43">
        <v>1562246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2156770</v>
      </c>
      <c r="O11" s="44">
        <f t="shared" si="1"/>
        <v>71.324117861040378</v>
      </c>
      <c r="P11" s="9"/>
    </row>
    <row r="12" spans="1:133">
      <c r="A12" s="12"/>
      <c r="B12" s="42">
        <v>517</v>
      </c>
      <c r="C12" s="19" t="s">
        <v>24</v>
      </c>
      <c r="D12" s="43">
        <v>0</v>
      </c>
      <c r="E12" s="43">
        <v>1496264</v>
      </c>
      <c r="F12" s="43">
        <v>3211278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4707542</v>
      </c>
      <c r="O12" s="44">
        <f t="shared" si="1"/>
        <v>155.67783326168194</v>
      </c>
      <c r="P12" s="9"/>
    </row>
    <row r="13" spans="1:133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6411776</v>
      </c>
      <c r="L13" s="43">
        <v>0</v>
      </c>
      <c r="M13" s="43">
        <v>0</v>
      </c>
      <c r="N13" s="43">
        <f t="shared" si="2"/>
        <v>6411776</v>
      </c>
      <c r="O13" s="44">
        <f t="shared" si="1"/>
        <v>212.0366414233275</v>
      </c>
      <c r="P13" s="9"/>
    </row>
    <row r="14" spans="1:133">
      <c r="A14" s="12"/>
      <c r="B14" s="42">
        <v>519</v>
      </c>
      <c r="C14" s="19" t="s">
        <v>65</v>
      </c>
      <c r="D14" s="43">
        <v>2262924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2878820</v>
      </c>
      <c r="K14" s="43">
        <v>0</v>
      </c>
      <c r="L14" s="43">
        <v>0</v>
      </c>
      <c r="M14" s="43">
        <v>0</v>
      </c>
      <c r="N14" s="43">
        <f t="shared" si="2"/>
        <v>5141744</v>
      </c>
      <c r="O14" s="44">
        <f t="shared" si="1"/>
        <v>170.0368398425874</v>
      </c>
      <c r="P14" s="9"/>
    </row>
    <row r="15" spans="1:133" ht="15.75">
      <c r="A15" s="26" t="s">
        <v>27</v>
      </c>
      <c r="B15" s="27"/>
      <c r="C15" s="28"/>
      <c r="D15" s="29">
        <f t="shared" ref="D15:M15" si="3">SUM(D16:D20)</f>
        <v>29314448</v>
      </c>
      <c r="E15" s="29">
        <f t="shared" si="3"/>
        <v>1895246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36" si="4">SUM(D15:M15)</f>
        <v>31209694</v>
      </c>
      <c r="O15" s="41">
        <f t="shared" si="1"/>
        <v>1032.100730844274</v>
      </c>
      <c r="P15" s="10"/>
    </row>
    <row r="16" spans="1:133">
      <c r="A16" s="12"/>
      <c r="B16" s="42">
        <v>521</v>
      </c>
      <c r="C16" s="19" t="s">
        <v>28</v>
      </c>
      <c r="D16" s="43">
        <v>13335390</v>
      </c>
      <c r="E16" s="43">
        <v>1380891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14716281</v>
      </c>
      <c r="O16" s="44">
        <f t="shared" si="1"/>
        <v>486.66559740732168</v>
      </c>
      <c r="P16" s="9"/>
    </row>
    <row r="17" spans="1:16">
      <c r="A17" s="12"/>
      <c r="B17" s="42">
        <v>522</v>
      </c>
      <c r="C17" s="19" t="s">
        <v>29</v>
      </c>
      <c r="D17" s="43">
        <v>1879874</v>
      </c>
      <c r="E17" s="43">
        <v>24471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1904345</v>
      </c>
      <c r="O17" s="44">
        <f t="shared" si="1"/>
        <v>62.976454247825657</v>
      </c>
      <c r="P17" s="9"/>
    </row>
    <row r="18" spans="1:16">
      <c r="A18" s="12"/>
      <c r="B18" s="42">
        <v>524</v>
      </c>
      <c r="C18" s="19" t="s">
        <v>30</v>
      </c>
      <c r="D18" s="43">
        <v>2023916</v>
      </c>
      <c r="E18" s="43">
        <v>56091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2080007</v>
      </c>
      <c r="O18" s="44">
        <f t="shared" si="1"/>
        <v>68.785574919805555</v>
      </c>
      <c r="P18" s="9"/>
    </row>
    <row r="19" spans="1:16">
      <c r="A19" s="12"/>
      <c r="B19" s="42">
        <v>525</v>
      </c>
      <c r="C19" s="19" t="s">
        <v>31</v>
      </c>
      <c r="D19" s="43">
        <v>1169394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1169394</v>
      </c>
      <c r="O19" s="44">
        <f t="shared" si="1"/>
        <v>38.671715334501805</v>
      </c>
      <c r="P19" s="9"/>
    </row>
    <row r="20" spans="1:16">
      <c r="A20" s="12"/>
      <c r="B20" s="42">
        <v>526</v>
      </c>
      <c r="C20" s="19" t="s">
        <v>87</v>
      </c>
      <c r="D20" s="43">
        <v>10905874</v>
      </c>
      <c r="E20" s="43">
        <v>433793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11339667</v>
      </c>
      <c r="O20" s="44">
        <f t="shared" si="1"/>
        <v>375.00138893481926</v>
      </c>
      <c r="P20" s="9"/>
    </row>
    <row r="21" spans="1:16" ht="15.75">
      <c r="A21" s="26" t="s">
        <v>32</v>
      </c>
      <c r="B21" s="27"/>
      <c r="C21" s="28"/>
      <c r="D21" s="29">
        <f t="shared" ref="D21:M21" si="5">SUM(D22:D27)</f>
        <v>6594354</v>
      </c>
      <c r="E21" s="29">
        <f t="shared" si="5"/>
        <v>2796495</v>
      </c>
      <c r="F21" s="29">
        <f t="shared" si="5"/>
        <v>0</v>
      </c>
      <c r="G21" s="29">
        <f t="shared" si="5"/>
        <v>3789503</v>
      </c>
      <c r="H21" s="29">
        <f t="shared" si="5"/>
        <v>0</v>
      </c>
      <c r="I21" s="29">
        <f t="shared" si="5"/>
        <v>67688150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40">
        <f t="shared" si="4"/>
        <v>80868502</v>
      </c>
      <c r="O21" s="41">
        <f t="shared" si="1"/>
        <v>2674.3113859585305</v>
      </c>
      <c r="P21" s="10"/>
    </row>
    <row r="22" spans="1:16">
      <c r="A22" s="12"/>
      <c r="B22" s="42">
        <v>531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40751272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40751272</v>
      </c>
      <c r="O22" s="44">
        <f t="shared" si="1"/>
        <v>1347.639538344522</v>
      </c>
      <c r="P22" s="9"/>
    </row>
    <row r="23" spans="1:16">
      <c r="A23" s="12"/>
      <c r="B23" s="42">
        <v>534</v>
      </c>
      <c r="C23" s="19" t="s">
        <v>67</v>
      </c>
      <c r="D23" s="43">
        <v>4407162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4407162</v>
      </c>
      <c r="O23" s="44">
        <f t="shared" si="1"/>
        <v>145.74430371374714</v>
      </c>
      <c r="P23" s="9"/>
    </row>
    <row r="24" spans="1:16">
      <c r="A24" s="12"/>
      <c r="B24" s="42">
        <v>536</v>
      </c>
      <c r="C24" s="19" t="s">
        <v>68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26936878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26936878</v>
      </c>
      <c r="O24" s="44">
        <f t="shared" si="1"/>
        <v>890.79923277886178</v>
      </c>
      <c r="P24" s="9"/>
    </row>
    <row r="25" spans="1:16">
      <c r="A25" s="12"/>
      <c r="B25" s="42">
        <v>537</v>
      </c>
      <c r="C25" s="19" t="s">
        <v>69</v>
      </c>
      <c r="D25" s="43">
        <v>0</v>
      </c>
      <c r="E25" s="43">
        <v>1049367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1049367</v>
      </c>
      <c r="O25" s="44">
        <f t="shared" si="1"/>
        <v>34.70243724990906</v>
      </c>
      <c r="P25" s="9"/>
    </row>
    <row r="26" spans="1:16">
      <c r="A26" s="12"/>
      <c r="B26" s="42">
        <v>538</v>
      </c>
      <c r="C26" s="19" t="s">
        <v>70</v>
      </c>
      <c r="D26" s="43">
        <v>0</v>
      </c>
      <c r="E26" s="43">
        <v>1625243</v>
      </c>
      <c r="F26" s="43">
        <v>0</v>
      </c>
      <c r="G26" s="43">
        <v>917896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2543139</v>
      </c>
      <c r="O26" s="44">
        <f t="shared" si="1"/>
        <v>84.101293032176983</v>
      </c>
      <c r="P26" s="9"/>
    </row>
    <row r="27" spans="1:16">
      <c r="A27" s="12"/>
      <c r="B27" s="42">
        <v>539</v>
      </c>
      <c r="C27" s="19" t="s">
        <v>38</v>
      </c>
      <c r="D27" s="43">
        <v>2187192</v>
      </c>
      <c r="E27" s="43">
        <v>121885</v>
      </c>
      <c r="F27" s="43">
        <v>0</v>
      </c>
      <c r="G27" s="43">
        <v>2871607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5180684</v>
      </c>
      <c r="O27" s="44">
        <f t="shared" si="1"/>
        <v>171.32458083931346</v>
      </c>
      <c r="P27" s="9"/>
    </row>
    <row r="28" spans="1:16" ht="15.75">
      <c r="A28" s="26" t="s">
        <v>39</v>
      </c>
      <c r="B28" s="27"/>
      <c r="C28" s="28"/>
      <c r="D28" s="29">
        <f t="shared" ref="D28:M28" si="6">SUM(D29:D29)</f>
        <v>2361664</v>
      </c>
      <c r="E28" s="29">
        <f t="shared" si="6"/>
        <v>0</v>
      </c>
      <c r="F28" s="29">
        <f t="shared" si="6"/>
        <v>0</v>
      </c>
      <c r="G28" s="29">
        <f t="shared" si="6"/>
        <v>0</v>
      </c>
      <c r="H28" s="29">
        <f t="shared" si="6"/>
        <v>0</v>
      </c>
      <c r="I28" s="29">
        <f t="shared" si="6"/>
        <v>0</v>
      </c>
      <c r="J28" s="29">
        <f t="shared" si="6"/>
        <v>0</v>
      </c>
      <c r="K28" s="29">
        <f t="shared" si="6"/>
        <v>0</v>
      </c>
      <c r="L28" s="29">
        <f t="shared" si="6"/>
        <v>0</v>
      </c>
      <c r="M28" s="29">
        <f t="shared" si="6"/>
        <v>0</v>
      </c>
      <c r="N28" s="29">
        <f t="shared" si="4"/>
        <v>2361664</v>
      </c>
      <c r="O28" s="41">
        <f t="shared" si="1"/>
        <v>78.099937167234373</v>
      </c>
      <c r="P28" s="10"/>
    </row>
    <row r="29" spans="1:16">
      <c r="A29" s="12"/>
      <c r="B29" s="42">
        <v>541</v>
      </c>
      <c r="C29" s="19" t="s">
        <v>71</v>
      </c>
      <c r="D29" s="43">
        <v>2361664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2361664</v>
      </c>
      <c r="O29" s="44">
        <f t="shared" si="1"/>
        <v>78.099937167234373</v>
      </c>
      <c r="P29" s="9"/>
    </row>
    <row r="30" spans="1:16" ht="15.75">
      <c r="A30" s="26" t="s">
        <v>42</v>
      </c>
      <c r="B30" s="27"/>
      <c r="C30" s="28"/>
      <c r="D30" s="29">
        <f t="shared" ref="D30:M30" si="7">SUM(D31:D33)</f>
        <v>8422152</v>
      </c>
      <c r="E30" s="29">
        <f t="shared" si="7"/>
        <v>908804</v>
      </c>
      <c r="F30" s="29">
        <f t="shared" si="7"/>
        <v>0</v>
      </c>
      <c r="G30" s="29">
        <f t="shared" si="7"/>
        <v>1267068</v>
      </c>
      <c r="H30" s="29">
        <f t="shared" si="7"/>
        <v>0</v>
      </c>
      <c r="I30" s="29">
        <f t="shared" si="7"/>
        <v>0</v>
      </c>
      <c r="J30" s="29">
        <f t="shared" si="7"/>
        <v>0</v>
      </c>
      <c r="K30" s="29">
        <f t="shared" si="7"/>
        <v>0</v>
      </c>
      <c r="L30" s="29">
        <f t="shared" si="7"/>
        <v>0</v>
      </c>
      <c r="M30" s="29">
        <f t="shared" si="7"/>
        <v>0</v>
      </c>
      <c r="N30" s="29">
        <f t="shared" si="4"/>
        <v>10598024</v>
      </c>
      <c r="O30" s="41">
        <f t="shared" si="1"/>
        <v>350.4753464069579</v>
      </c>
      <c r="P30" s="9"/>
    </row>
    <row r="31" spans="1:16">
      <c r="A31" s="12"/>
      <c r="B31" s="42">
        <v>572</v>
      </c>
      <c r="C31" s="19" t="s">
        <v>73</v>
      </c>
      <c r="D31" s="43">
        <v>6800388</v>
      </c>
      <c r="E31" s="43">
        <v>459804</v>
      </c>
      <c r="F31" s="43">
        <v>0</v>
      </c>
      <c r="G31" s="43">
        <v>1267068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8527260</v>
      </c>
      <c r="O31" s="44">
        <f t="shared" si="1"/>
        <v>281.99543635702241</v>
      </c>
      <c r="P31" s="9"/>
    </row>
    <row r="32" spans="1:16">
      <c r="A32" s="12"/>
      <c r="B32" s="42">
        <v>573</v>
      </c>
      <c r="C32" s="19" t="s">
        <v>89</v>
      </c>
      <c r="D32" s="43">
        <v>1556772</v>
      </c>
      <c r="E32" s="43">
        <v>449000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2005772</v>
      </c>
      <c r="O32" s="44">
        <f t="shared" si="1"/>
        <v>66.330632626740297</v>
      </c>
      <c r="P32" s="9"/>
    </row>
    <row r="33" spans="1:119">
      <c r="A33" s="12"/>
      <c r="B33" s="42">
        <v>575</v>
      </c>
      <c r="C33" s="19" t="s">
        <v>90</v>
      </c>
      <c r="D33" s="43">
        <v>64992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64992</v>
      </c>
      <c r="O33" s="44">
        <f t="shared" si="1"/>
        <v>2.1492774231952114</v>
      </c>
      <c r="P33" s="9"/>
    </row>
    <row r="34" spans="1:119" ht="15.75">
      <c r="A34" s="26" t="s">
        <v>74</v>
      </c>
      <c r="B34" s="27"/>
      <c r="C34" s="28"/>
      <c r="D34" s="29">
        <f t="shared" ref="D34:M34" si="8">SUM(D35:D35)</f>
        <v>5344129</v>
      </c>
      <c r="E34" s="29">
        <f t="shared" si="8"/>
        <v>354362</v>
      </c>
      <c r="F34" s="29">
        <f t="shared" si="8"/>
        <v>0</v>
      </c>
      <c r="G34" s="29">
        <f t="shared" si="8"/>
        <v>0</v>
      </c>
      <c r="H34" s="29">
        <f t="shared" si="8"/>
        <v>0</v>
      </c>
      <c r="I34" s="29">
        <f t="shared" si="8"/>
        <v>5678695</v>
      </c>
      <c r="J34" s="29">
        <f t="shared" si="8"/>
        <v>0</v>
      </c>
      <c r="K34" s="29">
        <f t="shared" si="8"/>
        <v>0</v>
      </c>
      <c r="L34" s="29">
        <f t="shared" si="8"/>
        <v>0</v>
      </c>
      <c r="M34" s="29">
        <f t="shared" si="8"/>
        <v>0</v>
      </c>
      <c r="N34" s="29">
        <f t="shared" si="4"/>
        <v>11377186</v>
      </c>
      <c r="O34" s="41">
        <f t="shared" si="1"/>
        <v>376.24213763682661</v>
      </c>
      <c r="P34" s="9"/>
    </row>
    <row r="35" spans="1:119" ht="15.75" thickBot="1">
      <c r="A35" s="12"/>
      <c r="B35" s="42">
        <v>581</v>
      </c>
      <c r="C35" s="19" t="s">
        <v>75</v>
      </c>
      <c r="D35" s="43">
        <v>5344129</v>
      </c>
      <c r="E35" s="43">
        <v>354362</v>
      </c>
      <c r="F35" s="43">
        <v>0</v>
      </c>
      <c r="G35" s="43">
        <v>0</v>
      </c>
      <c r="H35" s="43">
        <v>0</v>
      </c>
      <c r="I35" s="43">
        <v>5678695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11377186</v>
      </c>
      <c r="O35" s="44">
        <f t="shared" si="1"/>
        <v>376.24213763682661</v>
      </c>
      <c r="P35" s="9"/>
    </row>
    <row r="36" spans="1:119" ht="16.5" thickBot="1">
      <c r="A36" s="13" t="s">
        <v>10</v>
      </c>
      <c r="B36" s="21"/>
      <c r="C36" s="20"/>
      <c r="D36" s="14">
        <f>SUM(D5,D15,D21,D28,D30,D34)</f>
        <v>57722493</v>
      </c>
      <c r="E36" s="14">
        <f t="shared" ref="E36:M36" si="9">SUM(E5,E15,E21,E28,E30,E34)</f>
        <v>9689137</v>
      </c>
      <c r="F36" s="14">
        <f t="shared" si="9"/>
        <v>3211278</v>
      </c>
      <c r="G36" s="14">
        <f t="shared" si="9"/>
        <v>6618817</v>
      </c>
      <c r="H36" s="14">
        <f t="shared" si="9"/>
        <v>0</v>
      </c>
      <c r="I36" s="14">
        <f t="shared" si="9"/>
        <v>73366845</v>
      </c>
      <c r="J36" s="14">
        <f t="shared" si="9"/>
        <v>13960593</v>
      </c>
      <c r="K36" s="14">
        <f t="shared" si="9"/>
        <v>6411776</v>
      </c>
      <c r="L36" s="14">
        <f t="shared" si="9"/>
        <v>0</v>
      </c>
      <c r="M36" s="14">
        <f t="shared" si="9"/>
        <v>0</v>
      </c>
      <c r="N36" s="14">
        <f t="shared" si="4"/>
        <v>170980939</v>
      </c>
      <c r="O36" s="35">
        <f t="shared" si="1"/>
        <v>5654.3185621217635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157" t="s">
        <v>93</v>
      </c>
      <c r="M38" s="157"/>
      <c r="N38" s="157"/>
      <c r="O38" s="39">
        <v>30239</v>
      </c>
    </row>
    <row r="39" spans="1:119">
      <c r="A39" s="158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6"/>
    </row>
    <row r="40" spans="1:119" ht="15.75" customHeight="1" thickBot="1">
      <c r="A40" s="159" t="s">
        <v>53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5607596</v>
      </c>
      <c r="E5" s="24">
        <f t="shared" ref="E5:M5" si="0">SUM(E6:E14)</f>
        <v>4199670</v>
      </c>
      <c r="F5" s="24">
        <f t="shared" si="0"/>
        <v>3200098</v>
      </c>
      <c r="G5" s="24">
        <f t="shared" si="0"/>
        <v>746855</v>
      </c>
      <c r="H5" s="24">
        <f t="shared" si="0"/>
        <v>0</v>
      </c>
      <c r="I5" s="24">
        <f t="shared" si="0"/>
        <v>0</v>
      </c>
      <c r="J5" s="24">
        <f t="shared" si="0"/>
        <v>13120531</v>
      </c>
      <c r="K5" s="24">
        <f t="shared" si="0"/>
        <v>7587636</v>
      </c>
      <c r="L5" s="24">
        <f t="shared" si="0"/>
        <v>0</v>
      </c>
      <c r="M5" s="24">
        <f t="shared" si="0"/>
        <v>0</v>
      </c>
      <c r="N5" s="25">
        <f>SUM(D5:M5)</f>
        <v>34462386</v>
      </c>
      <c r="O5" s="30">
        <f t="shared" ref="O5:O38" si="1">(N5/O$40)</f>
        <v>1140.6853568118629</v>
      </c>
      <c r="P5" s="6"/>
    </row>
    <row r="6" spans="1:133">
      <c r="A6" s="12"/>
      <c r="B6" s="42">
        <v>511</v>
      </c>
      <c r="C6" s="19" t="s">
        <v>19</v>
      </c>
      <c r="D6" s="43">
        <v>5717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5717</v>
      </c>
      <c r="O6" s="44">
        <f t="shared" si="1"/>
        <v>0.18922944525354163</v>
      </c>
      <c r="P6" s="9"/>
    </row>
    <row r="7" spans="1:133">
      <c r="A7" s="12"/>
      <c r="B7" s="42">
        <v>512</v>
      </c>
      <c r="C7" s="19" t="s">
        <v>20</v>
      </c>
      <c r="D7" s="43">
        <v>291806</v>
      </c>
      <c r="E7" s="43">
        <v>2116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293922</v>
      </c>
      <c r="O7" s="44">
        <f t="shared" si="1"/>
        <v>9.7286508672050847</v>
      </c>
      <c r="P7" s="9"/>
    </row>
    <row r="8" spans="1:133">
      <c r="A8" s="12"/>
      <c r="B8" s="42">
        <v>513</v>
      </c>
      <c r="C8" s="19" t="s">
        <v>21</v>
      </c>
      <c r="D8" s="43">
        <v>1257261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10358756</v>
      </c>
      <c r="K8" s="43">
        <v>0</v>
      </c>
      <c r="L8" s="43">
        <v>0</v>
      </c>
      <c r="M8" s="43">
        <v>0</v>
      </c>
      <c r="N8" s="43">
        <f t="shared" si="2"/>
        <v>11616017</v>
      </c>
      <c r="O8" s="44">
        <f t="shared" si="1"/>
        <v>384.48354958294715</v>
      </c>
      <c r="P8" s="9"/>
    </row>
    <row r="9" spans="1:133">
      <c r="A9" s="12"/>
      <c r="B9" s="42">
        <v>514</v>
      </c>
      <c r="C9" s="19" t="s">
        <v>22</v>
      </c>
      <c r="D9" s="43">
        <v>348023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348023</v>
      </c>
      <c r="O9" s="44">
        <f t="shared" si="1"/>
        <v>11.519363166953529</v>
      </c>
      <c r="P9" s="9"/>
    </row>
    <row r="10" spans="1:133">
      <c r="A10" s="12"/>
      <c r="B10" s="42">
        <v>515</v>
      </c>
      <c r="C10" s="19" t="s">
        <v>23</v>
      </c>
      <c r="D10" s="43">
        <v>534215</v>
      </c>
      <c r="E10" s="43">
        <v>2580240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3114455</v>
      </c>
      <c r="O10" s="44">
        <f t="shared" si="1"/>
        <v>103.08668740897656</v>
      </c>
      <c r="P10" s="9"/>
    </row>
    <row r="11" spans="1:133">
      <c r="A11" s="12"/>
      <c r="B11" s="42">
        <v>516</v>
      </c>
      <c r="C11" s="19" t="s">
        <v>86</v>
      </c>
      <c r="D11" s="43">
        <v>426994</v>
      </c>
      <c r="E11" s="43">
        <v>0</v>
      </c>
      <c r="F11" s="43">
        <v>0</v>
      </c>
      <c r="G11" s="43">
        <v>746855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1173849</v>
      </c>
      <c r="O11" s="44">
        <f t="shared" si="1"/>
        <v>38.853733615781806</v>
      </c>
      <c r="P11" s="9"/>
    </row>
    <row r="12" spans="1:133">
      <c r="A12" s="12"/>
      <c r="B12" s="42">
        <v>517</v>
      </c>
      <c r="C12" s="19" t="s">
        <v>24</v>
      </c>
      <c r="D12" s="43">
        <v>0</v>
      </c>
      <c r="E12" s="43">
        <v>1503624</v>
      </c>
      <c r="F12" s="43">
        <v>3200098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4703722</v>
      </c>
      <c r="O12" s="44">
        <f t="shared" si="1"/>
        <v>155.69052032305044</v>
      </c>
      <c r="P12" s="9"/>
    </row>
    <row r="13" spans="1:133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7587636</v>
      </c>
      <c r="L13" s="43">
        <v>0</v>
      </c>
      <c r="M13" s="43">
        <v>0</v>
      </c>
      <c r="N13" s="43">
        <f t="shared" si="2"/>
        <v>7587636</v>
      </c>
      <c r="O13" s="44">
        <f t="shared" si="1"/>
        <v>251.14643188137165</v>
      </c>
      <c r="P13" s="9"/>
    </row>
    <row r="14" spans="1:133">
      <c r="A14" s="12"/>
      <c r="B14" s="42">
        <v>519</v>
      </c>
      <c r="C14" s="19" t="s">
        <v>65</v>
      </c>
      <c r="D14" s="43">
        <v>2743580</v>
      </c>
      <c r="E14" s="43">
        <v>113690</v>
      </c>
      <c r="F14" s="43">
        <v>0</v>
      </c>
      <c r="G14" s="43">
        <v>0</v>
      </c>
      <c r="H14" s="43">
        <v>0</v>
      </c>
      <c r="I14" s="43">
        <v>0</v>
      </c>
      <c r="J14" s="43">
        <v>2761775</v>
      </c>
      <c r="K14" s="43">
        <v>0</v>
      </c>
      <c r="L14" s="43">
        <v>0</v>
      </c>
      <c r="M14" s="43">
        <v>0</v>
      </c>
      <c r="N14" s="43">
        <f t="shared" si="2"/>
        <v>5619045</v>
      </c>
      <c r="O14" s="44">
        <f t="shared" si="1"/>
        <v>185.98719052032305</v>
      </c>
      <c r="P14" s="9"/>
    </row>
    <row r="15" spans="1:133" ht="15.75">
      <c r="A15" s="26" t="s">
        <v>27</v>
      </c>
      <c r="B15" s="27"/>
      <c r="C15" s="28"/>
      <c r="D15" s="29">
        <f t="shared" ref="D15:M15" si="3">SUM(D16:D21)</f>
        <v>28145932</v>
      </c>
      <c r="E15" s="29">
        <f t="shared" si="3"/>
        <v>1979839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38" si="4">SUM(D15:M15)</f>
        <v>30125771</v>
      </c>
      <c r="O15" s="41">
        <f t="shared" si="1"/>
        <v>997.14586919104988</v>
      </c>
      <c r="P15" s="10"/>
    </row>
    <row r="16" spans="1:133">
      <c r="A16" s="12"/>
      <c r="B16" s="42">
        <v>521</v>
      </c>
      <c r="C16" s="19" t="s">
        <v>28</v>
      </c>
      <c r="D16" s="43">
        <v>12644855</v>
      </c>
      <c r="E16" s="43">
        <v>1453938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14098793</v>
      </c>
      <c r="O16" s="44">
        <f t="shared" si="1"/>
        <v>466.66202171322652</v>
      </c>
      <c r="P16" s="9"/>
    </row>
    <row r="17" spans="1:16">
      <c r="A17" s="12"/>
      <c r="B17" s="42">
        <v>522</v>
      </c>
      <c r="C17" s="19" t="s">
        <v>29</v>
      </c>
      <c r="D17" s="43">
        <v>1639641</v>
      </c>
      <c r="E17" s="43">
        <v>36963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1676604</v>
      </c>
      <c r="O17" s="44">
        <f t="shared" si="1"/>
        <v>55.494637892228255</v>
      </c>
      <c r="P17" s="9"/>
    </row>
    <row r="18" spans="1:16">
      <c r="A18" s="12"/>
      <c r="B18" s="42">
        <v>524</v>
      </c>
      <c r="C18" s="19" t="s">
        <v>30</v>
      </c>
      <c r="D18" s="43">
        <v>1549401</v>
      </c>
      <c r="E18" s="43">
        <v>58275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1607676</v>
      </c>
      <c r="O18" s="44">
        <f t="shared" si="1"/>
        <v>53.213160333642264</v>
      </c>
      <c r="P18" s="9"/>
    </row>
    <row r="19" spans="1:16">
      <c r="A19" s="12"/>
      <c r="B19" s="42">
        <v>525</v>
      </c>
      <c r="C19" s="19" t="s">
        <v>31</v>
      </c>
      <c r="D19" s="43">
        <v>1158974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1158974</v>
      </c>
      <c r="O19" s="44">
        <f t="shared" si="1"/>
        <v>38.361379584271148</v>
      </c>
      <c r="P19" s="9"/>
    </row>
    <row r="20" spans="1:16">
      <c r="A20" s="12"/>
      <c r="B20" s="42">
        <v>526</v>
      </c>
      <c r="C20" s="19" t="s">
        <v>87</v>
      </c>
      <c r="D20" s="43">
        <v>10775496</v>
      </c>
      <c r="E20" s="43">
        <v>430663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11206159</v>
      </c>
      <c r="O20" s="44">
        <f t="shared" si="1"/>
        <v>370.91748311929035</v>
      </c>
      <c r="P20" s="9"/>
    </row>
    <row r="21" spans="1:16">
      <c r="A21" s="12"/>
      <c r="B21" s="42">
        <v>529</v>
      </c>
      <c r="C21" s="19" t="s">
        <v>88</v>
      </c>
      <c r="D21" s="43">
        <v>377565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377565</v>
      </c>
      <c r="O21" s="44">
        <f t="shared" si="1"/>
        <v>12.497186548391367</v>
      </c>
      <c r="P21" s="9"/>
    </row>
    <row r="22" spans="1:16" ht="15.75">
      <c r="A22" s="26" t="s">
        <v>32</v>
      </c>
      <c r="B22" s="27"/>
      <c r="C22" s="28"/>
      <c r="D22" s="29">
        <f t="shared" ref="D22:M22" si="5">SUM(D23:D28)</f>
        <v>6057230</v>
      </c>
      <c r="E22" s="29">
        <f t="shared" si="5"/>
        <v>3780615</v>
      </c>
      <c r="F22" s="29">
        <f t="shared" si="5"/>
        <v>0</v>
      </c>
      <c r="G22" s="29">
        <f t="shared" si="5"/>
        <v>3673211</v>
      </c>
      <c r="H22" s="29">
        <f t="shared" si="5"/>
        <v>0</v>
      </c>
      <c r="I22" s="29">
        <f t="shared" si="5"/>
        <v>66566362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40">
        <f t="shared" si="4"/>
        <v>80077418</v>
      </c>
      <c r="O22" s="41">
        <f t="shared" si="1"/>
        <v>2650.5169469085131</v>
      </c>
      <c r="P22" s="10"/>
    </row>
    <row r="23" spans="1:16">
      <c r="A23" s="12"/>
      <c r="B23" s="42">
        <v>531</v>
      </c>
      <c r="C23" s="19" t="s">
        <v>33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40794756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40794756</v>
      </c>
      <c r="O23" s="44">
        <f t="shared" si="1"/>
        <v>1350.2831987289819</v>
      </c>
      <c r="P23" s="9"/>
    </row>
    <row r="24" spans="1:16">
      <c r="A24" s="12"/>
      <c r="B24" s="42">
        <v>534</v>
      </c>
      <c r="C24" s="19" t="s">
        <v>67</v>
      </c>
      <c r="D24" s="43">
        <v>4187595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4187595</v>
      </c>
      <c r="O24" s="44">
        <f t="shared" si="1"/>
        <v>138.60701045942011</v>
      </c>
      <c r="P24" s="9"/>
    </row>
    <row r="25" spans="1:16">
      <c r="A25" s="12"/>
      <c r="B25" s="42">
        <v>536</v>
      </c>
      <c r="C25" s="19" t="s">
        <v>68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25771606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25771606</v>
      </c>
      <c r="O25" s="44">
        <f t="shared" si="1"/>
        <v>853.02548656163117</v>
      </c>
      <c r="P25" s="9"/>
    </row>
    <row r="26" spans="1:16">
      <c r="A26" s="12"/>
      <c r="B26" s="42">
        <v>537</v>
      </c>
      <c r="C26" s="19" t="s">
        <v>69</v>
      </c>
      <c r="D26" s="43">
        <v>0</v>
      </c>
      <c r="E26" s="43">
        <v>1145038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1145038</v>
      </c>
      <c r="O26" s="44">
        <f t="shared" si="1"/>
        <v>37.900105918178205</v>
      </c>
      <c r="P26" s="9"/>
    </row>
    <row r="27" spans="1:16">
      <c r="A27" s="12"/>
      <c r="B27" s="42">
        <v>538</v>
      </c>
      <c r="C27" s="19" t="s">
        <v>70</v>
      </c>
      <c r="D27" s="43">
        <v>0</v>
      </c>
      <c r="E27" s="43">
        <v>1454480</v>
      </c>
      <c r="F27" s="43">
        <v>0</v>
      </c>
      <c r="G27" s="43">
        <v>1774121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3228601</v>
      </c>
      <c r="O27" s="44">
        <f t="shared" si="1"/>
        <v>106.86485502449358</v>
      </c>
      <c r="P27" s="9"/>
    </row>
    <row r="28" spans="1:16">
      <c r="A28" s="12"/>
      <c r="B28" s="42">
        <v>539</v>
      </c>
      <c r="C28" s="19" t="s">
        <v>38</v>
      </c>
      <c r="D28" s="43">
        <v>1869635</v>
      </c>
      <c r="E28" s="43">
        <v>1181097</v>
      </c>
      <c r="F28" s="43">
        <v>0</v>
      </c>
      <c r="G28" s="43">
        <v>1899090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4949822</v>
      </c>
      <c r="O28" s="44">
        <f t="shared" si="1"/>
        <v>163.83629021580828</v>
      </c>
      <c r="P28" s="9"/>
    </row>
    <row r="29" spans="1:16" ht="15.75">
      <c r="A29" s="26" t="s">
        <v>39</v>
      </c>
      <c r="B29" s="27"/>
      <c r="C29" s="28"/>
      <c r="D29" s="29">
        <f t="shared" ref="D29:M29" si="6">SUM(D30:D30)</f>
        <v>2015854</v>
      </c>
      <c r="E29" s="29">
        <f t="shared" si="6"/>
        <v>0</v>
      </c>
      <c r="F29" s="29">
        <f t="shared" si="6"/>
        <v>0</v>
      </c>
      <c r="G29" s="29">
        <f t="shared" si="6"/>
        <v>0</v>
      </c>
      <c r="H29" s="29">
        <f t="shared" si="6"/>
        <v>0</v>
      </c>
      <c r="I29" s="29">
        <f t="shared" si="6"/>
        <v>0</v>
      </c>
      <c r="J29" s="29">
        <f t="shared" si="6"/>
        <v>0</v>
      </c>
      <c r="K29" s="29">
        <f t="shared" si="6"/>
        <v>0</v>
      </c>
      <c r="L29" s="29">
        <f t="shared" si="6"/>
        <v>0</v>
      </c>
      <c r="M29" s="29">
        <f t="shared" si="6"/>
        <v>0</v>
      </c>
      <c r="N29" s="29">
        <f t="shared" si="4"/>
        <v>2015854</v>
      </c>
      <c r="O29" s="41">
        <f t="shared" si="1"/>
        <v>66.723619753740238</v>
      </c>
      <c r="P29" s="10"/>
    </row>
    <row r="30" spans="1:16">
      <c r="A30" s="12"/>
      <c r="B30" s="42">
        <v>541</v>
      </c>
      <c r="C30" s="19" t="s">
        <v>71</v>
      </c>
      <c r="D30" s="43">
        <v>2015854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2015854</v>
      </c>
      <c r="O30" s="44">
        <f t="shared" si="1"/>
        <v>66.723619753740238</v>
      </c>
      <c r="P30" s="9"/>
    </row>
    <row r="31" spans="1:16" ht="15.75">
      <c r="A31" s="26" t="s">
        <v>42</v>
      </c>
      <c r="B31" s="27"/>
      <c r="C31" s="28"/>
      <c r="D31" s="29">
        <f t="shared" ref="D31:M31" si="7">SUM(D32:D35)</f>
        <v>7861931</v>
      </c>
      <c r="E31" s="29">
        <f t="shared" si="7"/>
        <v>1057450</v>
      </c>
      <c r="F31" s="29">
        <f t="shared" si="7"/>
        <v>0</v>
      </c>
      <c r="G31" s="29">
        <f t="shared" si="7"/>
        <v>893750</v>
      </c>
      <c r="H31" s="29">
        <f t="shared" si="7"/>
        <v>0</v>
      </c>
      <c r="I31" s="29">
        <f t="shared" si="7"/>
        <v>0</v>
      </c>
      <c r="J31" s="29">
        <f t="shared" si="7"/>
        <v>0</v>
      </c>
      <c r="K31" s="29">
        <f t="shared" si="7"/>
        <v>0</v>
      </c>
      <c r="L31" s="29">
        <f t="shared" si="7"/>
        <v>0</v>
      </c>
      <c r="M31" s="29">
        <f t="shared" si="7"/>
        <v>0</v>
      </c>
      <c r="N31" s="29">
        <f t="shared" si="4"/>
        <v>9813131</v>
      </c>
      <c r="O31" s="41">
        <f t="shared" si="1"/>
        <v>324.8090493843506</v>
      </c>
      <c r="P31" s="9"/>
    </row>
    <row r="32" spans="1:16">
      <c r="A32" s="12"/>
      <c r="B32" s="42">
        <v>572</v>
      </c>
      <c r="C32" s="19" t="s">
        <v>73</v>
      </c>
      <c r="D32" s="43">
        <v>5888777</v>
      </c>
      <c r="E32" s="43">
        <v>654450</v>
      </c>
      <c r="F32" s="43">
        <v>0</v>
      </c>
      <c r="G32" s="43">
        <v>893750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7436977</v>
      </c>
      <c r="O32" s="44">
        <f t="shared" si="1"/>
        <v>246.15970475307824</v>
      </c>
      <c r="P32" s="9"/>
    </row>
    <row r="33" spans="1:119">
      <c r="A33" s="12"/>
      <c r="B33" s="42">
        <v>573</v>
      </c>
      <c r="C33" s="19" t="s">
        <v>89</v>
      </c>
      <c r="D33" s="43">
        <v>1511499</v>
      </c>
      <c r="E33" s="43">
        <v>403000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1914499</v>
      </c>
      <c r="O33" s="44">
        <f t="shared" si="1"/>
        <v>63.368826956176356</v>
      </c>
      <c r="P33" s="9"/>
    </row>
    <row r="34" spans="1:119">
      <c r="A34" s="12"/>
      <c r="B34" s="42">
        <v>574</v>
      </c>
      <c r="C34" s="19" t="s">
        <v>56</v>
      </c>
      <c r="D34" s="43">
        <v>105614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105614</v>
      </c>
      <c r="O34" s="44">
        <f t="shared" si="1"/>
        <v>3.4957632728717067</v>
      </c>
      <c r="P34" s="9"/>
    </row>
    <row r="35" spans="1:119">
      <c r="A35" s="12"/>
      <c r="B35" s="42">
        <v>575</v>
      </c>
      <c r="C35" s="19" t="s">
        <v>90</v>
      </c>
      <c r="D35" s="43">
        <v>356041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356041</v>
      </c>
      <c r="O35" s="44">
        <f t="shared" si="1"/>
        <v>11.784754402224282</v>
      </c>
      <c r="P35" s="9"/>
    </row>
    <row r="36" spans="1:119" ht="15.75">
      <c r="A36" s="26" t="s">
        <v>74</v>
      </c>
      <c r="B36" s="27"/>
      <c r="C36" s="28"/>
      <c r="D36" s="29">
        <f t="shared" ref="D36:M36" si="8">SUM(D37:D37)</f>
        <v>4504253</v>
      </c>
      <c r="E36" s="29">
        <f t="shared" si="8"/>
        <v>506368</v>
      </c>
      <c r="F36" s="29">
        <f t="shared" si="8"/>
        <v>0</v>
      </c>
      <c r="G36" s="29">
        <f t="shared" si="8"/>
        <v>0</v>
      </c>
      <c r="H36" s="29">
        <f t="shared" si="8"/>
        <v>0</v>
      </c>
      <c r="I36" s="29">
        <f t="shared" si="8"/>
        <v>5428134</v>
      </c>
      <c r="J36" s="29">
        <f t="shared" si="8"/>
        <v>0</v>
      </c>
      <c r="K36" s="29">
        <f t="shared" si="8"/>
        <v>0</v>
      </c>
      <c r="L36" s="29">
        <f t="shared" si="8"/>
        <v>0</v>
      </c>
      <c r="M36" s="29">
        <f t="shared" si="8"/>
        <v>0</v>
      </c>
      <c r="N36" s="29">
        <f t="shared" si="4"/>
        <v>10438755</v>
      </c>
      <c r="O36" s="41">
        <f t="shared" si="1"/>
        <v>345.51684761022108</v>
      </c>
      <c r="P36" s="9"/>
    </row>
    <row r="37" spans="1:119" ht="15.75" thickBot="1">
      <c r="A37" s="12"/>
      <c r="B37" s="42">
        <v>581</v>
      </c>
      <c r="C37" s="19" t="s">
        <v>75</v>
      </c>
      <c r="D37" s="43">
        <v>4504253</v>
      </c>
      <c r="E37" s="43">
        <v>506368</v>
      </c>
      <c r="F37" s="43">
        <v>0</v>
      </c>
      <c r="G37" s="43">
        <v>0</v>
      </c>
      <c r="H37" s="43">
        <v>0</v>
      </c>
      <c r="I37" s="43">
        <v>5428134</v>
      </c>
      <c r="J37" s="43">
        <v>0</v>
      </c>
      <c r="K37" s="43">
        <v>0</v>
      </c>
      <c r="L37" s="43">
        <v>0</v>
      </c>
      <c r="M37" s="43">
        <v>0</v>
      </c>
      <c r="N37" s="43">
        <f t="shared" si="4"/>
        <v>10438755</v>
      </c>
      <c r="O37" s="44">
        <f t="shared" si="1"/>
        <v>345.51684761022108</v>
      </c>
      <c r="P37" s="9"/>
    </row>
    <row r="38" spans="1:119" ht="16.5" thickBot="1">
      <c r="A38" s="13" t="s">
        <v>10</v>
      </c>
      <c r="B38" s="21"/>
      <c r="C38" s="20"/>
      <c r="D38" s="14">
        <f>SUM(D5,D15,D22,D29,D31,D36)</f>
        <v>54192796</v>
      </c>
      <c r="E38" s="14">
        <f t="shared" ref="E38:M38" si="9">SUM(E5,E15,E22,E29,E31,E36)</f>
        <v>11523942</v>
      </c>
      <c r="F38" s="14">
        <f t="shared" si="9"/>
        <v>3200098</v>
      </c>
      <c r="G38" s="14">
        <f t="shared" si="9"/>
        <v>5313816</v>
      </c>
      <c r="H38" s="14">
        <f t="shared" si="9"/>
        <v>0</v>
      </c>
      <c r="I38" s="14">
        <f t="shared" si="9"/>
        <v>71994496</v>
      </c>
      <c r="J38" s="14">
        <f t="shared" si="9"/>
        <v>13120531</v>
      </c>
      <c r="K38" s="14">
        <f t="shared" si="9"/>
        <v>7587636</v>
      </c>
      <c r="L38" s="14">
        <f t="shared" si="9"/>
        <v>0</v>
      </c>
      <c r="M38" s="14">
        <f t="shared" si="9"/>
        <v>0</v>
      </c>
      <c r="N38" s="14">
        <f t="shared" si="4"/>
        <v>166933315</v>
      </c>
      <c r="O38" s="35">
        <f t="shared" si="1"/>
        <v>5525.3976896597378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19">
      <c r="A40" s="36"/>
      <c r="B40" s="37"/>
      <c r="C40" s="37"/>
      <c r="D40" s="38"/>
      <c r="E40" s="38"/>
      <c r="F40" s="38"/>
      <c r="G40" s="38"/>
      <c r="H40" s="38"/>
      <c r="I40" s="38"/>
      <c r="J40" s="38"/>
      <c r="K40" s="38"/>
      <c r="L40" s="157" t="s">
        <v>91</v>
      </c>
      <c r="M40" s="157"/>
      <c r="N40" s="157"/>
      <c r="O40" s="39">
        <v>30212</v>
      </c>
    </row>
    <row r="41" spans="1:119">
      <c r="A41" s="158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6"/>
    </row>
    <row r="42" spans="1:119" ht="15.75" customHeight="1" thickBot="1">
      <c r="A42" s="159" t="s">
        <v>53</v>
      </c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3077189</v>
      </c>
      <c r="E5" s="24">
        <f t="shared" si="0"/>
        <v>2615115</v>
      </c>
      <c r="F5" s="24">
        <f t="shared" si="0"/>
        <v>1393322</v>
      </c>
      <c r="G5" s="24">
        <f t="shared" si="0"/>
        <v>496357</v>
      </c>
      <c r="H5" s="24">
        <f t="shared" si="0"/>
        <v>0</v>
      </c>
      <c r="I5" s="24">
        <f t="shared" si="0"/>
        <v>0</v>
      </c>
      <c r="J5" s="24">
        <f t="shared" si="0"/>
        <v>8982385</v>
      </c>
      <c r="K5" s="24">
        <f t="shared" si="0"/>
        <v>6378813</v>
      </c>
      <c r="L5" s="24">
        <f t="shared" si="0"/>
        <v>0</v>
      </c>
      <c r="M5" s="24">
        <f t="shared" si="0"/>
        <v>0</v>
      </c>
      <c r="N5" s="25">
        <f>SUM(D5:M5)</f>
        <v>22943181</v>
      </c>
      <c r="O5" s="30">
        <f t="shared" ref="O5:O35" si="1">(N5/O$37)</f>
        <v>782.58965787768193</v>
      </c>
      <c r="P5" s="6"/>
    </row>
    <row r="6" spans="1:133">
      <c r="A6" s="12"/>
      <c r="B6" s="42">
        <v>511</v>
      </c>
      <c r="C6" s="19" t="s">
        <v>19</v>
      </c>
      <c r="D6" s="43">
        <v>13642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13642</v>
      </c>
      <c r="O6" s="44">
        <f t="shared" si="1"/>
        <v>0.46532728451069344</v>
      </c>
      <c r="P6" s="9"/>
    </row>
    <row r="7" spans="1:133">
      <c r="A7" s="12"/>
      <c r="B7" s="42">
        <v>512</v>
      </c>
      <c r="C7" s="19" t="s">
        <v>20</v>
      </c>
      <c r="D7" s="43">
        <v>642030</v>
      </c>
      <c r="E7" s="43">
        <v>2610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644640</v>
      </c>
      <c r="O7" s="44">
        <f t="shared" si="1"/>
        <v>21.988607292697068</v>
      </c>
      <c r="P7" s="9"/>
    </row>
    <row r="8" spans="1:133">
      <c r="A8" s="12"/>
      <c r="B8" s="42">
        <v>513</v>
      </c>
      <c r="C8" s="19" t="s">
        <v>21</v>
      </c>
      <c r="D8" s="43">
        <v>1535137</v>
      </c>
      <c r="E8" s="43">
        <v>0</v>
      </c>
      <c r="F8" s="43">
        <v>0</v>
      </c>
      <c r="G8" s="43">
        <v>496357</v>
      </c>
      <c r="H8" s="43">
        <v>0</v>
      </c>
      <c r="I8" s="43">
        <v>0</v>
      </c>
      <c r="J8" s="43">
        <v>8975777</v>
      </c>
      <c r="K8" s="43">
        <v>0</v>
      </c>
      <c r="L8" s="43">
        <v>0</v>
      </c>
      <c r="M8" s="43">
        <v>0</v>
      </c>
      <c r="N8" s="43">
        <f t="shared" si="2"/>
        <v>11007271</v>
      </c>
      <c r="O8" s="44">
        <f t="shared" si="1"/>
        <v>375.45693624859297</v>
      </c>
      <c r="P8" s="9"/>
    </row>
    <row r="9" spans="1:133">
      <c r="A9" s="12"/>
      <c r="B9" s="42">
        <v>514</v>
      </c>
      <c r="C9" s="19" t="s">
        <v>22</v>
      </c>
      <c r="D9" s="43">
        <v>295721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295721</v>
      </c>
      <c r="O9" s="44">
        <f t="shared" si="1"/>
        <v>10.087014360268785</v>
      </c>
      <c r="P9" s="9"/>
    </row>
    <row r="10" spans="1:133">
      <c r="A10" s="12"/>
      <c r="B10" s="42">
        <v>515</v>
      </c>
      <c r="C10" s="19" t="s">
        <v>23</v>
      </c>
      <c r="D10" s="43">
        <v>590659</v>
      </c>
      <c r="E10" s="43">
        <v>2612505</v>
      </c>
      <c r="F10" s="43">
        <v>1393322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4596486</v>
      </c>
      <c r="O10" s="44">
        <f t="shared" si="1"/>
        <v>156.78568748507692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6378813</v>
      </c>
      <c r="L11" s="43">
        <v>0</v>
      </c>
      <c r="M11" s="43">
        <v>0</v>
      </c>
      <c r="N11" s="43">
        <f t="shared" si="2"/>
        <v>6378813</v>
      </c>
      <c r="O11" s="44">
        <f t="shared" si="1"/>
        <v>217.58068697342839</v>
      </c>
      <c r="P11" s="9"/>
    </row>
    <row r="12" spans="1:133">
      <c r="A12" s="12"/>
      <c r="B12" s="42">
        <v>519</v>
      </c>
      <c r="C12" s="19" t="s">
        <v>65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6608</v>
      </c>
      <c r="K12" s="43">
        <v>0</v>
      </c>
      <c r="L12" s="43">
        <v>0</v>
      </c>
      <c r="M12" s="43">
        <v>0</v>
      </c>
      <c r="N12" s="43">
        <f t="shared" si="2"/>
        <v>6608</v>
      </c>
      <c r="O12" s="44">
        <f t="shared" si="1"/>
        <v>0.22539823310707099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SUM(D14:D17)</f>
        <v>27114767</v>
      </c>
      <c r="E13" s="29">
        <f t="shared" si="3"/>
        <v>1771550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5" si="4">SUM(D13:M13)</f>
        <v>28886317</v>
      </c>
      <c r="O13" s="41">
        <f t="shared" si="1"/>
        <v>985.30944503189278</v>
      </c>
      <c r="P13" s="10"/>
    </row>
    <row r="14" spans="1:133">
      <c r="A14" s="12"/>
      <c r="B14" s="42">
        <v>521</v>
      </c>
      <c r="C14" s="19" t="s">
        <v>28</v>
      </c>
      <c r="D14" s="43">
        <v>11718873</v>
      </c>
      <c r="E14" s="43">
        <v>1397603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13116476</v>
      </c>
      <c r="O14" s="44">
        <f t="shared" si="1"/>
        <v>447.40171231708564</v>
      </c>
      <c r="P14" s="9"/>
    </row>
    <row r="15" spans="1:133">
      <c r="A15" s="12"/>
      <c r="B15" s="42">
        <v>522</v>
      </c>
      <c r="C15" s="19" t="s">
        <v>29</v>
      </c>
      <c r="D15" s="43">
        <v>12696484</v>
      </c>
      <c r="E15" s="43">
        <v>373947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13070431</v>
      </c>
      <c r="O15" s="44">
        <f t="shared" si="1"/>
        <v>445.83112187468021</v>
      </c>
      <c r="P15" s="9"/>
    </row>
    <row r="16" spans="1:133">
      <c r="A16" s="12"/>
      <c r="B16" s="42">
        <v>524</v>
      </c>
      <c r="C16" s="19" t="s">
        <v>30</v>
      </c>
      <c r="D16" s="43">
        <v>1334837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1334837</v>
      </c>
      <c r="O16" s="44">
        <f t="shared" si="1"/>
        <v>45.531159395572537</v>
      </c>
      <c r="P16" s="9"/>
    </row>
    <row r="17" spans="1:16">
      <c r="A17" s="12"/>
      <c r="B17" s="42">
        <v>525</v>
      </c>
      <c r="C17" s="19" t="s">
        <v>31</v>
      </c>
      <c r="D17" s="43">
        <v>1364573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1364573</v>
      </c>
      <c r="O17" s="44">
        <f t="shared" si="1"/>
        <v>46.545451444554352</v>
      </c>
      <c r="P17" s="9"/>
    </row>
    <row r="18" spans="1:16" ht="15.75">
      <c r="A18" s="26" t="s">
        <v>32</v>
      </c>
      <c r="B18" s="27"/>
      <c r="C18" s="28"/>
      <c r="D18" s="29">
        <f t="shared" ref="D18:M18" si="5">SUM(D19:D24)</f>
        <v>8808689</v>
      </c>
      <c r="E18" s="29">
        <f t="shared" si="5"/>
        <v>2714581</v>
      </c>
      <c r="F18" s="29">
        <f t="shared" si="5"/>
        <v>0</v>
      </c>
      <c r="G18" s="29">
        <f t="shared" si="5"/>
        <v>1587000</v>
      </c>
      <c r="H18" s="29">
        <f t="shared" si="5"/>
        <v>0</v>
      </c>
      <c r="I18" s="29">
        <f t="shared" si="5"/>
        <v>67753410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80863680</v>
      </c>
      <c r="O18" s="41">
        <f t="shared" si="1"/>
        <v>2758.2522086161612</v>
      </c>
      <c r="P18" s="10"/>
    </row>
    <row r="19" spans="1:16">
      <c r="A19" s="12"/>
      <c r="B19" s="42">
        <v>531</v>
      </c>
      <c r="C19" s="19" t="s">
        <v>33</v>
      </c>
      <c r="D19" s="43">
        <v>62396</v>
      </c>
      <c r="E19" s="43">
        <v>0</v>
      </c>
      <c r="F19" s="43">
        <v>0</v>
      </c>
      <c r="G19" s="43">
        <v>0</v>
      </c>
      <c r="H19" s="43">
        <v>0</v>
      </c>
      <c r="I19" s="43">
        <v>42296493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42358889</v>
      </c>
      <c r="O19" s="44">
        <f t="shared" si="1"/>
        <v>1444.8575570488113</v>
      </c>
      <c r="P19" s="9"/>
    </row>
    <row r="20" spans="1:16">
      <c r="A20" s="12"/>
      <c r="B20" s="42">
        <v>534</v>
      </c>
      <c r="C20" s="19" t="s">
        <v>67</v>
      </c>
      <c r="D20" s="43">
        <v>3496171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3496171</v>
      </c>
      <c r="O20" s="44">
        <f t="shared" si="1"/>
        <v>119.25405055087492</v>
      </c>
      <c r="P20" s="9"/>
    </row>
    <row r="21" spans="1:16">
      <c r="A21" s="12"/>
      <c r="B21" s="42">
        <v>536</v>
      </c>
      <c r="C21" s="19" t="s">
        <v>68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25456917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25456917</v>
      </c>
      <c r="O21" s="44">
        <f t="shared" si="1"/>
        <v>868.33294675444279</v>
      </c>
      <c r="P21" s="9"/>
    </row>
    <row r="22" spans="1:16">
      <c r="A22" s="12"/>
      <c r="B22" s="42">
        <v>537</v>
      </c>
      <c r="C22" s="19" t="s">
        <v>69</v>
      </c>
      <c r="D22" s="43">
        <v>0</v>
      </c>
      <c r="E22" s="43">
        <v>2540993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2540993</v>
      </c>
      <c r="O22" s="44">
        <f t="shared" si="1"/>
        <v>86.67302247842548</v>
      </c>
      <c r="P22" s="9"/>
    </row>
    <row r="23" spans="1:16">
      <c r="A23" s="12"/>
      <c r="B23" s="42">
        <v>538</v>
      </c>
      <c r="C23" s="19" t="s">
        <v>70</v>
      </c>
      <c r="D23" s="43">
        <v>0</v>
      </c>
      <c r="E23" s="43">
        <v>0</v>
      </c>
      <c r="F23" s="43">
        <v>0</v>
      </c>
      <c r="G23" s="43">
        <v>388088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388088</v>
      </c>
      <c r="O23" s="44">
        <f t="shared" si="1"/>
        <v>13.237643687962615</v>
      </c>
      <c r="P23" s="9"/>
    </row>
    <row r="24" spans="1:16">
      <c r="A24" s="12"/>
      <c r="B24" s="42">
        <v>539</v>
      </c>
      <c r="C24" s="19" t="s">
        <v>38</v>
      </c>
      <c r="D24" s="43">
        <v>5250122</v>
      </c>
      <c r="E24" s="43">
        <v>173588</v>
      </c>
      <c r="F24" s="43">
        <v>0</v>
      </c>
      <c r="G24" s="43">
        <v>1198912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6622622</v>
      </c>
      <c r="O24" s="44">
        <f t="shared" si="1"/>
        <v>225.89698809564416</v>
      </c>
      <c r="P24" s="9"/>
    </row>
    <row r="25" spans="1:16" ht="15.75">
      <c r="A25" s="26" t="s">
        <v>39</v>
      </c>
      <c r="B25" s="27"/>
      <c r="C25" s="28"/>
      <c r="D25" s="29">
        <f t="shared" ref="D25:M25" si="6">SUM(D26:D27)</f>
        <v>1548196</v>
      </c>
      <c r="E25" s="29">
        <f t="shared" si="6"/>
        <v>0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2709557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4"/>
        <v>4257753</v>
      </c>
      <c r="O25" s="41">
        <f t="shared" si="1"/>
        <v>145.23153801548588</v>
      </c>
      <c r="P25" s="10"/>
    </row>
    <row r="26" spans="1:16">
      <c r="A26" s="12"/>
      <c r="B26" s="42">
        <v>541</v>
      </c>
      <c r="C26" s="19" t="s">
        <v>71</v>
      </c>
      <c r="D26" s="43">
        <v>1548196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1548196</v>
      </c>
      <c r="O26" s="44">
        <f t="shared" si="1"/>
        <v>52.808813998703826</v>
      </c>
      <c r="P26" s="9"/>
    </row>
    <row r="27" spans="1:16">
      <c r="A27" s="12"/>
      <c r="B27" s="42">
        <v>549</v>
      </c>
      <c r="C27" s="19" t="s">
        <v>72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2709557</v>
      </c>
      <c r="K27" s="43">
        <v>0</v>
      </c>
      <c r="L27" s="43">
        <v>0</v>
      </c>
      <c r="M27" s="43">
        <v>0</v>
      </c>
      <c r="N27" s="43">
        <f t="shared" si="4"/>
        <v>2709557</v>
      </c>
      <c r="O27" s="44">
        <f t="shared" si="1"/>
        <v>92.42272401678207</v>
      </c>
      <c r="P27" s="9"/>
    </row>
    <row r="28" spans="1:16" ht="15.75">
      <c r="A28" s="26" t="s">
        <v>42</v>
      </c>
      <c r="B28" s="27"/>
      <c r="C28" s="28"/>
      <c r="D28" s="29">
        <f t="shared" ref="D28:M28" si="7">SUM(D29:D32)</f>
        <v>7080817</v>
      </c>
      <c r="E28" s="29">
        <f t="shared" si="7"/>
        <v>638547</v>
      </c>
      <c r="F28" s="29">
        <f t="shared" si="7"/>
        <v>0</v>
      </c>
      <c r="G28" s="29">
        <f t="shared" si="7"/>
        <v>1527371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9246735</v>
      </c>
      <c r="O28" s="41">
        <f t="shared" si="1"/>
        <v>315.40522563700245</v>
      </c>
      <c r="P28" s="9"/>
    </row>
    <row r="29" spans="1:16">
      <c r="A29" s="12"/>
      <c r="B29" s="42">
        <v>571</v>
      </c>
      <c r="C29" s="19" t="s">
        <v>43</v>
      </c>
      <c r="D29" s="43">
        <v>1467545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1467545</v>
      </c>
      <c r="O29" s="44">
        <f t="shared" si="1"/>
        <v>50.057816284067265</v>
      </c>
      <c r="P29" s="9"/>
    </row>
    <row r="30" spans="1:16">
      <c r="A30" s="12"/>
      <c r="B30" s="42">
        <v>572</v>
      </c>
      <c r="C30" s="19" t="s">
        <v>73</v>
      </c>
      <c r="D30" s="43">
        <v>5389147</v>
      </c>
      <c r="E30" s="43">
        <v>579792</v>
      </c>
      <c r="F30" s="43">
        <v>0</v>
      </c>
      <c r="G30" s="43">
        <v>1527371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7496310</v>
      </c>
      <c r="O30" s="44">
        <f t="shared" si="1"/>
        <v>255.6984002455913</v>
      </c>
      <c r="P30" s="9"/>
    </row>
    <row r="31" spans="1:16">
      <c r="A31" s="12"/>
      <c r="B31" s="42">
        <v>574</v>
      </c>
      <c r="C31" s="19" t="s">
        <v>56</v>
      </c>
      <c r="D31" s="43">
        <v>224125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224125</v>
      </c>
      <c r="O31" s="44">
        <f t="shared" si="1"/>
        <v>7.6448818091892079</v>
      </c>
      <c r="P31" s="9"/>
    </row>
    <row r="32" spans="1:16">
      <c r="A32" s="12"/>
      <c r="B32" s="42">
        <v>579</v>
      </c>
      <c r="C32" s="19" t="s">
        <v>45</v>
      </c>
      <c r="D32" s="43">
        <v>0</v>
      </c>
      <c r="E32" s="43">
        <v>58755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58755</v>
      </c>
      <c r="O32" s="44">
        <f t="shared" si="1"/>
        <v>2.0041272981546543</v>
      </c>
      <c r="P32" s="9"/>
    </row>
    <row r="33" spans="1:119" ht="15.75">
      <c r="A33" s="26" t="s">
        <v>74</v>
      </c>
      <c r="B33" s="27"/>
      <c r="C33" s="28"/>
      <c r="D33" s="29">
        <f t="shared" ref="D33:M33" si="8">SUM(D34:D34)</f>
        <v>4274944</v>
      </c>
      <c r="E33" s="29">
        <f t="shared" si="8"/>
        <v>417201</v>
      </c>
      <c r="F33" s="29">
        <f t="shared" si="8"/>
        <v>0</v>
      </c>
      <c r="G33" s="29">
        <f t="shared" si="8"/>
        <v>18523</v>
      </c>
      <c r="H33" s="29">
        <f t="shared" si="8"/>
        <v>0</v>
      </c>
      <c r="I33" s="29">
        <f t="shared" si="8"/>
        <v>6271800</v>
      </c>
      <c r="J33" s="29">
        <f t="shared" si="8"/>
        <v>0</v>
      </c>
      <c r="K33" s="29">
        <f t="shared" si="8"/>
        <v>0</v>
      </c>
      <c r="L33" s="29">
        <f t="shared" si="8"/>
        <v>0</v>
      </c>
      <c r="M33" s="29">
        <f t="shared" si="8"/>
        <v>0</v>
      </c>
      <c r="N33" s="29">
        <f t="shared" si="4"/>
        <v>10982468</v>
      </c>
      <c r="O33" s="41">
        <f t="shared" si="1"/>
        <v>374.61090834669307</v>
      </c>
      <c r="P33" s="9"/>
    </row>
    <row r="34" spans="1:119" ht="15.75" thickBot="1">
      <c r="A34" s="12"/>
      <c r="B34" s="42">
        <v>581</v>
      </c>
      <c r="C34" s="19" t="s">
        <v>75</v>
      </c>
      <c r="D34" s="43">
        <v>4274944</v>
      </c>
      <c r="E34" s="43">
        <v>417201</v>
      </c>
      <c r="F34" s="43">
        <v>0</v>
      </c>
      <c r="G34" s="43">
        <v>18523</v>
      </c>
      <c r="H34" s="43">
        <v>0</v>
      </c>
      <c r="I34" s="43">
        <v>6271800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10982468</v>
      </c>
      <c r="O34" s="44">
        <f t="shared" si="1"/>
        <v>374.61090834669307</v>
      </c>
      <c r="P34" s="9"/>
    </row>
    <row r="35" spans="1:119" ht="16.5" thickBot="1">
      <c r="A35" s="13" t="s">
        <v>10</v>
      </c>
      <c r="B35" s="21"/>
      <c r="C35" s="20"/>
      <c r="D35" s="14">
        <f>SUM(D5,D13,D18,D25,D28,D33)</f>
        <v>51904602</v>
      </c>
      <c r="E35" s="14">
        <f t="shared" ref="E35:M35" si="9">SUM(E5,E13,E18,E25,E28,E33)</f>
        <v>8156994</v>
      </c>
      <c r="F35" s="14">
        <f t="shared" si="9"/>
        <v>1393322</v>
      </c>
      <c r="G35" s="14">
        <f t="shared" si="9"/>
        <v>3629251</v>
      </c>
      <c r="H35" s="14">
        <f t="shared" si="9"/>
        <v>0</v>
      </c>
      <c r="I35" s="14">
        <f t="shared" si="9"/>
        <v>74025210</v>
      </c>
      <c r="J35" s="14">
        <f t="shared" si="9"/>
        <v>11691942</v>
      </c>
      <c r="K35" s="14">
        <f t="shared" si="9"/>
        <v>6378813</v>
      </c>
      <c r="L35" s="14">
        <f t="shared" si="9"/>
        <v>0</v>
      </c>
      <c r="M35" s="14">
        <f t="shared" si="9"/>
        <v>0</v>
      </c>
      <c r="N35" s="14">
        <f t="shared" si="4"/>
        <v>157180134</v>
      </c>
      <c r="O35" s="35">
        <f t="shared" si="1"/>
        <v>5361.3989835249176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157" t="s">
        <v>84</v>
      </c>
      <c r="M37" s="157"/>
      <c r="N37" s="157"/>
      <c r="O37" s="39">
        <v>29317</v>
      </c>
    </row>
    <row r="38" spans="1:119">
      <c r="A38" s="158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6"/>
    </row>
    <row r="39" spans="1:119" ht="15.75" customHeight="1" thickBot="1">
      <c r="A39" s="159" t="s">
        <v>53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2674048</v>
      </c>
      <c r="E5" s="24">
        <f t="shared" si="0"/>
        <v>2573722</v>
      </c>
      <c r="F5" s="24">
        <f t="shared" si="0"/>
        <v>2315718</v>
      </c>
      <c r="G5" s="24">
        <f t="shared" si="0"/>
        <v>733412</v>
      </c>
      <c r="H5" s="24">
        <f t="shared" si="0"/>
        <v>0</v>
      </c>
      <c r="I5" s="24">
        <f t="shared" si="0"/>
        <v>0</v>
      </c>
      <c r="J5" s="24">
        <f t="shared" si="0"/>
        <v>8447227</v>
      </c>
      <c r="K5" s="24">
        <f t="shared" si="0"/>
        <v>7916724</v>
      </c>
      <c r="L5" s="24">
        <f t="shared" si="0"/>
        <v>0</v>
      </c>
      <c r="M5" s="24">
        <f t="shared" si="0"/>
        <v>0</v>
      </c>
      <c r="N5" s="25">
        <f>SUM(D5:M5)</f>
        <v>24660851</v>
      </c>
      <c r="O5" s="30">
        <f t="shared" ref="O5:O35" si="1">(N5/O$37)</f>
        <v>841.43752559028246</v>
      </c>
      <c r="P5" s="6"/>
    </row>
    <row r="6" spans="1:133">
      <c r="A6" s="12"/>
      <c r="B6" s="42">
        <v>511</v>
      </c>
      <c r="C6" s="19" t="s">
        <v>19</v>
      </c>
      <c r="D6" s="43">
        <v>11747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11747</v>
      </c>
      <c r="O6" s="44">
        <f t="shared" si="1"/>
        <v>0.40081206496519722</v>
      </c>
      <c r="P6" s="9"/>
    </row>
    <row r="7" spans="1:133">
      <c r="A7" s="12"/>
      <c r="B7" s="42">
        <v>512</v>
      </c>
      <c r="C7" s="19" t="s">
        <v>20</v>
      </c>
      <c r="D7" s="43">
        <v>573004</v>
      </c>
      <c r="E7" s="43">
        <v>2021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575025</v>
      </c>
      <c r="O7" s="44">
        <f t="shared" si="1"/>
        <v>19.620069605568446</v>
      </c>
      <c r="P7" s="9"/>
    </row>
    <row r="8" spans="1:133">
      <c r="A8" s="12"/>
      <c r="B8" s="42">
        <v>513</v>
      </c>
      <c r="C8" s="19" t="s">
        <v>21</v>
      </c>
      <c r="D8" s="43">
        <v>1199280</v>
      </c>
      <c r="E8" s="43">
        <v>0</v>
      </c>
      <c r="F8" s="43">
        <v>0</v>
      </c>
      <c r="G8" s="43">
        <v>733412</v>
      </c>
      <c r="H8" s="43">
        <v>0</v>
      </c>
      <c r="I8" s="43">
        <v>0</v>
      </c>
      <c r="J8" s="43">
        <v>8440403</v>
      </c>
      <c r="K8" s="43">
        <v>0</v>
      </c>
      <c r="L8" s="43">
        <v>0</v>
      </c>
      <c r="M8" s="43">
        <v>0</v>
      </c>
      <c r="N8" s="43">
        <f t="shared" si="2"/>
        <v>10373095</v>
      </c>
      <c r="O8" s="44">
        <f t="shared" si="1"/>
        <v>353.93390883035346</v>
      </c>
      <c r="P8" s="9"/>
    </row>
    <row r="9" spans="1:133">
      <c r="A9" s="12"/>
      <c r="B9" s="42">
        <v>514</v>
      </c>
      <c r="C9" s="19" t="s">
        <v>22</v>
      </c>
      <c r="D9" s="43">
        <v>214002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214002</v>
      </c>
      <c r="O9" s="44">
        <f t="shared" si="1"/>
        <v>7.3018288521905284</v>
      </c>
      <c r="P9" s="9"/>
    </row>
    <row r="10" spans="1:133">
      <c r="A10" s="12"/>
      <c r="B10" s="42">
        <v>515</v>
      </c>
      <c r="C10" s="19" t="s">
        <v>23</v>
      </c>
      <c r="D10" s="43">
        <v>676015</v>
      </c>
      <c r="E10" s="43">
        <v>2571701</v>
      </c>
      <c r="F10" s="43">
        <v>2315718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5563434</v>
      </c>
      <c r="O10" s="44">
        <f t="shared" si="1"/>
        <v>189.82646376415997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7916724</v>
      </c>
      <c r="L11" s="43">
        <v>0</v>
      </c>
      <c r="M11" s="43">
        <v>0</v>
      </c>
      <c r="N11" s="43">
        <f t="shared" si="2"/>
        <v>7916724</v>
      </c>
      <c r="O11" s="44">
        <f t="shared" si="1"/>
        <v>270.12160502251947</v>
      </c>
      <c r="P11" s="9"/>
    </row>
    <row r="12" spans="1:133">
      <c r="A12" s="12"/>
      <c r="B12" s="42">
        <v>519</v>
      </c>
      <c r="C12" s="19" t="s">
        <v>65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6824</v>
      </c>
      <c r="K12" s="43">
        <v>0</v>
      </c>
      <c r="L12" s="43">
        <v>0</v>
      </c>
      <c r="M12" s="43">
        <v>0</v>
      </c>
      <c r="N12" s="43">
        <f t="shared" si="2"/>
        <v>6824</v>
      </c>
      <c r="O12" s="44">
        <f t="shared" si="1"/>
        <v>0.23283745052545379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SUM(D14:D17)</f>
        <v>26130683</v>
      </c>
      <c r="E13" s="29">
        <f t="shared" si="3"/>
        <v>2102486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5" si="4">SUM(D13:M13)</f>
        <v>28233169</v>
      </c>
      <c r="O13" s="41">
        <f t="shared" si="1"/>
        <v>963.32636140302986</v>
      </c>
      <c r="P13" s="10"/>
    </row>
    <row r="14" spans="1:133">
      <c r="A14" s="12"/>
      <c r="B14" s="42">
        <v>521</v>
      </c>
      <c r="C14" s="19" t="s">
        <v>28</v>
      </c>
      <c r="D14" s="43">
        <v>11490566</v>
      </c>
      <c r="E14" s="43">
        <v>1661081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13151647</v>
      </c>
      <c r="O14" s="44">
        <f t="shared" si="1"/>
        <v>448.73914972021294</v>
      </c>
      <c r="P14" s="9"/>
    </row>
    <row r="15" spans="1:133">
      <c r="A15" s="12"/>
      <c r="B15" s="42">
        <v>522</v>
      </c>
      <c r="C15" s="19" t="s">
        <v>29</v>
      </c>
      <c r="D15" s="43">
        <v>12075338</v>
      </c>
      <c r="E15" s="43">
        <v>441405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12516743</v>
      </c>
      <c r="O15" s="44">
        <f t="shared" si="1"/>
        <v>427.07598607888633</v>
      </c>
      <c r="P15" s="9"/>
    </row>
    <row r="16" spans="1:133">
      <c r="A16" s="12"/>
      <c r="B16" s="42">
        <v>524</v>
      </c>
      <c r="C16" s="19" t="s">
        <v>30</v>
      </c>
      <c r="D16" s="43">
        <v>1234567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1234567</v>
      </c>
      <c r="O16" s="44">
        <f t="shared" si="1"/>
        <v>42.123891087757606</v>
      </c>
      <c r="P16" s="9"/>
    </row>
    <row r="17" spans="1:16">
      <c r="A17" s="12"/>
      <c r="B17" s="42">
        <v>525</v>
      </c>
      <c r="C17" s="19" t="s">
        <v>31</v>
      </c>
      <c r="D17" s="43">
        <v>1330212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1330212</v>
      </c>
      <c r="O17" s="44">
        <f t="shared" si="1"/>
        <v>45.387334516173055</v>
      </c>
      <c r="P17" s="9"/>
    </row>
    <row r="18" spans="1:16" ht="15.75">
      <c r="A18" s="26" t="s">
        <v>32</v>
      </c>
      <c r="B18" s="27"/>
      <c r="C18" s="28"/>
      <c r="D18" s="29">
        <f t="shared" ref="D18:M18" si="5">SUM(D19:D24)</f>
        <v>7163110</v>
      </c>
      <c r="E18" s="29">
        <f t="shared" si="5"/>
        <v>2551733</v>
      </c>
      <c r="F18" s="29">
        <f t="shared" si="5"/>
        <v>0</v>
      </c>
      <c r="G18" s="29">
        <f t="shared" si="5"/>
        <v>4918597</v>
      </c>
      <c r="H18" s="29">
        <f t="shared" si="5"/>
        <v>0</v>
      </c>
      <c r="I18" s="29">
        <f t="shared" si="5"/>
        <v>65690476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80323916</v>
      </c>
      <c r="O18" s="41">
        <f t="shared" si="1"/>
        <v>2740.6822710522724</v>
      </c>
      <c r="P18" s="10"/>
    </row>
    <row r="19" spans="1:16">
      <c r="A19" s="12"/>
      <c r="B19" s="42">
        <v>531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40832908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40832908</v>
      </c>
      <c r="O19" s="44">
        <f t="shared" si="1"/>
        <v>1393.234202265593</v>
      </c>
      <c r="P19" s="9"/>
    </row>
    <row r="20" spans="1:16">
      <c r="A20" s="12"/>
      <c r="B20" s="42">
        <v>534</v>
      </c>
      <c r="C20" s="19" t="s">
        <v>67</v>
      </c>
      <c r="D20" s="43">
        <v>2223783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2223783</v>
      </c>
      <c r="O20" s="44">
        <f t="shared" si="1"/>
        <v>75.876313634502523</v>
      </c>
      <c r="P20" s="9"/>
    </row>
    <row r="21" spans="1:16">
      <c r="A21" s="12"/>
      <c r="B21" s="42">
        <v>536</v>
      </c>
      <c r="C21" s="19" t="s">
        <v>68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24857568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24857568</v>
      </c>
      <c r="O21" s="44">
        <f t="shared" si="1"/>
        <v>848.14958373140439</v>
      </c>
      <c r="P21" s="9"/>
    </row>
    <row r="22" spans="1:16">
      <c r="A22" s="12"/>
      <c r="B22" s="42">
        <v>537</v>
      </c>
      <c r="C22" s="19" t="s">
        <v>69</v>
      </c>
      <c r="D22" s="43">
        <v>0</v>
      </c>
      <c r="E22" s="43">
        <v>2551733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2551733</v>
      </c>
      <c r="O22" s="44">
        <f t="shared" si="1"/>
        <v>87.066091169646512</v>
      </c>
      <c r="P22" s="9"/>
    </row>
    <row r="23" spans="1:16">
      <c r="A23" s="12"/>
      <c r="B23" s="42">
        <v>538</v>
      </c>
      <c r="C23" s="19" t="s">
        <v>70</v>
      </c>
      <c r="D23" s="43">
        <v>0</v>
      </c>
      <c r="E23" s="43">
        <v>0</v>
      </c>
      <c r="F23" s="43">
        <v>0</v>
      </c>
      <c r="G23" s="43">
        <v>459752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459752</v>
      </c>
      <c r="O23" s="44">
        <f t="shared" si="1"/>
        <v>15.686911423502115</v>
      </c>
      <c r="P23" s="9"/>
    </row>
    <row r="24" spans="1:16">
      <c r="A24" s="12"/>
      <c r="B24" s="42">
        <v>539</v>
      </c>
      <c r="C24" s="19" t="s">
        <v>38</v>
      </c>
      <c r="D24" s="43">
        <v>4939327</v>
      </c>
      <c r="E24" s="43">
        <v>0</v>
      </c>
      <c r="F24" s="43">
        <v>0</v>
      </c>
      <c r="G24" s="43">
        <v>4458845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9398172</v>
      </c>
      <c r="O24" s="44">
        <f t="shared" si="1"/>
        <v>320.66916882762388</v>
      </c>
      <c r="P24" s="9"/>
    </row>
    <row r="25" spans="1:16" ht="15.75">
      <c r="A25" s="26" t="s">
        <v>39</v>
      </c>
      <c r="B25" s="27"/>
      <c r="C25" s="28"/>
      <c r="D25" s="29">
        <f t="shared" ref="D25:M25" si="6">SUM(D26:D27)</f>
        <v>1487414</v>
      </c>
      <c r="E25" s="29">
        <f t="shared" si="6"/>
        <v>0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2622263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4"/>
        <v>4109677</v>
      </c>
      <c r="O25" s="41">
        <f t="shared" si="1"/>
        <v>140.22372730994951</v>
      </c>
      <c r="P25" s="10"/>
    </row>
    <row r="26" spans="1:16">
      <c r="A26" s="12"/>
      <c r="B26" s="42">
        <v>541</v>
      </c>
      <c r="C26" s="19" t="s">
        <v>71</v>
      </c>
      <c r="D26" s="43">
        <v>1487414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1487414</v>
      </c>
      <c r="O26" s="44">
        <f t="shared" si="1"/>
        <v>50.751125972430735</v>
      </c>
      <c r="P26" s="9"/>
    </row>
    <row r="27" spans="1:16">
      <c r="A27" s="12"/>
      <c r="B27" s="42">
        <v>549</v>
      </c>
      <c r="C27" s="19" t="s">
        <v>72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2622263</v>
      </c>
      <c r="K27" s="43">
        <v>0</v>
      </c>
      <c r="L27" s="43">
        <v>0</v>
      </c>
      <c r="M27" s="43">
        <v>0</v>
      </c>
      <c r="N27" s="43">
        <f t="shared" si="4"/>
        <v>2622263</v>
      </c>
      <c r="O27" s="44">
        <f t="shared" si="1"/>
        <v>89.472601337518768</v>
      </c>
      <c r="P27" s="9"/>
    </row>
    <row r="28" spans="1:16" ht="15.75">
      <c r="A28" s="26" t="s">
        <v>42</v>
      </c>
      <c r="B28" s="27"/>
      <c r="C28" s="28"/>
      <c r="D28" s="29">
        <f t="shared" ref="D28:M28" si="7">SUM(D29:D32)</f>
        <v>6702128</v>
      </c>
      <c r="E28" s="29">
        <f t="shared" si="7"/>
        <v>728853</v>
      </c>
      <c r="F28" s="29">
        <f t="shared" si="7"/>
        <v>0</v>
      </c>
      <c r="G28" s="29">
        <f t="shared" si="7"/>
        <v>2861161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10292142</v>
      </c>
      <c r="O28" s="41">
        <f t="shared" si="1"/>
        <v>351.17176197625224</v>
      </c>
      <c r="P28" s="9"/>
    </row>
    <row r="29" spans="1:16">
      <c r="A29" s="12"/>
      <c r="B29" s="42">
        <v>571</v>
      </c>
      <c r="C29" s="19" t="s">
        <v>43</v>
      </c>
      <c r="D29" s="43">
        <v>1423872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1423872</v>
      </c>
      <c r="O29" s="44">
        <f t="shared" si="1"/>
        <v>48.583048996860924</v>
      </c>
      <c r="P29" s="9"/>
    </row>
    <row r="30" spans="1:16">
      <c r="A30" s="12"/>
      <c r="B30" s="42">
        <v>572</v>
      </c>
      <c r="C30" s="19" t="s">
        <v>73</v>
      </c>
      <c r="D30" s="43">
        <v>5075411</v>
      </c>
      <c r="E30" s="43">
        <v>678924</v>
      </c>
      <c r="F30" s="43">
        <v>0</v>
      </c>
      <c r="G30" s="43">
        <v>2861161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8615496</v>
      </c>
      <c r="O30" s="44">
        <f t="shared" si="1"/>
        <v>293.96396888221648</v>
      </c>
      <c r="P30" s="9"/>
    </row>
    <row r="31" spans="1:16">
      <c r="A31" s="12"/>
      <c r="B31" s="42">
        <v>574</v>
      </c>
      <c r="C31" s="19" t="s">
        <v>56</v>
      </c>
      <c r="D31" s="43">
        <v>202845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202845</v>
      </c>
      <c r="O31" s="44">
        <f t="shared" si="1"/>
        <v>6.9211478094718162</v>
      </c>
      <c r="P31" s="9"/>
    </row>
    <row r="32" spans="1:16">
      <c r="A32" s="12"/>
      <c r="B32" s="42">
        <v>579</v>
      </c>
      <c r="C32" s="19" t="s">
        <v>45</v>
      </c>
      <c r="D32" s="43">
        <v>0</v>
      </c>
      <c r="E32" s="43">
        <v>49929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49929</v>
      </c>
      <c r="O32" s="44">
        <f t="shared" si="1"/>
        <v>1.7035962877030162</v>
      </c>
      <c r="P32" s="9"/>
    </row>
    <row r="33" spans="1:119" ht="15.75">
      <c r="A33" s="26" t="s">
        <v>74</v>
      </c>
      <c r="B33" s="27"/>
      <c r="C33" s="28"/>
      <c r="D33" s="29">
        <f t="shared" ref="D33:M33" si="8">SUM(D34:D34)</f>
        <v>6987093</v>
      </c>
      <c r="E33" s="29">
        <f t="shared" si="8"/>
        <v>1492542</v>
      </c>
      <c r="F33" s="29">
        <f t="shared" si="8"/>
        <v>0</v>
      </c>
      <c r="G33" s="29">
        <f t="shared" si="8"/>
        <v>18523</v>
      </c>
      <c r="H33" s="29">
        <f t="shared" si="8"/>
        <v>0</v>
      </c>
      <c r="I33" s="29">
        <f t="shared" si="8"/>
        <v>5203126</v>
      </c>
      <c r="J33" s="29">
        <f t="shared" si="8"/>
        <v>0</v>
      </c>
      <c r="K33" s="29">
        <f t="shared" si="8"/>
        <v>0</v>
      </c>
      <c r="L33" s="29">
        <f t="shared" si="8"/>
        <v>0</v>
      </c>
      <c r="M33" s="29">
        <f t="shared" si="8"/>
        <v>0</v>
      </c>
      <c r="N33" s="29">
        <f t="shared" si="4"/>
        <v>13701284</v>
      </c>
      <c r="O33" s="41">
        <f t="shared" si="1"/>
        <v>467.49297120240209</v>
      </c>
      <c r="P33" s="9"/>
    </row>
    <row r="34" spans="1:119" ht="15.75" thickBot="1">
      <c r="A34" s="12"/>
      <c r="B34" s="42">
        <v>581</v>
      </c>
      <c r="C34" s="19" t="s">
        <v>75</v>
      </c>
      <c r="D34" s="43">
        <v>6987093</v>
      </c>
      <c r="E34" s="43">
        <v>1492542</v>
      </c>
      <c r="F34" s="43">
        <v>0</v>
      </c>
      <c r="G34" s="43">
        <v>18523</v>
      </c>
      <c r="H34" s="43">
        <v>0</v>
      </c>
      <c r="I34" s="43">
        <v>5203126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13701284</v>
      </c>
      <c r="O34" s="44">
        <f t="shared" si="1"/>
        <v>467.49297120240209</v>
      </c>
      <c r="P34" s="9"/>
    </row>
    <row r="35" spans="1:119" ht="16.5" thickBot="1">
      <c r="A35" s="13" t="s">
        <v>10</v>
      </c>
      <c r="B35" s="21"/>
      <c r="C35" s="20"/>
      <c r="D35" s="14">
        <f>SUM(D5,D13,D18,D25,D28,D33)</f>
        <v>51144476</v>
      </c>
      <c r="E35" s="14">
        <f t="shared" ref="E35:M35" si="9">SUM(E5,E13,E18,E25,E28,E33)</f>
        <v>9449336</v>
      </c>
      <c r="F35" s="14">
        <f t="shared" si="9"/>
        <v>2315718</v>
      </c>
      <c r="G35" s="14">
        <f t="shared" si="9"/>
        <v>8531693</v>
      </c>
      <c r="H35" s="14">
        <f t="shared" si="9"/>
        <v>0</v>
      </c>
      <c r="I35" s="14">
        <f t="shared" si="9"/>
        <v>70893602</v>
      </c>
      <c r="J35" s="14">
        <f t="shared" si="9"/>
        <v>11069490</v>
      </c>
      <c r="K35" s="14">
        <f t="shared" si="9"/>
        <v>7916724</v>
      </c>
      <c r="L35" s="14">
        <f t="shared" si="9"/>
        <v>0</v>
      </c>
      <c r="M35" s="14">
        <f t="shared" si="9"/>
        <v>0</v>
      </c>
      <c r="N35" s="14">
        <f t="shared" si="4"/>
        <v>161321039</v>
      </c>
      <c r="O35" s="35">
        <f t="shared" si="1"/>
        <v>5504.3346185341888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157" t="s">
        <v>82</v>
      </c>
      <c r="M37" s="157"/>
      <c r="N37" s="157"/>
      <c r="O37" s="39">
        <v>29308</v>
      </c>
    </row>
    <row r="38" spans="1:119">
      <c r="A38" s="158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6"/>
    </row>
    <row r="39" spans="1:119" ht="15.75" customHeight="1" thickBot="1">
      <c r="A39" s="159" t="s">
        <v>53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2649511</v>
      </c>
      <c r="E5" s="24">
        <f t="shared" si="0"/>
        <v>2529455</v>
      </c>
      <c r="F5" s="24">
        <f t="shared" si="0"/>
        <v>2310591</v>
      </c>
      <c r="G5" s="24">
        <f t="shared" si="0"/>
        <v>106088</v>
      </c>
      <c r="H5" s="24">
        <f t="shared" si="0"/>
        <v>0</v>
      </c>
      <c r="I5" s="24">
        <f t="shared" si="0"/>
        <v>0</v>
      </c>
      <c r="J5" s="24">
        <f t="shared" si="0"/>
        <v>8137245</v>
      </c>
      <c r="K5" s="24">
        <f t="shared" si="0"/>
        <v>5450155</v>
      </c>
      <c r="L5" s="24">
        <f t="shared" si="0"/>
        <v>0</v>
      </c>
      <c r="M5" s="24">
        <f t="shared" si="0"/>
        <v>0</v>
      </c>
      <c r="N5" s="25">
        <f>SUM(D5:M5)</f>
        <v>21183045</v>
      </c>
      <c r="O5" s="30">
        <f t="shared" ref="O5:O37" si="1">(N5/O$39)</f>
        <v>731.28197604170259</v>
      </c>
      <c r="P5" s="6"/>
    </row>
    <row r="6" spans="1:133">
      <c r="A6" s="12"/>
      <c r="B6" s="42">
        <v>511</v>
      </c>
      <c r="C6" s="19" t="s">
        <v>19</v>
      </c>
      <c r="D6" s="43">
        <v>11362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11362</v>
      </c>
      <c r="O6" s="44">
        <f t="shared" si="1"/>
        <v>0.39223944488555945</v>
      </c>
      <c r="P6" s="9"/>
    </row>
    <row r="7" spans="1:133">
      <c r="A7" s="12"/>
      <c r="B7" s="42">
        <v>512</v>
      </c>
      <c r="C7" s="19" t="s">
        <v>20</v>
      </c>
      <c r="D7" s="43">
        <v>621644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621644</v>
      </c>
      <c r="O7" s="44">
        <f t="shared" si="1"/>
        <v>21.460420478475505</v>
      </c>
      <c r="P7" s="9"/>
    </row>
    <row r="8" spans="1:133">
      <c r="A8" s="12"/>
      <c r="B8" s="42">
        <v>513</v>
      </c>
      <c r="C8" s="19" t="s">
        <v>21</v>
      </c>
      <c r="D8" s="43">
        <v>1140579</v>
      </c>
      <c r="E8" s="43">
        <v>0</v>
      </c>
      <c r="F8" s="43">
        <v>0</v>
      </c>
      <c r="G8" s="43">
        <v>106088</v>
      </c>
      <c r="H8" s="43">
        <v>0</v>
      </c>
      <c r="I8" s="43">
        <v>0</v>
      </c>
      <c r="J8" s="43">
        <v>8131359</v>
      </c>
      <c r="K8" s="43">
        <v>0</v>
      </c>
      <c r="L8" s="43">
        <v>0</v>
      </c>
      <c r="M8" s="43">
        <v>0</v>
      </c>
      <c r="N8" s="43">
        <f t="shared" si="2"/>
        <v>9378026</v>
      </c>
      <c r="O8" s="44">
        <f t="shared" si="1"/>
        <v>323.74861048779644</v>
      </c>
      <c r="P8" s="9"/>
    </row>
    <row r="9" spans="1:133">
      <c r="A9" s="12"/>
      <c r="B9" s="42">
        <v>514</v>
      </c>
      <c r="C9" s="19" t="s">
        <v>22</v>
      </c>
      <c r="D9" s="43">
        <v>193341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193341</v>
      </c>
      <c r="O9" s="44">
        <f t="shared" si="1"/>
        <v>6.6745261849691024</v>
      </c>
      <c r="P9" s="9"/>
    </row>
    <row r="10" spans="1:133">
      <c r="A10" s="12"/>
      <c r="B10" s="42">
        <v>515</v>
      </c>
      <c r="C10" s="19" t="s">
        <v>23</v>
      </c>
      <c r="D10" s="43">
        <v>682585</v>
      </c>
      <c r="E10" s="43">
        <v>2529455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3212040</v>
      </c>
      <c r="O10" s="44">
        <f t="shared" si="1"/>
        <v>110.88618082645769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2310591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2310591</v>
      </c>
      <c r="O11" s="44">
        <f t="shared" si="1"/>
        <v>79.766320295508677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5450155</v>
      </c>
      <c r="L12" s="43">
        <v>0</v>
      </c>
      <c r="M12" s="43">
        <v>0</v>
      </c>
      <c r="N12" s="43">
        <f t="shared" si="2"/>
        <v>5450155</v>
      </c>
      <c r="O12" s="44">
        <f t="shared" si="1"/>
        <v>188.15048158249041</v>
      </c>
      <c r="P12" s="9"/>
    </row>
    <row r="13" spans="1:133">
      <c r="A13" s="12"/>
      <c r="B13" s="42">
        <v>519</v>
      </c>
      <c r="C13" s="19" t="s">
        <v>65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5886</v>
      </c>
      <c r="K13" s="43">
        <v>0</v>
      </c>
      <c r="L13" s="43">
        <v>0</v>
      </c>
      <c r="M13" s="43">
        <v>0</v>
      </c>
      <c r="N13" s="43">
        <f t="shared" si="2"/>
        <v>5886</v>
      </c>
      <c r="O13" s="44">
        <f t="shared" si="1"/>
        <v>0.2031967411192046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25679252</v>
      </c>
      <c r="E14" s="29">
        <f t="shared" si="3"/>
        <v>2495441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0" si="4">SUM(D14:M14)</f>
        <v>28174693</v>
      </c>
      <c r="O14" s="41">
        <f t="shared" si="1"/>
        <v>972.64794421237957</v>
      </c>
      <c r="P14" s="10"/>
    </row>
    <row r="15" spans="1:133">
      <c r="A15" s="12"/>
      <c r="B15" s="42">
        <v>521</v>
      </c>
      <c r="C15" s="19" t="s">
        <v>28</v>
      </c>
      <c r="D15" s="43">
        <v>11556280</v>
      </c>
      <c r="E15" s="43">
        <v>2067732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13624012</v>
      </c>
      <c r="O15" s="44">
        <f t="shared" si="1"/>
        <v>470.32871888700936</v>
      </c>
      <c r="P15" s="9"/>
    </row>
    <row r="16" spans="1:133">
      <c r="A16" s="12"/>
      <c r="B16" s="42">
        <v>522</v>
      </c>
      <c r="C16" s="19" t="s">
        <v>29</v>
      </c>
      <c r="D16" s="43">
        <v>11608622</v>
      </c>
      <c r="E16" s="43">
        <v>427709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12036331</v>
      </c>
      <c r="O16" s="44">
        <f t="shared" si="1"/>
        <v>415.51872820796081</v>
      </c>
      <c r="P16" s="9"/>
    </row>
    <row r="17" spans="1:16">
      <c r="A17" s="12"/>
      <c r="B17" s="42">
        <v>524</v>
      </c>
      <c r="C17" s="19" t="s">
        <v>30</v>
      </c>
      <c r="D17" s="43">
        <v>1168623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1168623</v>
      </c>
      <c r="O17" s="44">
        <f t="shared" si="1"/>
        <v>40.343252666827766</v>
      </c>
      <c r="P17" s="9"/>
    </row>
    <row r="18" spans="1:16">
      <c r="A18" s="12"/>
      <c r="B18" s="42">
        <v>525</v>
      </c>
      <c r="C18" s="19" t="s">
        <v>31</v>
      </c>
      <c r="D18" s="43">
        <v>1345727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1345727</v>
      </c>
      <c r="O18" s="44">
        <f t="shared" si="1"/>
        <v>46.457244450581697</v>
      </c>
      <c r="P18" s="9"/>
    </row>
    <row r="19" spans="1:16" ht="15.75">
      <c r="A19" s="26" t="s">
        <v>32</v>
      </c>
      <c r="B19" s="27"/>
      <c r="C19" s="28"/>
      <c r="D19" s="29">
        <f t="shared" ref="D19:M19" si="5">SUM(D20:D26)</f>
        <v>6103784</v>
      </c>
      <c r="E19" s="29">
        <f t="shared" si="5"/>
        <v>2436645</v>
      </c>
      <c r="F19" s="29">
        <f t="shared" si="5"/>
        <v>0</v>
      </c>
      <c r="G19" s="29">
        <f t="shared" si="5"/>
        <v>2524041</v>
      </c>
      <c r="H19" s="29">
        <f t="shared" si="5"/>
        <v>0</v>
      </c>
      <c r="I19" s="29">
        <f t="shared" si="5"/>
        <v>65239333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76303803</v>
      </c>
      <c r="O19" s="41">
        <f t="shared" si="1"/>
        <v>2634.163116649981</v>
      </c>
      <c r="P19" s="10"/>
    </row>
    <row r="20" spans="1:16">
      <c r="A20" s="12"/>
      <c r="B20" s="42">
        <v>531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40636971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40636971</v>
      </c>
      <c r="O20" s="44">
        <f t="shared" si="1"/>
        <v>1402.8712327821313</v>
      </c>
      <c r="P20" s="9"/>
    </row>
    <row r="21" spans="1:16">
      <c r="A21" s="12"/>
      <c r="B21" s="42">
        <v>534</v>
      </c>
      <c r="C21" s="19" t="s">
        <v>67</v>
      </c>
      <c r="D21" s="43">
        <v>2110469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ref="N21:N26" si="6">SUM(D21:M21)</f>
        <v>2110469</v>
      </c>
      <c r="O21" s="44">
        <f t="shared" si="1"/>
        <v>72.857700141540377</v>
      </c>
      <c r="P21" s="9"/>
    </row>
    <row r="22" spans="1:16">
      <c r="A22" s="12"/>
      <c r="B22" s="42">
        <v>535</v>
      </c>
      <c r="C22" s="19" t="s">
        <v>55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742012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742012</v>
      </c>
      <c r="O22" s="44">
        <f t="shared" si="1"/>
        <v>25.615769668933613</v>
      </c>
      <c r="P22" s="9"/>
    </row>
    <row r="23" spans="1:16">
      <c r="A23" s="12"/>
      <c r="B23" s="42">
        <v>536</v>
      </c>
      <c r="C23" s="19" t="s">
        <v>68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23860350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23860350</v>
      </c>
      <c r="O23" s="44">
        <f t="shared" si="1"/>
        <v>823.7080125660234</v>
      </c>
      <c r="P23" s="9"/>
    </row>
    <row r="24" spans="1:16">
      <c r="A24" s="12"/>
      <c r="B24" s="42">
        <v>537</v>
      </c>
      <c r="C24" s="19" t="s">
        <v>69</v>
      </c>
      <c r="D24" s="43">
        <v>0</v>
      </c>
      <c r="E24" s="43">
        <v>2434345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2434345</v>
      </c>
      <c r="O24" s="44">
        <f t="shared" si="1"/>
        <v>84.038561121275933</v>
      </c>
      <c r="P24" s="9"/>
    </row>
    <row r="25" spans="1:16">
      <c r="A25" s="12"/>
      <c r="B25" s="42">
        <v>538</v>
      </c>
      <c r="C25" s="19" t="s">
        <v>70</v>
      </c>
      <c r="D25" s="43">
        <v>0</v>
      </c>
      <c r="E25" s="43">
        <v>0</v>
      </c>
      <c r="F25" s="43">
        <v>0</v>
      </c>
      <c r="G25" s="43">
        <v>866647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866647</v>
      </c>
      <c r="O25" s="44">
        <f t="shared" si="1"/>
        <v>29.918424413988333</v>
      </c>
      <c r="P25" s="9"/>
    </row>
    <row r="26" spans="1:16">
      <c r="A26" s="12"/>
      <c r="B26" s="42">
        <v>539</v>
      </c>
      <c r="C26" s="19" t="s">
        <v>38</v>
      </c>
      <c r="D26" s="43">
        <v>3993315</v>
      </c>
      <c r="E26" s="43">
        <v>2300</v>
      </c>
      <c r="F26" s="43">
        <v>0</v>
      </c>
      <c r="G26" s="43">
        <v>1657394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5653009</v>
      </c>
      <c r="O26" s="44">
        <f t="shared" si="1"/>
        <v>195.15341595608797</v>
      </c>
      <c r="P26" s="9"/>
    </row>
    <row r="27" spans="1:16" ht="15.75">
      <c r="A27" s="26" t="s">
        <v>39</v>
      </c>
      <c r="B27" s="27"/>
      <c r="C27" s="28"/>
      <c r="D27" s="29">
        <f t="shared" ref="D27:M27" si="7">SUM(D28:D29)</f>
        <v>1402253</v>
      </c>
      <c r="E27" s="29">
        <f t="shared" si="7"/>
        <v>1234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2509216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ref="N27:N37" si="8">SUM(D27:M27)</f>
        <v>3912703</v>
      </c>
      <c r="O27" s="41">
        <f t="shared" si="1"/>
        <v>135.07449856733524</v>
      </c>
      <c r="P27" s="10"/>
    </row>
    <row r="28" spans="1:16">
      <c r="A28" s="12"/>
      <c r="B28" s="42">
        <v>541</v>
      </c>
      <c r="C28" s="19" t="s">
        <v>71</v>
      </c>
      <c r="D28" s="43">
        <v>1402253</v>
      </c>
      <c r="E28" s="43">
        <v>1234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8"/>
        <v>1403487</v>
      </c>
      <c r="O28" s="44">
        <f t="shared" si="1"/>
        <v>48.451237615217316</v>
      </c>
      <c r="P28" s="9"/>
    </row>
    <row r="29" spans="1:16">
      <c r="A29" s="12"/>
      <c r="B29" s="42">
        <v>549</v>
      </c>
      <c r="C29" s="19" t="s">
        <v>72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2509216</v>
      </c>
      <c r="K29" s="43">
        <v>0</v>
      </c>
      <c r="L29" s="43">
        <v>0</v>
      </c>
      <c r="M29" s="43">
        <v>0</v>
      </c>
      <c r="N29" s="43">
        <f t="shared" si="8"/>
        <v>2509216</v>
      </c>
      <c r="O29" s="44">
        <f t="shared" si="1"/>
        <v>86.623260952117931</v>
      </c>
      <c r="P29" s="9"/>
    </row>
    <row r="30" spans="1:16" ht="15.75">
      <c r="A30" s="26" t="s">
        <v>42</v>
      </c>
      <c r="B30" s="27"/>
      <c r="C30" s="28"/>
      <c r="D30" s="29">
        <f t="shared" ref="D30:M30" si="9">SUM(D31:D34)</f>
        <v>6862989</v>
      </c>
      <c r="E30" s="29">
        <f t="shared" si="9"/>
        <v>970732</v>
      </c>
      <c r="F30" s="29">
        <f t="shared" si="9"/>
        <v>0</v>
      </c>
      <c r="G30" s="29">
        <f t="shared" si="9"/>
        <v>454447</v>
      </c>
      <c r="H30" s="29">
        <f t="shared" si="9"/>
        <v>0</v>
      </c>
      <c r="I30" s="29">
        <f t="shared" si="9"/>
        <v>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8"/>
        <v>8288168</v>
      </c>
      <c r="O30" s="41">
        <f t="shared" si="1"/>
        <v>286.12448648462043</v>
      </c>
      <c r="P30" s="9"/>
    </row>
    <row r="31" spans="1:16">
      <c r="A31" s="12"/>
      <c r="B31" s="42">
        <v>571</v>
      </c>
      <c r="C31" s="19" t="s">
        <v>43</v>
      </c>
      <c r="D31" s="43">
        <v>1394580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1394580</v>
      </c>
      <c r="O31" s="44">
        <f t="shared" si="1"/>
        <v>48.143749784237237</v>
      </c>
      <c r="P31" s="9"/>
    </row>
    <row r="32" spans="1:16">
      <c r="A32" s="12"/>
      <c r="B32" s="42">
        <v>572</v>
      </c>
      <c r="C32" s="19" t="s">
        <v>73</v>
      </c>
      <c r="D32" s="43">
        <v>5297951</v>
      </c>
      <c r="E32" s="43">
        <v>959732</v>
      </c>
      <c r="F32" s="43">
        <v>0</v>
      </c>
      <c r="G32" s="43">
        <v>454447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6712130</v>
      </c>
      <c r="O32" s="44">
        <f t="shared" si="1"/>
        <v>231.71643594435048</v>
      </c>
      <c r="P32" s="9"/>
    </row>
    <row r="33" spans="1:119">
      <c r="A33" s="12"/>
      <c r="B33" s="42">
        <v>574</v>
      </c>
      <c r="C33" s="19" t="s">
        <v>56</v>
      </c>
      <c r="D33" s="43">
        <v>170458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170458</v>
      </c>
      <c r="O33" s="44">
        <f t="shared" si="1"/>
        <v>5.8845582904684637</v>
      </c>
      <c r="P33" s="9"/>
    </row>
    <row r="34" spans="1:119">
      <c r="A34" s="12"/>
      <c r="B34" s="42">
        <v>579</v>
      </c>
      <c r="C34" s="19" t="s">
        <v>45</v>
      </c>
      <c r="D34" s="43">
        <v>0</v>
      </c>
      <c r="E34" s="43">
        <v>11000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8"/>
        <v>11000</v>
      </c>
      <c r="O34" s="44">
        <f t="shared" si="1"/>
        <v>0.37974246556426278</v>
      </c>
      <c r="P34" s="9"/>
    </row>
    <row r="35" spans="1:119" ht="15.75">
      <c r="A35" s="26" t="s">
        <v>74</v>
      </c>
      <c r="B35" s="27"/>
      <c r="C35" s="28"/>
      <c r="D35" s="29">
        <f t="shared" ref="D35:M35" si="10">SUM(D36:D36)</f>
        <v>4115994</v>
      </c>
      <c r="E35" s="29">
        <f t="shared" si="10"/>
        <v>405949</v>
      </c>
      <c r="F35" s="29">
        <f t="shared" si="10"/>
        <v>0</v>
      </c>
      <c r="G35" s="29">
        <f t="shared" si="10"/>
        <v>40523</v>
      </c>
      <c r="H35" s="29">
        <f t="shared" si="10"/>
        <v>0</v>
      </c>
      <c r="I35" s="29">
        <f t="shared" si="10"/>
        <v>6589700</v>
      </c>
      <c r="J35" s="29">
        <f t="shared" si="10"/>
        <v>0</v>
      </c>
      <c r="K35" s="29">
        <f t="shared" si="10"/>
        <v>0</v>
      </c>
      <c r="L35" s="29">
        <f t="shared" si="10"/>
        <v>0</v>
      </c>
      <c r="M35" s="29">
        <f t="shared" si="10"/>
        <v>0</v>
      </c>
      <c r="N35" s="29">
        <f t="shared" si="8"/>
        <v>11152166</v>
      </c>
      <c r="O35" s="41">
        <f t="shared" si="1"/>
        <v>384.99554665654023</v>
      </c>
      <c r="P35" s="9"/>
    </row>
    <row r="36" spans="1:119" ht="15.75" thickBot="1">
      <c r="A36" s="12"/>
      <c r="B36" s="42">
        <v>581</v>
      </c>
      <c r="C36" s="19" t="s">
        <v>75</v>
      </c>
      <c r="D36" s="43">
        <v>4115994</v>
      </c>
      <c r="E36" s="43">
        <v>405949</v>
      </c>
      <c r="F36" s="43">
        <v>0</v>
      </c>
      <c r="G36" s="43">
        <v>40523</v>
      </c>
      <c r="H36" s="43">
        <v>0</v>
      </c>
      <c r="I36" s="43">
        <v>6589700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11152166</v>
      </c>
      <c r="O36" s="44">
        <f t="shared" si="1"/>
        <v>384.99554665654023</v>
      </c>
      <c r="P36" s="9"/>
    </row>
    <row r="37" spans="1:119" ht="16.5" thickBot="1">
      <c r="A37" s="13" t="s">
        <v>10</v>
      </c>
      <c r="B37" s="21"/>
      <c r="C37" s="20"/>
      <c r="D37" s="14">
        <f>SUM(D5,D14,D19,D27,D30,D35)</f>
        <v>46813783</v>
      </c>
      <c r="E37" s="14">
        <f t="shared" ref="E37:M37" si="11">SUM(E5,E14,E19,E27,E30,E35)</f>
        <v>8839456</v>
      </c>
      <c r="F37" s="14">
        <f t="shared" si="11"/>
        <v>2310591</v>
      </c>
      <c r="G37" s="14">
        <f t="shared" si="11"/>
        <v>3125099</v>
      </c>
      <c r="H37" s="14">
        <f t="shared" si="11"/>
        <v>0</v>
      </c>
      <c r="I37" s="14">
        <f t="shared" si="11"/>
        <v>71829033</v>
      </c>
      <c r="J37" s="14">
        <f t="shared" si="11"/>
        <v>10646461</v>
      </c>
      <c r="K37" s="14">
        <f t="shared" si="11"/>
        <v>5450155</v>
      </c>
      <c r="L37" s="14">
        <f t="shared" si="11"/>
        <v>0</v>
      </c>
      <c r="M37" s="14">
        <f t="shared" si="11"/>
        <v>0</v>
      </c>
      <c r="N37" s="14">
        <f t="shared" si="8"/>
        <v>149014578</v>
      </c>
      <c r="O37" s="35">
        <f t="shared" si="1"/>
        <v>5144.287568612559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6"/>
      <c r="B39" s="37"/>
      <c r="C39" s="37"/>
      <c r="D39" s="38"/>
      <c r="E39" s="38"/>
      <c r="F39" s="38"/>
      <c r="G39" s="38"/>
      <c r="H39" s="38"/>
      <c r="I39" s="38"/>
      <c r="J39" s="38"/>
      <c r="K39" s="38"/>
      <c r="L39" s="157" t="s">
        <v>80</v>
      </c>
      <c r="M39" s="157"/>
      <c r="N39" s="157"/>
      <c r="O39" s="39">
        <v>28967</v>
      </c>
    </row>
    <row r="40" spans="1:119">
      <c r="A40" s="158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6"/>
    </row>
    <row r="41" spans="1:119" ht="15.75" customHeight="1" thickBot="1">
      <c r="A41" s="159" t="s">
        <v>53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2024-11-07T21:57:29Z</cp:lastPrinted>
  <dcterms:created xsi:type="dcterms:W3CDTF">2000-08-31T21:26:31Z</dcterms:created>
  <dcterms:modified xsi:type="dcterms:W3CDTF">2024-11-07T21:57:40Z</dcterms:modified>
</cp:coreProperties>
</file>