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5" documentId="11_B9B206544B3C72DD6FB3B3495469030334C6B706" xr6:coauthVersionLast="47" xr6:coauthVersionMax="47" xr10:uidLastSave="{81945BF0-2A2A-43E0-B8D8-D2A03383677E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'2007'!$A$1:$O$41</definedName>
    <definedName name="_xlnm.Print_Area" localSheetId="15">'2008'!$A$1:$O$40</definedName>
    <definedName name="_xlnm.Print_Area" localSheetId="14">'2009'!$A$1:$O$40</definedName>
    <definedName name="_xlnm.Print_Area" localSheetId="13">'2010'!$A$1:$O$40</definedName>
    <definedName name="_xlnm.Print_Area" localSheetId="12">'2011'!$A$1:$O$42</definedName>
    <definedName name="_xlnm.Print_Area" localSheetId="11">'2012'!$A$1:$O$42</definedName>
    <definedName name="_xlnm.Print_Area" localSheetId="10">'2013'!$A$1:$O$41</definedName>
    <definedName name="_xlnm.Print_Area" localSheetId="9">'2014'!$A$1:$O$41</definedName>
    <definedName name="_xlnm.Print_Area" localSheetId="8">'2015'!$A$1:$O$42</definedName>
    <definedName name="_xlnm.Print_Area" localSheetId="7">'2016'!$A$1:$O$41</definedName>
    <definedName name="_xlnm.Print_Area" localSheetId="6">'2017'!$A$1:$O$42</definedName>
    <definedName name="_xlnm.Print_Area" localSheetId="5">'2018'!$A$1:$O$41</definedName>
    <definedName name="_xlnm.Print_Area" localSheetId="4">'2019'!$A$1:$O$41</definedName>
    <definedName name="_xlnm.Print_Area" localSheetId="3">'2020'!$A$1:$O$41</definedName>
    <definedName name="_xlnm.Print_Area" localSheetId="2">'2021'!$A$1:$P$42</definedName>
    <definedName name="_xlnm.Print_Area" localSheetId="1">'2022'!$A$1:$P$41</definedName>
    <definedName name="_xlnm.Print_Area" localSheetId="0">'2023'!$A$1:$P$43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49" l="1"/>
  <c r="F39" i="49"/>
  <c r="G39" i="49"/>
  <c r="H39" i="49"/>
  <c r="I39" i="49"/>
  <c r="J39" i="49"/>
  <c r="K39" i="49"/>
  <c r="L39" i="49"/>
  <c r="M39" i="49"/>
  <c r="N39" i="49"/>
  <c r="D39" i="49"/>
  <c r="O38" i="49"/>
  <c r="P38" i="49" s="1"/>
  <c r="O37" i="49"/>
  <c r="P37" i="49" s="1"/>
  <c r="N36" i="49"/>
  <c r="M36" i="49"/>
  <c r="L36" i="49"/>
  <c r="K36" i="49"/>
  <c r="J36" i="49"/>
  <c r="I36" i="49"/>
  <c r="H36" i="49"/>
  <c r="G36" i="49"/>
  <c r="F36" i="49"/>
  <c r="E36" i="49"/>
  <c r="D36" i="49"/>
  <c r="O35" i="49"/>
  <c r="P35" i="49" s="1"/>
  <c r="O34" i="49"/>
  <c r="P34" i="49" s="1"/>
  <c r="O33" i="49"/>
  <c r="P33" i="49" s="1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6" i="49" l="1"/>
  <c r="P36" i="49" s="1"/>
  <c r="O31" i="49"/>
  <c r="P31" i="49" s="1"/>
  <c r="O28" i="49"/>
  <c r="P28" i="49" s="1"/>
  <c r="O25" i="49"/>
  <c r="P25" i="49" s="1"/>
  <c r="O22" i="49"/>
  <c r="P22" i="49" s="1"/>
  <c r="O14" i="49"/>
  <c r="P14" i="49" s="1"/>
  <c r="O5" i="49"/>
  <c r="P5" i="49" s="1"/>
  <c r="O18" i="49"/>
  <c r="P18" i="49" s="1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H37" i="48" s="1"/>
  <c r="G5" i="48"/>
  <c r="F5" i="48"/>
  <c r="E5" i="48"/>
  <c r="D5" i="48"/>
  <c r="O39" i="49" l="1"/>
  <c r="P39" i="49" s="1"/>
  <c r="E37" i="48"/>
  <c r="D37" i="48"/>
  <c r="F37" i="48"/>
  <c r="G37" i="48"/>
  <c r="I37" i="48"/>
  <c r="J37" i="48"/>
  <c r="K37" i="48"/>
  <c r="L37" i="48"/>
  <c r="M37" i="48"/>
  <c r="N37" i="48"/>
  <c r="O21" i="48"/>
  <c r="P21" i="48" s="1"/>
  <c r="O34" i="48"/>
  <c r="P34" i="48" s="1"/>
  <c r="O30" i="48"/>
  <c r="P30" i="48" s="1"/>
  <c r="O27" i="48"/>
  <c r="P27" i="48" s="1"/>
  <c r="O24" i="48"/>
  <c r="P24" i="48" s="1"/>
  <c r="O13" i="48"/>
  <c r="P13" i="48" s="1"/>
  <c r="O5" i="48"/>
  <c r="P5" i="48" s="1"/>
  <c r="O17" i="48"/>
  <c r="P17" i="48" s="1"/>
  <c r="O37" i="47"/>
  <c r="P37" i="47" s="1"/>
  <c r="O36" i="47"/>
  <c r="P36" i="47" s="1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D38" i="47" s="1"/>
  <c r="N36" i="46"/>
  <c r="O36" i="46" s="1"/>
  <c r="N35" i="46"/>
  <c r="O35" i="46"/>
  <c r="M34" i="46"/>
  <c r="L34" i="46"/>
  <c r="K34" i="46"/>
  <c r="J34" i="46"/>
  <c r="I34" i="46"/>
  <c r="H34" i="46"/>
  <c r="G34" i="46"/>
  <c r="F34" i="46"/>
  <c r="E34" i="46"/>
  <c r="D34" i="46"/>
  <c r="N33" i="46"/>
  <c r="O33" i="46"/>
  <c r="N32" i="46"/>
  <c r="O32" i="46"/>
  <c r="N31" i="46"/>
  <c r="O31" i="46"/>
  <c r="M30" i="46"/>
  <c r="L30" i="46"/>
  <c r="K30" i="46"/>
  <c r="J30" i="46"/>
  <c r="I30" i="46"/>
  <c r="H30" i="46"/>
  <c r="G30" i="46"/>
  <c r="F30" i="46"/>
  <c r="E30" i="46"/>
  <c r="D30" i="46"/>
  <c r="N29" i="46"/>
  <c r="O29" i="46" s="1"/>
  <c r="N28" i="46"/>
  <c r="O28" i="46" s="1"/>
  <c r="M27" i="46"/>
  <c r="L27" i="46"/>
  <c r="K27" i="46"/>
  <c r="J27" i="46"/>
  <c r="I27" i="46"/>
  <c r="H27" i="46"/>
  <c r="G27" i="46"/>
  <c r="F27" i="46"/>
  <c r="N27" i="46" s="1"/>
  <c r="O27" i="46" s="1"/>
  <c r="E27" i="46"/>
  <c r="D27" i="46"/>
  <c r="N26" i="46"/>
  <c r="O26" i="46" s="1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N22" i="46"/>
  <c r="O22" i="46"/>
  <c r="M21" i="46"/>
  <c r="L21" i="46"/>
  <c r="K21" i="46"/>
  <c r="J21" i="46"/>
  <c r="I21" i="46"/>
  <c r="H21" i="46"/>
  <c r="G21" i="46"/>
  <c r="F21" i="46"/>
  <c r="E21" i="46"/>
  <c r="D21" i="46"/>
  <c r="N20" i="46"/>
  <c r="O20" i="46"/>
  <c r="N19" i="46"/>
  <c r="O19" i="46" s="1"/>
  <c r="N18" i="46"/>
  <c r="O18" i="46"/>
  <c r="M17" i="46"/>
  <c r="L17" i="46"/>
  <c r="K17" i="46"/>
  <c r="K37" i="46" s="1"/>
  <c r="J17" i="46"/>
  <c r="I17" i="46"/>
  <c r="H17" i="46"/>
  <c r="G17" i="46"/>
  <c r="N17" i="46" s="1"/>
  <c r="O17" i="46" s="1"/>
  <c r="F17" i="46"/>
  <c r="E17" i="46"/>
  <c r="D17" i="46"/>
  <c r="N16" i="46"/>
  <c r="O16" i="46"/>
  <c r="N15" i="46"/>
  <c r="O15" i="46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 s="1"/>
  <c r="N10" i="46"/>
  <c r="O10" i="46" s="1"/>
  <c r="N9" i="46"/>
  <c r="O9" i="46"/>
  <c r="N8" i="46"/>
  <c r="O8" i="46" s="1"/>
  <c r="N7" i="46"/>
  <c r="O7" i="46"/>
  <c r="N6" i="46"/>
  <c r="O6" i="46" s="1"/>
  <c r="M5" i="46"/>
  <c r="M37" i="46" s="1"/>
  <c r="L5" i="46"/>
  <c r="K5" i="46"/>
  <c r="J5" i="46"/>
  <c r="I5" i="46"/>
  <c r="I37" i="46" s="1"/>
  <c r="H5" i="46"/>
  <c r="G5" i="46"/>
  <c r="G37" i="46" s="1"/>
  <c r="F5" i="46"/>
  <c r="E5" i="46"/>
  <c r="E37" i="46" s="1"/>
  <c r="D5" i="46"/>
  <c r="N36" i="45"/>
  <c r="O36" i="45" s="1"/>
  <c r="N35" i="45"/>
  <c r="O35" i="45" s="1"/>
  <c r="M34" i="45"/>
  <c r="L34" i="45"/>
  <c r="K34" i="45"/>
  <c r="J34" i="45"/>
  <c r="I34" i="45"/>
  <c r="H34" i="45"/>
  <c r="G34" i="45"/>
  <c r="F34" i="45"/>
  <c r="E34" i="45"/>
  <c r="D34" i="45"/>
  <c r="N33" i="45"/>
  <c r="O33" i="45" s="1"/>
  <c r="N32" i="45"/>
  <c r="O32" i="45"/>
  <c r="N31" i="45"/>
  <c r="O31" i="45"/>
  <c r="M30" i="45"/>
  <c r="L30" i="45"/>
  <c r="K30" i="45"/>
  <c r="K37" i="45" s="1"/>
  <c r="J30" i="45"/>
  <c r="I30" i="45"/>
  <c r="H30" i="45"/>
  <c r="G30" i="45"/>
  <c r="F30" i="45"/>
  <c r="E30" i="45"/>
  <c r="D30" i="45"/>
  <c r="N29" i="45"/>
  <c r="O29" i="45"/>
  <c r="N28" i="45"/>
  <c r="O28" i="45"/>
  <c r="M27" i="45"/>
  <c r="L27" i="45"/>
  <c r="K27" i="45"/>
  <c r="J27" i="45"/>
  <c r="I27" i="45"/>
  <c r="H27" i="45"/>
  <c r="G27" i="45"/>
  <c r="F27" i="45"/>
  <c r="E27" i="45"/>
  <c r="D27" i="45"/>
  <c r="N27" i="45" s="1"/>
  <c r="O27" i="45" s="1"/>
  <c r="N26" i="45"/>
  <c r="O26" i="45" s="1"/>
  <c r="N25" i="45"/>
  <c r="O25" i="45"/>
  <c r="M24" i="45"/>
  <c r="L24" i="45"/>
  <c r="K24" i="45"/>
  <c r="J24" i="45"/>
  <c r="I24" i="45"/>
  <c r="H24" i="45"/>
  <c r="G24" i="45"/>
  <c r="F24" i="45"/>
  <c r="E24" i="45"/>
  <c r="D24" i="45"/>
  <c r="N24" i="45" s="1"/>
  <c r="O24" i="45" s="1"/>
  <c r="N23" i="45"/>
  <c r="O23" i="45"/>
  <c r="N22" i="45"/>
  <c r="O22" i="45"/>
  <c r="M21" i="45"/>
  <c r="M37" i="45" s="1"/>
  <c r="L21" i="45"/>
  <c r="K21" i="45"/>
  <c r="J21" i="45"/>
  <c r="I21" i="45"/>
  <c r="H21" i="45"/>
  <c r="G21" i="45"/>
  <c r="F21" i="45"/>
  <c r="E21" i="45"/>
  <c r="D21" i="45"/>
  <c r="N20" i="45"/>
  <c r="O20" i="45"/>
  <c r="N19" i="45"/>
  <c r="O19" i="45" s="1"/>
  <c r="N18" i="45"/>
  <c r="O18" i="45"/>
  <c r="M17" i="45"/>
  <c r="L17" i="45"/>
  <c r="K17" i="45"/>
  <c r="J17" i="45"/>
  <c r="I17" i="45"/>
  <c r="H17" i="45"/>
  <c r="G17" i="45"/>
  <c r="F17" i="45"/>
  <c r="E17" i="45"/>
  <c r="D17" i="45"/>
  <c r="N16" i="45"/>
  <c r="O16" i="45"/>
  <c r="N15" i="45"/>
  <c r="O15" i="45" s="1"/>
  <c r="N14" i="45"/>
  <c r="O14" i="45"/>
  <c r="M13" i="45"/>
  <c r="L13" i="45"/>
  <c r="K13" i="45"/>
  <c r="J13" i="45"/>
  <c r="I13" i="45"/>
  <c r="H13" i="45"/>
  <c r="G13" i="45"/>
  <c r="F13" i="45"/>
  <c r="E13" i="45"/>
  <c r="D13" i="45"/>
  <c r="N13" i="45" s="1"/>
  <c r="O13" i="45" s="1"/>
  <c r="N12" i="45"/>
  <c r="O12" i="45" s="1"/>
  <c r="N11" i="45"/>
  <c r="O11" i="45" s="1"/>
  <c r="N10" i="45"/>
  <c r="O10" i="45"/>
  <c r="N9" i="45"/>
  <c r="O9" i="45" s="1"/>
  <c r="N8" i="45"/>
  <c r="O8" i="45"/>
  <c r="N7" i="45"/>
  <c r="O7" i="45"/>
  <c r="N6" i="45"/>
  <c r="O6" i="45"/>
  <c r="M5" i="45"/>
  <c r="L5" i="45"/>
  <c r="K5" i="45"/>
  <c r="J5" i="45"/>
  <c r="I5" i="45"/>
  <c r="I37" i="45" s="1"/>
  <c r="H5" i="45"/>
  <c r="G5" i="45"/>
  <c r="G37" i="45" s="1"/>
  <c r="F5" i="45"/>
  <c r="N5" i="45" s="1"/>
  <c r="O5" i="45" s="1"/>
  <c r="E5" i="45"/>
  <c r="D5" i="45"/>
  <c r="N36" i="44"/>
  <c r="O36" i="44"/>
  <c r="N35" i="44"/>
  <c r="O35" i="44" s="1"/>
  <c r="M34" i="44"/>
  <c r="L34" i="44"/>
  <c r="K34" i="44"/>
  <c r="J34" i="44"/>
  <c r="I34" i="44"/>
  <c r="H34" i="44"/>
  <c r="G34" i="44"/>
  <c r="F34" i="44"/>
  <c r="E34" i="44"/>
  <c r="D34" i="44"/>
  <c r="N33" i="44"/>
  <c r="O33" i="44"/>
  <c r="N32" i="44"/>
  <c r="O32" i="44" s="1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N28" i="44"/>
  <c r="O28" i="44"/>
  <c r="M27" i="44"/>
  <c r="L27" i="44"/>
  <c r="K27" i="44"/>
  <c r="J27" i="44"/>
  <c r="I27" i="44"/>
  <c r="H27" i="44"/>
  <c r="G27" i="44"/>
  <c r="F27" i="44"/>
  <c r="E27" i="44"/>
  <c r="D27" i="44"/>
  <c r="N26" i="44"/>
  <c r="O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/>
  <c r="M21" i="44"/>
  <c r="L21" i="44"/>
  <c r="K21" i="44"/>
  <c r="J21" i="44"/>
  <c r="I21" i="44"/>
  <c r="H21" i="44"/>
  <c r="G21" i="44"/>
  <c r="F21" i="44"/>
  <c r="E21" i="44"/>
  <c r="D21" i="44"/>
  <c r="N21" i="44" s="1"/>
  <c r="O21" i="44" s="1"/>
  <c r="N20" i="44"/>
  <c r="O20" i="44" s="1"/>
  <c r="N19" i="44"/>
  <c r="O19" i="44"/>
  <c r="N18" i="44"/>
  <c r="O18" i="44" s="1"/>
  <c r="M17" i="44"/>
  <c r="L17" i="44"/>
  <c r="K17" i="44"/>
  <c r="K37" i="44" s="1"/>
  <c r="J17" i="44"/>
  <c r="I17" i="44"/>
  <c r="H17" i="44"/>
  <c r="N17" i="44" s="1"/>
  <c r="O17" i="44" s="1"/>
  <c r="G17" i="44"/>
  <c r="F17" i="44"/>
  <c r="E17" i="44"/>
  <c r="D17" i="44"/>
  <c r="N16" i="44"/>
  <c r="O16" i="44" s="1"/>
  <c r="N15" i="44"/>
  <c r="O15" i="44" s="1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/>
  <c r="M5" i="44"/>
  <c r="M37" i="44" s="1"/>
  <c r="L5" i="44"/>
  <c r="K5" i="44"/>
  <c r="J5" i="44"/>
  <c r="I5" i="44"/>
  <c r="I37" i="44" s="1"/>
  <c r="H5" i="44"/>
  <c r="G5" i="44"/>
  <c r="G37" i="44" s="1"/>
  <c r="F5" i="44"/>
  <c r="E5" i="44"/>
  <c r="E37" i="44" s="1"/>
  <c r="D5" i="44"/>
  <c r="N37" i="43"/>
  <c r="O37" i="43" s="1"/>
  <c r="N36" i="43"/>
  <c r="O36" i="43" s="1"/>
  <c r="N35" i="43"/>
  <c r="O35" i="43" s="1"/>
  <c r="M34" i="43"/>
  <c r="L34" i="43"/>
  <c r="K34" i="43"/>
  <c r="J34" i="43"/>
  <c r="I34" i="43"/>
  <c r="H34" i="43"/>
  <c r="G34" i="43"/>
  <c r="F34" i="43"/>
  <c r="E34" i="43"/>
  <c r="D34" i="43"/>
  <c r="N33" i="43"/>
  <c r="O33" i="43"/>
  <c r="N32" i="43"/>
  <c r="O32" i="43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29" i="43"/>
  <c r="O29" i="43" s="1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/>
  <c r="N22" i="43"/>
  <c r="O22" i="43" s="1"/>
  <c r="M21" i="43"/>
  <c r="L21" i="43"/>
  <c r="L38" i="43" s="1"/>
  <c r="K21" i="43"/>
  <c r="J21" i="43"/>
  <c r="I21" i="43"/>
  <c r="H21" i="43"/>
  <c r="G21" i="43"/>
  <c r="F21" i="43"/>
  <c r="E21" i="43"/>
  <c r="D21" i="43"/>
  <c r="N20" i="43"/>
  <c r="O20" i="43" s="1"/>
  <c r="N19" i="43"/>
  <c r="O19" i="43"/>
  <c r="N18" i="43"/>
  <c r="O18" i="43"/>
  <c r="M17" i="43"/>
  <c r="M38" i="43" s="1"/>
  <c r="L17" i="43"/>
  <c r="K17" i="43"/>
  <c r="J17" i="43"/>
  <c r="I17" i="43"/>
  <c r="I38" i="43" s="1"/>
  <c r="H17" i="43"/>
  <c r="G17" i="43"/>
  <c r="F17" i="43"/>
  <c r="E17" i="43"/>
  <c r="D17" i="43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/>
  <c r="N10" i="43"/>
  <c r="O10" i="43" s="1"/>
  <c r="N9" i="43"/>
  <c r="O9" i="43"/>
  <c r="N8" i="43"/>
  <c r="O8" i="43" s="1"/>
  <c r="N7" i="43"/>
  <c r="O7" i="43" s="1"/>
  <c r="N6" i="43"/>
  <c r="O6" i="43" s="1"/>
  <c r="M5" i="43"/>
  <c r="L5" i="43"/>
  <c r="K5" i="43"/>
  <c r="K38" i="43" s="1"/>
  <c r="J5" i="43"/>
  <c r="I5" i="43"/>
  <c r="H5" i="43"/>
  <c r="G5" i="43"/>
  <c r="G38" i="43" s="1"/>
  <c r="F5" i="43"/>
  <c r="E5" i="43"/>
  <c r="E38" i="43" s="1"/>
  <c r="D5" i="43"/>
  <c r="N36" i="42"/>
  <c r="O36" i="42" s="1"/>
  <c r="N35" i="42"/>
  <c r="O35" i="42"/>
  <c r="M34" i="42"/>
  <c r="M37" i="42" s="1"/>
  <c r="L34" i="42"/>
  <c r="K34" i="42"/>
  <c r="J34" i="42"/>
  <c r="I34" i="42"/>
  <c r="H34" i="42"/>
  <c r="G34" i="42"/>
  <c r="F34" i="42"/>
  <c r="E34" i="42"/>
  <c r="D34" i="42"/>
  <c r="N33" i="42"/>
  <c r="O33" i="42" s="1"/>
  <c r="N32" i="42"/>
  <c r="O32" i="42" s="1"/>
  <c r="N31" i="42"/>
  <c r="O31" i="42"/>
  <c r="M30" i="42"/>
  <c r="L30" i="42"/>
  <c r="K30" i="42"/>
  <c r="K37" i="42" s="1"/>
  <c r="J30" i="42"/>
  <c r="I30" i="42"/>
  <c r="H30" i="42"/>
  <c r="N30" i="42" s="1"/>
  <c r="O30" i="42" s="1"/>
  <c r="G30" i="42"/>
  <c r="F30" i="42"/>
  <c r="E30" i="42"/>
  <c r="D30" i="42"/>
  <c r="N29" i="42"/>
  <c r="O29" i="42" s="1"/>
  <c r="N28" i="42"/>
  <c r="O28" i="42"/>
  <c r="M27" i="42"/>
  <c r="L27" i="42"/>
  <c r="K27" i="42"/>
  <c r="J27" i="42"/>
  <c r="I27" i="42"/>
  <c r="H27" i="42"/>
  <c r="G27" i="42"/>
  <c r="F27" i="42"/>
  <c r="E27" i="42"/>
  <c r="D27" i="42"/>
  <c r="N27" i="42" s="1"/>
  <c r="O27" i="42" s="1"/>
  <c r="N26" i="42"/>
  <c r="O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 s="1"/>
  <c r="M21" i="42"/>
  <c r="L21" i="42"/>
  <c r="K21" i="42"/>
  <c r="J21" i="42"/>
  <c r="I21" i="42"/>
  <c r="I37" i="42" s="1"/>
  <c r="H21" i="42"/>
  <c r="G21" i="42"/>
  <c r="F21" i="42"/>
  <c r="E21" i="42"/>
  <c r="D21" i="42"/>
  <c r="N20" i="42"/>
  <c r="O20" i="42" s="1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/>
  <c r="N14" i="42"/>
  <c r="O14" i="42"/>
  <c r="M13" i="42"/>
  <c r="L13" i="42"/>
  <c r="K13" i="42"/>
  <c r="J13" i="42"/>
  <c r="I13" i="42"/>
  <c r="H13" i="42"/>
  <c r="G13" i="42"/>
  <c r="F13" i="42"/>
  <c r="E13" i="42"/>
  <c r="D13" i="42"/>
  <c r="N12" i="42"/>
  <c r="O12" i="42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G37" i="42" s="1"/>
  <c r="F5" i="42"/>
  <c r="E5" i="42"/>
  <c r="D5" i="42"/>
  <c r="N37" i="41"/>
  <c r="O37" i="41"/>
  <c r="N36" i="41"/>
  <c r="O36" i="41" s="1"/>
  <c r="N35" i="41"/>
  <c r="O35" i="41" s="1"/>
  <c r="M34" i="41"/>
  <c r="L34" i="41"/>
  <c r="K34" i="41"/>
  <c r="J34" i="41"/>
  <c r="I34" i="41"/>
  <c r="H34" i="41"/>
  <c r="G34" i="41"/>
  <c r="F34" i="41"/>
  <c r="E34" i="41"/>
  <c r="D34" i="41"/>
  <c r="N33" i="41"/>
  <c r="O33" i="41" s="1"/>
  <c r="N32" i="41"/>
  <c r="O32" i="4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7" i="41" s="1"/>
  <c r="O27" i="41" s="1"/>
  <c r="N26" i="41"/>
  <c r="O26" i="41" s="1"/>
  <c r="N25" i="41"/>
  <c r="O25" i="41"/>
  <c r="M24" i="41"/>
  <c r="L24" i="41"/>
  <c r="K24" i="41"/>
  <c r="J24" i="41"/>
  <c r="I24" i="41"/>
  <c r="H24" i="41"/>
  <c r="G24" i="41"/>
  <c r="F24" i="41"/>
  <c r="E24" i="41"/>
  <c r="D24" i="41"/>
  <c r="N23" i="41"/>
  <c r="O23" i="41"/>
  <c r="N22" i="41"/>
  <c r="O22" i="41"/>
  <c r="M21" i="41"/>
  <c r="M38" i="41" s="1"/>
  <c r="L21" i="41"/>
  <c r="K21" i="41"/>
  <c r="J21" i="41"/>
  <c r="I21" i="41"/>
  <c r="H21" i="41"/>
  <c r="G21" i="41"/>
  <c r="F21" i="41"/>
  <c r="N21" i="41" s="1"/>
  <c r="O21" i="41" s="1"/>
  <c r="E21" i="41"/>
  <c r="D21" i="41"/>
  <c r="N20" i="41"/>
  <c r="O20" i="41" s="1"/>
  <c r="N19" i="41"/>
  <c r="O19" i="41" s="1"/>
  <c r="N18" i="41"/>
  <c r="O18" i="41"/>
  <c r="M17" i="41"/>
  <c r="L17" i="41"/>
  <c r="L38" i="41" s="1"/>
  <c r="K17" i="41"/>
  <c r="K38" i="41" s="1"/>
  <c r="J17" i="41"/>
  <c r="I17" i="41"/>
  <c r="H17" i="41"/>
  <c r="G17" i="41"/>
  <c r="F17" i="41"/>
  <c r="E17" i="41"/>
  <c r="D17" i="41"/>
  <c r="N16" i="41"/>
  <c r="O16" i="41"/>
  <c r="N15" i="41"/>
  <c r="O15" i="41" s="1"/>
  <c r="N14" i="41"/>
  <c r="O14" i="41"/>
  <c r="M13" i="41"/>
  <c r="L13" i="41"/>
  <c r="K13" i="41"/>
  <c r="J13" i="41"/>
  <c r="I13" i="41"/>
  <c r="H13" i="41"/>
  <c r="G13" i="41"/>
  <c r="G38" i="41" s="1"/>
  <c r="F13" i="41"/>
  <c r="N13" i="41" s="1"/>
  <c r="O13" i="41" s="1"/>
  <c r="E13" i="41"/>
  <c r="D13" i="41"/>
  <c r="N12" i="41"/>
  <c r="O12" i="41"/>
  <c r="N11" i="41"/>
  <c r="O11" i="4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I38" i="41" s="1"/>
  <c r="H5" i="41"/>
  <c r="G5" i="41"/>
  <c r="F5" i="41"/>
  <c r="E5" i="41"/>
  <c r="E38" i="41" s="1"/>
  <c r="D5" i="41"/>
  <c r="N36" i="40"/>
  <c r="O36" i="40"/>
  <c r="N35" i="40"/>
  <c r="O35" i="40"/>
  <c r="M34" i="40"/>
  <c r="L34" i="40"/>
  <c r="K34" i="40"/>
  <c r="J34" i="40"/>
  <c r="I34" i="40"/>
  <c r="H34" i="40"/>
  <c r="G34" i="40"/>
  <c r="F34" i="40"/>
  <c r="E34" i="40"/>
  <c r="D34" i="40"/>
  <c r="N33" i="40"/>
  <c r="O33" i="40"/>
  <c r="N32" i="40"/>
  <c r="O32" i="40" s="1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7" i="40" s="1"/>
  <c r="O27" i="40" s="1"/>
  <c r="N26" i="40"/>
  <c r="O26" i="40" s="1"/>
  <c r="N25" i="40"/>
  <c r="O25" i="40"/>
  <c r="M24" i="40"/>
  <c r="L24" i="40"/>
  <c r="L37" i="40" s="1"/>
  <c r="K24" i="40"/>
  <c r="J24" i="40"/>
  <c r="I24" i="40"/>
  <c r="H24" i="40"/>
  <c r="G24" i="40"/>
  <c r="F24" i="40"/>
  <c r="E24" i="40"/>
  <c r="D24" i="40"/>
  <c r="N23" i="40"/>
  <c r="O23" i="40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N18" i="40"/>
  <c r="O18" i="40"/>
  <c r="M17" i="40"/>
  <c r="L17" i="40"/>
  <c r="K17" i="40"/>
  <c r="J17" i="40"/>
  <c r="I17" i="40"/>
  <c r="I37" i="40" s="1"/>
  <c r="H17" i="40"/>
  <c r="G17" i="40"/>
  <c r="F17" i="40"/>
  <c r="E17" i="40"/>
  <c r="D17" i="40"/>
  <c r="N16" i="40"/>
  <c r="O16" i="40"/>
  <c r="N15" i="40"/>
  <c r="O15" i="40" s="1"/>
  <c r="N14" i="40"/>
  <c r="O14" i="40"/>
  <c r="M13" i="40"/>
  <c r="M37" i="40" s="1"/>
  <c r="L13" i="40"/>
  <c r="K13" i="40"/>
  <c r="J13" i="40"/>
  <c r="I13" i="40"/>
  <c r="H13" i="40"/>
  <c r="G13" i="40"/>
  <c r="F13" i="40"/>
  <c r="E13" i="40"/>
  <c r="D13" i="40"/>
  <c r="N13" i="40" s="1"/>
  <c r="O13" i="40" s="1"/>
  <c r="N12" i="40"/>
  <c r="O12" i="40" s="1"/>
  <c r="N11" i="40"/>
  <c r="O11" i="40"/>
  <c r="N10" i="40"/>
  <c r="O10" i="40" s="1"/>
  <c r="N9" i="40"/>
  <c r="O9" i="40" s="1"/>
  <c r="N8" i="40"/>
  <c r="O8" i="40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N5" i="40" s="1"/>
  <c r="O5" i="40" s="1"/>
  <c r="D5" i="40"/>
  <c r="N36" i="39"/>
  <c r="O36" i="39" s="1"/>
  <c r="N35" i="39"/>
  <c r="O35" i="39" s="1"/>
  <c r="M34" i="39"/>
  <c r="L34" i="39"/>
  <c r="K34" i="39"/>
  <c r="J34" i="39"/>
  <c r="I34" i="39"/>
  <c r="H34" i="39"/>
  <c r="G34" i="39"/>
  <c r="F34" i="39"/>
  <c r="E34" i="39"/>
  <c r="D34" i="39"/>
  <c r="N33" i="39"/>
  <c r="O33" i="39"/>
  <c r="N32" i="39"/>
  <c r="O32" i="39" s="1"/>
  <c r="N31" i="39"/>
  <c r="O31" i="39"/>
  <c r="M30" i="39"/>
  <c r="L30" i="39"/>
  <c r="K30" i="39"/>
  <c r="J30" i="39"/>
  <c r="I30" i="39"/>
  <c r="H30" i="39"/>
  <c r="G30" i="39"/>
  <c r="F30" i="39"/>
  <c r="E30" i="39"/>
  <c r="D30" i="39"/>
  <c r="N29" i="39"/>
  <c r="O29" i="39"/>
  <c r="N28" i="39"/>
  <c r="O28" i="39"/>
  <c r="M27" i="39"/>
  <c r="L27" i="39"/>
  <c r="K27" i="39"/>
  <c r="J27" i="39"/>
  <c r="I27" i="39"/>
  <c r="H27" i="39"/>
  <c r="G27" i="39"/>
  <c r="F27" i="39"/>
  <c r="N27" i="39" s="1"/>
  <c r="O27" i="39" s="1"/>
  <c r="E27" i="39"/>
  <c r="D27" i="39"/>
  <c r="N26" i="39"/>
  <c r="O26" i="39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/>
  <c r="N22" i="39"/>
  <c r="O22" i="39"/>
  <c r="M21" i="39"/>
  <c r="L21" i="39"/>
  <c r="K21" i="39"/>
  <c r="J21" i="39"/>
  <c r="I21" i="39"/>
  <c r="H21" i="39"/>
  <c r="G21" i="39"/>
  <c r="F21" i="39"/>
  <c r="E21" i="39"/>
  <c r="D21" i="39"/>
  <c r="N21" i="39" s="1"/>
  <c r="O21" i="39" s="1"/>
  <c r="N20" i="39"/>
  <c r="O20" i="39" s="1"/>
  <c r="N19" i="39"/>
  <c r="O19" i="39" s="1"/>
  <c r="N18" i="39"/>
  <c r="O18" i="39"/>
  <c r="M17" i="39"/>
  <c r="L17" i="39"/>
  <c r="K17" i="39"/>
  <c r="J17" i="39"/>
  <c r="I17" i="39"/>
  <c r="H17" i="39"/>
  <c r="G17" i="39"/>
  <c r="F17" i="39"/>
  <c r="F37" i="39" s="1"/>
  <c r="E17" i="39"/>
  <c r="D17" i="39"/>
  <c r="N16" i="39"/>
  <c r="O16" i="39" s="1"/>
  <c r="N15" i="39"/>
  <c r="O15" i="39" s="1"/>
  <c r="N14" i="39"/>
  <c r="O14" i="39" s="1"/>
  <c r="M13" i="39"/>
  <c r="L13" i="39"/>
  <c r="K13" i="39"/>
  <c r="K37" i="39" s="1"/>
  <c r="J13" i="39"/>
  <c r="I13" i="39"/>
  <c r="H13" i="39"/>
  <c r="G13" i="39"/>
  <c r="F13" i="39"/>
  <c r="E13" i="39"/>
  <c r="D13" i="39"/>
  <c r="N12" i="39"/>
  <c r="O12" i="39"/>
  <c r="N11" i="39"/>
  <c r="O11" i="39"/>
  <c r="N10" i="39"/>
  <c r="O10" i="39" s="1"/>
  <c r="N9" i="39"/>
  <c r="O9" i="39"/>
  <c r="N8" i="39"/>
  <c r="O8" i="39"/>
  <c r="N7" i="39"/>
  <c r="O7" i="39" s="1"/>
  <c r="N6" i="39"/>
  <c r="O6" i="39"/>
  <c r="M5" i="39"/>
  <c r="L5" i="39"/>
  <c r="L37" i="39" s="1"/>
  <c r="K5" i="39"/>
  <c r="J5" i="39"/>
  <c r="I5" i="39"/>
  <c r="H5" i="39"/>
  <c r="G5" i="39"/>
  <c r="F5" i="39"/>
  <c r="E5" i="39"/>
  <c r="D5" i="39"/>
  <c r="N36" i="38"/>
  <c r="O36" i="38" s="1"/>
  <c r="N35" i="38"/>
  <c r="O35" i="38" s="1"/>
  <c r="M34" i="38"/>
  <c r="L34" i="38"/>
  <c r="K34" i="38"/>
  <c r="J34" i="38"/>
  <c r="I34" i="38"/>
  <c r="H34" i="38"/>
  <c r="G34" i="38"/>
  <c r="F34" i="38"/>
  <c r="E34" i="38"/>
  <c r="D34" i="38"/>
  <c r="N33" i="38"/>
  <c r="O33" i="38" s="1"/>
  <c r="N32" i="38"/>
  <c r="O32" i="38" s="1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/>
  <c r="N28" i="38"/>
  <c r="O28" i="38"/>
  <c r="M27" i="38"/>
  <c r="L27" i="38"/>
  <c r="K27" i="38"/>
  <c r="J27" i="38"/>
  <c r="I27" i="38"/>
  <c r="H27" i="38"/>
  <c r="G27" i="38"/>
  <c r="F27" i="38"/>
  <c r="E27" i="38"/>
  <c r="D27" i="38"/>
  <c r="N26" i="38"/>
  <c r="O26" i="38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3" i="38" s="1"/>
  <c r="O13" i="38" s="1"/>
  <c r="N12" i="38"/>
  <c r="O12" i="38" s="1"/>
  <c r="N11" i="38"/>
  <c r="O11" i="38" s="1"/>
  <c r="N10" i="38"/>
  <c r="O10" i="38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I5" i="38"/>
  <c r="H5" i="38"/>
  <c r="H37" i="38" s="1"/>
  <c r="G5" i="38"/>
  <c r="F5" i="38"/>
  <c r="F37" i="38" s="1"/>
  <c r="E5" i="38"/>
  <c r="D5" i="38"/>
  <c r="D37" i="38" s="1"/>
  <c r="N35" i="37"/>
  <c r="O35" i="37" s="1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N32" i="37"/>
  <c r="O32" i="37"/>
  <c r="N31" i="37"/>
  <c r="O31" i="37" s="1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/>
  <c r="M24" i="37"/>
  <c r="L24" i="37"/>
  <c r="K24" i="37"/>
  <c r="J24" i="37"/>
  <c r="I24" i="37"/>
  <c r="H24" i="37"/>
  <c r="G24" i="37"/>
  <c r="F24" i="37"/>
  <c r="E24" i="37"/>
  <c r="D24" i="37"/>
  <c r="N23" i="37"/>
  <c r="O23" i="37"/>
  <c r="N22" i="37"/>
  <c r="O22" i="37" s="1"/>
  <c r="M21" i="37"/>
  <c r="L21" i="37"/>
  <c r="K21" i="37"/>
  <c r="K36" i="37" s="1"/>
  <c r="J21" i="37"/>
  <c r="I21" i="37"/>
  <c r="H21" i="37"/>
  <c r="G21" i="37"/>
  <c r="F21" i="37"/>
  <c r="E21" i="37"/>
  <c r="D21" i="37"/>
  <c r="N20" i="37"/>
  <c r="O20" i="37" s="1"/>
  <c r="N19" i="37"/>
  <c r="O19" i="37"/>
  <c r="N18" i="37"/>
  <c r="O18" i="37" s="1"/>
  <c r="M17" i="37"/>
  <c r="L17" i="37"/>
  <c r="K17" i="37"/>
  <c r="J17" i="37"/>
  <c r="I17" i="37"/>
  <c r="H17" i="37"/>
  <c r="G17" i="37"/>
  <c r="F17" i="37"/>
  <c r="E17" i="37"/>
  <c r="E36" i="37" s="1"/>
  <c r="D17" i="37"/>
  <c r="N16" i="37"/>
  <c r="O16" i="37" s="1"/>
  <c r="N15" i="37"/>
  <c r="O15" i="37" s="1"/>
  <c r="N14" i="37"/>
  <c r="O14" i="37" s="1"/>
  <c r="M13" i="37"/>
  <c r="L13" i="37"/>
  <c r="K13" i="37"/>
  <c r="J13" i="37"/>
  <c r="J36" i="37" s="1"/>
  <c r="I13" i="37"/>
  <c r="H13" i="37"/>
  <c r="G13" i="37"/>
  <c r="F13" i="37"/>
  <c r="E13" i="37"/>
  <c r="D13" i="37"/>
  <c r="N12" i="37"/>
  <c r="O12" i="37" s="1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37" i="36"/>
  <c r="O37" i="36"/>
  <c r="N36" i="36"/>
  <c r="O36" i="36" s="1"/>
  <c r="M35" i="36"/>
  <c r="L35" i="36"/>
  <c r="K35" i="36"/>
  <c r="J35" i="36"/>
  <c r="I35" i="36"/>
  <c r="H35" i="36"/>
  <c r="G35" i="36"/>
  <c r="F35" i="36"/>
  <c r="E35" i="36"/>
  <c r="D35" i="36"/>
  <c r="N34" i="36"/>
  <c r="O34" i="36" s="1"/>
  <c r="N33" i="36"/>
  <c r="O33" i="36"/>
  <c r="N32" i="36"/>
  <c r="O32" i="36"/>
  <c r="M31" i="36"/>
  <c r="L31" i="36"/>
  <c r="K31" i="36"/>
  <c r="J31" i="36"/>
  <c r="I31" i="36"/>
  <c r="H31" i="36"/>
  <c r="G31" i="36"/>
  <c r="F31" i="36"/>
  <c r="E31" i="36"/>
  <c r="D31" i="36"/>
  <c r="N31" i="36" s="1"/>
  <c r="O31" i="36" s="1"/>
  <c r="N30" i="36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7" i="36"/>
  <c r="O27" i="36" s="1"/>
  <c r="N26" i="36"/>
  <c r="O26" i="36"/>
  <c r="M25" i="36"/>
  <c r="L25" i="36"/>
  <c r="K25" i="36"/>
  <c r="J25" i="36"/>
  <c r="I25" i="36"/>
  <c r="H25" i="36"/>
  <c r="G25" i="36"/>
  <c r="F25" i="36"/>
  <c r="E25" i="36"/>
  <c r="D25" i="36"/>
  <c r="N24" i="36"/>
  <c r="O24" i="36"/>
  <c r="N23" i="36"/>
  <c r="O23" i="36" s="1"/>
  <c r="N22" i="36"/>
  <c r="O22" i="36" s="1"/>
  <c r="M21" i="36"/>
  <c r="L21" i="36"/>
  <c r="K21" i="36"/>
  <c r="J21" i="36"/>
  <c r="I21" i="36"/>
  <c r="H21" i="36"/>
  <c r="H38" i="36" s="1"/>
  <c r="G21" i="36"/>
  <c r="F21" i="36"/>
  <c r="E21" i="36"/>
  <c r="E38" i="36" s="1"/>
  <c r="D21" i="36"/>
  <c r="N20" i="36"/>
  <c r="O20" i="36" s="1"/>
  <c r="N19" i="36"/>
  <c r="O19" i="36" s="1"/>
  <c r="N18" i="36"/>
  <c r="O18" i="36" s="1"/>
  <c r="M17" i="36"/>
  <c r="L17" i="36"/>
  <c r="K17" i="36"/>
  <c r="J17" i="36"/>
  <c r="J38" i="36" s="1"/>
  <c r="I17" i="36"/>
  <c r="H17" i="36"/>
  <c r="G17" i="36"/>
  <c r="F17" i="36"/>
  <c r="E17" i="36"/>
  <c r="D17" i="36"/>
  <c r="N17" i="36" s="1"/>
  <c r="O17" i="36" s="1"/>
  <c r="N16" i="36"/>
  <c r="O16" i="36"/>
  <c r="N15" i="36"/>
  <c r="O15" i="36"/>
  <c r="N14" i="36"/>
  <c r="O14" i="36"/>
  <c r="M13" i="36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 s="1"/>
  <c r="N11" i="36"/>
  <c r="O11" i="36"/>
  <c r="N10" i="36"/>
  <c r="O10" i="36" s="1"/>
  <c r="N9" i="36"/>
  <c r="O9" i="36"/>
  <c r="N8" i="36"/>
  <c r="O8" i="36" s="1"/>
  <c r="N7" i="36"/>
  <c r="O7" i="36"/>
  <c r="N6" i="36"/>
  <c r="O6" i="36" s="1"/>
  <c r="M5" i="36"/>
  <c r="L5" i="36"/>
  <c r="K5" i="36"/>
  <c r="J5" i="36"/>
  <c r="I5" i="36"/>
  <c r="H5" i="36"/>
  <c r="G5" i="36"/>
  <c r="F5" i="36"/>
  <c r="E5" i="36"/>
  <c r="D5" i="36"/>
  <c r="N37" i="35"/>
  <c r="O37" i="35" s="1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4" i="35"/>
  <c r="O34" i="35" s="1"/>
  <c r="N33" i="35"/>
  <c r="O33" i="35"/>
  <c r="M32" i="35"/>
  <c r="L32" i="35"/>
  <c r="K32" i="35"/>
  <c r="J32" i="35"/>
  <c r="I32" i="35"/>
  <c r="H32" i="35"/>
  <c r="G32" i="35"/>
  <c r="F32" i="35"/>
  <c r="E32" i="35"/>
  <c r="D32" i="35"/>
  <c r="N32" i="35" s="1"/>
  <c r="O32" i="35" s="1"/>
  <c r="N31" i="35"/>
  <c r="O31" i="35" s="1"/>
  <c r="N30" i="35"/>
  <c r="O30" i="35"/>
  <c r="M29" i="35"/>
  <c r="L29" i="35"/>
  <c r="K29" i="35"/>
  <c r="J29" i="35"/>
  <c r="I29" i="35"/>
  <c r="H29" i="35"/>
  <c r="G29" i="35"/>
  <c r="F29" i="35"/>
  <c r="E29" i="35"/>
  <c r="D29" i="35"/>
  <c r="N28" i="35"/>
  <c r="O28" i="35" s="1"/>
  <c r="N27" i="35"/>
  <c r="O27" i="35" s="1"/>
  <c r="M26" i="35"/>
  <c r="L26" i="35"/>
  <c r="K26" i="35"/>
  <c r="J26" i="35"/>
  <c r="I26" i="35"/>
  <c r="H26" i="35"/>
  <c r="G26" i="35"/>
  <c r="F26" i="35"/>
  <c r="E26" i="35"/>
  <c r="E38" i="35" s="1"/>
  <c r="D26" i="35"/>
  <c r="N25" i="35"/>
  <c r="O25" i="35" s="1"/>
  <c r="N24" i="35"/>
  <c r="O24" i="35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2" i="35" s="1"/>
  <c r="O22" i="35" s="1"/>
  <c r="N21" i="35"/>
  <c r="O21" i="35" s="1"/>
  <c r="N20" i="35"/>
  <c r="O20" i="35" s="1"/>
  <c r="N19" i="35"/>
  <c r="O19" i="35"/>
  <c r="M18" i="35"/>
  <c r="L18" i="35"/>
  <c r="K18" i="35"/>
  <c r="J18" i="35"/>
  <c r="I18" i="35"/>
  <c r="H18" i="35"/>
  <c r="G18" i="35"/>
  <c r="F18" i="35"/>
  <c r="E18" i="35"/>
  <c r="D18" i="35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H38" i="35" s="1"/>
  <c r="G14" i="35"/>
  <c r="F14" i="35"/>
  <c r="E14" i="35"/>
  <c r="D14" i="35"/>
  <c r="N13" i="35"/>
  <c r="O13" i="35"/>
  <c r="N12" i="35"/>
  <c r="O12" i="35" s="1"/>
  <c r="N11" i="35"/>
  <c r="O11" i="35"/>
  <c r="N10" i="35"/>
  <c r="O10" i="35" s="1"/>
  <c r="N9" i="35"/>
  <c r="O9" i="35" s="1"/>
  <c r="N8" i="35"/>
  <c r="O8" i="35" s="1"/>
  <c r="N7" i="35"/>
  <c r="O7" i="35"/>
  <c r="N6" i="35"/>
  <c r="O6" i="35" s="1"/>
  <c r="M5" i="35"/>
  <c r="L5" i="35"/>
  <c r="L38" i="35" s="1"/>
  <c r="K5" i="35"/>
  <c r="K38" i="35" s="1"/>
  <c r="J5" i="35"/>
  <c r="J38" i="35" s="1"/>
  <c r="I5" i="35"/>
  <c r="H5" i="35"/>
  <c r="G5" i="35"/>
  <c r="F5" i="35"/>
  <c r="E5" i="35"/>
  <c r="D5" i="35"/>
  <c r="N35" i="34"/>
  <c r="O35" i="34"/>
  <c r="N34" i="34"/>
  <c r="O34" i="34" s="1"/>
  <c r="M33" i="34"/>
  <c r="L33" i="34"/>
  <c r="K33" i="34"/>
  <c r="J33" i="34"/>
  <c r="I33" i="34"/>
  <c r="H33" i="34"/>
  <c r="G33" i="34"/>
  <c r="F33" i="34"/>
  <c r="E33" i="34"/>
  <c r="D33" i="34"/>
  <c r="N33" i="34" s="1"/>
  <c r="O33" i="34" s="1"/>
  <c r="N32" i="34"/>
  <c r="O32" i="34" s="1"/>
  <c r="N31" i="34"/>
  <c r="O31" i="34" s="1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4" i="34" s="1"/>
  <c r="O24" i="34" s="1"/>
  <c r="N23" i="34"/>
  <c r="O23" i="34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N19" i="34"/>
  <c r="O19" i="34"/>
  <c r="N18" i="34"/>
  <c r="O18" i="34" s="1"/>
  <c r="M17" i="34"/>
  <c r="L17" i="34"/>
  <c r="L36" i="34" s="1"/>
  <c r="K17" i="34"/>
  <c r="J17" i="34"/>
  <c r="I17" i="34"/>
  <c r="H17" i="34"/>
  <c r="G17" i="34"/>
  <c r="F17" i="34"/>
  <c r="E17" i="34"/>
  <c r="D17" i="34"/>
  <c r="N16" i="34"/>
  <c r="O16" i="34" s="1"/>
  <c r="N15" i="34"/>
  <c r="O15" i="34"/>
  <c r="N14" i="34"/>
  <c r="O14" i="34" s="1"/>
  <c r="M13" i="34"/>
  <c r="L13" i="34"/>
  <c r="K13" i="34"/>
  <c r="J13" i="34"/>
  <c r="I13" i="34"/>
  <c r="H13" i="34"/>
  <c r="G13" i="34"/>
  <c r="F13" i="34"/>
  <c r="F36" i="34" s="1"/>
  <c r="E13" i="34"/>
  <c r="D13" i="34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J36" i="34" s="1"/>
  <c r="I5" i="34"/>
  <c r="H5" i="34"/>
  <c r="G5" i="34"/>
  <c r="F5" i="34"/>
  <c r="E5" i="34"/>
  <c r="D5" i="34"/>
  <c r="D36" i="34" s="1"/>
  <c r="E33" i="33"/>
  <c r="F33" i="33"/>
  <c r="G33" i="33"/>
  <c r="H33" i="33"/>
  <c r="I33" i="33"/>
  <c r="J33" i="33"/>
  <c r="K33" i="33"/>
  <c r="L33" i="33"/>
  <c r="M33" i="33"/>
  <c r="D33" i="33"/>
  <c r="N33" i="33" s="1"/>
  <c r="O33" i="33" s="1"/>
  <c r="E29" i="33"/>
  <c r="F29" i="33"/>
  <c r="G29" i="33"/>
  <c r="H29" i="33"/>
  <c r="I29" i="33"/>
  <c r="J29" i="33"/>
  <c r="J36" i="33" s="1"/>
  <c r="K29" i="33"/>
  <c r="L29" i="33"/>
  <c r="M29" i="33"/>
  <c r="E26" i="33"/>
  <c r="F26" i="33"/>
  <c r="G26" i="33"/>
  <c r="H26" i="33"/>
  <c r="I26" i="33"/>
  <c r="J26" i="33"/>
  <c r="K26" i="33"/>
  <c r="L26" i="33"/>
  <c r="M26" i="33"/>
  <c r="E24" i="33"/>
  <c r="F24" i="33"/>
  <c r="G24" i="33"/>
  <c r="H24" i="33"/>
  <c r="I24" i="33"/>
  <c r="J24" i="33"/>
  <c r="K24" i="33"/>
  <c r="L24" i="33"/>
  <c r="M24" i="33"/>
  <c r="E21" i="33"/>
  <c r="F21" i="33"/>
  <c r="G21" i="33"/>
  <c r="H21" i="33"/>
  <c r="I21" i="33"/>
  <c r="J21" i="33"/>
  <c r="K21" i="33"/>
  <c r="L21" i="33"/>
  <c r="M21" i="33"/>
  <c r="E17" i="33"/>
  <c r="F17" i="33"/>
  <c r="G17" i="33"/>
  <c r="H17" i="33"/>
  <c r="I17" i="33"/>
  <c r="J17" i="33"/>
  <c r="K17" i="33"/>
  <c r="L17" i="33"/>
  <c r="L36" i="33" s="1"/>
  <c r="M17" i="33"/>
  <c r="E13" i="33"/>
  <c r="F13" i="33"/>
  <c r="G13" i="33"/>
  <c r="H13" i="33"/>
  <c r="I13" i="33"/>
  <c r="I36" i="33" s="1"/>
  <c r="J13" i="33"/>
  <c r="K13" i="33"/>
  <c r="L13" i="33"/>
  <c r="M13" i="33"/>
  <c r="E5" i="33"/>
  <c r="F5" i="33"/>
  <c r="G5" i="33"/>
  <c r="H5" i="33"/>
  <c r="I5" i="33"/>
  <c r="J5" i="33"/>
  <c r="K5" i="33"/>
  <c r="L5" i="33"/>
  <c r="M5" i="33"/>
  <c r="D29" i="33"/>
  <c r="D26" i="33"/>
  <c r="D21" i="33"/>
  <c r="D17" i="33"/>
  <c r="D13" i="33"/>
  <c r="D5" i="33"/>
  <c r="N35" i="33"/>
  <c r="O35" i="33" s="1"/>
  <c r="N34" i="33"/>
  <c r="O34" i="33" s="1"/>
  <c r="N27" i="33"/>
  <c r="O27" i="33" s="1"/>
  <c r="N28" i="33"/>
  <c r="O28" i="33" s="1"/>
  <c r="N30" i="33"/>
  <c r="O30" i="33" s="1"/>
  <c r="N31" i="33"/>
  <c r="O31" i="33" s="1"/>
  <c r="N32" i="33"/>
  <c r="D24" i="33"/>
  <c r="N25" i="33"/>
  <c r="O25" i="33" s="1"/>
  <c r="N23" i="33"/>
  <c r="O23" i="33" s="1"/>
  <c r="N22" i="33"/>
  <c r="O22" i="33"/>
  <c r="O32" i="33"/>
  <c r="N15" i="33"/>
  <c r="O15" i="33"/>
  <c r="N16" i="33"/>
  <c r="O16" i="33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/>
  <c r="N6" i="33"/>
  <c r="O6" i="33" s="1"/>
  <c r="N18" i="33"/>
  <c r="O18" i="33" s="1"/>
  <c r="N19" i="33"/>
  <c r="O19" i="33"/>
  <c r="N20" i="33"/>
  <c r="O20" i="33"/>
  <c r="N14" i="33"/>
  <c r="O14" i="33"/>
  <c r="G38" i="36"/>
  <c r="K36" i="33"/>
  <c r="F38" i="36"/>
  <c r="N35" i="36"/>
  <c r="O35" i="36" s="1"/>
  <c r="N5" i="41"/>
  <c r="O5" i="41" s="1"/>
  <c r="N5" i="42"/>
  <c r="O5" i="42" s="1"/>
  <c r="E37" i="42"/>
  <c r="N34" i="43"/>
  <c r="O34" i="43"/>
  <c r="E37" i="45"/>
  <c r="D36" i="37" l="1"/>
  <c r="N24" i="38"/>
  <c r="O24" i="38" s="1"/>
  <c r="I36" i="34"/>
  <c r="I37" i="38"/>
  <c r="J37" i="38"/>
  <c r="N29" i="34"/>
  <c r="O29" i="34" s="1"/>
  <c r="N33" i="37"/>
  <c r="O33" i="37" s="1"/>
  <c r="K37" i="38"/>
  <c r="N21" i="38"/>
  <c r="O21" i="38" s="1"/>
  <c r="D37" i="42"/>
  <c r="N5" i="44"/>
  <c r="O5" i="44" s="1"/>
  <c r="J38" i="47"/>
  <c r="O24" i="47"/>
  <c r="P24" i="47" s="1"/>
  <c r="N26" i="35"/>
  <c r="O26" i="35" s="1"/>
  <c r="N24" i="37"/>
  <c r="O24" i="37" s="1"/>
  <c r="L37" i="38"/>
  <c r="N13" i="42"/>
  <c r="O13" i="42" s="1"/>
  <c r="N5" i="43"/>
  <c r="O5" i="43" s="1"/>
  <c r="N13" i="43"/>
  <c r="O13" i="43" s="1"/>
  <c r="N13" i="44"/>
  <c r="O13" i="44" s="1"/>
  <c r="N21" i="42"/>
  <c r="O21" i="42" s="1"/>
  <c r="I38" i="47"/>
  <c r="K36" i="34"/>
  <c r="N28" i="36"/>
  <c r="O28" i="36" s="1"/>
  <c r="N13" i="37"/>
  <c r="O13" i="37" s="1"/>
  <c r="N30" i="41"/>
  <c r="O30" i="41" s="1"/>
  <c r="G36" i="37"/>
  <c r="L36" i="37"/>
  <c r="D37" i="40"/>
  <c r="J38" i="41"/>
  <c r="L38" i="47"/>
  <c r="N13" i="33"/>
  <c r="O13" i="33" s="1"/>
  <c r="D36" i="33"/>
  <c r="N30" i="39"/>
  <c r="O30" i="39" s="1"/>
  <c r="N13" i="46"/>
  <c r="O13" i="46" s="1"/>
  <c r="N34" i="38"/>
  <c r="O34" i="38" s="1"/>
  <c r="N27" i="38"/>
  <c r="O27" i="38" s="1"/>
  <c r="E37" i="39"/>
  <c r="N17" i="39"/>
  <c r="O17" i="39" s="1"/>
  <c r="N17" i="40"/>
  <c r="O17" i="40" s="1"/>
  <c r="N34" i="40"/>
  <c r="O34" i="40" s="1"/>
  <c r="N24" i="41"/>
  <c r="O24" i="41" s="1"/>
  <c r="J38" i="43"/>
  <c r="N24" i="44"/>
  <c r="O24" i="44" s="1"/>
  <c r="O13" i="47"/>
  <c r="P13" i="47" s="1"/>
  <c r="N21" i="34"/>
  <c r="O21" i="34" s="1"/>
  <c r="N26" i="33"/>
  <c r="O26" i="33" s="1"/>
  <c r="G36" i="33"/>
  <c r="N5" i="37"/>
  <c r="O5" i="37" s="1"/>
  <c r="G37" i="40"/>
  <c r="N24" i="40"/>
  <c r="O24" i="40" s="1"/>
  <c r="F38" i="43"/>
  <c r="N34" i="45"/>
  <c r="O34" i="45" s="1"/>
  <c r="N26" i="37"/>
  <c r="O26" i="37" s="1"/>
  <c r="O30" i="47"/>
  <c r="P30" i="47" s="1"/>
  <c r="F38" i="47"/>
  <c r="N5" i="34"/>
  <c r="O5" i="34" s="1"/>
  <c r="H38" i="47"/>
  <c r="G36" i="34"/>
  <c r="N36" i="34" s="1"/>
  <c r="O36" i="34" s="1"/>
  <c r="D37" i="39"/>
  <c r="N37" i="39" s="1"/>
  <c r="O37" i="39" s="1"/>
  <c r="N24" i="42"/>
  <c r="O24" i="42" s="1"/>
  <c r="N24" i="33"/>
  <c r="O24" i="33" s="1"/>
  <c r="H36" i="33"/>
  <c r="M36" i="34"/>
  <c r="F36" i="33"/>
  <c r="L38" i="36"/>
  <c r="N25" i="36"/>
  <c r="O25" i="36" s="1"/>
  <c r="N29" i="37"/>
  <c r="O29" i="37" s="1"/>
  <c r="J37" i="39"/>
  <c r="H37" i="40"/>
  <c r="N30" i="44"/>
  <c r="O30" i="44" s="1"/>
  <c r="F37" i="45"/>
  <c r="N29" i="33"/>
  <c r="O29" i="33" s="1"/>
  <c r="M38" i="47"/>
  <c r="N38" i="47"/>
  <c r="E36" i="33"/>
  <c r="N5" i="36"/>
  <c r="O5" i="36" s="1"/>
  <c r="N17" i="38"/>
  <c r="O17" i="38" s="1"/>
  <c r="N30" i="38"/>
  <c r="O30" i="38" s="1"/>
  <c r="G37" i="39"/>
  <c r="N24" i="39"/>
  <c r="O24" i="39" s="1"/>
  <c r="L37" i="46"/>
  <c r="O17" i="47"/>
  <c r="P17" i="47" s="1"/>
  <c r="N21" i="40"/>
  <c r="O21" i="40" s="1"/>
  <c r="G37" i="38"/>
  <c r="G38" i="47"/>
  <c r="N17" i="33"/>
  <c r="O17" i="33" s="1"/>
  <c r="F38" i="35"/>
  <c r="H37" i="39"/>
  <c r="J37" i="40"/>
  <c r="O21" i="47"/>
  <c r="P21" i="47" s="1"/>
  <c r="N30" i="45"/>
  <c r="O30" i="45" s="1"/>
  <c r="M37" i="39"/>
  <c r="N27" i="43"/>
  <c r="O27" i="43" s="1"/>
  <c r="N27" i="44"/>
  <c r="O27" i="44" s="1"/>
  <c r="N17" i="45"/>
  <c r="O17" i="45" s="1"/>
  <c r="N5" i="46"/>
  <c r="O5" i="46" s="1"/>
  <c r="D37" i="44"/>
  <c r="F37" i="40"/>
  <c r="L37" i="42"/>
  <c r="D37" i="46"/>
  <c r="N17" i="34"/>
  <c r="O17" i="34" s="1"/>
  <c r="N26" i="34"/>
  <c r="O26" i="34" s="1"/>
  <c r="G38" i="35"/>
  <c r="N14" i="35"/>
  <c r="O14" i="35" s="1"/>
  <c r="N29" i="35"/>
  <c r="O29" i="35" s="1"/>
  <c r="D38" i="35"/>
  <c r="K38" i="36"/>
  <c r="M36" i="37"/>
  <c r="N21" i="37"/>
  <c r="O21" i="37" s="1"/>
  <c r="H36" i="37"/>
  <c r="I37" i="39"/>
  <c r="K37" i="40"/>
  <c r="N34" i="41"/>
  <c r="O34" i="41" s="1"/>
  <c r="J37" i="42"/>
  <c r="E38" i="47"/>
  <c r="N5" i="39"/>
  <c r="O5" i="39" s="1"/>
  <c r="E37" i="40"/>
  <c r="N37" i="40" s="1"/>
  <c r="O37" i="40" s="1"/>
  <c r="H37" i="46"/>
  <c r="O34" i="47"/>
  <c r="P34" i="47" s="1"/>
  <c r="N34" i="39"/>
  <c r="O34" i="39" s="1"/>
  <c r="N17" i="43"/>
  <c r="O17" i="43" s="1"/>
  <c r="F37" i="44"/>
  <c r="E36" i="34"/>
  <c r="I38" i="35"/>
  <c r="M38" i="35"/>
  <c r="M38" i="36"/>
  <c r="N30" i="40"/>
  <c r="O30" i="40" s="1"/>
  <c r="J37" i="46"/>
  <c r="O37" i="48"/>
  <c r="P37" i="48" s="1"/>
  <c r="N36" i="37"/>
  <c r="O36" i="37" s="1"/>
  <c r="O27" i="47"/>
  <c r="P27" i="47" s="1"/>
  <c r="N21" i="46"/>
  <c r="O21" i="46" s="1"/>
  <c r="J37" i="45"/>
  <c r="N21" i="45"/>
  <c r="O21" i="45" s="1"/>
  <c r="N34" i="44"/>
  <c r="O34" i="44" s="1"/>
  <c r="D38" i="43"/>
  <c r="N21" i="43"/>
  <c r="O21" i="43" s="1"/>
  <c r="N34" i="42"/>
  <c r="O34" i="42" s="1"/>
  <c r="N17" i="41"/>
  <c r="O17" i="41" s="1"/>
  <c r="F38" i="41"/>
  <c r="M37" i="38"/>
  <c r="N5" i="33"/>
  <c r="O5" i="33" s="1"/>
  <c r="D38" i="36"/>
  <c r="I36" i="37"/>
  <c r="N21" i="33"/>
  <c r="O21" i="33" s="1"/>
  <c r="N24" i="46"/>
  <c r="O24" i="46" s="1"/>
  <c r="D37" i="45"/>
  <c r="J37" i="44"/>
  <c r="N17" i="42"/>
  <c r="O17" i="42" s="1"/>
  <c r="H38" i="41"/>
  <c r="N18" i="35"/>
  <c r="O18" i="35" s="1"/>
  <c r="O5" i="47"/>
  <c r="P5" i="47" s="1"/>
  <c r="L37" i="45"/>
  <c r="H38" i="43"/>
  <c r="N13" i="34"/>
  <c r="O13" i="34" s="1"/>
  <c r="I38" i="36"/>
  <c r="N35" i="35"/>
  <c r="O35" i="35" s="1"/>
  <c r="N30" i="43"/>
  <c r="O30" i="43" s="1"/>
  <c r="H37" i="42"/>
  <c r="N37" i="42" s="1"/>
  <c r="O37" i="42" s="1"/>
  <c r="M36" i="33"/>
  <c r="E37" i="38"/>
  <c r="N17" i="37"/>
  <c r="O17" i="37" s="1"/>
  <c r="L37" i="44"/>
  <c r="F37" i="42"/>
  <c r="N13" i="39"/>
  <c r="O13" i="39" s="1"/>
  <c r="K38" i="47"/>
  <c r="N30" i="46"/>
  <c r="O30" i="46" s="1"/>
  <c r="N5" i="35"/>
  <c r="O5" i="35" s="1"/>
  <c r="N5" i="38"/>
  <c r="O5" i="38" s="1"/>
  <c r="F37" i="46"/>
  <c r="H36" i="34"/>
  <c r="N34" i="46"/>
  <c r="O34" i="46" s="1"/>
  <c r="N24" i="43"/>
  <c r="O24" i="43" s="1"/>
  <c r="D38" i="41"/>
  <c r="N21" i="36"/>
  <c r="O21" i="36" s="1"/>
  <c r="H37" i="45"/>
  <c r="H37" i="44"/>
  <c r="F36" i="37"/>
  <c r="N37" i="46" l="1"/>
  <c r="O37" i="46" s="1"/>
  <c r="N38" i="35"/>
  <c r="O38" i="35" s="1"/>
  <c r="N37" i="38"/>
  <c r="O37" i="38" s="1"/>
  <c r="O38" i="47"/>
  <c r="P38" i="47" s="1"/>
  <c r="N36" i="33"/>
  <c r="O36" i="33" s="1"/>
  <c r="N37" i="44"/>
  <c r="O37" i="44" s="1"/>
  <c r="N38" i="43"/>
  <c r="O38" i="43" s="1"/>
  <c r="N38" i="36"/>
  <c r="O38" i="36" s="1"/>
  <c r="N38" i="41"/>
  <c r="O38" i="41" s="1"/>
  <c r="N37" i="45"/>
  <c r="O37" i="45" s="1"/>
</calcChain>
</file>

<file path=xl/sharedStrings.xml><?xml version="1.0" encoding="utf-8"?>
<sst xmlns="http://schemas.openxmlformats.org/spreadsheetml/2006/main" count="908" uniqueCount="104">
  <si>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</si>
  <si>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</si>
  <si>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</si>
  <si>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</si>
  <si>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</si>
  <si>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</si>
  <si>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</si>
  <si>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</si>
  <si>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</si>
  <si>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</si>
  <si>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</si>
  <si>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</si>
  <si>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</si>
  <si>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</si>
  <si>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</si>
  <si>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</si>
  <si>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</si>
  <si>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</si>
  <si>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</si>
  <si>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</si>
  <si>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</si>
  <si>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</si>
  <si>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</si>
  <si>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</si>
  <si>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</si>
  <si>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</si>
  <si>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</si>
  <si>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</si>
  <si>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</si>
  <si>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</si>
  <si>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</si>
  <si>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Garbage / Solid Waste Control Services</t>
  </si>
  <si>
    <t>Water-Sewer Combination Services</t>
  </si>
  <si>
    <t>Flood Control / Stormwater Management</t>
  </si>
  <si>
    <t>Transportation</t>
  </si>
  <si>
    <t>Road and Street Facilities</t>
  </si>
  <si>
    <t>Airports</t>
  </si>
  <si>
    <t>Economic Environment</t>
  </si>
  <si>
    <t>Industry Development</t>
  </si>
  <si>
    <t>Human Services</t>
  </si>
  <si>
    <t>Public Assistance Services</t>
  </si>
  <si>
    <t>Other Human Services</t>
  </si>
  <si>
    <t>Culture / Recreation</t>
  </si>
  <si>
    <t>Libraries</t>
  </si>
  <si>
    <t>Parks and Recreation</t>
  </si>
  <si>
    <t>Special Recreation Facilities</t>
  </si>
  <si>
    <t>Inter-Fund Group Transfers Out</t>
  </si>
  <si>
    <t>Proprietary - Other Non-Operating Disbursements</t>
  </si>
  <si>
    <t>Other Uses and Non-Operating</t>
  </si>
  <si>
    <t>2009 Municipal Population:</t>
  </si>
  <si>
    <t>Winter Haven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</si>
  <si>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</si>
  <si>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</si>
  <si>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</si>
  <si>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</si>
  <si>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Debt Service Payments</t>
  </si>
  <si>
    <t>Parking Facilities</t>
  </si>
  <si>
    <t>Other Economic Environment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</si>
  <si>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</si>
  <si>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</si>
  <si>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</si>
  <si>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</si>
  <si>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</si>
  <si>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</si>
  <si>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</si>
  <si>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</si>
  <si>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</si>
  <si>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</si>
  <si>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</si>
  <si>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</si>
  <si>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</si>
  <si>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Public Assistance</t>
  </si>
  <si>
    <t>Parks / Recreation</t>
  </si>
  <si>
    <t>Special Facilities</t>
  </si>
  <si>
    <t>Other Uses</t>
  </si>
  <si>
    <t>Interfund Transfers Out</t>
  </si>
  <si>
    <t>Other Non-Operating Disbursements</t>
  </si>
  <si>
    <t>2014 Municipal Population:</t>
  </si>
  <si>
    <t>Local Fiscal Year Ended September 30, 2007</t>
  </si>
  <si>
    <t>2007 Municipal Population:</t>
  </si>
  <si>
    <t>Local Fiscal Year Ended September 30, 2015</t>
  </si>
  <si>
    <t>Payment to Refunded Bond Escrow Agent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</si>
  <si>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</si>
  <si>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</si>
  <si>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</si>
  <si>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</si>
  <si>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</si>
  <si>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</si>
  <si>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</si>
  <si>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</si>
  <si>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</si>
  <si>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</si>
  <si>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</si>
  <si>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</si>
  <si>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</si>
  <si>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</si>
  <si>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</si>
  <si>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</si>
  <si>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</si>
  <si>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</si>
  <si>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</si>
  <si>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</si>
  <si>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Other Culture / Recreation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</si>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</sst>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2AFDE-11C2-44CC-9ABB-70120E3C14C2}">
  <sheetPr>
    <pageSetUpPr fitToPage="1"/>
  </sheetPr>
  <dimension ref="A1:ED43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50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94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95</v>
      </c>
      <c r="N4" s="98" t="s">
        <v>5</v>
      </c>
      <c r="O4" s="98" t="s">
        <v>96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SUM(D6:D13)</f>
        <v>9823703</v>
      </c>
      <c r="E5" s="103">
        <f>SUM(E6:E13)</f>
        <v>0</v>
      </c>
      <c r="F5" s="103">
        <f>SUM(F6:F13)</f>
        <v>5048522</v>
      </c>
      <c r="G5" s="103">
        <f>SUM(G6:G13)</f>
        <v>119174</v>
      </c>
      <c r="H5" s="103">
        <f>SUM(H6:H13)</f>
        <v>0</v>
      </c>
      <c r="I5" s="103">
        <f>SUM(I6:I13)</f>
        <v>0</v>
      </c>
      <c r="J5" s="103">
        <f>SUM(J6:J13)</f>
        <v>14460</v>
      </c>
      <c r="K5" s="103">
        <f>SUM(K6:K13)</f>
        <v>12749785</v>
      </c>
      <c r="L5" s="103">
        <f>SUM(L6:L13)</f>
        <v>0</v>
      </c>
      <c r="M5" s="103">
        <f>SUM(M6:M13)</f>
        <v>0</v>
      </c>
      <c r="N5" s="103">
        <f>SUM(N6:N13)</f>
        <v>0</v>
      </c>
      <c r="O5" s="104">
        <f>SUM(D5:N5)</f>
        <v>27755644</v>
      </c>
      <c r="P5" s="105">
        <f>(O5/P$41)</f>
        <v>497.73409368051074</v>
      </c>
      <c r="Q5" s="106"/>
    </row>
    <row r="6" spans="1:134">
      <c r="A6" s="108"/>
      <c r="B6" s="109">
        <v>511</v>
      </c>
      <c r="C6" s="110" t="s">
        <v>19</v>
      </c>
      <c r="D6" s="111">
        <v>143872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143872</v>
      </c>
      <c r="P6" s="112">
        <f>(O6/P$41)</f>
        <v>2.580015780790474</v>
      </c>
      <c r="Q6" s="113"/>
    </row>
    <row r="7" spans="1:134">
      <c r="A7" s="108"/>
      <c r="B7" s="109">
        <v>512</v>
      </c>
      <c r="C7" s="110" t="s">
        <v>20</v>
      </c>
      <c r="D7" s="111">
        <v>1609243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0">SUM(D7:N7)</f>
        <v>1609243</v>
      </c>
      <c r="P7" s="112">
        <f>(O7/P$41)</f>
        <v>28.858098414747865</v>
      </c>
      <c r="Q7" s="113"/>
    </row>
    <row r="8" spans="1:134">
      <c r="A8" s="108"/>
      <c r="B8" s="109">
        <v>513</v>
      </c>
      <c r="C8" s="110" t="s">
        <v>21</v>
      </c>
      <c r="D8" s="111">
        <v>1214569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1214569</v>
      </c>
      <c r="P8" s="112">
        <f>(O8/P$41)</f>
        <v>21.780521483394306</v>
      </c>
      <c r="Q8" s="113"/>
    </row>
    <row r="9" spans="1:134">
      <c r="A9" s="108"/>
      <c r="B9" s="109">
        <v>514</v>
      </c>
      <c r="C9" s="110" t="s">
        <v>22</v>
      </c>
      <c r="D9" s="111">
        <v>557827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557827</v>
      </c>
      <c r="P9" s="112">
        <f>(O9/P$41)</f>
        <v>10.003353417975754</v>
      </c>
      <c r="Q9" s="113"/>
    </row>
    <row r="10" spans="1:134">
      <c r="A10" s="108"/>
      <c r="B10" s="109">
        <v>515</v>
      </c>
      <c r="C10" s="110" t="s">
        <v>23</v>
      </c>
      <c r="D10" s="111">
        <v>0</v>
      </c>
      <c r="E10" s="111">
        <v>0</v>
      </c>
      <c r="F10" s="111">
        <v>0</v>
      </c>
      <c r="G10" s="111">
        <v>42500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42500</v>
      </c>
      <c r="P10" s="112">
        <f>(O10/P$41)</f>
        <v>0.76214044903521982</v>
      </c>
      <c r="Q10" s="113"/>
    </row>
    <row r="11" spans="1:134">
      <c r="A11" s="108"/>
      <c r="B11" s="109">
        <v>517</v>
      </c>
      <c r="C11" s="110" t="s">
        <v>55</v>
      </c>
      <c r="D11" s="111">
        <v>0</v>
      </c>
      <c r="E11" s="111">
        <v>0</v>
      </c>
      <c r="F11" s="111">
        <v>5047972</v>
      </c>
      <c r="G11" s="111">
        <v>76674</v>
      </c>
      <c r="H11" s="111">
        <v>0</v>
      </c>
      <c r="I11" s="111">
        <v>0</v>
      </c>
      <c r="J11" s="111">
        <v>14460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5139106</v>
      </c>
      <c r="P11" s="112">
        <f>(O11/P$41)</f>
        <v>92.158130693637474</v>
      </c>
      <c r="Q11" s="113"/>
    </row>
    <row r="12" spans="1:134">
      <c r="A12" s="108"/>
      <c r="B12" s="109">
        <v>518</v>
      </c>
      <c r="C12" s="110" t="s">
        <v>24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12749785</v>
      </c>
      <c r="L12" s="111">
        <v>0</v>
      </c>
      <c r="M12" s="111">
        <v>0</v>
      </c>
      <c r="N12" s="111">
        <v>0</v>
      </c>
      <c r="O12" s="111">
        <f t="shared" si="0"/>
        <v>12749785</v>
      </c>
      <c r="P12" s="112">
        <f>(O12/P$41)</f>
        <v>228.63827917652966</v>
      </c>
      <c r="Q12" s="113"/>
    </row>
    <row r="13" spans="1:134">
      <c r="A13" s="108"/>
      <c r="B13" s="109">
        <v>519</v>
      </c>
      <c r="C13" s="110" t="s">
        <v>25</v>
      </c>
      <c r="D13" s="111">
        <v>6298192</v>
      </c>
      <c r="E13" s="111">
        <v>0</v>
      </c>
      <c r="F13" s="111">
        <v>550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0"/>
        <v>6298742</v>
      </c>
      <c r="P13" s="112">
        <f>(O13/P$41)</f>
        <v>112.95355426439997</v>
      </c>
      <c r="Q13" s="113"/>
    </row>
    <row r="14" spans="1:134" ht="15.75">
      <c r="A14" s="114" t="s">
        <v>26</v>
      </c>
      <c r="B14" s="115"/>
      <c r="C14" s="116"/>
      <c r="D14" s="117">
        <f>SUM(D15:D17)</f>
        <v>25673115</v>
      </c>
      <c r="E14" s="117">
        <f>SUM(E15:E17)</f>
        <v>2501919</v>
      </c>
      <c r="F14" s="117">
        <f>SUM(F15:F17)</f>
        <v>0</v>
      </c>
      <c r="G14" s="117">
        <f>SUM(G15:G17)</f>
        <v>726605</v>
      </c>
      <c r="H14" s="117">
        <f>SUM(H15:H17)</f>
        <v>0</v>
      </c>
      <c r="I14" s="117">
        <f>SUM(I15:I17)</f>
        <v>0</v>
      </c>
      <c r="J14" s="117">
        <f>SUM(J15:J17)</f>
        <v>0</v>
      </c>
      <c r="K14" s="117">
        <f>SUM(K15:K17)</f>
        <v>0</v>
      </c>
      <c r="L14" s="117">
        <f>SUM(L15:L17)</f>
        <v>0</v>
      </c>
      <c r="M14" s="117">
        <f>SUM(M15:M17)</f>
        <v>0</v>
      </c>
      <c r="N14" s="117">
        <f>SUM(N15:N17)</f>
        <v>0</v>
      </c>
      <c r="O14" s="118">
        <f>SUM(D14:N14)</f>
        <v>28901639</v>
      </c>
      <c r="P14" s="119">
        <f>(O14/P$41)</f>
        <v>518.28489706620758</v>
      </c>
      <c r="Q14" s="120"/>
    </row>
    <row r="15" spans="1:134">
      <c r="A15" s="108"/>
      <c r="B15" s="109">
        <v>521</v>
      </c>
      <c r="C15" s="110" t="s">
        <v>27</v>
      </c>
      <c r="D15" s="111">
        <v>13787259</v>
      </c>
      <c r="E15" s="111">
        <v>8080</v>
      </c>
      <c r="F15" s="111">
        <v>0</v>
      </c>
      <c r="G15" s="111">
        <v>363853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14159192</v>
      </c>
      <c r="P15" s="112">
        <f>(O15/P$41)</f>
        <v>253.91277526719747</v>
      </c>
      <c r="Q15" s="113"/>
    </row>
    <row r="16" spans="1:134">
      <c r="A16" s="108"/>
      <c r="B16" s="109">
        <v>522</v>
      </c>
      <c r="C16" s="110" t="s">
        <v>28</v>
      </c>
      <c r="D16" s="111">
        <v>10524971</v>
      </c>
      <c r="E16" s="111">
        <v>0</v>
      </c>
      <c r="F16" s="111">
        <v>0</v>
      </c>
      <c r="G16" s="111">
        <v>362752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17" si="1">SUM(D16:N16)</f>
        <v>10887723</v>
      </c>
      <c r="P16" s="112">
        <f>(O16/P$41)</f>
        <v>195.24644932214332</v>
      </c>
      <c r="Q16" s="113"/>
    </row>
    <row r="17" spans="1:17">
      <c r="A17" s="108"/>
      <c r="B17" s="109">
        <v>524</v>
      </c>
      <c r="C17" s="110" t="s">
        <v>29</v>
      </c>
      <c r="D17" s="111">
        <v>1360885</v>
      </c>
      <c r="E17" s="111">
        <v>2493839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3854724</v>
      </c>
      <c r="P17" s="112">
        <f>(O17/P$41)</f>
        <v>69.125672476866797</v>
      </c>
      <c r="Q17" s="113"/>
    </row>
    <row r="18" spans="1:17" ht="15.75">
      <c r="A18" s="114" t="s">
        <v>30</v>
      </c>
      <c r="B18" s="115"/>
      <c r="C18" s="116"/>
      <c r="D18" s="117">
        <f>SUM(D19:D21)</f>
        <v>0</v>
      </c>
      <c r="E18" s="117">
        <f>SUM(E19:E21)</f>
        <v>0</v>
      </c>
      <c r="F18" s="117">
        <f>SUM(F19:F21)</f>
        <v>0</v>
      </c>
      <c r="G18" s="117">
        <f>SUM(G19:G21)</f>
        <v>0</v>
      </c>
      <c r="H18" s="117">
        <f>SUM(H19:H21)</f>
        <v>0</v>
      </c>
      <c r="I18" s="117">
        <f>SUM(I19:I21)</f>
        <v>45182600</v>
      </c>
      <c r="J18" s="117">
        <f>SUM(J19:J21)</f>
        <v>0</v>
      </c>
      <c r="K18" s="117">
        <f>SUM(K19:K21)</f>
        <v>0</v>
      </c>
      <c r="L18" s="117">
        <f>SUM(L19:L21)</f>
        <v>0</v>
      </c>
      <c r="M18" s="117">
        <f>SUM(M19:M21)</f>
        <v>0</v>
      </c>
      <c r="N18" s="117">
        <f>SUM(N19:N21)</f>
        <v>0</v>
      </c>
      <c r="O18" s="118">
        <f>SUM(D18:N18)</f>
        <v>45182600</v>
      </c>
      <c r="P18" s="119">
        <f>(O18/P$41)</f>
        <v>810.24675417832293</v>
      </c>
      <c r="Q18" s="120"/>
    </row>
    <row r="19" spans="1:17">
      <c r="A19" s="108"/>
      <c r="B19" s="109">
        <v>534</v>
      </c>
      <c r="C19" s="110" t="s">
        <v>31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10215056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ref="O19:O35" si="2">SUM(D19:N19)</f>
        <v>10215056</v>
      </c>
      <c r="P19" s="112">
        <f>(O19/P$41)</f>
        <v>183.18370274729216</v>
      </c>
      <c r="Q19" s="113"/>
    </row>
    <row r="20" spans="1:17">
      <c r="A20" s="108"/>
      <c r="B20" s="109">
        <v>536</v>
      </c>
      <c r="C20" s="110" t="s">
        <v>32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32840476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32840476</v>
      </c>
      <c r="P20" s="112">
        <f>(O20/P$41)</f>
        <v>588.9189441216555</v>
      </c>
      <c r="Q20" s="113"/>
    </row>
    <row r="21" spans="1:17">
      <c r="A21" s="108"/>
      <c r="B21" s="109">
        <v>538</v>
      </c>
      <c r="C21" s="110" t="s">
        <v>33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2127068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2127068</v>
      </c>
      <c r="P21" s="112">
        <f>(O21/P$41)</f>
        <v>38.144107309375222</v>
      </c>
      <c r="Q21" s="113"/>
    </row>
    <row r="22" spans="1:17" ht="15.75">
      <c r="A22" s="114" t="s">
        <v>34</v>
      </c>
      <c r="B22" s="115"/>
      <c r="C22" s="116"/>
      <c r="D22" s="117">
        <f>SUM(D23:D24)</f>
        <v>2559995</v>
      </c>
      <c r="E22" s="117">
        <f>SUM(E23:E24)</f>
        <v>5510838</v>
      </c>
      <c r="F22" s="117">
        <f>SUM(F23:F24)</f>
        <v>0</v>
      </c>
      <c r="G22" s="117">
        <f>SUM(G23:G24)</f>
        <v>4596256</v>
      </c>
      <c r="H22" s="117">
        <f>SUM(H23:H24)</f>
        <v>0</v>
      </c>
      <c r="I22" s="117">
        <f>SUM(I23:I24)</f>
        <v>0</v>
      </c>
      <c r="J22" s="117">
        <f>SUM(J23:J24)</f>
        <v>0</v>
      </c>
      <c r="K22" s="117">
        <f>SUM(K23:K24)</f>
        <v>0</v>
      </c>
      <c r="L22" s="117">
        <f>SUM(L23:L24)</f>
        <v>0</v>
      </c>
      <c r="M22" s="117">
        <f>SUM(M23:M24)</f>
        <v>0</v>
      </c>
      <c r="N22" s="117">
        <f>SUM(N23:N24)</f>
        <v>0</v>
      </c>
      <c r="O22" s="117">
        <f t="shared" si="2"/>
        <v>12667089</v>
      </c>
      <c r="P22" s="119">
        <f>(O22/P$41)</f>
        <v>227.15531525715517</v>
      </c>
      <c r="Q22" s="120"/>
    </row>
    <row r="23" spans="1:17">
      <c r="A23" s="108"/>
      <c r="B23" s="109">
        <v>541</v>
      </c>
      <c r="C23" s="110" t="s">
        <v>35</v>
      </c>
      <c r="D23" s="111">
        <v>2559995</v>
      </c>
      <c r="E23" s="111">
        <v>0</v>
      </c>
      <c r="F23" s="111">
        <v>0</v>
      </c>
      <c r="G23" s="111">
        <v>4596256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7156251</v>
      </c>
      <c r="P23" s="112">
        <f>(O23/P$41)</f>
        <v>128.33102001291155</v>
      </c>
      <c r="Q23" s="113"/>
    </row>
    <row r="24" spans="1:17">
      <c r="A24" s="108"/>
      <c r="B24" s="109">
        <v>542</v>
      </c>
      <c r="C24" s="110" t="s">
        <v>36</v>
      </c>
      <c r="D24" s="111">
        <v>0</v>
      </c>
      <c r="E24" s="111">
        <v>5510838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5510838</v>
      </c>
      <c r="P24" s="112">
        <f>(O24/P$41)</f>
        <v>98.824295244243601</v>
      </c>
      <c r="Q24" s="113"/>
    </row>
    <row r="25" spans="1:17" ht="15.75">
      <c r="A25" s="114" t="s">
        <v>37</v>
      </c>
      <c r="B25" s="115"/>
      <c r="C25" s="116"/>
      <c r="D25" s="117">
        <f>SUM(D26:D27)</f>
        <v>414167</v>
      </c>
      <c r="E25" s="117">
        <f>SUM(E26:E27)</f>
        <v>3221468</v>
      </c>
      <c r="F25" s="117">
        <f>SUM(F26:F27)</f>
        <v>0</v>
      </c>
      <c r="G25" s="117">
        <f>SUM(G26:G27)</f>
        <v>0</v>
      </c>
      <c r="H25" s="117">
        <f>SUM(H26:H27)</f>
        <v>0</v>
      </c>
      <c r="I25" s="117">
        <f>SUM(I26:I27)</f>
        <v>225903</v>
      </c>
      <c r="J25" s="117">
        <f>SUM(J26:J27)</f>
        <v>0</v>
      </c>
      <c r="K25" s="117">
        <f>SUM(K26:K27)</f>
        <v>0</v>
      </c>
      <c r="L25" s="117">
        <f>SUM(L26:L27)</f>
        <v>0</v>
      </c>
      <c r="M25" s="117">
        <f>SUM(M26:M27)</f>
        <v>0</v>
      </c>
      <c r="N25" s="117">
        <f>SUM(N26:N27)</f>
        <v>0</v>
      </c>
      <c r="O25" s="117">
        <f t="shared" si="2"/>
        <v>3861538</v>
      </c>
      <c r="P25" s="119">
        <f>(O25/P$41)</f>
        <v>69.247866006742697</v>
      </c>
      <c r="Q25" s="120"/>
    </row>
    <row r="26" spans="1:17">
      <c r="A26" s="121"/>
      <c r="B26" s="122">
        <v>552</v>
      </c>
      <c r="C26" s="123" t="s">
        <v>38</v>
      </c>
      <c r="D26" s="111">
        <v>0</v>
      </c>
      <c r="E26" s="111">
        <v>3221468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3221468</v>
      </c>
      <c r="P26" s="112">
        <f>(O26/P$41)</f>
        <v>57.769672189943336</v>
      </c>
      <c r="Q26" s="113"/>
    </row>
    <row r="27" spans="1:17">
      <c r="A27" s="121"/>
      <c r="B27" s="122">
        <v>559</v>
      </c>
      <c r="C27" s="123" t="s">
        <v>57</v>
      </c>
      <c r="D27" s="111">
        <v>414167</v>
      </c>
      <c r="E27" s="111">
        <v>0</v>
      </c>
      <c r="F27" s="111">
        <v>0</v>
      </c>
      <c r="G27" s="111">
        <v>0</v>
      </c>
      <c r="H27" s="111">
        <v>0</v>
      </c>
      <c r="I27" s="111">
        <v>225903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640070</v>
      </c>
      <c r="P27" s="112">
        <f>(O27/P$41)</f>
        <v>11.478193816799369</v>
      </c>
      <c r="Q27" s="113"/>
    </row>
    <row r="28" spans="1:17" ht="15.75">
      <c r="A28" s="114" t="s">
        <v>39</v>
      </c>
      <c r="B28" s="115"/>
      <c r="C28" s="116"/>
      <c r="D28" s="117">
        <f>SUM(D29:D30)</f>
        <v>0</v>
      </c>
      <c r="E28" s="117">
        <f>SUM(E29:E30)</f>
        <v>1493121</v>
      </c>
      <c r="F28" s="117">
        <f>SUM(F29:F30)</f>
        <v>0</v>
      </c>
      <c r="G28" s="117">
        <f>SUM(G29:G30)</f>
        <v>0</v>
      </c>
      <c r="H28" s="117">
        <f>SUM(H29:H30)</f>
        <v>0</v>
      </c>
      <c r="I28" s="117">
        <f>SUM(I29:I30)</f>
        <v>0</v>
      </c>
      <c r="J28" s="117">
        <f>SUM(J29:J30)</f>
        <v>0</v>
      </c>
      <c r="K28" s="117">
        <f>SUM(K29:K30)</f>
        <v>0</v>
      </c>
      <c r="L28" s="117">
        <f>SUM(L29:L30)</f>
        <v>0</v>
      </c>
      <c r="M28" s="117">
        <f>SUM(M29:M30)</f>
        <v>0</v>
      </c>
      <c r="N28" s="117">
        <f>SUM(N29:N30)</f>
        <v>0</v>
      </c>
      <c r="O28" s="117">
        <f t="shared" si="2"/>
        <v>1493121</v>
      </c>
      <c r="P28" s="119">
        <f>(O28/P$41)</f>
        <v>26.77571551538627</v>
      </c>
      <c r="Q28" s="120"/>
    </row>
    <row r="29" spans="1:17">
      <c r="A29" s="108"/>
      <c r="B29" s="109">
        <v>564</v>
      </c>
      <c r="C29" s="110" t="s">
        <v>40</v>
      </c>
      <c r="D29" s="111">
        <v>0</v>
      </c>
      <c r="E29" s="111">
        <v>711552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711552</v>
      </c>
      <c r="P29" s="112">
        <f>(O29/P$41)</f>
        <v>12.760060253927264</v>
      </c>
      <c r="Q29" s="113"/>
    </row>
    <row r="30" spans="1:17">
      <c r="A30" s="108"/>
      <c r="B30" s="109">
        <v>569</v>
      </c>
      <c r="C30" s="110" t="s">
        <v>41</v>
      </c>
      <c r="D30" s="111">
        <v>0</v>
      </c>
      <c r="E30" s="111">
        <v>781569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781569</v>
      </c>
      <c r="P30" s="112">
        <f>(O30/P$41)</f>
        <v>14.015655261459006</v>
      </c>
      <c r="Q30" s="113"/>
    </row>
    <row r="31" spans="1:17" ht="15.75">
      <c r="A31" s="114" t="s">
        <v>42</v>
      </c>
      <c r="B31" s="115"/>
      <c r="C31" s="116"/>
      <c r="D31" s="117">
        <f>SUM(D32:D35)</f>
        <v>7544485</v>
      </c>
      <c r="E31" s="117">
        <f>SUM(E32:E35)</f>
        <v>2208011</v>
      </c>
      <c r="F31" s="117">
        <f>SUM(F32:F35)</f>
        <v>0</v>
      </c>
      <c r="G31" s="117">
        <f>SUM(G32:G35)</f>
        <v>2150325</v>
      </c>
      <c r="H31" s="117">
        <f>SUM(H32:H35)</f>
        <v>0</v>
      </c>
      <c r="I31" s="117">
        <f>SUM(I32:I35)</f>
        <v>1302956</v>
      </c>
      <c r="J31" s="117">
        <f>SUM(J32:J35)</f>
        <v>0</v>
      </c>
      <c r="K31" s="117">
        <f>SUM(K32:K35)</f>
        <v>0</v>
      </c>
      <c r="L31" s="117">
        <f>SUM(L32:L35)</f>
        <v>0</v>
      </c>
      <c r="M31" s="117">
        <f>SUM(M32:M35)</f>
        <v>0</v>
      </c>
      <c r="N31" s="117">
        <f>SUM(N32:N35)</f>
        <v>0</v>
      </c>
      <c r="O31" s="117">
        <f>SUM(D31:N31)</f>
        <v>13205777</v>
      </c>
      <c r="P31" s="119">
        <f>(O31/P$41)</f>
        <v>236.81545441503479</v>
      </c>
      <c r="Q31" s="113"/>
    </row>
    <row r="32" spans="1:17">
      <c r="A32" s="108"/>
      <c r="B32" s="109">
        <v>571</v>
      </c>
      <c r="C32" s="110" t="s">
        <v>43</v>
      </c>
      <c r="D32" s="111">
        <v>0</v>
      </c>
      <c r="E32" s="111">
        <v>2106299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2"/>
        <v>2106299</v>
      </c>
      <c r="P32" s="112">
        <f>(O32/P$41)</f>
        <v>37.771662721469049</v>
      </c>
      <c r="Q32" s="113"/>
    </row>
    <row r="33" spans="1:120">
      <c r="A33" s="108"/>
      <c r="B33" s="109">
        <v>572</v>
      </c>
      <c r="C33" s="110" t="s">
        <v>44</v>
      </c>
      <c r="D33" s="111">
        <v>7544485</v>
      </c>
      <c r="E33" s="111">
        <v>0</v>
      </c>
      <c r="F33" s="111">
        <v>0</v>
      </c>
      <c r="G33" s="111">
        <v>2139337</v>
      </c>
      <c r="H33" s="111">
        <v>0</v>
      </c>
      <c r="I33" s="111">
        <v>1302956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 t="shared" si="2"/>
        <v>10986778</v>
      </c>
      <c r="P33" s="112">
        <f>(O33/P$41)</f>
        <v>197.02277454988882</v>
      </c>
      <c r="Q33" s="113"/>
    </row>
    <row r="34" spans="1:120">
      <c r="A34" s="108"/>
      <c r="B34" s="109">
        <v>575</v>
      </c>
      <c r="C34" s="110" t="s">
        <v>45</v>
      </c>
      <c r="D34" s="111">
        <v>0</v>
      </c>
      <c r="E34" s="111">
        <v>101712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f t="shared" si="2"/>
        <v>101712</v>
      </c>
      <c r="P34" s="112">
        <f>(O34/P$41)</f>
        <v>1.823972455347536</v>
      </c>
      <c r="Q34" s="113"/>
    </row>
    <row r="35" spans="1:120">
      <c r="A35" s="108"/>
      <c r="B35" s="109">
        <v>579</v>
      </c>
      <c r="C35" s="110" t="s">
        <v>102</v>
      </c>
      <c r="D35" s="111">
        <v>0</v>
      </c>
      <c r="E35" s="111">
        <v>0</v>
      </c>
      <c r="F35" s="111">
        <v>0</v>
      </c>
      <c r="G35" s="111">
        <v>10988</v>
      </c>
      <c r="H35" s="111">
        <v>0</v>
      </c>
      <c r="I35" s="111">
        <v>0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f t="shared" si="2"/>
        <v>10988</v>
      </c>
      <c r="P35" s="112">
        <f>(O35/P$41)</f>
        <v>0.19704468832938812</v>
      </c>
      <c r="Q35" s="113"/>
    </row>
    <row r="36" spans="1:120" ht="15.75">
      <c r="A36" s="114" t="s">
        <v>48</v>
      </c>
      <c r="B36" s="115"/>
      <c r="C36" s="116"/>
      <c r="D36" s="117">
        <f>SUM(D37:D38)</f>
        <v>15453964</v>
      </c>
      <c r="E36" s="117">
        <f>SUM(E37:E38)</f>
        <v>2016507</v>
      </c>
      <c r="F36" s="117">
        <f>SUM(F37:F38)</f>
        <v>0</v>
      </c>
      <c r="G36" s="117">
        <f>SUM(G37:G38)</f>
        <v>0</v>
      </c>
      <c r="H36" s="117">
        <f>SUM(H37:H38)</f>
        <v>0</v>
      </c>
      <c r="I36" s="117">
        <f>SUM(I37:I38)</f>
        <v>4462825</v>
      </c>
      <c r="J36" s="117">
        <f>SUM(J37:J38)</f>
        <v>17923126</v>
      </c>
      <c r="K36" s="117">
        <f>SUM(K37:K38)</f>
        <v>0</v>
      </c>
      <c r="L36" s="117">
        <f>SUM(L37:L38)</f>
        <v>0</v>
      </c>
      <c r="M36" s="117">
        <f>SUM(M37:M38)</f>
        <v>0</v>
      </c>
      <c r="N36" s="117">
        <f>SUM(N37:N38)</f>
        <v>0</v>
      </c>
      <c r="O36" s="117">
        <f>SUM(D36:N36)</f>
        <v>39856422</v>
      </c>
      <c r="P36" s="119">
        <f>(O36/P$41)</f>
        <v>714.73391435334622</v>
      </c>
      <c r="Q36" s="113"/>
    </row>
    <row r="37" spans="1:120">
      <c r="A37" s="108"/>
      <c r="B37" s="109">
        <v>581</v>
      </c>
      <c r="C37" s="110" t="s">
        <v>97</v>
      </c>
      <c r="D37" s="111">
        <v>15453964</v>
      </c>
      <c r="E37" s="111">
        <v>2016507</v>
      </c>
      <c r="F37" s="111">
        <v>0</v>
      </c>
      <c r="G37" s="111">
        <v>0</v>
      </c>
      <c r="H37" s="111">
        <v>0</v>
      </c>
      <c r="I37" s="111">
        <v>4462825</v>
      </c>
      <c r="J37" s="111">
        <v>908999</v>
      </c>
      <c r="K37" s="111">
        <v>0</v>
      </c>
      <c r="L37" s="111">
        <v>0</v>
      </c>
      <c r="M37" s="111">
        <v>0</v>
      </c>
      <c r="N37" s="111">
        <v>0</v>
      </c>
      <c r="O37" s="111">
        <f>SUM(D37:N37)</f>
        <v>22842295</v>
      </c>
      <c r="P37" s="112">
        <f>(O37/P$41)</f>
        <v>409.624399253999</v>
      </c>
      <c r="Q37" s="113"/>
    </row>
    <row r="38" spans="1:120" ht="15.75" thickBot="1">
      <c r="A38" s="108"/>
      <c r="B38" s="109">
        <v>590</v>
      </c>
      <c r="C38" s="110" t="s">
        <v>47</v>
      </c>
      <c r="D38" s="111">
        <v>0</v>
      </c>
      <c r="E38" s="111">
        <v>0</v>
      </c>
      <c r="F38" s="111">
        <v>0</v>
      </c>
      <c r="G38" s="111">
        <v>0</v>
      </c>
      <c r="H38" s="111">
        <v>0</v>
      </c>
      <c r="I38" s="111">
        <v>0</v>
      </c>
      <c r="J38" s="111">
        <v>17014127</v>
      </c>
      <c r="K38" s="111">
        <v>0</v>
      </c>
      <c r="L38" s="111">
        <v>0</v>
      </c>
      <c r="M38" s="111">
        <v>0</v>
      </c>
      <c r="N38" s="111">
        <v>0</v>
      </c>
      <c r="O38" s="111">
        <f t="shared" ref="O38" si="3">SUM(D38:N38)</f>
        <v>17014127</v>
      </c>
      <c r="P38" s="112">
        <f>(O38/P$41)</f>
        <v>305.10951509934728</v>
      </c>
      <c r="Q38" s="113"/>
    </row>
    <row r="39" spans="1:120" ht="16.5" thickBot="1">
      <c r="A39" s="124" t="s">
        <v>10</v>
      </c>
      <c r="B39" s="125"/>
      <c r="C39" s="126"/>
      <c r="D39" s="127">
        <f>SUM(D5,D14,D18,D22,D25,D28,D31,D36)</f>
        <v>61469429</v>
      </c>
      <c r="E39" s="127">
        <f t="shared" ref="E39:N39" si="4">SUM(E5,E14,E18,E22,E25,E28,E31,E36)</f>
        <v>16951864</v>
      </c>
      <c r="F39" s="127">
        <f t="shared" si="4"/>
        <v>5048522</v>
      </c>
      <c r="G39" s="127">
        <f t="shared" si="4"/>
        <v>7592360</v>
      </c>
      <c r="H39" s="127">
        <f t="shared" si="4"/>
        <v>0</v>
      </c>
      <c r="I39" s="127">
        <f t="shared" si="4"/>
        <v>51174284</v>
      </c>
      <c r="J39" s="127">
        <f t="shared" si="4"/>
        <v>17937586</v>
      </c>
      <c r="K39" s="127">
        <f t="shared" si="4"/>
        <v>12749785</v>
      </c>
      <c r="L39" s="127">
        <f t="shared" si="4"/>
        <v>0</v>
      </c>
      <c r="M39" s="127">
        <f t="shared" si="4"/>
        <v>0</v>
      </c>
      <c r="N39" s="127">
        <f t="shared" si="4"/>
        <v>0</v>
      </c>
      <c r="O39" s="127">
        <f>SUM(D39:N39)</f>
        <v>172923830</v>
      </c>
      <c r="P39" s="128">
        <f>(O39/P$41)</f>
        <v>3100.9940104727066</v>
      </c>
      <c r="Q39" s="106"/>
      <c r="R39" s="129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</row>
    <row r="40" spans="1:120">
      <c r="A40" s="130"/>
      <c r="B40" s="131"/>
      <c r="C40" s="131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3"/>
    </row>
    <row r="41" spans="1:120">
      <c r="A41" s="134"/>
      <c r="B41" s="135"/>
      <c r="C41" s="135"/>
      <c r="D41" s="136"/>
      <c r="E41" s="136"/>
      <c r="F41" s="136"/>
      <c r="G41" s="136"/>
      <c r="H41" s="136"/>
      <c r="I41" s="136"/>
      <c r="J41" s="136"/>
      <c r="K41" s="136"/>
      <c r="L41" s="136"/>
      <c r="M41" s="139" t="s">
        <v>103</v>
      </c>
      <c r="N41" s="139"/>
      <c r="O41" s="139"/>
      <c r="P41" s="137">
        <v>55764</v>
      </c>
    </row>
    <row r="42" spans="1:120">
      <c r="A42" s="140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2"/>
    </row>
    <row r="43" spans="1:120" ht="15.75" customHeight="1" thickBot="1">
      <c r="A43" s="143" t="s">
        <v>53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5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50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65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5073955</v>
      </c>
      <c r="E5" s="59">
        <f t="shared" si="0"/>
        <v>6013</v>
      </c>
      <c r="F5" s="59">
        <f t="shared" si="0"/>
        <v>2373907</v>
      </c>
      <c r="G5" s="59">
        <f t="shared" si="0"/>
        <v>273573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6587606</v>
      </c>
      <c r="L5" s="59">
        <f t="shared" si="0"/>
        <v>0</v>
      </c>
      <c r="M5" s="59">
        <f t="shared" si="0"/>
        <v>0</v>
      </c>
      <c r="N5" s="60">
        <f>SUM(D5:M5)</f>
        <v>14315054</v>
      </c>
      <c r="O5" s="61">
        <f t="shared" ref="O5:O37" si="1">(N5/O$39)</f>
        <v>386.72611843527125</v>
      </c>
      <c r="P5" s="62"/>
    </row>
    <row r="6" spans="1:133">
      <c r="A6" s="64"/>
      <c r="B6" s="65">
        <v>511</v>
      </c>
      <c r="C6" s="66" t="s">
        <v>19</v>
      </c>
      <c r="D6" s="67">
        <v>127726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127726</v>
      </c>
      <c r="O6" s="68">
        <f t="shared" si="1"/>
        <v>3.4505619191700885</v>
      </c>
      <c r="P6" s="69"/>
    </row>
    <row r="7" spans="1:133">
      <c r="A7" s="64"/>
      <c r="B7" s="65">
        <v>512</v>
      </c>
      <c r="C7" s="66" t="s">
        <v>20</v>
      </c>
      <c r="D7" s="67">
        <v>498378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498378</v>
      </c>
      <c r="O7" s="68">
        <f t="shared" si="1"/>
        <v>13.463853468770262</v>
      </c>
      <c r="P7" s="69"/>
    </row>
    <row r="8" spans="1:133">
      <c r="A8" s="64"/>
      <c r="B8" s="65">
        <v>513</v>
      </c>
      <c r="C8" s="66" t="s">
        <v>21</v>
      </c>
      <c r="D8" s="67">
        <v>810193</v>
      </c>
      <c r="E8" s="67">
        <v>0</v>
      </c>
      <c r="F8" s="67">
        <v>0</v>
      </c>
      <c r="G8" s="67">
        <v>273573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1083766</v>
      </c>
      <c r="O8" s="68">
        <f t="shared" si="1"/>
        <v>29.278312081262158</v>
      </c>
      <c r="P8" s="69"/>
    </row>
    <row r="9" spans="1:133">
      <c r="A9" s="64"/>
      <c r="B9" s="65">
        <v>514</v>
      </c>
      <c r="C9" s="66" t="s">
        <v>22</v>
      </c>
      <c r="D9" s="67">
        <v>842715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842715</v>
      </c>
      <c r="O9" s="68">
        <f t="shared" si="1"/>
        <v>22.766236222174197</v>
      </c>
      <c r="P9" s="69"/>
    </row>
    <row r="10" spans="1:133">
      <c r="A10" s="64"/>
      <c r="B10" s="65">
        <v>517</v>
      </c>
      <c r="C10" s="66" t="s">
        <v>55</v>
      </c>
      <c r="D10" s="67">
        <v>0</v>
      </c>
      <c r="E10" s="67">
        <v>6013</v>
      </c>
      <c r="F10" s="67">
        <v>2373907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2379920</v>
      </c>
      <c r="O10" s="68">
        <f t="shared" si="1"/>
        <v>64.294359196023336</v>
      </c>
      <c r="P10" s="69"/>
    </row>
    <row r="11" spans="1:133">
      <c r="A11" s="64"/>
      <c r="B11" s="65">
        <v>518</v>
      </c>
      <c r="C11" s="66" t="s">
        <v>24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6587606</v>
      </c>
      <c r="L11" s="67">
        <v>0</v>
      </c>
      <c r="M11" s="67">
        <v>0</v>
      </c>
      <c r="N11" s="67">
        <f t="shared" si="2"/>
        <v>6587606</v>
      </c>
      <c r="O11" s="68">
        <f t="shared" si="1"/>
        <v>177.96644694186298</v>
      </c>
      <c r="P11" s="69"/>
    </row>
    <row r="12" spans="1:133">
      <c r="A12" s="64"/>
      <c r="B12" s="65">
        <v>519</v>
      </c>
      <c r="C12" s="66" t="s">
        <v>66</v>
      </c>
      <c r="D12" s="67">
        <v>2794943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2794943</v>
      </c>
      <c r="O12" s="68">
        <f t="shared" si="1"/>
        <v>75.506348606008217</v>
      </c>
      <c r="P12" s="69"/>
    </row>
    <row r="13" spans="1:133" ht="15.75">
      <c r="A13" s="70" t="s">
        <v>26</v>
      </c>
      <c r="B13" s="71"/>
      <c r="C13" s="72"/>
      <c r="D13" s="73">
        <f t="shared" ref="D13:M13" si="3">SUM(D14:D16)</f>
        <v>18578791</v>
      </c>
      <c r="E13" s="73">
        <f t="shared" si="3"/>
        <v>750216</v>
      </c>
      <c r="F13" s="73">
        <f t="shared" si="3"/>
        <v>0</v>
      </c>
      <c r="G13" s="73">
        <f t="shared" si="3"/>
        <v>48846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20" si="4">SUM(D13:M13)</f>
        <v>19377853</v>
      </c>
      <c r="O13" s="75">
        <f t="shared" si="1"/>
        <v>523.49937864707158</v>
      </c>
      <c r="P13" s="76"/>
    </row>
    <row r="14" spans="1:133">
      <c r="A14" s="64"/>
      <c r="B14" s="65">
        <v>521</v>
      </c>
      <c r="C14" s="66" t="s">
        <v>27</v>
      </c>
      <c r="D14" s="67">
        <v>10656646</v>
      </c>
      <c r="E14" s="67">
        <v>40731</v>
      </c>
      <c r="F14" s="67">
        <v>0</v>
      </c>
      <c r="G14" s="67">
        <v>48846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10746223</v>
      </c>
      <c r="O14" s="68">
        <f t="shared" si="1"/>
        <v>290.31291873784312</v>
      </c>
      <c r="P14" s="69"/>
    </row>
    <row r="15" spans="1:133">
      <c r="A15" s="64"/>
      <c r="B15" s="65">
        <v>522</v>
      </c>
      <c r="C15" s="66" t="s">
        <v>28</v>
      </c>
      <c r="D15" s="67">
        <v>7470300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7470300</v>
      </c>
      <c r="O15" s="68">
        <f t="shared" si="1"/>
        <v>201.81272963043008</v>
      </c>
      <c r="P15" s="69"/>
    </row>
    <row r="16" spans="1:133">
      <c r="A16" s="64"/>
      <c r="B16" s="65">
        <v>524</v>
      </c>
      <c r="C16" s="66" t="s">
        <v>29</v>
      </c>
      <c r="D16" s="67">
        <v>451845</v>
      </c>
      <c r="E16" s="67">
        <v>709485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1161330</v>
      </c>
      <c r="O16" s="68">
        <f t="shared" si="1"/>
        <v>31.373730278798359</v>
      </c>
      <c r="P16" s="69"/>
    </row>
    <row r="17" spans="1:16" ht="15.75">
      <c r="A17" s="70" t="s">
        <v>30</v>
      </c>
      <c r="B17" s="71"/>
      <c r="C17" s="72"/>
      <c r="D17" s="73">
        <f t="shared" ref="D17:M17" si="5">SUM(D18:D20)</f>
        <v>0</v>
      </c>
      <c r="E17" s="73">
        <f t="shared" si="5"/>
        <v>0</v>
      </c>
      <c r="F17" s="73">
        <f t="shared" si="5"/>
        <v>0</v>
      </c>
      <c r="G17" s="73">
        <f t="shared" si="5"/>
        <v>0</v>
      </c>
      <c r="H17" s="73">
        <f t="shared" si="5"/>
        <v>0</v>
      </c>
      <c r="I17" s="73">
        <f t="shared" si="5"/>
        <v>27779141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4">
        <f t="shared" si="4"/>
        <v>27779141</v>
      </c>
      <c r="O17" s="75">
        <f t="shared" si="1"/>
        <v>750.46307002377353</v>
      </c>
      <c r="P17" s="76"/>
    </row>
    <row r="18" spans="1:16">
      <c r="A18" s="64"/>
      <c r="B18" s="65">
        <v>534</v>
      </c>
      <c r="C18" s="66" t="s">
        <v>67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4671406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4671406</v>
      </c>
      <c r="O18" s="68">
        <f t="shared" si="1"/>
        <v>126.19964339744975</v>
      </c>
      <c r="P18" s="69"/>
    </row>
    <row r="19" spans="1:16">
      <c r="A19" s="64"/>
      <c r="B19" s="65">
        <v>536</v>
      </c>
      <c r="C19" s="66" t="s">
        <v>68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21497296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21497296</v>
      </c>
      <c r="O19" s="68">
        <f t="shared" si="1"/>
        <v>580.75686189755777</v>
      </c>
      <c r="P19" s="69"/>
    </row>
    <row r="20" spans="1:16">
      <c r="A20" s="64"/>
      <c r="B20" s="65">
        <v>538</v>
      </c>
      <c r="C20" s="66" t="s">
        <v>69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1610439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1610439</v>
      </c>
      <c r="O20" s="68">
        <f t="shared" si="1"/>
        <v>43.506564728765937</v>
      </c>
      <c r="P20" s="69"/>
    </row>
    <row r="21" spans="1:16" ht="15.75">
      <c r="A21" s="70" t="s">
        <v>34</v>
      </c>
      <c r="B21" s="71"/>
      <c r="C21" s="72"/>
      <c r="D21" s="73">
        <f t="shared" ref="D21:M21" si="6">SUM(D22:D23)</f>
        <v>1648902</v>
      </c>
      <c r="E21" s="73">
        <f t="shared" si="6"/>
        <v>687985</v>
      </c>
      <c r="F21" s="73">
        <f t="shared" si="6"/>
        <v>0</v>
      </c>
      <c r="G21" s="73">
        <f t="shared" si="6"/>
        <v>0</v>
      </c>
      <c r="H21" s="73">
        <f t="shared" si="6"/>
        <v>0</v>
      </c>
      <c r="I21" s="73">
        <f t="shared" si="6"/>
        <v>0</v>
      </c>
      <c r="J21" s="73">
        <f t="shared" si="6"/>
        <v>0</v>
      </c>
      <c r="K21" s="73">
        <f t="shared" si="6"/>
        <v>0</v>
      </c>
      <c r="L21" s="73">
        <f t="shared" si="6"/>
        <v>0</v>
      </c>
      <c r="M21" s="73">
        <f t="shared" si="6"/>
        <v>0</v>
      </c>
      <c r="N21" s="73">
        <f t="shared" ref="N21:N27" si="7">SUM(D21:M21)</f>
        <v>2336887</v>
      </c>
      <c r="O21" s="75">
        <f t="shared" si="1"/>
        <v>63.131807866868378</v>
      </c>
      <c r="P21" s="76"/>
    </row>
    <row r="22" spans="1:16">
      <c r="A22" s="64"/>
      <c r="B22" s="65">
        <v>541</v>
      </c>
      <c r="C22" s="66" t="s">
        <v>70</v>
      </c>
      <c r="D22" s="67">
        <v>1648902</v>
      </c>
      <c r="E22" s="67">
        <v>76260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7"/>
        <v>1725162</v>
      </c>
      <c r="O22" s="68">
        <f t="shared" si="1"/>
        <v>46.605846120596496</v>
      </c>
      <c r="P22" s="69"/>
    </row>
    <row r="23" spans="1:16">
      <c r="A23" s="64"/>
      <c r="B23" s="65">
        <v>542</v>
      </c>
      <c r="C23" s="66" t="s">
        <v>36</v>
      </c>
      <c r="D23" s="67">
        <v>0</v>
      </c>
      <c r="E23" s="67">
        <v>611725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7"/>
        <v>611725</v>
      </c>
      <c r="O23" s="68">
        <f t="shared" si="1"/>
        <v>16.525961746271882</v>
      </c>
      <c r="P23" s="69"/>
    </row>
    <row r="24" spans="1:16" ht="15.75">
      <c r="A24" s="70" t="s">
        <v>37</v>
      </c>
      <c r="B24" s="71"/>
      <c r="C24" s="72"/>
      <c r="D24" s="73">
        <f t="shared" ref="D24:M24" si="8">SUM(D25:D26)</f>
        <v>372750</v>
      </c>
      <c r="E24" s="73">
        <f t="shared" si="8"/>
        <v>523075</v>
      </c>
      <c r="F24" s="73">
        <f t="shared" si="8"/>
        <v>0</v>
      </c>
      <c r="G24" s="73">
        <f t="shared" si="8"/>
        <v>0</v>
      </c>
      <c r="H24" s="73">
        <f t="shared" si="8"/>
        <v>0</v>
      </c>
      <c r="I24" s="73">
        <f t="shared" si="8"/>
        <v>0</v>
      </c>
      <c r="J24" s="73">
        <f t="shared" si="8"/>
        <v>0</v>
      </c>
      <c r="K24" s="73">
        <f t="shared" si="8"/>
        <v>0</v>
      </c>
      <c r="L24" s="73">
        <f t="shared" si="8"/>
        <v>0</v>
      </c>
      <c r="M24" s="73">
        <f t="shared" si="8"/>
        <v>0</v>
      </c>
      <c r="N24" s="73">
        <f t="shared" si="7"/>
        <v>895825</v>
      </c>
      <c r="O24" s="75">
        <f t="shared" si="1"/>
        <v>24.201021180030256</v>
      </c>
      <c r="P24" s="76"/>
    </row>
    <row r="25" spans="1:16">
      <c r="A25" s="64"/>
      <c r="B25" s="65">
        <v>552</v>
      </c>
      <c r="C25" s="66" t="s">
        <v>38</v>
      </c>
      <c r="D25" s="67">
        <v>0</v>
      </c>
      <c r="E25" s="67">
        <v>523075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7"/>
        <v>523075</v>
      </c>
      <c r="O25" s="68">
        <f t="shared" si="1"/>
        <v>14.131051437216339</v>
      </c>
      <c r="P25" s="69"/>
    </row>
    <row r="26" spans="1:16">
      <c r="A26" s="64"/>
      <c r="B26" s="65">
        <v>559</v>
      </c>
      <c r="C26" s="66" t="s">
        <v>57</v>
      </c>
      <c r="D26" s="67">
        <v>372750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7"/>
        <v>372750</v>
      </c>
      <c r="O26" s="68">
        <f t="shared" si="1"/>
        <v>10.069969742813917</v>
      </c>
      <c r="P26" s="69"/>
    </row>
    <row r="27" spans="1:16" ht="15.75">
      <c r="A27" s="70" t="s">
        <v>39</v>
      </c>
      <c r="B27" s="71"/>
      <c r="C27" s="72"/>
      <c r="D27" s="73">
        <f t="shared" ref="D27:M27" si="9">SUM(D28:D29)</f>
        <v>169825</v>
      </c>
      <c r="E27" s="73">
        <f t="shared" si="9"/>
        <v>551234</v>
      </c>
      <c r="F27" s="73">
        <f t="shared" si="9"/>
        <v>0</v>
      </c>
      <c r="G27" s="73">
        <f t="shared" si="9"/>
        <v>0</v>
      </c>
      <c r="H27" s="73">
        <f t="shared" si="9"/>
        <v>0</v>
      </c>
      <c r="I27" s="73">
        <f t="shared" si="9"/>
        <v>0</v>
      </c>
      <c r="J27" s="73">
        <f t="shared" si="9"/>
        <v>0</v>
      </c>
      <c r="K27" s="73">
        <f t="shared" si="9"/>
        <v>0</v>
      </c>
      <c r="L27" s="73">
        <f t="shared" si="9"/>
        <v>0</v>
      </c>
      <c r="M27" s="73">
        <f t="shared" si="9"/>
        <v>0</v>
      </c>
      <c r="N27" s="73">
        <f t="shared" si="7"/>
        <v>721059</v>
      </c>
      <c r="O27" s="75">
        <f t="shared" si="1"/>
        <v>19.479657445429005</v>
      </c>
      <c r="P27" s="76"/>
    </row>
    <row r="28" spans="1:16">
      <c r="A28" s="64"/>
      <c r="B28" s="65">
        <v>564</v>
      </c>
      <c r="C28" s="66" t="s">
        <v>71</v>
      </c>
      <c r="D28" s="67">
        <v>0</v>
      </c>
      <c r="E28" s="67">
        <v>67969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ref="N28:N33" si="10">SUM(D28:M28)</f>
        <v>67969</v>
      </c>
      <c r="O28" s="68">
        <f t="shared" si="1"/>
        <v>1.8362059649881133</v>
      </c>
      <c r="P28" s="69"/>
    </row>
    <row r="29" spans="1:16">
      <c r="A29" s="64"/>
      <c r="B29" s="65">
        <v>569</v>
      </c>
      <c r="C29" s="66" t="s">
        <v>41</v>
      </c>
      <c r="D29" s="67">
        <v>169825</v>
      </c>
      <c r="E29" s="67">
        <v>483265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10"/>
        <v>653090</v>
      </c>
      <c r="O29" s="68">
        <f t="shared" si="1"/>
        <v>17.643451480440891</v>
      </c>
      <c r="P29" s="69"/>
    </row>
    <row r="30" spans="1:16" ht="15.75">
      <c r="A30" s="70" t="s">
        <v>42</v>
      </c>
      <c r="B30" s="71"/>
      <c r="C30" s="72"/>
      <c r="D30" s="73">
        <f t="shared" ref="D30:M30" si="11">SUM(D31:D33)</f>
        <v>5430410</v>
      </c>
      <c r="E30" s="73">
        <f t="shared" si="11"/>
        <v>1802835</v>
      </c>
      <c r="F30" s="73">
        <f t="shared" si="11"/>
        <v>0</v>
      </c>
      <c r="G30" s="73">
        <f t="shared" si="11"/>
        <v>1896423</v>
      </c>
      <c r="H30" s="73">
        <f t="shared" si="11"/>
        <v>0</v>
      </c>
      <c r="I30" s="73">
        <f t="shared" si="11"/>
        <v>1353273</v>
      </c>
      <c r="J30" s="73">
        <f t="shared" si="11"/>
        <v>0</v>
      </c>
      <c r="K30" s="73">
        <f t="shared" si="11"/>
        <v>0</v>
      </c>
      <c r="L30" s="73">
        <f t="shared" si="11"/>
        <v>0</v>
      </c>
      <c r="M30" s="73">
        <f t="shared" si="11"/>
        <v>0</v>
      </c>
      <c r="N30" s="73">
        <f>SUM(D30:M30)</f>
        <v>10482941</v>
      </c>
      <c r="O30" s="75">
        <f t="shared" si="1"/>
        <v>283.20026475037821</v>
      </c>
      <c r="P30" s="69"/>
    </row>
    <row r="31" spans="1:16">
      <c r="A31" s="64"/>
      <c r="B31" s="65">
        <v>571</v>
      </c>
      <c r="C31" s="66" t="s">
        <v>43</v>
      </c>
      <c r="D31" s="67">
        <v>0</v>
      </c>
      <c r="E31" s="67">
        <v>1543066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10"/>
        <v>1543066</v>
      </c>
      <c r="O31" s="68">
        <f t="shared" si="1"/>
        <v>41.686459909228439</v>
      </c>
      <c r="P31" s="69"/>
    </row>
    <row r="32" spans="1:16">
      <c r="A32" s="64"/>
      <c r="B32" s="65">
        <v>572</v>
      </c>
      <c r="C32" s="66" t="s">
        <v>72</v>
      </c>
      <c r="D32" s="67">
        <v>5430410</v>
      </c>
      <c r="E32" s="67">
        <v>139999</v>
      </c>
      <c r="F32" s="67">
        <v>0</v>
      </c>
      <c r="G32" s="67">
        <v>1896423</v>
      </c>
      <c r="H32" s="67">
        <v>0</v>
      </c>
      <c r="I32" s="67">
        <v>1353273</v>
      </c>
      <c r="J32" s="67">
        <v>0</v>
      </c>
      <c r="K32" s="67">
        <v>0</v>
      </c>
      <c r="L32" s="67">
        <v>0</v>
      </c>
      <c r="M32" s="67">
        <v>0</v>
      </c>
      <c r="N32" s="67">
        <f t="shared" si="10"/>
        <v>8820105</v>
      </c>
      <c r="O32" s="68">
        <f t="shared" si="1"/>
        <v>238.27817700453858</v>
      </c>
      <c r="P32" s="69"/>
    </row>
    <row r="33" spans="1:119">
      <c r="A33" s="64"/>
      <c r="B33" s="65">
        <v>575</v>
      </c>
      <c r="C33" s="66" t="s">
        <v>73</v>
      </c>
      <c r="D33" s="67">
        <v>0</v>
      </c>
      <c r="E33" s="67">
        <v>119770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 t="shared" si="10"/>
        <v>119770</v>
      </c>
      <c r="O33" s="68">
        <f t="shared" si="1"/>
        <v>3.235627836611195</v>
      </c>
      <c r="P33" s="69"/>
    </row>
    <row r="34" spans="1:119" ht="15.75">
      <c r="A34" s="70" t="s">
        <v>74</v>
      </c>
      <c r="B34" s="71"/>
      <c r="C34" s="72"/>
      <c r="D34" s="73">
        <f t="shared" ref="D34:M34" si="12">SUM(D35:D36)</f>
        <v>5430144</v>
      </c>
      <c r="E34" s="73">
        <f t="shared" si="12"/>
        <v>2456726</v>
      </c>
      <c r="F34" s="73">
        <f t="shared" si="12"/>
        <v>1251</v>
      </c>
      <c r="G34" s="73">
        <f t="shared" si="12"/>
        <v>1033630</v>
      </c>
      <c r="H34" s="73">
        <f t="shared" si="12"/>
        <v>0</v>
      </c>
      <c r="I34" s="73">
        <f t="shared" si="12"/>
        <v>7885756</v>
      </c>
      <c r="J34" s="73">
        <f t="shared" si="12"/>
        <v>12392612</v>
      </c>
      <c r="K34" s="73">
        <f t="shared" si="12"/>
        <v>0</v>
      </c>
      <c r="L34" s="73">
        <f t="shared" si="12"/>
        <v>0</v>
      </c>
      <c r="M34" s="73">
        <f t="shared" si="12"/>
        <v>0</v>
      </c>
      <c r="N34" s="73">
        <f>SUM(D34:M34)</f>
        <v>29200119</v>
      </c>
      <c r="O34" s="75">
        <f t="shared" si="1"/>
        <v>788.85128052733955</v>
      </c>
      <c r="P34" s="69"/>
    </row>
    <row r="35" spans="1:119">
      <c r="A35" s="64"/>
      <c r="B35" s="65">
        <v>581</v>
      </c>
      <c r="C35" s="66" t="s">
        <v>75</v>
      </c>
      <c r="D35" s="67">
        <v>5430144</v>
      </c>
      <c r="E35" s="67">
        <v>2456726</v>
      </c>
      <c r="F35" s="67">
        <v>1251</v>
      </c>
      <c r="G35" s="67">
        <v>1033630</v>
      </c>
      <c r="H35" s="67">
        <v>0</v>
      </c>
      <c r="I35" s="67">
        <v>7885756</v>
      </c>
      <c r="J35" s="67">
        <v>0</v>
      </c>
      <c r="K35" s="67">
        <v>0</v>
      </c>
      <c r="L35" s="67">
        <v>0</v>
      </c>
      <c r="M35" s="67">
        <v>0</v>
      </c>
      <c r="N35" s="67">
        <f>SUM(D35:M35)</f>
        <v>16807507</v>
      </c>
      <c r="O35" s="68">
        <f t="shared" si="1"/>
        <v>454.06059541819752</v>
      </c>
      <c r="P35" s="69"/>
    </row>
    <row r="36" spans="1:119" ht="15.75" thickBot="1">
      <c r="A36" s="64"/>
      <c r="B36" s="65">
        <v>590</v>
      </c>
      <c r="C36" s="66" t="s">
        <v>76</v>
      </c>
      <c r="D36" s="67">
        <v>0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12392612</v>
      </c>
      <c r="K36" s="67">
        <v>0</v>
      </c>
      <c r="L36" s="67">
        <v>0</v>
      </c>
      <c r="M36" s="67">
        <v>0</v>
      </c>
      <c r="N36" s="67">
        <f>SUM(D36:M36)</f>
        <v>12392612</v>
      </c>
      <c r="O36" s="68">
        <f t="shared" si="1"/>
        <v>334.79068510914198</v>
      </c>
      <c r="P36" s="69"/>
    </row>
    <row r="37" spans="1:119" ht="16.5" thickBot="1">
      <c r="A37" s="77" t="s">
        <v>10</v>
      </c>
      <c r="B37" s="78"/>
      <c r="C37" s="79"/>
      <c r="D37" s="80">
        <f t="shared" ref="D37:M37" si="13">SUM(D5,D13,D17,D21,D24,D27,D30,D34)</f>
        <v>36704777</v>
      </c>
      <c r="E37" s="80">
        <f t="shared" si="13"/>
        <v>6778084</v>
      </c>
      <c r="F37" s="80">
        <f t="shared" si="13"/>
        <v>2375158</v>
      </c>
      <c r="G37" s="80">
        <f t="shared" si="13"/>
        <v>3252472</v>
      </c>
      <c r="H37" s="80">
        <f t="shared" si="13"/>
        <v>0</v>
      </c>
      <c r="I37" s="80">
        <f t="shared" si="13"/>
        <v>37018170</v>
      </c>
      <c r="J37" s="80">
        <f t="shared" si="13"/>
        <v>12392612</v>
      </c>
      <c r="K37" s="80">
        <f t="shared" si="13"/>
        <v>6587606</v>
      </c>
      <c r="L37" s="80">
        <f t="shared" si="13"/>
        <v>0</v>
      </c>
      <c r="M37" s="80">
        <f t="shared" si="13"/>
        <v>0</v>
      </c>
      <c r="N37" s="80">
        <f>SUM(D37:M37)</f>
        <v>105108879</v>
      </c>
      <c r="O37" s="81">
        <f t="shared" si="1"/>
        <v>2839.5525988761615</v>
      </c>
      <c r="P37" s="62"/>
      <c r="Q37" s="82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</row>
    <row r="38" spans="1:119">
      <c r="A38" s="84"/>
      <c r="B38" s="85"/>
      <c r="C38" s="85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1:119">
      <c r="A39" s="88"/>
      <c r="B39" s="89"/>
      <c r="C39" s="89"/>
      <c r="D39" s="90"/>
      <c r="E39" s="90"/>
      <c r="F39" s="90"/>
      <c r="G39" s="90"/>
      <c r="H39" s="90"/>
      <c r="I39" s="90"/>
      <c r="J39" s="90"/>
      <c r="K39" s="90"/>
      <c r="L39" s="177" t="s">
        <v>77</v>
      </c>
      <c r="M39" s="177"/>
      <c r="N39" s="177"/>
      <c r="O39" s="91">
        <v>37016</v>
      </c>
    </row>
    <row r="40" spans="1:119">
      <c r="A40" s="178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80"/>
    </row>
    <row r="41" spans="1:119" ht="15.75" customHeight="1" thickBot="1">
      <c r="A41" s="181" t="s">
        <v>53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3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4767047</v>
      </c>
      <c r="E5" s="26">
        <f t="shared" si="0"/>
        <v>9324</v>
      </c>
      <c r="F5" s="26">
        <f t="shared" si="0"/>
        <v>2682030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6510963</v>
      </c>
      <c r="L5" s="26">
        <f t="shared" si="0"/>
        <v>0</v>
      </c>
      <c r="M5" s="26">
        <f t="shared" si="0"/>
        <v>0</v>
      </c>
      <c r="N5" s="27">
        <f>SUM(D5:M5)</f>
        <v>13969364</v>
      </c>
      <c r="O5" s="32">
        <f t="shared" ref="O5:O37" si="1">(N5/O$39)</f>
        <v>385.04310915104742</v>
      </c>
      <c r="P5" s="6"/>
    </row>
    <row r="6" spans="1:133">
      <c r="A6" s="12"/>
      <c r="B6" s="44">
        <v>511</v>
      </c>
      <c r="C6" s="20" t="s">
        <v>19</v>
      </c>
      <c r="D6" s="46">
        <v>105106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105106</v>
      </c>
      <c r="O6" s="47">
        <f t="shared" si="1"/>
        <v>2.8970782800441013</v>
      </c>
      <c r="P6" s="9"/>
    </row>
    <row r="7" spans="1:133">
      <c r="A7" s="12"/>
      <c r="B7" s="44">
        <v>512</v>
      </c>
      <c r="C7" s="20" t="s">
        <v>20</v>
      </c>
      <c r="D7" s="46">
        <v>456492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456492</v>
      </c>
      <c r="O7" s="47">
        <f t="shared" si="1"/>
        <v>12.582469680264609</v>
      </c>
      <c r="P7" s="9"/>
    </row>
    <row r="8" spans="1:133">
      <c r="A8" s="12"/>
      <c r="B8" s="44">
        <v>513</v>
      </c>
      <c r="C8" s="20" t="s">
        <v>21</v>
      </c>
      <c r="D8" s="46">
        <v>861481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861481</v>
      </c>
      <c r="O8" s="47">
        <f t="shared" si="1"/>
        <v>23.74534178610805</v>
      </c>
      <c r="P8" s="9"/>
    </row>
    <row r="9" spans="1:133">
      <c r="A9" s="12"/>
      <c r="B9" s="44">
        <v>514</v>
      </c>
      <c r="C9" s="20" t="s">
        <v>22</v>
      </c>
      <c r="D9" s="46">
        <v>499422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499422</v>
      </c>
      <c r="O9" s="47">
        <f t="shared" si="1"/>
        <v>13.765766262403528</v>
      </c>
      <c r="P9" s="9"/>
    </row>
    <row r="10" spans="1:133">
      <c r="A10" s="12"/>
      <c r="B10" s="44">
        <v>517</v>
      </c>
      <c r="C10" s="20" t="s">
        <v>55</v>
      </c>
      <c r="D10" s="46">
        <v>0</v>
      </c>
      <c r="E10" s="46">
        <v>9324</v>
      </c>
      <c r="F10" s="46">
        <v>2682030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2691354</v>
      </c>
      <c r="O10" s="47">
        <f t="shared" si="1"/>
        <v>74.182855567805959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6510963</v>
      </c>
      <c r="L11" s="46">
        <v>0</v>
      </c>
      <c r="M11" s="46">
        <v>0</v>
      </c>
      <c r="N11" s="46">
        <f t="shared" si="2"/>
        <v>6510963</v>
      </c>
      <c r="O11" s="47">
        <f t="shared" si="1"/>
        <v>179.46425027563396</v>
      </c>
      <c r="P11" s="9"/>
    </row>
    <row r="12" spans="1:133">
      <c r="A12" s="12"/>
      <c r="B12" s="44">
        <v>519</v>
      </c>
      <c r="C12" s="20" t="s">
        <v>25</v>
      </c>
      <c r="D12" s="46">
        <v>2844546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2844546</v>
      </c>
      <c r="O12" s="47">
        <f t="shared" si="1"/>
        <v>78.405347298787206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17897792</v>
      </c>
      <c r="E13" s="31">
        <f t="shared" si="3"/>
        <v>654428</v>
      </c>
      <c r="F13" s="31">
        <f t="shared" si="3"/>
        <v>0</v>
      </c>
      <c r="G13" s="31">
        <f t="shared" si="3"/>
        <v>359811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18912031</v>
      </c>
      <c r="O13" s="43">
        <f t="shared" si="1"/>
        <v>521.27979603087101</v>
      </c>
      <c r="P13" s="10"/>
    </row>
    <row r="14" spans="1:133">
      <c r="A14" s="12"/>
      <c r="B14" s="44">
        <v>521</v>
      </c>
      <c r="C14" s="20" t="s">
        <v>27</v>
      </c>
      <c r="D14" s="46">
        <v>10449360</v>
      </c>
      <c r="E14" s="46">
        <v>69499</v>
      </c>
      <c r="F14" s="46">
        <v>0</v>
      </c>
      <c r="G14" s="46">
        <v>359811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10878670</v>
      </c>
      <c r="O14" s="47">
        <f t="shared" si="1"/>
        <v>299.85308710033075</v>
      </c>
      <c r="P14" s="9"/>
    </row>
    <row r="15" spans="1:133">
      <c r="A15" s="12"/>
      <c r="B15" s="44">
        <v>522</v>
      </c>
      <c r="C15" s="20" t="s">
        <v>28</v>
      </c>
      <c r="D15" s="46">
        <v>6969231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6969231</v>
      </c>
      <c r="O15" s="47">
        <f t="shared" si="1"/>
        <v>192.09567254685777</v>
      </c>
      <c r="P15" s="9"/>
    </row>
    <row r="16" spans="1:133">
      <c r="A16" s="12"/>
      <c r="B16" s="44">
        <v>524</v>
      </c>
      <c r="C16" s="20" t="s">
        <v>29</v>
      </c>
      <c r="D16" s="46">
        <v>479201</v>
      </c>
      <c r="E16" s="46">
        <v>584929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1064130</v>
      </c>
      <c r="O16" s="47">
        <f t="shared" si="1"/>
        <v>29.33103638368247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27395557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27395557</v>
      </c>
      <c r="O17" s="43">
        <f t="shared" si="1"/>
        <v>755.1145810363837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4566470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4566470</v>
      </c>
      <c r="O18" s="47">
        <f t="shared" si="1"/>
        <v>125.86742006615215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21560987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21560987</v>
      </c>
      <c r="O19" s="47">
        <f t="shared" si="1"/>
        <v>594.29401874310918</v>
      </c>
      <c r="P19" s="9"/>
    </row>
    <row r="20" spans="1:16">
      <c r="A20" s="12"/>
      <c r="B20" s="44">
        <v>538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1268100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1268100</v>
      </c>
      <c r="O20" s="47">
        <f t="shared" si="1"/>
        <v>34.953142227122385</v>
      </c>
      <c r="P20" s="9"/>
    </row>
    <row r="21" spans="1:16" ht="15.75">
      <c r="A21" s="28" t="s">
        <v>34</v>
      </c>
      <c r="B21" s="29"/>
      <c r="C21" s="30"/>
      <c r="D21" s="31">
        <f t="shared" ref="D21:M21" si="6">SUM(D22:D23)</f>
        <v>1512381</v>
      </c>
      <c r="E21" s="31">
        <f t="shared" si="6"/>
        <v>753797</v>
      </c>
      <c r="F21" s="31">
        <f t="shared" si="6"/>
        <v>0</v>
      </c>
      <c r="G21" s="31">
        <f t="shared" si="6"/>
        <v>28189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7" si="7">SUM(D21:M21)</f>
        <v>2294367</v>
      </c>
      <c r="O21" s="43">
        <f t="shared" si="1"/>
        <v>63.240545755237044</v>
      </c>
      <c r="P21" s="10"/>
    </row>
    <row r="22" spans="1:16">
      <c r="A22" s="12"/>
      <c r="B22" s="44">
        <v>541</v>
      </c>
      <c r="C22" s="20" t="s">
        <v>35</v>
      </c>
      <c r="D22" s="46">
        <v>1512381</v>
      </c>
      <c r="E22" s="46">
        <v>5151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1517532</v>
      </c>
      <c r="O22" s="47">
        <f t="shared" si="1"/>
        <v>41.828335170893055</v>
      </c>
      <c r="P22" s="9"/>
    </row>
    <row r="23" spans="1:16">
      <c r="A23" s="12"/>
      <c r="B23" s="44">
        <v>542</v>
      </c>
      <c r="C23" s="20" t="s">
        <v>36</v>
      </c>
      <c r="D23" s="46">
        <v>0</v>
      </c>
      <c r="E23" s="46">
        <v>748646</v>
      </c>
      <c r="F23" s="46">
        <v>0</v>
      </c>
      <c r="G23" s="46">
        <v>28189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776835</v>
      </c>
      <c r="O23" s="47">
        <f t="shared" si="1"/>
        <v>21.412210584343992</v>
      </c>
      <c r="P23" s="9"/>
    </row>
    <row r="24" spans="1:16" ht="15.75">
      <c r="A24" s="28" t="s">
        <v>37</v>
      </c>
      <c r="B24" s="29"/>
      <c r="C24" s="30"/>
      <c r="D24" s="31">
        <f t="shared" ref="D24:M24" si="8">SUM(D25:D26)</f>
        <v>447067</v>
      </c>
      <c r="E24" s="31">
        <f t="shared" si="8"/>
        <v>294859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7"/>
        <v>741926</v>
      </c>
      <c r="O24" s="43">
        <f t="shared" si="1"/>
        <v>20.45</v>
      </c>
      <c r="P24" s="10"/>
    </row>
    <row r="25" spans="1:16">
      <c r="A25" s="13"/>
      <c r="B25" s="45">
        <v>552</v>
      </c>
      <c r="C25" s="21" t="s">
        <v>38</v>
      </c>
      <c r="D25" s="46">
        <v>0</v>
      </c>
      <c r="E25" s="46">
        <v>294859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294859</v>
      </c>
      <c r="O25" s="47">
        <f t="shared" si="1"/>
        <v>8.1273153252480714</v>
      </c>
      <c r="P25" s="9"/>
    </row>
    <row r="26" spans="1:16">
      <c r="A26" s="13"/>
      <c r="B26" s="45">
        <v>559</v>
      </c>
      <c r="C26" s="21" t="s">
        <v>57</v>
      </c>
      <c r="D26" s="46">
        <v>447067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447067</v>
      </c>
      <c r="O26" s="47">
        <f t="shared" si="1"/>
        <v>12.32268467475193</v>
      </c>
      <c r="P26" s="9"/>
    </row>
    <row r="27" spans="1:16" ht="15.75">
      <c r="A27" s="28" t="s">
        <v>39</v>
      </c>
      <c r="B27" s="29"/>
      <c r="C27" s="30"/>
      <c r="D27" s="31">
        <f t="shared" ref="D27:M27" si="9">SUM(D28:D29)</f>
        <v>214510</v>
      </c>
      <c r="E27" s="31">
        <f t="shared" si="9"/>
        <v>630341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844851</v>
      </c>
      <c r="O27" s="43">
        <f t="shared" si="1"/>
        <v>23.286962513781699</v>
      </c>
      <c r="P27" s="10"/>
    </row>
    <row r="28" spans="1:16">
      <c r="A28" s="12"/>
      <c r="B28" s="44">
        <v>564</v>
      </c>
      <c r="C28" s="20" t="s">
        <v>40</v>
      </c>
      <c r="D28" s="46">
        <v>0</v>
      </c>
      <c r="E28" s="46">
        <v>203227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10">SUM(D28:M28)</f>
        <v>203227</v>
      </c>
      <c r="O28" s="47">
        <f t="shared" si="1"/>
        <v>5.6016262403528119</v>
      </c>
      <c r="P28" s="9"/>
    </row>
    <row r="29" spans="1:16">
      <c r="A29" s="12"/>
      <c r="B29" s="44">
        <v>569</v>
      </c>
      <c r="C29" s="20" t="s">
        <v>41</v>
      </c>
      <c r="D29" s="46">
        <v>214510</v>
      </c>
      <c r="E29" s="46">
        <v>427114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641624</v>
      </c>
      <c r="O29" s="47">
        <f t="shared" si="1"/>
        <v>17.685336273428888</v>
      </c>
      <c r="P29" s="9"/>
    </row>
    <row r="30" spans="1:16" ht="15.75">
      <c r="A30" s="28" t="s">
        <v>42</v>
      </c>
      <c r="B30" s="29"/>
      <c r="C30" s="30"/>
      <c r="D30" s="31">
        <f t="shared" ref="D30:M30" si="11">SUM(D31:D33)</f>
        <v>5122248</v>
      </c>
      <c r="E30" s="31">
        <f t="shared" si="11"/>
        <v>1614941</v>
      </c>
      <c r="F30" s="31">
        <f t="shared" si="11"/>
        <v>0</v>
      </c>
      <c r="G30" s="31">
        <f t="shared" si="11"/>
        <v>2310490</v>
      </c>
      <c r="H30" s="31">
        <f t="shared" si="11"/>
        <v>0</v>
      </c>
      <c r="I30" s="31">
        <f t="shared" si="11"/>
        <v>1046166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>SUM(D30:M30)</f>
        <v>10093845</v>
      </c>
      <c r="O30" s="43">
        <f t="shared" si="1"/>
        <v>278.22064498346197</v>
      </c>
      <c r="P30" s="9"/>
    </row>
    <row r="31" spans="1:16">
      <c r="A31" s="12"/>
      <c r="B31" s="44">
        <v>571</v>
      </c>
      <c r="C31" s="20" t="s">
        <v>43</v>
      </c>
      <c r="D31" s="46">
        <v>0</v>
      </c>
      <c r="E31" s="46">
        <v>1454055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1454055</v>
      </c>
      <c r="O31" s="47">
        <f t="shared" si="1"/>
        <v>40.078693495038586</v>
      </c>
      <c r="P31" s="9"/>
    </row>
    <row r="32" spans="1:16">
      <c r="A32" s="12"/>
      <c r="B32" s="44">
        <v>572</v>
      </c>
      <c r="C32" s="20" t="s">
        <v>44</v>
      </c>
      <c r="D32" s="46">
        <v>5122248</v>
      </c>
      <c r="E32" s="46">
        <v>97574</v>
      </c>
      <c r="F32" s="46">
        <v>0</v>
      </c>
      <c r="G32" s="46">
        <v>2310490</v>
      </c>
      <c r="H32" s="46">
        <v>0</v>
      </c>
      <c r="I32" s="46">
        <v>1046166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8576478</v>
      </c>
      <c r="O32" s="47">
        <f t="shared" si="1"/>
        <v>236.39685777287761</v>
      </c>
      <c r="P32" s="9"/>
    </row>
    <row r="33" spans="1:119">
      <c r="A33" s="12"/>
      <c r="B33" s="44">
        <v>575</v>
      </c>
      <c r="C33" s="20" t="s">
        <v>45</v>
      </c>
      <c r="D33" s="46">
        <v>0</v>
      </c>
      <c r="E33" s="46">
        <v>63312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63312</v>
      </c>
      <c r="O33" s="47">
        <f t="shared" si="1"/>
        <v>1.7450937155457553</v>
      </c>
      <c r="P33" s="9"/>
    </row>
    <row r="34" spans="1:119" ht="15.75">
      <c r="A34" s="28" t="s">
        <v>48</v>
      </c>
      <c r="B34" s="29"/>
      <c r="C34" s="30"/>
      <c r="D34" s="31">
        <f t="shared" ref="D34:M34" si="12">SUM(D35:D36)</f>
        <v>4742762</v>
      </c>
      <c r="E34" s="31">
        <f t="shared" si="12"/>
        <v>1797365</v>
      </c>
      <c r="F34" s="31">
        <f t="shared" si="12"/>
        <v>5819</v>
      </c>
      <c r="G34" s="31">
        <f t="shared" si="12"/>
        <v>0</v>
      </c>
      <c r="H34" s="31">
        <f t="shared" si="12"/>
        <v>0</v>
      </c>
      <c r="I34" s="31">
        <f t="shared" si="12"/>
        <v>7954908</v>
      </c>
      <c r="J34" s="31">
        <f t="shared" si="12"/>
        <v>12851735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>SUM(D34:M34)</f>
        <v>27352589</v>
      </c>
      <c r="O34" s="43">
        <f t="shared" si="1"/>
        <v>753.93023704520397</v>
      </c>
      <c r="P34" s="9"/>
    </row>
    <row r="35" spans="1:119">
      <c r="A35" s="12"/>
      <c r="B35" s="44">
        <v>581</v>
      </c>
      <c r="C35" s="20" t="s">
        <v>46</v>
      </c>
      <c r="D35" s="46">
        <v>4742762</v>
      </c>
      <c r="E35" s="46">
        <v>1797365</v>
      </c>
      <c r="F35" s="46">
        <v>5819</v>
      </c>
      <c r="G35" s="46">
        <v>0</v>
      </c>
      <c r="H35" s="46">
        <v>0</v>
      </c>
      <c r="I35" s="46">
        <v>7954908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14500854</v>
      </c>
      <c r="O35" s="47">
        <f t="shared" si="1"/>
        <v>399.69277839029769</v>
      </c>
      <c r="P35" s="9"/>
    </row>
    <row r="36" spans="1:119" ht="15.75" thickBot="1">
      <c r="A36" s="12"/>
      <c r="B36" s="44">
        <v>590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12851735</v>
      </c>
      <c r="K36" s="46">
        <v>0</v>
      </c>
      <c r="L36" s="46">
        <v>0</v>
      </c>
      <c r="M36" s="46">
        <v>0</v>
      </c>
      <c r="N36" s="46">
        <f>SUM(D36:M36)</f>
        <v>12851735</v>
      </c>
      <c r="O36" s="47">
        <f t="shared" si="1"/>
        <v>354.23745865490628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SUM(D5,D13,D17,D21,D24,D27,D30,D34)</f>
        <v>34703807</v>
      </c>
      <c r="E37" s="15">
        <f t="shared" si="13"/>
        <v>5755055</v>
      </c>
      <c r="F37" s="15">
        <f t="shared" si="13"/>
        <v>2687849</v>
      </c>
      <c r="G37" s="15">
        <f t="shared" si="13"/>
        <v>2698490</v>
      </c>
      <c r="H37" s="15">
        <f t="shared" si="13"/>
        <v>0</v>
      </c>
      <c r="I37" s="15">
        <f t="shared" si="13"/>
        <v>36396631</v>
      </c>
      <c r="J37" s="15">
        <f t="shared" si="13"/>
        <v>12851735</v>
      </c>
      <c r="K37" s="15">
        <f t="shared" si="13"/>
        <v>6510963</v>
      </c>
      <c r="L37" s="15">
        <f t="shared" si="13"/>
        <v>0</v>
      </c>
      <c r="M37" s="15">
        <f t="shared" si="13"/>
        <v>0</v>
      </c>
      <c r="N37" s="15">
        <f>SUM(D37:M37)</f>
        <v>101604530</v>
      </c>
      <c r="O37" s="37">
        <f t="shared" si="1"/>
        <v>2800.5658765159869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64</v>
      </c>
      <c r="M39" s="163"/>
      <c r="N39" s="163"/>
      <c r="O39" s="41">
        <v>36280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53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4672993</v>
      </c>
      <c r="E5" s="26">
        <f t="shared" si="0"/>
        <v>13171</v>
      </c>
      <c r="F5" s="26">
        <f t="shared" si="0"/>
        <v>2395640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5552093</v>
      </c>
      <c r="L5" s="26">
        <f t="shared" si="0"/>
        <v>0</v>
      </c>
      <c r="M5" s="26">
        <f t="shared" si="0"/>
        <v>0</v>
      </c>
      <c r="N5" s="27">
        <f>SUM(D5:M5)</f>
        <v>12633897</v>
      </c>
      <c r="O5" s="32">
        <f t="shared" ref="O5:O38" si="1">(N5/O$40)</f>
        <v>362.12729305205227</v>
      </c>
      <c r="P5" s="6"/>
    </row>
    <row r="6" spans="1:133">
      <c r="A6" s="12"/>
      <c r="B6" s="44">
        <v>511</v>
      </c>
      <c r="C6" s="20" t="s">
        <v>19</v>
      </c>
      <c r="D6" s="46">
        <v>128274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128274</v>
      </c>
      <c r="O6" s="47">
        <f t="shared" si="1"/>
        <v>3.6767369869296034</v>
      </c>
      <c r="P6" s="9"/>
    </row>
    <row r="7" spans="1:133">
      <c r="A7" s="12"/>
      <c r="B7" s="44">
        <v>512</v>
      </c>
      <c r="C7" s="20" t="s">
        <v>20</v>
      </c>
      <c r="D7" s="46">
        <v>358246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358246</v>
      </c>
      <c r="O7" s="47">
        <f t="shared" si="1"/>
        <v>10.268459069020867</v>
      </c>
      <c r="P7" s="9"/>
    </row>
    <row r="8" spans="1:133">
      <c r="A8" s="12"/>
      <c r="B8" s="44">
        <v>513</v>
      </c>
      <c r="C8" s="20" t="s">
        <v>21</v>
      </c>
      <c r="D8" s="46">
        <v>805629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805629</v>
      </c>
      <c r="O8" s="47">
        <f t="shared" si="1"/>
        <v>23.091865397844533</v>
      </c>
      <c r="P8" s="9"/>
    </row>
    <row r="9" spans="1:133">
      <c r="A9" s="12"/>
      <c r="B9" s="44">
        <v>514</v>
      </c>
      <c r="C9" s="20" t="s">
        <v>22</v>
      </c>
      <c r="D9" s="46">
        <v>445416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445416</v>
      </c>
      <c r="O9" s="47">
        <f t="shared" si="1"/>
        <v>12.76702591148819</v>
      </c>
      <c r="P9" s="9"/>
    </row>
    <row r="10" spans="1:133">
      <c r="A10" s="12"/>
      <c r="B10" s="44">
        <v>517</v>
      </c>
      <c r="C10" s="20" t="s">
        <v>55</v>
      </c>
      <c r="D10" s="46">
        <v>0</v>
      </c>
      <c r="E10" s="46">
        <v>13171</v>
      </c>
      <c r="F10" s="46">
        <v>2395640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2408811</v>
      </c>
      <c r="O10" s="47">
        <f t="shared" si="1"/>
        <v>69.044112588855768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5552093</v>
      </c>
      <c r="L11" s="46">
        <v>0</v>
      </c>
      <c r="M11" s="46">
        <v>0</v>
      </c>
      <c r="N11" s="46">
        <f t="shared" si="2"/>
        <v>5552093</v>
      </c>
      <c r="O11" s="47">
        <f t="shared" si="1"/>
        <v>159.1404781013529</v>
      </c>
      <c r="P11" s="9"/>
    </row>
    <row r="12" spans="1:133">
      <c r="A12" s="12"/>
      <c r="B12" s="44">
        <v>519</v>
      </c>
      <c r="C12" s="20" t="s">
        <v>25</v>
      </c>
      <c r="D12" s="46">
        <v>2935428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2935428</v>
      </c>
      <c r="O12" s="47">
        <f t="shared" si="1"/>
        <v>84.13861499656042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17303297</v>
      </c>
      <c r="E13" s="31">
        <f t="shared" si="3"/>
        <v>584458</v>
      </c>
      <c r="F13" s="31">
        <f t="shared" si="3"/>
        <v>0</v>
      </c>
      <c r="G13" s="31">
        <f t="shared" si="3"/>
        <v>179976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18067731</v>
      </c>
      <c r="O13" s="43">
        <f t="shared" si="1"/>
        <v>517.87809562027053</v>
      </c>
      <c r="P13" s="10"/>
    </row>
    <row r="14" spans="1:133">
      <c r="A14" s="12"/>
      <c r="B14" s="44">
        <v>521</v>
      </c>
      <c r="C14" s="20" t="s">
        <v>27</v>
      </c>
      <c r="D14" s="46">
        <v>10188121</v>
      </c>
      <c r="E14" s="46">
        <v>95827</v>
      </c>
      <c r="F14" s="46">
        <v>0</v>
      </c>
      <c r="G14" s="46">
        <v>179976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10463924</v>
      </c>
      <c r="O14" s="47">
        <f t="shared" si="1"/>
        <v>299.92903003898186</v>
      </c>
      <c r="P14" s="9"/>
    </row>
    <row r="15" spans="1:133">
      <c r="A15" s="12"/>
      <c r="B15" s="44">
        <v>522</v>
      </c>
      <c r="C15" s="20" t="s">
        <v>28</v>
      </c>
      <c r="D15" s="46">
        <v>6664182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6664182</v>
      </c>
      <c r="O15" s="47">
        <f t="shared" si="1"/>
        <v>191.01645264847511</v>
      </c>
      <c r="P15" s="9"/>
    </row>
    <row r="16" spans="1:133">
      <c r="A16" s="12"/>
      <c r="B16" s="44">
        <v>524</v>
      </c>
      <c r="C16" s="20" t="s">
        <v>29</v>
      </c>
      <c r="D16" s="46">
        <v>450994</v>
      </c>
      <c r="E16" s="46">
        <v>488631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939625</v>
      </c>
      <c r="O16" s="47">
        <f t="shared" si="1"/>
        <v>26.932612932813576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27767416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27767416</v>
      </c>
      <c r="O17" s="43">
        <f t="shared" si="1"/>
        <v>795.90162806695707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4407989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4407989</v>
      </c>
      <c r="O18" s="47">
        <f t="shared" si="1"/>
        <v>126.34685278605825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22033598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22033598</v>
      </c>
      <c r="O19" s="47">
        <f t="shared" si="1"/>
        <v>631.55233891309331</v>
      </c>
      <c r="P19" s="9"/>
    </row>
    <row r="20" spans="1:16">
      <c r="A20" s="12"/>
      <c r="B20" s="44">
        <v>538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1325829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1325829</v>
      </c>
      <c r="O20" s="47">
        <f t="shared" si="1"/>
        <v>38.002436367805551</v>
      </c>
      <c r="P20" s="9"/>
    </row>
    <row r="21" spans="1:16" ht="15.75">
      <c r="A21" s="28" t="s">
        <v>34</v>
      </c>
      <c r="B21" s="29"/>
      <c r="C21" s="30"/>
      <c r="D21" s="31">
        <f t="shared" ref="D21:M21" si="6">SUM(D22:D24)</f>
        <v>1632031</v>
      </c>
      <c r="E21" s="31">
        <f t="shared" si="6"/>
        <v>1130119</v>
      </c>
      <c r="F21" s="31">
        <f t="shared" si="6"/>
        <v>0</v>
      </c>
      <c r="G21" s="31">
        <f t="shared" si="6"/>
        <v>2306832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8" si="7">SUM(D21:M21)</f>
        <v>5068982</v>
      </c>
      <c r="O21" s="43">
        <f t="shared" si="1"/>
        <v>145.29299472598029</v>
      </c>
      <c r="P21" s="10"/>
    </row>
    <row r="22" spans="1:16">
      <c r="A22" s="12"/>
      <c r="B22" s="44">
        <v>541</v>
      </c>
      <c r="C22" s="20" t="s">
        <v>35</v>
      </c>
      <c r="D22" s="46">
        <v>1632031</v>
      </c>
      <c r="E22" s="46">
        <v>0</v>
      </c>
      <c r="F22" s="46">
        <v>0</v>
      </c>
      <c r="G22" s="46">
        <v>502168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2134199</v>
      </c>
      <c r="O22" s="47">
        <f t="shared" si="1"/>
        <v>61.17286746159138</v>
      </c>
      <c r="P22" s="9"/>
    </row>
    <row r="23" spans="1:16">
      <c r="A23" s="12"/>
      <c r="B23" s="44">
        <v>542</v>
      </c>
      <c r="C23" s="20" t="s">
        <v>36</v>
      </c>
      <c r="D23" s="46">
        <v>0</v>
      </c>
      <c r="E23" s="46">
        <v>1130119</v>
      </c>
      <c r="F23" s="46">
        <v>0</v>
      </c>
      <c r="G23" s="46">
        <v>19495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1149614</v>
      </c>
      <c r="O23" s="47">
        <f t="shared" si="1"/>
        <v>32.951559275395553</v>
      </c>
      <c r="P23" s="9"/>
    </row>
    <row r="24" spans="1:16">
      <c r="A24" s="12"/>
      <c r="B24" s="44">
        <v>545</v>
      </c>
      <c r="C24" s="20" t="s">
        <v>56</v>
      </c>
      <c r="D24" s="46">
        <v>0</v>
      </c>
      <c r="E24" s="46">
        <v>0</v>
      </c>
      <c r="F24" s="46">
        <v>0</v>
      </c>
      <c r="G24" s="46">
        <v>1785169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1785169</v>
      </c>
      <c r="O24" s="47">
        <f t="shared" si="1"/>
        <v>51.168567988993352</v>
      </c>
      <c r="P24" s="9"/>
    </row>
    <row r="25" spans="1:16" ht="15.75">
      <c r="A25" s="28" t="s">
        <v>37</v>
      </c>
      <c r="B25" s="29"/>
      <c r="C25" s="30"/>
      <c r="D25" s="31">
        <f t="shared" ref="D25:M25" si="8">SUM(D26:D27)</f>
        <v>443219</v>
      </c>
      <c r="E25" s="31">
        <f t="shared" si="8"/>
        <v>394346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837565</v>
      </c>
      <c r="O25" s="43">
        <f t="shared" si="1"/>
        <v>24.007251777115339</v>
      </c>
      <c r="P25" s="10"/>
    </row>
    <row r="26" spans="1:16">
      <c r="A26" s="13"/>
      <c r="B26" s="45">
        <v>552</v>
      </c>
      <c r="C26" s="21" t="s">
        <v>38</v>
      </c>
      <c r="D26" s="46">
        <v>0</v>
      </c>
      <c r="E26" s="46">
        <v>394346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394346</v>
      </c>
      <c r="O26" s="47">
        <f t="shared" si="1"/>
        <v>11.303198807612933</v>
      </c>
      <c r="P26" s="9"/>
    </row>
    <row r="27" spans="1:16">
      <c r="A27" s="13"/>
      <c r="B27" s="45">
        <v>559</v>
      </c>
      <c r="C27" s="21" t="s">
        <v>57</v>
      </c>
      <c r="D27" s="46">
        <v>443219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443219</v>
      </c>
      <c r="O27" s="47">
        <f t="shared" si="1"/>
        <v>12.704052969502408</v>
      </c>
      <c r="P27" s="9"/>
    </row>
    <row r="28" spans="1:16" ht="15.75">
      <c r="A28" s="28" t="s">
        <v>39</v>
      </c>
      <c r="B28" s="29"/>
      <c r="C28" s="30"/>
      <c r="D28" s="31">
        <f t="shared" ref="D28:M28" si="9">SUM(D29:D30)</f>
        <v>203633</v>
      </c>
      <c r="E28" s="31">
        <f t="shared" si="9"/>
        <v>534910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738543</v>
      </c>
      <c r="O28" s="43">
        <f t="shared" si="1"/>
        <v>21.168969273102498</v>
      </c>
      <c r="P28" s="10"/>
    </row>
    <row r="29" spans="1:16">
      <c r="A29" s="12"/>
      <c r="B29" s="44">
        <v>564</v>
      </c>
      <c r="C29" s="20" t="s">
        <v>40</v>
      </c>
      <c r="D29" s="46">
        <v>0</v>
      </c>
      <c r="E29" s="46">
        <v>75626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10">SUM(D29:M29)</f>
        <v>75626</v>
      </c>
      <c r="O29" s="47">
        <f t="shared" si="1"/>
        <v>2.1676794313230912</v>
      </c>
      <c r="P29" s="9"/>
    </row>
    <row r="30" spans="1:16">
      <c r="A30" s="12"/>
      <c r="B30" s="44">
        <v>569</v>
      </c>
      <c r="C30" s="20" t="s">
        <v>41</v>
      </c>
      <c r="D30" s="46">
        <v>203633</v>
      </c>
      <c r="E30" s="46">
        <v>459284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662917</v>
      </c>
      <c r="O30" s="47">
        <f t="shared" si="1"/>
        <v>19.001289841779407</v>
      </c>
      <c r="P30" s="9"/>
    </row>
    <row r="31" spans="1:16" ht="15.75">
      <c r="A31" s="28" t="s">
        <v>42</v>
      </c>
      <c r="B31" s="29"/>
      <c r="C31" s="30"/>
      <c r="D31" s="31">
        <f t="shared" ref="D31:M31" si="11">SUM(D32:D34)</f>
        <v>4967492</v>
      </c>
      <c r="E31" s="31">
        <f t="shared" si="11"/>
        <v>1518153</v>
      </c>
      <c r="F31" s="31">
        <f t="shared" si="11"/>
        <v>0</v>
      </c>
      <c r="G31" s="31">
        <f t="shared" si="11"/>
        <v>1071908</v>
      </c>
      <c r="H31" s="31">
        <f t="shared" si="11"/>
        <v>0</v>
      </c>
      <c r="I31" s="31">
        <f t="shared" si="11"/>
        <v>1111792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>SUM(D31:M31)</f>
        <v>8669345</v>
      </c>
      <c r="O31" s="43">
        <f t="shared" si="1"/>
        <v>248.4907418023389</v>
      </c>
      <c r="P31" s="9"/>
    </row>
    <row r="32" spans="1:16">
      <c r="A32" s="12"/>
      <c r="B32" s="44">
        <v>571</v>
      </c>
      <c r="C32" s="20" t="s">
        <v>43</v>
      </c>
      <c r="D32" s="46">
        <v>0</v>
      </c>
      <c r="E32" s="46">
        <v>1472962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1472962</v>
      </c>
      <c r="O32" s="47">
        <f t="shared" si="1"/>
        <v>42.219731712909883</v>
      </c>
      <c r="P32" s="9"/>
    </row>
    <row r="33" spans="1:119">
      <c r="A33" s="12"/>
      <c r="B33" s="44">
        <v>572</v>
      </c>
      <c r="C33" s="20" t="s">
        <v>44</v>
      </c>
      <c r="D33" s="46">
        <v>4967492</v>
      </c>
      <c r="E33" s="46">
        <v>0</v>
      </c>
      <c r="F33" s="46">
        <v>0</v>
      </c>
      <c r="G33" s="46">
        <v>1071908</v>
      </c>
      <c r="H33" s="46">
        <v>0</v>
      </c>
      <c r="I33" s="46">
        <v>1111792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7151192</v>
      </c>
      <c r="O33" s="47">
        <f t="shared" si="1"/>
        <v>204.97569364824582</v>
      </c>
      <c r="P33" s="9"/>
    </row>
    <row r="34" spans="1:119">
      <c r="A34" s="12"/>
      <c r="B34" s="44">
        <v>575</v>
      </c>
      <c r="C34" s="20" t="s">
        <v>45</v>
      </c>
      <c r="D34" s="46">
        <v>0</v>
      </c>
      <c r="E34" s="46">
        <v>45191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45191</v>
      </c>
      <c r="O34" s="47">
        <f t="shared" si="1"/>
        <v>1.2953164411832148</v>
      </c>
      <c r="P34" s="9"/>
    </row>
    <row r="35" spans="1:119" ht="15.75">
      <c r="A35" s="28" t="s">
        <v>48</v>
      </c>
      <c r="B35" s="29"/>
      <c r="C35" s="30"/>
      <c r="D35" s="31">
        <f t="shared" ref="D35:M35" si="12">SUM(D36:D37)</f>
        <v>4863759</v>
      </c>
      <c r="E35" s="31">
        <f t="shared" si="12"/>
        <v>2599389</v>
      </c>
      <c r="F35" s="31">
        <f t="shared" si="12"/>
        <v>0</v>
      </c>
      <c r="G35" s="31">
        <f t="shared" si="12"/>
        <v>950000</v>
      </c>
      <c r="H35" s="31">
        <f t="shared" si="12"/>
        <v>0</v>
      </c>
      <c r="I35" s="31">
        <f t="shared" si="12"/>
        <v>4789908</v>
      </c>
      <c r="J35" s="31">
        <f t="shared" si="12"/>
        <v>11734542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>SUM(D35:M35)</f>
        <v>24937598</v>
      </c>
      <c r="O35" s="43">
        <f t="shared" si="1"/>
        <v>714.79012841091492</v>
      </c>
      <c r="P35" s="9"/>
    </row>
    <row r="36" spans="1:119">
      <c r="A36" s="12"/>
      <c r="B36" s="44">
        <v>581</v>
      </c>
      <c r="C36" s="20" t="s">
        <v>46</v>
      </c>
      <c r="D36" s="46">
        <v>4863759</v>
      </c>
      <c r="E36" s="46">
        <v>2599389</v>
      </c>
      <c r="F36" s="46">
        <v>0</v>
      </c>
      <c r="G36" s="46">
        <v>950000</v>
      </c>
      <c r="H36" s="46">
        <v>0</v>
      </c>
      <c r="I36" s="46">
        <v>4789908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13203056</v>
      </c>
      <c r="O36" s="47">
        <f t="shared" si="1"/>
        <v>378.441183214859</v>
      </c>
      <c r="P36" s="9"/>
    </row>
    <row r="37" spans="1:119" ht="15.75" thickBot="1">
      <c r="A37" s="12"/>
      <c r="B37" s="44">
        <v>590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11734542</v>
      </c>
      <c r="K37" s="46">
        <v>0</v>
      </c>
      <c r="L37" s="46">
        <v>0</v>
      </c>
      <c r="M37" s="46">
        <v>0</v>
      </c>
      <c r="N37" s="46">
        <f>SUM(D37:M37)</f>
        <v>11734542</v>
      </c>
      <c r="O37" s="47">
        <f t="shared" si="1"/>
        <v>336.34894519605592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SUM(D5,D13,D17,D21,D25,D28,D31,D35)</f>
        <v>34086424</v>
      </c>
      <c r="E38" s="15">
        <f t="shared" si="13"/>
        <v>6774546</v>
      </c>
      <c r="F38" s="15">
        <f t="shared" si="13"/>
        <v>2395640</v>
      </c>
      <c r="G38" s="15">
        <f t="shared" si="13"/>
        <v>4508716</v>
      </c>
      <c r="H38" s="15">
        <f t="shared" si="13"/>
        <v>0</v>
      </c>
      <c r="I38" s="15">
        <f t="shared" si="13"/>
        <v>33669116</v>
      </c>
      <c r="J38" s="15">
        <f t="shared" si="13"/>
        <v>11734542</v>
      </c>
      <c r="K38" s="15">
        <f t="shared" si="13"/>
        <v>5552093</v>
      </c>
      <c r="L38" s="15">
        <f t="shared" si="13"/>
        <v>0</v>
      </c>
      <c r="M38" s="15">
        <f t="shared" si="13"/>
        <v>0</v>
      </c>
      <c r="N38" s="15">
        <f>SUM(D38:M38)</f>
        <v>98721077</v>
      </c>
      <c r="O38" s="37">
        <f t="shared" si="1"/>
        <v>2829.6571027287318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60</v>
      </c>
      <c r="M40" s="163"/>
      <c r="N40" s="163"/>
      <c r="O40" s="41">
        <v>34888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53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4978012</v>
      </c>
      <c r="E5" s="26">
        <f t="shared" si="0"/>
        <v>38920</v>
      </c>
      <c r="F5" s="26">
        <f t="shared" si="0"/>
        <v>10135684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6544538</v>
      </c>
      <c r="L5" s="26">
        <f t="shared" si="0"/>
        <v>0</v>
      </c>
      <c r="M5" s="26">
        <f t="shared" si="0"/>
        <v>0</v>
      </c>
      <c r="N5" s="27">
        <f>SUM(D5:M5)</f>
        <v>21697154</v>
      </c>
      <c r="O5" s="32">
        <f t="shared" ref="O5:O38" si="1">(N5/O$40)</f>
        <v>636.05634380863034</v>
      </c>
      <c r="P5" s="6"/>
    </row>
    <row r="6" spans="1:133">
      <c r="A6" s="12"/>
      <c r="B6" s="44">
        <v>511</v>
      </c>
      <c r="C6" s="20" t="s">
        <v>19</v>
      </c>
      <c r="D6" s="46">
        <v>128237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128237</v>
      </c>
      <c r="O6" s="47">
        <f t="shared" si="1"/>
        <v>3.7592929174484051</v>
      </c>
      <c r="P6" s="9"/>
    </row>
    <row r="7" spans="1:133">
      <c r="A7" s="12"/>
      <c r="B7" s="44">
        <v>512</v>
      </c>
      <c r="C7" s="20" t="s">
        <v>20</v>
      </c>
      <c r="D7" s="46">
        <v>361470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361470</v>
      </c>
      <c r="O7" s="47">
        <f t="shared" si="1"/>
        <v>10.596564258911821</v>
      </c>
      <c r="P7" s="9"/>
    </row>
    <row r="8" spans="1:133">
      <c r="A8" s="12"/>
      <c r="B8" s="44">
        <v>513</v>
      </c>
      <c r="C8" s="20" t="s">
        <v>21</v>
      </c>
      <c r="D8" s="46">
        <v>792373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792373</v>
      </c>
      <c r="O8" s="47">
        <f t="shared" si="1"/>
        <v>23.228570590994373</v>
      </c>
      <c r="P8" s="9"/>
    </row>
    <row r="9" spans="1:133">
      <c r="A9" s="12"/>
      <c r="B9" s="44">
        <v>514</v>
      </c>
      <c r="C9" s="20" t="s">
        <v>22</v>
      </c>
      <c r="D9" s="46">
        <v>444459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444459</v>
      </c>
      <c r="O9" s="47">
        <f t="shared" si="1"/>
        <v>13.029403142589118</v>
      </c>
      <c r="P9" s="9"/>
    </row>
    <row r="10" spans="1:133">
      <c r="A10" s="12"/>
      <c r="B10" s="44">
        <v>515</v>
      </c>
      <c r="C10" s="20" t="s">
        <v>23</v>
      </c>
      <c r="D10" s="46">
        <v>407976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407976</v>
      </c>
      <c r="O10" s="47">
        <f t="shared" si="1"/>
        <v>11.959896810506567</v>
      </c>
      <c r="P10" s="9"/>
    </row>
    <row r="11" spans="1:133">
      <c r="A11" s="12"/>
      <c r="B11" s="44">
        <v>517</v>
      </c>
      <c r="C11" s="20" t="s">
        <v>55</v>
      </c>
      <c r="D11" s="46">
        <v>0</v>
      </c>
      <c r="E11" s="46">
        <v>0</v>
      </c>
      <c r="F11" s="46">
        <v>10135684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10135684</v>
      </c>
      <c r="O11" s="47">
        <f t="shared" si="1"/>
        <v>297.1295731707317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6544538</v>
      </c>
      <c r="L12" s="46">
        <v>0</v>
      </c>
      <c r="M12" s="46">
        <v>0</v>
      </c>
      <c r="N12" s="46">
        <f t="shared" si="2"/>
        <v>6544538</v>
      </c>
      <c r="O12" s="47">
        <f t="shared" si="1"/>
        <v>191.85442073170731</v>
      </c>
      <c r="P12" s="9"/>
    </row>
    <row r="13" spans="1:133">
      <c r="A13" s="12"/>
      <c r="B13" s="44">
        <v>519</v>
      </c>
      <c r="C13" s="20" t="s">
        <v>25</v>
      </c>
      <c r="D13" s="46">
        <v>2843497</v>
      </c>
      <c r="E13" s="46">
        <v>38920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2882417</v>
      </c>
      <c r="O13" s="47">
        <f t="shared" si="1"/>
        <v>84.498622185741084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16634716</v>
      </c>
      <c r="E14" s="31">
        <f t="shared" si="3"/>
        <v>505117</v>
      </c>
      <c r="F14" s="31">
        <f t="shared" si="3"/>
        <v>0</v>
      </c>
      <c r="G14" s="31">
        <f t="shared" si="3"/>
        <v>550988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17690821</v>
      </c>
      <c r="O14" s="43">
        <f t="shared" si="1"/>
        <v>518.609902673546</v>
      </c>
      <c r="P14" s="10"/>
    </row>
    <row r="15" spans="1:133">
      <c r="A15" s="12"/>
      <c r="B15" s="44">
        <v>521</v>
      </c>
      <c r="C15" s="20" t="s">
        <v>27</v>
      </c>
      <c r="D15" s="46">
        <v>9636060</v>
      </c>
      <c r="E15" s="46">
        <v>39461</v>
      </c>
      <c r="F15" s="46">
        <v>0</v>
      </c>
      <c r="G15" s="46">
        <v>550988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10226509</v>
      </c>
      <c r="O15" s="47">
        <f t="shared" si="1"/>
        <v>299.79212593808631</v>
      </c>
      <c r="P15" s="9"/>
    </row>
    <row r="16" spans="1:133">
      <c r="A16" s="12"/>
      <c r="B16" s="44">
        <v>522</v>
      </c>
      <c r="C16" s="20" t="s">
        <v>28</v>
      </c>
      <c r="D16" s="46">
        <v>6543000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6543000</v>
      </c>
      <c r="O16" s="47">
        <f t="shared" si="1"/>
        <v>191.80933395872421</v>
      </c>
      <c r="P16" s="9"/>
    </row>
    <row r="17" spans="1:16">
      <c r="A17" s="12"/>
      <c r="B17" s="44">
        <v>524</v>
      </c>
      <c r="C17" s="20" t="s">
        <v>29</v>
      </c>
      <c r="D17" s="46">
        <v>455656</v>
      </c>
      <c r="E17" s="46">
        <v>465656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921312</v>
      </c>
      <c r="O17" s="47">
        <f t="shared" si="1"/>
        <v>27.00844277673546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SUM(D19:D21)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26938625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26938625</v>
      </c>
      <c r="O18" s="43">
        <f t="shared" si="1"/>
        <v>789.71109873358353</v>
      </c>
      <c r="P18" s="10"/>
    </row>
    <row r="19" spans="1:16">
      <c r="A19" s="12"/>
      <c r="B19" s="44">
        <v>534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4147805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4147805</v>
      </c>
      <c r="O19" s="47">
        <f t="shared" si="1"/>
        <v>121.593720684803</v>
      </c>
      <c r="P19" s="9"/>
    </row>
    <row r="20" spans="1:16">
      <c r="A20" s="12"/>
      <c r="B20" s="44">
        <v>536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21468117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21468117</v>
      </c>
      <c r="O20" s="47">
        <f t="shared" si="1"/>
        <v>629.34207903377114</v>
      </c>
      <c r="P20" s="9"/>
    </row>
    <row r="21" spans="1:16">
      <c r="A21" s="12"/>
      <c r="B21" s="44">
        <v>538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1322703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1322703</v>
      </c>
      <c r="O21" s="47">
        <f t="shared" si="1"/>
        <v>38.775299015009381</v>
      </c>
      <c r="P21" s="9"/>
    </row>
    <row r="22" spans="1:16" ht="15.75">
      <c r="A22" s="28" t="s">
        <v>34</v>
      </c>
      <c r="B22" s="29"/>
      <c r="C22" s="30"/>
      <c r="D22" s="31">
        <f t="shared" ref="D22:M22" si="6">SUM(D23:D25)</f>
        <v>1659209</v>
      </c>
      <c r="E22" s="31">
        <f t="shared" si="6"/>
        <v>584015</v>
      </c>
      <c r="F22" s="31">
        <f t="shared" si="6"/>
        <v>0</v>
      </c>
      <c r="G22" s="31">
        <f t="shared" si="6"/>
        <v>1592446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9" si="7">SUM(D22:M22)</f>
        <v>3835670</v>
      </c>
      <c r="O22" s="43">
        <f t="shared" si="1"/>
        <v>112.44342166979362</v>
      </c>
      <c r="P22" s="10"/>
    </row>
    <row r="23" spans="1:16">
      <c r="A23" s="12"/>
      <c r="B23" s="44">
        <v>541</v>
      </c>
      <c r="C23" s="20" t="s">
        <v>35</v>
      </c>
      <c r="D23" s="46">
        <v>1659209</v>
      </c>
      <c r="E23" s="46">
        <v>0</v>
      </c>
      <c r="F23" s="46">
        <v>0</v>
      </c>
      <c r="G23" s="46">
        <v>171724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1830933</v>
      </c>
      <c r="O23" s="47">
        <f t="shared" si="1"/>
        <v>53.674161585365852</v>
      </c>
      <c r="P23" s="9"/>
    </row>
    <row r="24" spans="1:16">
      <c r="A24" s="12"/>
      <c r="B24" s="44">
        <v>542</v>
      </c>
      <c r="C24" s="20" t="s">
        <v>36</v>
      </c>
      <c r="D24" s="46">
        <v>0</v>
      </c>
      <c r="E24" s="46">
        <v>584015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584015</v>
      </c>
      <c r="O24" s="47">
        <f t="shared" si="1"/>
        <v>17.120514774859288</v>
      </c>
      <c r="P24" s="9"/>
    </row>
    <row r="25" spans="1:16">
      <c r="A25" s="12"/>
      <c r="B25" s="44">
        <v>545</v>
      </c>
      <c r="C25" s="20" t="s">
        <v>56</v>
      </c>
      <c r="D25" s="46">
        <v>0</v>
      </c>
      <c r="E25" s="46">
        <v>0</v>
      </c>
      <c r="F25" s="46">
        <v>0</v>
      </c>
      <c r="G25" s="46">
        <v>1420722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1420722</v>
      </c>
      <c r="O25" s="47">
        <f t="shared" si="1"/>
        <v>41.648745309568483</v>
      </c>
      <c r="P25" s="9"/>
    </row>
    <row r="26" spans="1:16" ht="15.75">
      <c r="A26" s="28" t="s">
        <v>37</v>
      </c>
      <c r="B26" s="29"/>
      <c r="C26" s="30"/>
      <c r="D26" s="31">
        <f t="shared" ref="D26:M26" si="8">SUM(D27:D28)</f>
        <v>3087</v>
      </c>
      <c r="E26" s="31">
        <f t="shared" si="8"/>
        <v>740375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743462</v>
      </c>
      <c r="O26" s="43">
        <f t="shared" si="1"/>
        <v>21.794734990619137</v>
      </c>
      <c r="P26" s="10"/>
    </row>
    <row r="27" spans="1:16">
      <c r="A27" s="13"/>
      <c r="B27" s="45">
        <v>552</v>
      </c>
      <c r="C27" s="21" t="s">
        <v>38</v>
      </c>
      <c r="D27" s="46">
        <v>0</v>
      </c>
      <c r="E27" s="46">
        <v>661306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661306</v>
      </c>
      <c r="O27" s="47">
        <f t="shared" si="1"/>
        <v>19.386315666041277</v>
      </c>
      <c r="P27" s="9"/>
    </row>
    <row r="28" spans="1:16">
      <c r="A28" s="13"/>
      <c r="B28" s="45">
        <v>559</v>
      </c>
      <c r="C28" s="21" t="s">
        <v>57</v>
      </c>
      <c r="D28" s="46">
        <v>3087</v>
      </c>
      <c r="E28" s="46">
        <v>79069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82156</v>
      </c>
      <c r="O28" s="47">
        <f t="shared" si="1"/>
        <v>2.4084193245778613</v>
      </c>
      <c r="P28" s="9"/>
    </row>
    <row r="29" spans="1:16" ht="15.75">
      <c r="A29" s="28" t="s">
        <v>39</v>
      </c>
      <c r="B29" s="29"/>
      <c r="C29" s="30"/>
      <c r="D29" s="31">
        <f t="shared" ref="D29:M29" si="9">SUM(D30:D31)</f>
        <v>185730</v>
      </c>
      <c r="E29" s="31">
        <f t="shared" si="9"/>
        <v>1160833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1346563</v>
      </c>
      <c r="O29" s="43">
        <f t="shared" si="1"/>
        <v>39.474759615384613</v>
      </c>
      <c r="P29" s="10"/>
    </row>
    <row r="30" spans="1:16">
      <c r="A30" s="12"/>
      <c r="B30" s="44">
        <v>564</v>
      </c>
      <c r="C30" s="20" t="s">
        <v>40</v>
      </c>
      <c r="D30" s="46">
        <v>0</v>
      </c>
      <c r="E30" s="46">
        <v>715309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10">SUM(D30:M30)</f>
        <v>715309</v>
      </c>
      <c r="O30" s="47">
        <f t="shared" si="1"/>
        <v>20.969424249530956</v>
      </c>
      <c r="P30" s="9"/>
    </row>
    <row r="31" spans="1:16">
      <c r="A31" s="12"/>
      <c r="B31" s="44">
        <v>569</v>
      </c>
      <c r="C31" s="20" t="s">
        <v>41</v>
      </c>
      <c r="D31" s="46">
        <v>185730</v>
      </c>
      <c r="E31" s="46">
        <v>445524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631254</v>
      </c>
      <c r="O31" s="47">
        <f t="shared" si="1"/>
        <v>18.505335365853657</v>
      </c>
      <c r="P31" s="9"/>
    </row>
    <row r="32" spans="1:16" ht="15.75">
      <c r="A32" s="28" t="s">
        <v>42</v>
      </c>
      <c r="B32" s="29"/>
      <c r="C32" s="30"/>
      <c r="D32" s="31">
        <f t="shared" ref="D32:M32" si="11">SUM(D33:D34)</f>
        <v>4950622</v>
      </c>
      <c r="E32" s="31">
        <f t="shared" si="11"/>
        <v>1512898</v>
      </c>
      <c r="F32" s="31">
        <f t="shared" si="11"/>
        <v>0</v>
      </c>
      <c r="G32" s="31">
        <f t="shared" si="11"/>
        <v>2688388</v>
      </c>
      <c r="H32" s="31">
        <f t="shared" si="11"/>
        <v>0</v>
      </c>
      <c r="I32" s="31">
        <f t="shared" si="11"/>
        <v>1049984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10201892</v>
      </c>
      <c r="O32" s="43">
        <f t="shared" si="1"/>
        <v>299.07047373358347</v>
      </c>
      <c r="P32" s="9"/>
    </row>
    <row r="33" spans="1:119">
      <c r="A33" s="12"/>
      <c r="B33" s="44">
        <v>571</v>
      </c>
      <c r="C33" s="20" t="s">
        <v>43</v>
      </c>
      <c r="D33" s="46">
        <v>0</v>
      </c>
      <c r="E33" s="46">
        <v>1512898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1512898</v>
      </c>
      <c r="O33" s="47">
        <f t="shared" si="1"/>
        <v>44.350902908067539</v>
      </c>
      <c r="P33" s="9"/>
    </row>
    <row r="34" spans="1:119">
      <c r="A34" s="12"/>
      <c r="B34" s="44">
        <v>572</v>
      </c>
      <c r="C34" s="20" t="s">
        <v>44</v>
      </c>
      <c r="D34" s="46">
        <v>4950622</v>
      </c>
      <c r="E34" s="46">
        <v>0</v>
      </c>
      <c r="F34" s="46">
        <v>0</v>
      </c>
      <c r="G34" s="46">
        <v>2688388</v>
      </c>
      <c r="H34" s="46">
        <v>0</v>
      </c>
      <c r="I34" s="46">
        <v>1049984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8688994</v>
      </c>
      <c r="O34" s="47">
        <f t="shared" si="1"/>
        <v>254.71957082551594</v>
      </c>
      <c r="P34" s="9"/>
    </row>
    <row r="35" spans="1:119" ht="15.75">
      <c r="A35" s="28" t="s">
        <v>48</v>
      </c>
      <c r="B35" s="29"/>
      <c r="C35" s="30"/>
      <c r="D35" s="31">
        <f t="shared" ref="D35:M35" si="12">SUM(D36:D37)</f>
        <v>4930300</v>
      </c>
      <c r="E35" s="31">
        <f t="shared" si="12"/>
        <v>1785320</v>
      </c>
      <c r="F35" s="31">
        <f t="shared" si="12"/>
        <v>0</v>
      </c>
      <c r="G35" s="31">
        <f t="shared" si="12"/>
        <v>717400</v>
      </c>
      <c r="H35" s="31">
        <f t="shared" si="12"/>
        <v>0</v>
      </c>
      <c r="I35" s="31">
        <f t="shared" si="12"/>
        <v>4784733</v>
      </c>
      <c r="J35" s="31">
        <f t="shared" si="12"/>
        <v>10974303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0"/>
        <v>23192056</v>
      </c>
      <c r="O35" s="43">
        <f t="shared" si="1"/>
        <v>679.87969043151975</v>
      </c>
      <c r="P35" s="9"/>
    </row>
    <row r="36" spans="1:119">
      <c r="A36" s="12"/>
      <c r="B36" s="44">
        <v>581</v>
      </c>
      <c r="C36" s="20" t="s">
        <v>46</v>
      </c>
      <c r="D36" s="46">
        <v>4930300</v>
      </c>
      <c r="E36" s="46">
        <v>1785320</v>
      </c>
      <c r="F36" s="46">
        <v>0</v>
      </c>
      <c r="G36" s="46">
        <v>717400</v>
      </c>
      <c r="H36" s="46">
        <v>0</v>
      </c>
      <c r="I36" s="46">
        <v>4784733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12217753</v>
      </c>
      <c r="O36" s="47">
        <f t="shared" si="1"/>
        <v>358.16583606941839</v>
      </c>
      <c r="P36" s="9"/>
    </row>
    <row r="37" spans="1:119" ht="15.75" thickBot="1">
      <c r="A37" s="12"/>
      <c r="B37" s="44">
        <v>590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10974303</v>
      </c>
      <c r="K37" s="46">
        <v>0</v>
      </c>
      <c r="L37" s="46">
        <v>0</v>
      </c>
      <c r="M37" s="46">
        <v>0</v>
      </c>
      <c r="N37" s="46">
        <f t="shared" si="10"/>
        <v>10974303</v>
      </c>
      <c r="O37" s="47">
        <f t="shared" si="1"/>
        <v>321.7138543621013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SUM(D5,D14,D18,D22,D26,D29,D32,D35)</f>
        <v>33341676</v>
      </c>
      <c r="E38" s="15">
        <f t="shared" si="13"/>
        <v>6327478</v>
      </c>
      <c r="F38" s="15">
        <f t="shared" si="13"/>
        <v>10135684</v>
      </c>
      <c r="G38" s="15">
        <f t="shared" si="13"/>
        <v>5549222</v>
      </c>
      <c r="H38" s="15">
        <f t="shared" si="13"/>
        <v>0</v>
      </c>
      <c r="I38" s="15">
        <f t="shared" si="13"/>
        <v>32773342</v>
      </c>
      <c r="J38" s="15">
        <f t="shared" si="13"/>
        <v>10974303</v>
      </c>
      <c r="K38" s="15">
        <f t="shared" si="13"/>
        <v>6544538</v>
      </c>
      <c r="L38" s="15">
        <f t="shared" si="13"/>
        <v>0</v>
      </c>
      <c r="M38" s="15">
        <f t="shared" si="13"/>
        <v>0</v>
      </c>
      <c r="N38" s="15">
        <f t="shared" si="10"/>
        <v>105646243</v>
      </c>
      <c r="O38" s="37">
        <f t="shared" si="1"/>
        <v>3097.0404256566603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58</v>
      </c>
      <c r="M40" s="163"/>
      <c r="N40" s="163"/>
      <c r="O40" s="41">
        <v>34112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53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4941364</v>
      </c>
      <c r="E5" s="26">
        <f t="shared" ref="E5:M5" si="0">SUM(E6:E12)</f>
        <v>120891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5961872</v>
      </c>
      <c r="L5" s="26">
        <f t="shared" si="0"/>
        <v>0</v>
      </c>
      <c r="M5" s="26">
        <f t="shared" si="0"/>
        <v>0</v>
      </c>
      <c r="N5" s="27">
        <f>SUM(D5:M5)</f>
        <v>11024127</v>
      </c>
      <c r="O5" s="32">
        <f t="shared" ref="O5:O36" si="1">(N5/O$38)</f>
        <v>325.44509062998168</v>
      </c>
      <c r="P5" s="6"/>
    </row>
    <row r="6" spans="1:133">
      <c r="A6" s="12"/>
      <c r="B6" s="44">
        <v>511</v>
      </c>
      <c r="C6" s="20" t="s">
        <v>19</v>
      </c>
      <c r="D6" s="46">
        <v>131461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131461</v>
      </c>
      <c r="O6" s="47">
        <f t="shared" si="1"/>
        <v>3.8808820924602943</v>
      </c>
      <c r="P6" s="9"/>
    </row>
    <row r="7" spans="1:133">
      <c r="A7" s="12"/>
      <c r="B7" s="44">
        <v>512</v>
      </c>
      <c r="C7" s="20" t="s">
        <v>20</v>
      </c>
      <c r="D7" s="46">
        <v>509373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509373</v>
      </c>
      <c r="O7" s="47">
        <f t="shared" si="1"/>
        <v>15.037285233512428</v>
      </c>
      <c r="P7" s="9"/>
    </row>
    <row r="8" spans="1:133">
      <c r="A8" s="12"/>
      <c r="B8" s="44">
        <v>513</v>
      </c>
      <c r="C8" s="20" t="s">
        <v>21</v>
      </c>
      <c r="D8" s="46">
        <v>737669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737669</v>
      </c>
      <c r="O8" s="47">
        <f t="shared" si="1"/>
        <v>21.776849501092283</v>
      </c>
      <c r="P8" s="9"/>
    </row>
    <row r="9" spans="1:133">
      <c r="A9" s="12"/>
      <c r="B9" s="44">
        <v>514</v>
      </c>
      <c r="C9" s="20" t="s">
        <v>22</v>
      </c>
      <c r="D9" s="46">
        <v>394209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394209</v>
      </c>
      <c r="O9" s="47">
        <f t="shared" si="1"/>
        <v>11.63750959437917</v>
      </c>
      <c r="P9" s="9"/>
    </row>
    <row r="10" spans="1:133">
      <c r="A10" s="12"/>
      <c r="B10" s="44">
        <v>515</v>
      </c>
      <c r="C10" s="20" t="s">
        <v>23</v>
      </c>
      <c r="D10" s="46">
        <v>444101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444101</v>
      </c>
      <c r="O10" s="47">
        <f t="shared" si="1"/>
        <v>13.11037964220346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5961872</v>
      </c>
      <c r="L11" s="46">
        <v>0</v>
      </c>
      <c r="M11" s="46">
        <v>0</v>
      </c>
      <c r="N11" s="46">
        <f t="shared" si="2"/>
        <v>5961872</v>
      </c>
      <c r="O11" s="47">
        <f t="shared" si="1"/>
        <v>176.00141701600046</v>
      </c>
      <c r="P11" s="9"/>
    </row>
    <row r="12" spans="1:133">
      <c r="A12" s="12"/>
      <c r="B12" s="44">
        <v>519</v>
      </c>
      <c r="C12" s="20" t="s">
        <v>25</v>
      </c>
      <c r="D12" s="46">
        <v>2724551</v>
      </c>
      <c r="E12" s="46">
        <v>120891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2845442</v>
      </c>
      <c r="O12" s="47">
        <f t="shared" si="1"/>
        <v>84.000767550333592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15016644</v>
      </c>
      <c r="E13" s="31">
        <f t="shared" si="3"/>
        <v>696697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15713341</v>
      </c>
      <c r="O13" s="43">
        <f t="shared" si="1"/>
        <v>463.87615870579208</v>
      </c>
      <c r="P13" s="10"/>
    </row>
    <row r="14" spans="1:133">
      <c r="A14" s="12"/>
      <c r="B14" s="44">
        <v>521</v>
      </c>
      <c r="C14" s="20" t="s">
        <v>27</v>
      </c>
      <c r="D14" s="46">
        <v>8722613</v>
      </c>
      <c r="E14" s="46">
        <v>247316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8969929</v>
      </c>
      <c r="O14" s="47">
        <f t="shared" si="1"/>
        <v>264.80276908543425</v>
      </c>
      <c r="P14" s="9"/>
    </row>
    <row r="15" spans="1:133">
      <c r="A15" s="12"/>
      <c r="B15" s="44">
        <v>522</v>
      </c>
      <c r="C15" s="20" t="s">
        <v>28</v>
      </c>
      <c r="D15" s="46">
        <v>5889702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5889702</v>
      </c>
      <c r="O15" s="47">
        <f t="shared" si="1"/>
        <v>173.87087441695695</v>
      </c>
      <c r="P15" s="9"/>
    </row>
    <row r="16" spans="1:133">
      <c r="A16" s="12"/>
      <c r="B16" s="44">
        <v>524</v>
      </c>
      <c r="C16" s="20" t="s">
        <v>29</v>
      </c>
      <c r="D16" s="46">
        <v>404329</v>
      </c>
      <c r="E16" s="46">
        <v>449381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853710</v>
      </c>
      <c r="O16" s="47">
        <f t="shared" si="1"/>
        <v>25.202515203400839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26709722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26709722</v>
      </c>
      <c r="O17" s="43">
        <f t="shared" si="1"/>
        <v>788.50215504516734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3849208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3849208</v>
      </c>
      <c r="O18" s="47">
        <f t="shared" si="1"/>
        <v>113.63311094054437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21696234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21696234</v>
      </c>
      <c r="O19" s="47">
        <f t="shared" si="1"/>
        <v>640.49814016649941</v>
      </c>
      <c r="P19" s="9"/>
    </row>
    <row r="20" spans="1:16">
      <c r="A20" s="12"/>
      <c r="B20" s="44">
        <v>538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1164280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1164280</v>
      </c>
      <c r="O20" s="47">
        <f t="shared" si="1"/>
        <v>34.370903938123632</v>
      </c>
      <c r="P20" s="9"/>
    </row>
    <row r="21" spans="1:16" ht="15.75">
      <c r="A21" s="28" t="s">
        <v>34</v>
      </c>
      <c r="B21" s="29"/>
      <c r="C21" s="30"/>
      <c r="D21" s="31">
        <f t="shared" ref="D21:M21" si="6">SUM(D22:D23)</f>
        <v>1649541</v>
      </c>
      <c r="E21" s="31">
        <f t="shared" si="6"/>
        <v>2897838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6" si="7">SUM(D21:M21)</f>
        <v>4547379</v>
      </c>
      <c r="O21" s="43">
        <f t="shared" si="1"/>
        <v>134.24393340024798</v>
      </c>
      <c r="P21" s="10"/>
    </row>
    <row r="22" spans="1:16">
      <c r="A22" s="12"/>
      <c r="B22" s="44">
        <v>541</v>
      </c>
      <c r="C22" s="20" t="s">
        <v>35</v>
      </c>
      <c r="D22" s="46">
        <v>1649541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1649541</v>
      </c>
      <c r="O22" s="47">
        <f t="shared" si="1"/>
        <v>48.696374800732123</v>
      </c>
      <c r="P22" s="9"/>
    </row>
    <row r="23" spans="1:16">
      <c r="A23" s="12"/>
      <c r="B23" s="44">
        <v>542</v>
      </c>
      <c r="C23" s="20" t="s">
        <v>36</v>
      </c>
      <c r="D23" s="46">
        <v>0</v>
      </c>
      <c r="E23" s="46">
        <v>2897838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2897838</v>
      </c>
      <c r="O23" s="47">
        <f t="shared" si="1"/>
        <v>85.547558599515853</v>
      </c>
      <c r="P23" s="9"/>
    </row>
    <row r="24" spans="1:16" ht="15.75">
      <c r="A24" s="28" t="s">
        <v>37</v>
      </c>
      <c r="B24" s="29"/>
      <c r="C24" s="30"/>
      <c r="D24" s="31">
        <f t="shared" ref="D24:M24" si="8">SUM(D25:D25)</f>
        <v>0</v>
      </c>
      <c r="E24" s="31">
        <f t="shared" si="8"/>
        <v>862766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7"/>
        <v>862766</v>
      </c>
      <c r="O24" s="43">
        <f t="shared" si="1"/>
        <v>25.469858888823286</v>
      </c>
      <c r="P24" s="10"/>
    </row>
    <row r="25" spans="1:16">
      <c r="A25" s="13"/>
      <c r="B25" s="45">
        <v>552</v>
      </c>
      <c r="C25" s="21" t="s">
        <v>38</v>
      </c>
      <c r="D25" s="46">
        <v>0</v>
      </c>
      <c r="E25" s="46">
        <v>862766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862766</v>
      </c>
      <c r="O25" s="47">
        <f t="shared" si="1"/>
        <v>25.469858888823286</v>
      </c>
      <c r="P25" s="9"/>
    </row>
    <row r="26" spans="1:16" ht="15.75">
      <c r="A26" s="28" t="s">
        <v>39</v>
      </c>
      <c r="B26" s="29"/>
      <c r="C26" s="30"/>
      <c r="D26" s="31">
        <f t="shared" ref="D26:M26" si="9">SUM(D27:D28)</f>
        <v>175050</v>
      </c>
      <c r="E26" s="31">
        <f t="shared" si="9"/>
        <v>731762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7"/>
        <v>906812</v>
      </c>
      <c r="O26" s="43">
        <f t="shared" si="1"/>
        <v>26.770148196256716</v>
      </c>
      <c r="P26" s="10"/>
    </row>
    <row r="27" spans="1:16">
      <c r="A27" s="12"/>
      <c r="B27" s="44">
        <v>564</v>
      </c>
      <c r="C27" s="20" t="s">
        <v>40</v>
      </c>
      <c r="D27" s="46">
        <v>0</v>
      </c>
      <c r="E27" s="46">
        <v>286487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10">SUM(D27:M27)</f>
        <v>286487</v>
      </c>
      <c r="O27" s="47">
        <f t="shared" si="1"/>
        <v>8.4574304776524762</v>
      </c>
      <c r="P27" s="9"/>
    </row>
    <row r="28" spans="1:16">
      <c r="A28" s="12"/>
      <c r="B28" s="44">
        <v>569</v>
      </c>
      <c r="C28" s="20" t="s">
        <v>41</v>
      </c>
      <c r="D28" s="46">
        <v>175050</v>
      </c>
      <c r="E28" s="46">
        <v>445275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0"/>
        <v>620325</v>
      </c>
      <c r="O28" s="47">
        <f t="shared" si="1"/>
        <v>18.31271771860424</v>
      </c>
      <c r="P28" s="9"/>
    </row>
    <row r="29" spans="1:16" ht="15.75">
      <c r="A29" s="28" t="s">
        <v>42</v>
      </c>
      <c r="B29" s="29"/>
      <c r="C29" s="30"/>
      <c r="D29" s="31">
        <f t="shared" ref="D29:M29" si="11">SUM(D30:D32)</f>
        <v>4871251</v>
      </c>
      <c r="E29" s="31">
        <f t="shared" si="11"/>
        <v>2121627</v>
      </c>
      <c r="F29" s="31">
        <f t="shared" si="11"/>
        <v>0</v>
      </c>
      <c r="G29" s="31">
        <f t="shared" si="11"/>
        <v>0</v>
      </c>
      <c r="H29" s="31">
        <f t="shared" si="11"/>
        <v>0</v>
      </c>
      <c r="I29" s="31">
        <f t="shared" si="11"/>
        <v>1027728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>SUM(D29:M29)</f>
        <v>8020606</v>
      </c>
      <c r="O29" s="43">
        <f t="shared" si="1"/>
        <v>236.77764657259254</v>
      </c>
      <c r="P29" s="9"/>
    </row>
    <row r="30" spans="1:16">
      <c r="A30" s="12"/>
      <c r="B30" s="44">
        <v>571</v>
      </c>
      <c r="C30" s="20" t="s">
        <v>43</v>
      </c>
      <c r="D30" s="46">
        <v>0</v>
      </c>
      <c r="E30" s="46">
        <v>1434835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1434835</v>
      </c>
      <c r="O30" s="47">
        <f t="shared" si="1"/>
        <v>42.358003188285998</v>
      </c>
      <c r="P30" s="9"/>
    </row>
    <row r="31" spans="1:16">
      <c r="A31" s="12"/>
      <c r="B31" s="44">
        <v>572</v>
      </c>
      <c r="C31" s="20" t="s">
        <v>44</v>
      </c>
      <c r="D31" s="46">
        <v>3383056</v>
      </c>
      <c r="E31" s="46">
        <v>52091</v>
      </c>
      <c r="F31" s="46">
        <v>0</v>
      </c>
      <c r="G31" s="46">
        <v>0</v>
      </c>
      <c r="H31" s="46">
        <v>0</v>
      </c>
      <c r="I31" s="46">
        <v>1027728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4462875</v>
      </c>
      <c r="O31" s="47">
        <f t="shared" si="1"/>
        <v>131.74927673141642</v>
      </c>
      <c r="P31" s="9"/>
    </row>
    <row r="32" spans="1:16">
      <c r="A32" s="12"/>
      <c r="B32" s="44">
        <v>575</v>
      </c>
      <c r="C32" s="20" t="s">
        <v>45</v>
      </c>
      <c r="D32" s="46">
        <v>1488195</v>
      </c>
      <c r="E32" s="46">
        <v>634701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2122896</v>
      </c>
      <c r="O32" s="47">
        <f t="shared" si="1"/>
        <v>62.670366652890124</v>
      </c>
      <c r="P32" s="9"/>
    </row>
    <row r="33" spans="1:119" ht="15.75">
      <c r="A33" s="28" t="s">
        <v>48</v>
      </c>
      <c r="B33" s="29"/>
      <c r="C33" s="30"/>
      <c r="D33" s="31">
        <f t="shared" ref="D33:M33" si="12">SUM(D34:D35)</f>
        <v>5532183</v>
      </c>
      <c r="E33" s="31">
        <f t="shared" si="12"/>
        <v>2461897</v>
      </c>
      <c r="F33" s="31">
        <f t="shared" si="12"/>
        <v>3104734</v>
      </c>
      <c r="G33" s="31">
        <f t="shared" si="12"/>
        <v>5879225</v>
      </c>
      <c r="H33" s="31">
        <f t="shared" si="12"/>
        <v>0</v>
      </c>
      <c r="I33" s="31">
        <f t="shared" si="12"/>
        <v>4809424</v>
      </c>
      <c r="J33" s="31">
        <f t="shared" si="12"/>
        <v>11721958</v>
      </c>
      <c r="K33" s="31">
        <f t="shared" si="12"/>
        <v>0</v>
      </c>
      <c r="L33" s="31">
        <f t="shared" si="12"/>
        <v>0</v>
      </c>
      <c r="M33" s="31">
        <f t="shared" si="12"/>
        <v>0</v>
      </c>
      <c r="N33" s="31">
        <f>SUM(D33:M33)</f>
        <v>33509421</v>
      </c>
      <c r="O33" s="43">
        <f t="shared" si="1"/>
        <v>989.23720257424577</v>
      </c>
      <c r="P33" s="9"/>
    </row>
    <row r="34" spans="1:119">
      <c r="A34" s="12"/>
      <c r="B34" s="44">
        <v>581</v>
      </c>
      <c r="C34" s="20" t="s">
        <v>46</v>
      </c>
      <c r="D34" s="46">
        <v>5532183</v>
      </c>
      <c r="E34" s="46">
        <v>2423403</v>
      </c>
      <c r="F34" s="46">
        <v>0</v>
      </c>
      <c r="G34" s="46">
        <v>1189131</v>
      </c>
      <c r="H34" s="46">
        <v>0</v>
      </c>
      <c r="I34" s="46">
        <v>4809424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13954141</v>
      </c>
      <c r="O34" s="47">
        <f t="shared" si="1"/>
        <v>411.94252228848086</v>
      </c>
      <c r="P34" s="9"/>
    </row>
    <row r="35" spans="1:119" ht="15.75" thickBot="1">
      <c r="A35" s="12"/>
      <c r="B35" s="44">
        <v>590</v>
      </c>
      <c r="C35" s="20" t="s">
        <v>47</v>
      </c>
      <c r="D35" s="46">
        <v>0</v>
      </c>
      <c r="E35" s="46">
        <v>38494</v>
      </c>
      <c r="F35" s="46">
        <v>3104734</v>
      </c>
      <c r="G35" s="46">
        <v>4690094</v>
      </c>
      <c r="H35" s="46">
        <v>0</v>
      </c>
      <c r="I35" s="46">
        <v>0</v>
      </c>
      <c r="J35" s="46">
        <v>11721958</v>
      </c>
      <c r="K35" s="46">
        <v>0</v>
      </c>
      <c r="L35" s="46">
        <v>0</v>
      </c>
      <c r="M35" s="46">
        <v>0</v>
      </c>
      <c r="N35" s="46">
        <f>SUM(D35:M35)</f>
        <v>19555280</v>
      </c>
      <c r="O35" s="47">
        <f t="shared" si="1"/>
        <v>577.29468028576491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SUM(D5,D13,D17,D21,D24,D26,D29,D33)</f>
        <v>32186033</v>
      </c>
      <c r="E36" s="15">
        <f t="shared" si="13"/>
        <v>9893478</v>
      </c>
      <c r="F36" s="15">
        <f t="shared" si="13"/>
        <v>3104734</v>
      </c>
      <c r="G36" s="15">
        <f t="shared" si="13"/>
        <v>5879225</v>
      </c>
      <c r="H36" s="15">
        <f t="shared" si="13"/>
        <v>0</v>
      </c>
      <c r="I36" s="15">
        <f t="shared" si="13"/>
        <v>32546874</v>
      </c>
      <c r="J36" s="15">
        <f t="shared" si="13"/>
        <v>11721958</v>
      </c>
      <c r="K36" s="15">
        <f t="shared" si="13"/>
        <v>5961872</v>
      </c>
      <c r="L36" s="15">
        <f t="shared" si="13"/>
        <v>0</v>
      </c>
      <c r="M36" s="15">
        <f t="shared" si="13"/>
        <v>0</v>
      </c>
      <c r="N36" s="15">
        <f>SUM(D36:M36)</f>
        <v>101294174</v>
      </c>
      <c r="O36" s="37">
        <f t="shared" si="1"/>
        <v>2990.3221940131075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52</v>
      </c>
      <c r="M38" s="163"/>
      <c r="N38" s="163"/>
      <c r="O38" s="41">
        <v>33874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thickBot="1">
      <c r="A40" s="165" t="s">
        <v>53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5215217</v>
      </c>
      <c r="E5" s="26">
        <f t="shared" ref="E5:M5" si="0">SUM(E6:E12)</f>
        <v>64273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4926582</v>
      </c>
      <c r="L5" s="26">
        <f t="shared" si="0"/>
        <v>0</v>
      </c>
      <c r="M5" s="26">
        <f t="shared" si="0"/>
        <v>0</v>
      </c>
      <c r="N5" s="27">
        <f>SUM(D5:M5)</f>
        <v>10206072</v>
      </c>
      <c r="O5" s="32">
        <f t="shared" ref="O5:O36" si="1">(N5/O$38)</f>
        <v>296.13718662952647</v>
      </c>
      <c r="P5" s="6"/>
    </row>
    <row r="6" spans="1:133">
      <c r="A6" s="12"/>
      <c r="B6" s="44">
        <v>511</v>
      </c>
      <c r="C6" s="20" t="s">
        <v>19</v>
      </c>
      <c r="D6" s="46">
        <v>122335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122335</v>
      </c>
      <c r="O6" s="47">
        <f t="shared" si="1"/>
        <v>3.5496460074280409</v>
      </c>
      <c r="P6" s="9"/>
    </row>
    <row r="7" spans="1:133">
      <c r="A7" s="12"/>
      <c r="B7" s="44">
        <v>512</v>
      </c>
      <c r="C7" s="20" t="s">
        <v>20</v>
      </c>
      <c r="D7" s="46">
        <v>734370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734370</v>
      </c>
      <c r="O7" s="47">
        <f t="shared" si="1"/>
        <v>21.3083217270195</v>
      </c>
      <c r="P7" s="9"/>
    </row>
    <row r="8" spans="1:133">
      <c r="A8" s="12"/>
      <c r="B8" s="44">
        <v>513</v>
      </c>
      <c r="C8" s="20" t="s">
        <v>21</v>
      </c>
      <c r="D8" s="46">
        <v>811931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811931</v>
      </c>
      <c r="O8" s="47">
        <f t="shared" si="1"/>
        <v>23.558814995357473</v>
      </c>
      <c r="P8" s="9"/>
    </row>
    <row r="9" spans="1:133">
      <c r="A9" s="12"/>
      <c r="B9" s="44">
        <v>514</v>
      </c>
      <c r="C9" s="20" t="s">
        <v>22</v>
      </c>
      <c r="D9" s="46">
        <v>460161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460161</v>
      </c>
      <c r="O9" s="47">
        <f t="shared" si="1"/>
        <v>13.351932451253482</v>
      </c>
      <c r="P9" s="9"/>
    </row>
    <row r="10" spans="1:133">
      <c r="A10" s="12"/>
      <c r="B10" s="44">
        <v>515</v>
      </c>
      <c r="C10" s="20" t="s">
        <v>23</v>
      </c>
      <c r="D10" s="46">
        <v>391047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391047</v>
      </c>
      <c r="O10" s="47">
        <f t="shared" si="1"/>
        <v>11.346535515320335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4926582</v>
      </c>
      <c r="L11" s="46">
        <v>0</v>
      </c>
      <c r="M11" s="46">
        <v>0</v>
      </c>
      <c r="N11" s="46">
        <f t="shared" si="2"/>
        <v>4926582</v>
      </c>
      <c r="O11" s="47">
        <f t="shared" si="1"/>
        <v>142.94864206128133</v>
      </c>
      <c r="P11" s="9"/>
    </row>
    <row r="12" spans="1:133">
      <c r="A12" s="12"/>
      <c r="B12" s="44">
        <v>519</v>
      </c>
      <c r="C12" s="20" t="s">
        <v>25</v>
      </c>
      <c r="D12" s="46">
        <v>2695373</v>
      </c>
      <c r="E12" s="46">
        <v>64273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2759646</v>
      </c>
      <c r="O12" s="47">
        <f t="shared" si="1"/>
        <v>80.073293871866298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14524677</v>
      </c>
      <c r="E13" s="31">
        <f t="shared" si="3"/>
        <v>1182400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15707077</v>
      </c>
      <c r="O13" s="43">
        <f t="shared" si="1"/>
        <v>455.75316272051998</v>
      </c>
      <c r="P13" s="10"/>
    </row>
    <row r="14" spans="1:133">
      <c r="A14" s="12"/>
      <c r="B14" s="44">
        <v>521</v>
      </c>
      <c r="C14" s="20" t="s">
        <v>27</v>
      </c>
      <c r="D14" s="46">
        <v>8463242</v>
      </c>
      <c r="E14" s="46">
        <v>391477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8854719</v>
      </c>
      <c r="O14" s="47">
        <f t="shared" si="1"/>
        <v>256.92661908077997</v>
      </c>
      <c r="P14" s="9"/>
    </row>
    <row r="15" spans="1:133">
      <c r="A15" s="12"/>
      <c r="B15" s="44">
        <v>522</v>
      </c>
      <c r="C15" s="20" t="s">
        <v>28</v>
      </c>
      <c r="D15" s="46">
        <v>5567735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5567735</v>
      </c>
      <c r="O15" s="47">
        <f t="shared" si="1"/>
        <v>161.55219939647168</v>
      </c>
      <c r="P15" s="9"/>
    </row>
    <row r="16" spans="1:133">
      <c r="A16" s="12"/>
      <c r="B16" s="44">
        <v>524</v>
      </c>
      <c r="C16" s="20" t="s">
        <v>29</v>
      </c>
      <c r="D16" s="46">
        <v>493700</v>
      </c>
      <c r="E16" s="46">
        <v>790923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1284623</v>
      </c>
      <c r="O16" s="47">
        <f t="shared" si="1"/>
        <v>37.274344243268338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27563620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27563620</v>
      </c>
      <c r="O17" s="43">
        <f t="shared" si="1"/>
        <v>799.78006035283192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3873869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3873869</v>
      </c>
      <c r="O18" s="47">
        <f t="shared" si="1"/>
        <v>112.40334842154132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22504778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22504778</v>
      </c>
      <c r="O19" s="47">
        <f t="shared" si="1"/>
        <v>652.99379062209846</v>
      </c>
      <c r="P19" s="9"/>
    </row>
    <row r="20" spans="1:16">
      <c r="A20" s="12"/>
      <c r="B20" s="44">
        <v>538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1184973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1184973</v>
      </c>
      <c r="O20" s="47">
        <f t="shared" si="1"/>
        <v>34.382921309192199</v>
      </c>
      <c r="P20" s="9"/>
    </row>
    <row r="21" spans="1:16" ht="15.75">
      <c r="A21" s="28" t="s">
        <v>34</v>
      </c>
      <c r="B21" s="29"/>
      <c r="C21" s="30"/>
      <c r="D21" s="31">
        <f t="shared" ref="D21:M21" si="6">SUM(D22:D23)</f>
        <v>1487375</v>
      </c>
      <c r="E21" s="31">
        <f t="shared" si="6"/>
        <v>1864706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6" si="7">SUM(D21:M21)</f>
        <v>3352081</v>
      </c>
      <c r="O21" s="43">
        <f t="shared" si="1"/>
        <v>97.26326021355618</v>
      </c>
      <c r="P21" s="10"/>
    </row>
    <row r="22" spans="1:16">
      <c r="A22" s="12"/>
      <c r="B22" s="44">
        <v>541</v>
      </c>
      <c r="C22" s="20" t="s">
        <v>35</v>
      </c>
      <c r="D22" s="46">
        <v>1487375</v>
      </c>
      <c r="E22" s="46">
        <v>53798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1541173</v>
      </c>
      <c r="O22" s="47">
        <f t="shared" si="1"/>
        <v>44.718343779015783</v>
      </c>
      <c r="P22" s="9"/>
    </row>
    <row r="23" spans="1:16">
      <c r="A23" s="12"/>
      <c r="B23" s="44">
        <v>542</v>
      </c>
      <c r="C23" s="20" t="s">
        <v>36</v>
      </c>
      <c r="D23" s="46">
        <v>0</v>
      </c>
      <c r="E23" s="46">
        <v>1810908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1810908</v>
      </c>
      <c r="O23" s="47">
        <f t="shared" si="1"/>
        <v>52.54491643454039</v>
      </c>
      <c r="P23" s="9"/>
    </row>
    <row r="24" spans="1:16" ht="15.75">
      <c r="A24" s="28" t="s">
        <v>37</v>
      </c>
      <c r="B24" s="29"/>
      <c r="C24" s="30"/>
      <c r="D24" s="31">
        <f t="shared" ref="D24:M24" si="8">SUM(D25:D25)</f>
        <v>0</v>
      </c>
      <c r="E24" s="31">
        <f t="shared" si="8"/>
        <v>2711830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7"/>
        <v>2711830</v>
      </c>
      <c r="O24" s="43">
        <f t="shared" si="1"/>
        <v>78.685875116063144</v>
      </c>
      <c r="P24" s="10"/>
    </row>
    <row r="25" spans="1:16">
      <c r="A25" s="13"/>
      <c r="B25" s="45">
        <v>552</v>
      </c>
      <c r="C25" s="21" t="s">
        <v>38</v>
      </c>
      <c r="D25" s="46">
        <v>0</v>
      </c>
      <c r="E25" s="46">
        <v>2711830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2711830</v>
      </c>
      <c r="O25" s="47">
        <f t="shared" si="1"/>
        <v>78.685875116063144</v>
      </c>
      <c r="P25" s="9"/>
    </row>
    <row r="26" spans="1:16" ht="15.75">
      <c r="A26" s="28" t="s">
        <v>39</v>
      </c>
      <c r="B26" s="29"/>
      <c r="C26" s="30"/>
      <c r="D26" s="31">
        <f t="shared" ref="D26:M26" si="9">SUM(D27:D28)</f>
        <v>184157</v>
      </c>
      <c r="E26" s="31">
        <f t="shared" si="9"/>
        <v>1088057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7"/>
        <v>1272214</v>
      </c>
      <c r="O26" s="43">
        <f t="shared" si="1"/>
        <v>36.914287372330548</v>
      </c>
      <c r="P26" s="10"/>
    </row>
    <row r="27" spans="1:16">
      <c r="A27" s="12"/>
      <c r="B27" s="44">
        <v>564</v>
      </c>
      <c r="C27" s="20" t="s">
        <v>40</v>
      </c>
      <c r="D27" s="46">
        <v>0</v>
      </c>
      <c r="E27" s="46">
        <v>570155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10">SUM(D27:M27)</f>
        <v>570155</v>
      </c>
      <c r="O27" s="47">
        <f t="shared" si="1"/>
        <v>16.543494661095636</v>
      </c>
      <c r="P27" s="9"/>
    </row>
    <row r="28" spans="1:16">
      <c r="A28" s="12"/>
      <c r="B28" s="44">
        <v>569</v>
      </c>
      <c r="C28" s="20" t="s">
        <v>41</v>
      </c>
      <c r="D28" s="46">
        <v>184157</v>
      </c>
      <c r="E28" s="46">
        <v>517902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0"/>
        <v>702059</v>
      </c>
      <c r="O28" s="47">
        <f t="shared" si="1"/>
        <v>20.370792711234913</v>
      </c>
      <c r="P28" s="9"/>
    </row>
    <row r="29" spans="1:16" ht="15.75">
      <c r="A29" s="28" t="s">
        <v>42</v>
      </c>
      <c r="B29" s="29"/>
      <c r="C29" s="30"/>
      <c r="D29" s="31">
        <f t="shared" ref="D29:M29" si="11">SUM(D30:D32)</f>
        <v>5837703</v>
      </c>
      <c r="E29" s="31">
        <f t="shared" si="11"/>
        <v>2111840</v>
      </c>
      <c r="F29" s="31">
        <f t="shared" si="11"/>
        <v>0</v>
      </c>
      <c r="G29" s="31">
        <f t="shared" si="11"/>
        <v>0</v>
      </c>
      <c r="H29" s="31">
        <f t="shared" si="11"/>
        <v>0</v>
      </c>
      <c r="I29" s="31">
        <f t="shared" si="11"/>
        <v>1112944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>SUM(D29:M29)</f>
        <v>9062487</v>
      </c>
      <c r="O29" s="43">
        <f t="shared" si="1"/>
        <v>262.95517061281339</v>
      </c>
      <c r="P29" s="9"/>
    </row>
    <row r="30" spans="1:16">
      <c r="A30" s="12"/>
      <c r="B30" s="44">
        <v>571</v>
      </c>
      <c r="C30" s="20" t="s">
        <v>43</v>
      </c>
      <c r="D30" s="46">
        <v>0</v>
      </c>
      <c r="E30" s="46">
        <v>1415960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1415960</v>
      </c>
      <c r="O30" s="47">
        <f t="shared" si="1"/>
        <v>41.085190343546891</v>
      </c>
      <c r="P30" s="9"/>
    </row>
    <row r="31" spans="1:16">
      <c r="A31" s="12"/>
      <c r="B31" s="44">
        <v>572</v>
      </c>
      <c r="C31" s="20" t="s">
        <v>44</v>
      </c>
      <c r="D31" s="46">
        <v>3958088</v>
      </c>
      <c r="E31" s="46">
        <v>77643</v>
      </c>
      <c r="F31" s="46">
        <v>0</v>
      </c>
      <c r="G31" s="46">
        <v>0</v>
      </c>
      <c r="H31" s="46">
        <v>0</v>
      </c>
      <c r="I31" s="46">
        <v>1112944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5148675</v>
      </c>
      <c r="O31" s="47">
        <f t="shared" si="1"/>
        <v>149.39284470752088</v>
      </c>
      <c r="P31" s="9"/>
    </row>
    <row r="32" spans="1:16">
      <c r="A32" s="12"/>
      <c r="B32" s="44">
        <v>575</v>
      </c>
      <c r="C32" s="20" t="s">
        <v>45</v>
      </c>
      <c r="D32" s="46">
        <v>1879615</v>
      </c>
      <c r="E32" s="46">
        <v>618237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2497852</v>
      </c>
      <c r="O32" s="47">
        <f t="shared" si="1"/>
        <v>72.477135561745584</v>
      </c>
      <c r="P32" s="9"/>
    </row>
    <row r="33" spans="1:119" ht="15.75">
      <c r="A33" s="28" t="s">
        <v>48</v>
      </c>
      <c r="B33" s="29"/>
      <c r="C33" s="30"/>
      <c r="D33" s="31">
        <f t="shared" ref="D33:M33" si="12">SUM(D34:D35)</f>
        <v>5523186</v>
      </c>
      <c r="E33" s="31">
        <f t="shared" si="12"/>
        <v>4643714</v>
      </c>
      <c r="F33" s="31">
        <f t="shared" si="12"/>
        <v>1586598</v>
      </c>
      <c r="G33" s="31">
        <f t="shared" si="12"/>
        <v>4265773</v>
      </c>
      <c r="H33" s="31">
        <f t="shared" si="12"/>
        <v>0</v>
      </c>
      <c r="I33" s="31">
        <f t="shared" si="12"/>
        <v>3665494</v>
      </c>
      <c r="J33" s="31">
        <f t="shared" si="12"/>
        <v>10823068</v>
      </c>
      <c r="K33" s="31">
        <f t="shared" si="12"/>
        <v>0</v>
      </c>
      <c r="L33" s="31">
        <f t="shared" si="12"/>
        <v>0</v>
      </c>
      <c r="M33" s="31">
        <f t="shared" si="12"/>
        <v>0</v>
      </c>
      <c r="N33" s="31">
        <f>SUM(D33:M33)</f>
        <v>30507833</v>
      </c>
      <c r="O33" s="43">
        <f t="shared" si="1"/>
        <v>885.20871053853296</v>
      </c>
      <c r="P33" s="9"/>
    </row>
    <row r="34" spans="1:119">
      <c r="A34" s="12"/>
      <c r="B34" s="44">
        <v>581</v>
      </c>
      <c r="C34" s="20" t="s">
        <v>46</v>
      </c>
      <c r="D34" s="46">
        <v>5523186</v>
      </c>
      <c r="E34" s="46">
        <v>4583757</v>
      </c>
      <c r="F34" s="46">
        <v>0</v>
      </c>
      <c r="G34" s="46">
        <v>509746</v>
      </c>
      <c r="H34" s="46">
        <v>0</v>
      </c>
      <c r="I34" s="46">
        <v>3665494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14282183</v>
      </c>
      <c r="O34" s="47">
        <f t="shared" si="1"/>
        <v>414.40874535747446</v>
      </c>
      <c r="P34" s="9"/>
    </row>
    <row r="35" spans="1:119" ht="15.75" thickBot="1">
      <c r="A35" s="12"/>
      <c r="B35" s="44">
        <v>590</v>
      </c>
      <c r="C35" s="20" t="s">
        <v>47</v>
      </c>
      <c r="D35" s="46">
        <v>0</v>
      </c>
      <c r="E35" s="46">
        <v>59957</v>
      </c>
      <c r="F35" s="46">
        <v>1586598</v>
      </c>
      <c r="G35" s="46">
        <v>3756027</v>
      </c>
      <c r="H35" s="46">
        <v>0</v>
      </c>
      <c r="I35" s="46">
        <v>0</v>
      </c>
      <c r="J35" s="46">
        <v>10823068</v>
      </c>
      <c r="K35" s="46">
        <v>0</v>
      </c>
      <c r="L35" s="46">
        <v>0</v>
      </c>
      <c r="M35" s="46">
        <v>0</v>
      </c>
      <c r="N35" s="46">
        <f>SUM(D35:M35)</f>
        <v>16225650</v>
      </c>
      <c r="O35" s="47">
        <f t="shared" si="1"/>
        <v>470.7999651810585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SUM(D5,D13,D17,D21,D24,D26,D29,D33)</f>
        <v>32772315</v>
      </c>
      <c r="E36" s="15">
        <f t="shared" si="13"/>
        <v>13666820</v>
      </c>
      <c r="F36" s="15">
        <f t="shared" si="13"/>
        <v>1586598</v>
      </c>
      <c r="G36" s="15">
        <f t="shared" si="13"/>
        <v>4265773</v>
      </c>
      <c r="H36" s="15">
        <f t="shared" si="13"/>
        <v>0</v>
      </c>
      <c r="I36" s="15">
        <f t="shared" si="13"/>
        <v>32342058</v>
      </c>
      <c r="J36" s="15">
        <f t="shared" si="13"/>
        <v>10823068</v>
      </c>
      <c r="K36" s="15">
        <f t="shared" si="13"/>
        <v>4926582</v>
      </c>
      <c r="L36" s="15">
        <f t="shared" si="13"/>
        <v>0</v>
      </c>
      <c r="M36" s="15">
        <f t="shared" si="13"/>
        <v>0</v>
      </c>
      <c r="N36" s="15">
        <f>SUM(D36:M36)</f>
        <v>100383214</v>
      </c>
      <c r="O36" s="37">
        <f t="shared" si="1"/>
        <v>2912.6977135561747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49</v>
      </c>
      <c r="M38" s="163"/>
      <c r="N38" s="163"/>
      <c r="O38" s="41">
        <v>34464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thickBot="1">
      <c r="A40" s="165" t="s">
        <v>53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A40:O40"/>
    <mergeCell ref="A39:O39"/>
    <mergeCell ref="L38:N3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4874020</v>
      </c>
      <c r="E5" s="26">
        <f t="shared" si="0"/>
        <v>95746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4615286</v>
      </c>
      <c r="L5" s="26">
        <f t="shared" si="0"/>
        <v>0</v>
      </c>
      <c r="M5" s="26">
        <f t="shared" si="0"/>
        <v>0</v>
      </c>
      <c r="N5" s="27">
        <f>SUM(D5:M5)</f>
        <v>9585052</v>
      </c>
      <c r="O5" s="32">
        <f t="shared" ref="O5:O36" si="1">(N5/O$38)</f>
        <v>278.60283687943263</v>
      </c>
      <c r="P5" s="6"/>
    </row>
    <row r="6" spans="1:133">
      <c r="A6" s="12"/>
      <c r="B6" s="44">
        <v>511</v>
      </c>
      <c r="C6" s="20" t="s">
        <v>19</v>
      </c>
      <c r="D6" s="46">
        <v>125457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125457</v>
      </c>
      <c r="O6" s="47">
        <f t="shared" si="1"/>
        <v>3.6465817928147888</v>
      </c>
      <c r="P6" s="9"/>
    </row>
    <row r="7" spans="1:133">
      <c r="A7" s="12"/>
      <c r="B7" s="44">
        <v>512</v>
      </c>
      <c r="C7" s="20" t="s">
        <v>20</v>
      </c>
      <c r="D7" s="46">
        <v>669872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669872</v>
      </c>
      <c r="O7" s="47">
        <f t="shared" si="1"/>
        <v>19.470759214044879</v>
      </c>
      <c r="P7" s="9"/>
    </row>
    <row r="8" spans="1:133">
      <c r="A8" s="12"/>
      <c r="B8" s="44">
        <v>513</v>
      </c>
      <c r="C8" s="20" t="s">
        <v>21</v>
      </c>
      <c r="D8" s="46">
        <v>757241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757241</v>
      </c>
      <c r="O8" s="47">
        <f t="shared" si="1"/>
        <v>22.01026043483316</v>
      </c>
      <c r="P8" s="9"/>
    </row>
    <row r="9" spans="1:133">
      <c r="A9" s="12"/>
      <c r="B9" s="44">
        <v>514</v>
      </c>
      <c r="C9" s="20" t="s">
        <v>22</v>
      </c>
      <c r="D9" s="46">
        <v>344820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344820</v>
      </c>
      <c r="O9" s="47">
        <f t="shared" si="1"/>
        <v>10.022671782350889</v>
      </c>
      <c r="P9" s="9"/>
    </row>
    <row r="10" spans="1:133">
      <c r="A10" s="12"/>
      <c r="B10" s="44">
        <v>515</v>
      </c>
      <c r="C10" s="20" t="s">
        <v>23</v>
      </c>
      <c r="D10" s="46">
        <v>404863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404863</v>
      </c>
      <c r="O10" s="47">
        <f t="shared" si="1"/>
        <v>11.767904894779678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4615286</v>
      </c>
      <c r="L11" s="46">
        <v>0</v>
      </c>
      <c r="M11" s="46">
        <v>0</v>
      </c>
      <c r="N11" s="46">
        <f t="shared" si="2"/>
        <v>4615286</v>
      </c>
      <c r="O11" s="47">
        <f t="shared" si="1"/>
        <v>134.14969189629113</v>
      </c>
      <c r="P11" s="9"/>
    </row>
    <row r="12" spans="1:133">
      <c r="A12" s="12"/>
      <c r="B12" s="44">
        <v>519</v>
      </c>
      <c r="C12" s="20" t="s">
        <v>25</v>
      </c>
      <c r="D12" s="46">
        <v>2571767</v>
      </c>
      <c r="E12" s="46">
        <v>95746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2667513</v>
      </c>
      <c r="O12" s="47">
        <f t="shared" si="1"/>
        <v>77.534966864318108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14283068</v>
      </c>
      <c r="E13" s="31">
        <f t="shared" si="3"/>
        <v>1639882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15922950</v>
      </c>
      <c r="O13" s="43">
        <f t="shared" si="1"/>
        <v>462.82263690268576</v>
      </c>
      <c r="P13" s="10"/>
    </row>
    <row r="14" spans="1:133">
      <c r="A14" s="12"/>
      <c r="B14" s="44">
        <v>521</v>
      </c>
      <c r="C14" s="20" t="s">
        <v>27</v>
      </c>
      <c r="D14" s="46">
        <v>8883825</v>
      </c>
      <c r="E14" s="46">
        <v>673623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9557448</v>
      </c>
      <c r="O14" s="47">
        <f t="shared" si="1"/>
        <v>277.80048831531218</v>
      </c>
      <c r="P14" s="9"/>
    </row>
    <row r="15" spans="1:133">
      <c r="A15" s="12"/>
      <c r="B15" s="44">
        <v>522</v>
      </c>
      <c r="C15" s="20" t="s">
        <v>28</v>
      </c>
      <c r="D15" s="46">
        <v>4936617</v>
      </c>
      <c r="E15" s="46">
        <v>288685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5225302</v>
      </c>
      <c r="O15" s="47">
        <f t="shared" si="1"/>
        <v>151.88065341239391</v>
      </c>
      <c r="P15" s="9"/>
    </row>
    <row r="16" spans="1:133">
      <c r="A16" s="12"/>
      <c r="B16" s="44">
        <v>524</v>
      </c>
      <c r="C16" s="20" t="s">
        <v>29</v>
      </c>
      <c r="D16" s="46">
        <v>462626</v>
      </c>
      <c r="E16" s="46">
        <v>677574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1140200</v>
      </c>
      <c r="O16" s="47">
        <f t="shared" si="1"/>
        <v>33.141495174979653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27343116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27343116</v>
      </c>
      <c r="O17" s="43">
        <f t="shared" si="1"/>
        <v>794.76560865015699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4214415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4214415</v>
      </c>
      <c r="O18" s="47">
        <f t="shared" si="1"/>
        <v>122.4978200209278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22227061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22227061</v>
      </c>
      <c r="O19" s="47">
        <f t="shared" si="1"/>
        <v>646.06037088710616</v>
      </c>
      <c r="P19" s="9"/>
    </row>
    <row r="20" spans="1:16">
      <c r="A20" s="12"/>
      <c r="B20" s="44">
        <v>538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901640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901640</v>
      </c>
      <c r="O20" s="47">
        <f t="shared" si="1"/>
        <v>26.20741774212301</v>
      </c>
      <c r="P20" s="9"/>
    </row>
    <row r="21" spans="1:16" ht="15.75">
      <c r="A21" s="28" t="s">
        <v>34</v>
      </c>
      <c r="B21" s="29"/>
      <c r="C21" s="30"/>
      <c r="D21" s="31">
        <f t="shared" ref="D21:M21" si="6">SUM(D22:D23)</f>
        <v>3184224</v>
      </c>
      <c r="E21" s="31">
        <f t="shared" si="6"/>
        <v>7065626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6" si="7">SUM(D21:M21)</f>
        <v>10249850</v>
      </c>
      <c r="O21" s="43">
        <f t="shared" si="1"/>
        <v>297.92611324264618</v>
      </c>
      <c r="P21" s="10"/>
    </row>
    <row r="22" spans="1:16">
      <c r="A22" s="12"/>
      <c r="B22" s="44">
        <v>541</v>
      </c>
      <c r="C22" s="20" t="s">
        <v>35</v>
      </c>
      <c r="D22" s="46">
        <v>3184224</v>
      </c>
      <c r="E22" s="46">
        <v>112143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3296367</v>
      </c>
      <c r="O22" s="47">
        <f t="shared" si="1"/>
        <v>95.813480990582491</v>
      </c>
      <c r="P22" s="9"/>
    </row>
    <row r="23" spans="1:16">
      <c r="A23" s="12"/>
      <c r="B23" s="44">
        <v>542</v>
      </c>
      <c r="C23" s="20" t="s">
        <v>36</v>
      </c>
      <c r="D23" s="46">
        <v>0</v>
      </c>
      <c r="E23" s="46">
        <v>6953483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6953483</v>
      </c>
      <c r="O23" s="47">
        <f t="shared" si="1"/>
        <v>202.11263225206372</v>
      </c>
      <c r="P23" s="9"/>
    </row>
    <row r="24" spans="1:16" ht="15.75">
      <c r="A24" s="28" t="s">
        <v>37</v>
      </c>
      <c r="B24" s="29"/>
      <c r="C24" s="30"/>
      <c r="D24" s="31">
        <f t="shared" ref="D24:M24" si="8">SUM(D25:D25)</f>
        <v>0</v>
      </c>
      <c r="E24" s="31">
        <f t="shared" si="8"/>
        <v>1042338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7"/>
        <v>1042338</v>
      </c>
      <c r="O24" s="43">
        <f t="shared" si="1"/>
        <v>30.297000348796651</v>
      </c>
      <c r="P24" s="10"/>
    </row>
    <row r="25" spans="1:16">
      <c r="A25" s="13"/>
      <c r="B25" s="45">
        <v>552</v>
      </c>
      <c r="C25" s="21" t="s">
        <v>38</v>
      </c>
      <c r="D25" s="46">
        <v>0</v>
      </c>
      <c r="E25" s="46">
        <v>1042338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1042338</v>
      </c>
      <c r="O25" s="47">
        <f t="shared" si="1"/>
        <v>30.297000348796651</v>
      </c>
      <c r="P25" s="9"/>
    </row>
    <row r="26" spans="1:16" ht="15.75">
      <c r="A26" s="28" t="s">
        <v>39</v>
      </c>
      <c r="B26" s="29"/>
      <c r="C26" s="30"/>
      <c r="D26" s="31">
        <f t="shared" ref="D26:M26" si="9">SUM(D27:D28)</f>
        <v>209243</v>
      </c>
      <c r="E26" s="31">
        <f t="shared" si="9"/>
        <v>1580616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7"/>
        <v>1789859</v>
      </c>
      <c r="O26" s="43">
        <f t="shared" si="1"/>
        <v>52.024735495872577</v>
      </c>
      <c r="P26" s="10"/>
    </row>
    <row r="27" spans="1:16">
      <c r="A27" s="12"/>
      <c r="B27" s="44">
        <v>564</v>
      </c>
      <c r="C27" s="20" t="s">
        <v>40</v>
      </c>
      <c r="D27" s="46">
        <v>0</v>
      </c>
      <c r="E27" s="46">
        <v>1039169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10">SUM(D27:M27)</f>
        <v>1039169</v>
      </c>
      <c r="O27" s="47">
        <f t="shared" si="1"/>
        <v>30.204888966399256</v>
      </c>
      <c r="P27" s="9"/>
    </row>
    <row r="28" spans="1:16">
      <c r="A28" s="12"/>
      <c r="B28" s="44">
        <v>569</v>
      </c>
      <c r="C28" s="20" t="s">
        <v>41</v>
      </c>
      <c r="D28" s="46">
        <v>209243</v>
      </c>
      <c r="E28" s="46">
        <v>541447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0"/>
        <v>750690</v>
      </c>
      <c r="O28" s="47">
        <f t="shared" si="1"/>
        <v>21.819846529473317</v>
      </c>
      <c r="P28" s="9"/>
    </row>
    <row r="29" spans="1:16" ht="15.75">
      <c r="A29" s="28" t="s">
        <v>42</v>
      </c>
      <c r="B29" s="29"/>
      <c r="C29" s="30"/>
      <c r="D29" s="31">
        <f t="shared" ref="D29:M29" si="11">SUM(D30:D32)</f>
        <v>5553449</v>
      </c>
      <c r="E29" s="31">
        <f t="shared" si="11"/>
        <v>2495462</v>
      </c>
      <c r="F29" s="31">
        <f t="shared" si="11"/>
        <v>0</v>
      </c>
      <c r="G29" s="31">
        <f t="shared" si="11"/>
        <v>0</v>
      </c>
      <c r="H29" s="31">
        <f t="shared" si="11"/>
        <v>0</v>
      </c>
      <c r="I29" s="31">
        <f t="shared" si="11"/>
        <v>1132897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>SUM(D29:M29)</f>
        <v>9181808</v>
      </c>
      <c r="O29" s="43">
        <f t="shared" si="1"/>
        <v>266.88199046622486</v>
      </c>
      <c r="P29" s="9"/>
    </row>
    <row r="30" spans="1:16">
      <c r="A30" s="12"/>
      <c r="B30" s="44">
        <v>571</v>
      </c>
      <c r="C30" s="20" t="s">
        <v>43</v>
      </c>
      <c r="D30" s="46">
        <v>0</v>
      </c>
      <c r="E30" s="46">
        <v>1402484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1402484</v>
      </c>
      <c r="O30" s="47">
        <f t="shared" si="1"/>
        <v>40.765143587954888</v>
      </c>
      <c r="P30" s="9"/>
    </row>
    <row r="31" spans="1:16">
      <c r="A31" s="12"/>
      <c r="B31" s="44">
        <v>572</v>
      </c>
      <c r="C31" s="20" t="s">
        <v>44</v>
      </c>
      <c r="D31" s="46">
        <v>3642435</v>
      </c>
      <c r="E31" s="46">
        <v>132818</v>
      </c>
      <c r="F31" s="46">
        <v>0</v>
      </c>
      <c r="G31" s="46">
        <v>0</v>
      </c>
      <c r="H31" s="46">
        <v>0</v>
      </c>
      <c r="I31" s="46">
        <v>1132897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4908150</v>
      </c>
      <c r="O31" s="47">
        <f t="shared" si="1"/>
        <v>142.66219044297173</v>
      </c>
      <c r="P31" s="9"/>
    </row>
    <row r="32" spans="1:16">
      <c r="A32" s="12"/>
      <c r="B32" s="44">
        <v>575</v>
      </c>
      <c r="C32" s="20" t="s">
        <v>45</v>
      </c>
      <c r="D32" s="46">
        <v>1911014</v>
      </c>
      <c r="E32" s="46">
        <v>960160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2871174</v>
      </c>
      <c r="O32" s="47">
        <f t="shared" si="1"/>
        <v>83.454656435298219</v>
      </c>
      <c r="P32" s="9"/>
    </row>
    <row r="33" spans="1:119" ht="15.75">
      <c r="A33" s="28" t="s">
        <v>48</v>
      </c>
      <c r="B33" s="29"/>
      <c r="C33" s="30"/>
      <c r="D33" s="31">
        <f t="shared" ref="D33:M33" si="12">SUM(D34:D35)</f>
        <v>4817624</v>
      </c>
      <c r="E33" s="31">
        <f t="shared" si="12"/>
        <v>2686229</v>
      </c>
      <c r="F33" s="31">
        <f t="shared" si="12"/>
        <v>4252087</v>
      </c>
      <c r="G33" s="31">
        <f t="shared" si="12"/>
        <v>8191471</v>
      </c>
      <c r="H33" s="31">
        <f t="shared" si="12"/>
        <v>0</v>
      </c>
      <c r="I33" s="31">
        <f t="shared" si="12"/>
        <v>3576093</v>
      </c>
      <c r="J33" s="31">
        <f t="shared" si="12"/>
        <v>13094288</v>
      </c>
      <c r="K33" s="31">
        <f t="shared" si="12"/>
        <v>0</v>
      </c>
      <c r="L33" s="31">
        <f t="shared" si="12"/>
        <v>0</v>
      </c>
      <c r="M33" s="31">
        <f t="shared" si="12"/>
        <v>0</v>
      </c>
      <c r="N33" s="31">
        <f>SUM(D33:M33)</f>
        <v>36617792</v>
      </c>
      <c r="O33" s="43">
        <f t="shared" si="1"/>
        <v>1064.3469364027439</v>
      </c>
      <c r="P33" s="9"/>
    </row>
    <row r="34" spans="1:119">
      <c r="A34" s="12"/>
      <c r="B34" s="44">
        <v>581</v>
      </c>
      <c r="C34" s="20" t="s">
        <v>46</v>
      </c>
      <c r="D34" s="46">
        <v>4817624</v>
      </c>
      <c r="E34" s="46">
        <v>2680475</v>
      </c>
      <c r="F34" s="46">
        <v>0</v>
      </c>
      <c r="G34" s="46">
        <v>5508899</v>
      </c>
      <c r="H34" s="46">
        <v>0</v>
      </c>
      <c r="I34" s="46">
        <v>3576093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16583091</v>
      </c>
      <c r="O34" s="47">
        <f t="shared" si="1"/>
        <v>482.01055109870947</v>
      </c>
      <c r="P34" s="9"/>
    </row>
    <row r="35" spans="1:119" ht="15.75" thickBot="1">
      <c r="A35" s="12"/>
      <c r="B35" s="44">
        <v>590</v>
      </c>
      <c r="C35" s="20" t="s">
        <v>47</v>
      </c>
      <c r="D35" s="46">
        <v>0</v>
      </c>
      <c r="E35" s="46">
        <v>5754</v>
      </c>
      <c r="F35" s="46">
        <v>4252087</v>
      </c>
      <c r="G35" s="46">
        <v>2682572</v>
      </c>
      <c r="H35" s="46">
        <v>0</v>
      </c>
      <c r="I35" s="46">
        <v>0</v>
      </c>
      <c r="J35" s="46">
        <v>13094288</v>
      </c>
      <c r="K35" s="46">
        <v>0</v>
      </c>
      <c r="L35" s="46">
        <v>0</v>
      </c>
      <c r="M35" s="46">
        <v>0</v>
      </c>
      <c r="N35" s="46">
        <f>SUM(D35:M35)</f>
        <v>20034701</v>
      </c>
      <c r="O35" s="47">
        <f t="shared" si="1"/>
        <v>582.33638530403437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SUM(D5,D13,D17,D21,D24,D26,D29,D33)</f>
        <v>32921628</v>
      </c>
      <c r="E36" s="15">
        <f t="shared" si="13"/>
        <v>16605899</v>
      </c>
      <c r="F36" s="15">
        <f t="shared" si="13"/>
        <v>4252087</v>
      </c>
      <c r="G36" s="15">
        <f t="shared" si="13"/>
        <v>8191471</v>
      </c>
      <c r="H36" s="15">
        <f t="shared" si="13"/>
        <v>0</v>
      </c>
      <c r="I36" s="15">
        <f t="shared" si="13"/>
        <v>32052106</v>
      </c>
      <c r="J36" s="15">
        <f t="shared" si="13"/>
        <v>13094288</v>
      </c>
      <c r="K36" s="15">
        <f t="shared" si="13"/>
        <v>4615286</v>
      </c>
      <c r="L36" s="15">
        <f t="shared" si="13"/>
        <v>0</v>
      </c>
      <c r="M36" s="15">
        <f t="shared" si="13"/>
        <v>0</v>
      </c>
      <c r="N36" s="15">
        <f>SUM(D36:M36)</f>
        <v>111732765</v>
      </c>
      <c r="O36" s="37">
        <f t="shared" si="1"/>
        <v>3247.6678583885596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62</v>
      </c>
      <c r="M38" s="163"/>
      <c r="N38" s="163"/>
      <c r="O38" s="41">
        <v>34404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53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4906940</v>
      </c>
      <c r="E5" s="26">
        <f t="shared" si="0"/>
        <v>125372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3842311</v>
      </c>
      <c r="L5" s="26">
        <f t="shared" si="0"/>
        <v>0</v>
      </c>
      <c r="M5" s="26">
        <f t="shared" si="0"/>
        <v>0</v>
      </c>
      <c r="N5" s="27">
        <f>SUM(D5:M5)</f>
        <v>8874623</v>
      </c>
      <c r="O5" s="32">
        <f t="shared" ref="O5:O37" si="1">(N5/O$39)</f>
        <v>264.36959694956658</v>
      </c>
      <c r="P5" s="6"/>
    </row>
    <row r="6" spans="1:133">
      <c r="A6" s="12"/>
      <c r="B6" s="44">
        <v>511</v>
      </c>
      <c r="C6" s="20" t="s">
        <v>19</v>
      </c>
      <c r="D6" s="46">
        <v>117896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117896</v>
      </c>
      <c r="O6" s="47">
        <f t="shared" si="1"/>
        <v>3.5120498078584408</v>
      </c>
      <c r="P6" s="9"/>
    </row>
    <row r="7" spans="1:133">
      <c r="A7" s="12"/>
      <c r="B7" s="44">
        <v>512</v>
      </c>
      <c r="C7" s="20" t="s">
        <v>20</v>
      </c>
      <c r="D7" s="46">
        <v>616674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616674</v>
      </c>
      <c r="O7" s="47">
        <f t="shared" si="1"/>
        <v>18.370341684292054</v>
      </c>
      <c r="P7" s="9"/>
    </row>
    <row r="8" spans="1:133">
      <c r="A8" s="12"/>
      <c r="B8" s="44">
        <v>513</v>
      </c>
      <c r="C8" s="20" t="s">
        <v>21</v>
      </c>
      <c r="D8" s="46">
        <v>677128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677128</v>
      </c>
      <c r="O8" s="47">
        <f t="shared" si="1"/>
        <v>20.171229408084841</v>
      </c>
      <c r="P8" s="9"/>
    </row>
    <row r="9" spans="1:133">
      <c r="A9" s="12"/>
      <c r="B9" s="44">
        <v>514</v>
      </c>
      <c r="C9" s="20" t="s">
        <v>22</v>
      </c>
      <c r="D9" s="46">
        <v>259237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259237</v>
      </c>
      <c r="O9" s="47">
        <f t="shared" si="1"/>
        <v>7.7225118412821354</v>
      </c>
      <c r="P9" s="9"/>
    </row>
    <row r="10" spans="1:133">
      <c r="A10" s="12"/>
      <c r="B10" s="44">
        <v>515</v>
      </c>
      <c r="C10" s="20" t="s">
        <v>23</v>
      </c>
      <c r="D10" s="46">
        <v>484498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484498</v>
      </c>
      <c r="O10" s="47">
        <f t="shared" si="1"/>
        <v>14.43289940123328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3842311</v>
      </c>
      <c r="L11" s="46">
        <v>0</v>
      </c>
      <c r="M11" s="46">
        <v>0</v>
      </c>
      <c r="N11" s="46">
        <f t="shared" si="2"/>
        <v>3842311</v>
      </c>
      <c r="O11" s="47">
        <f t="shared" si="1"/>
        <v>114.46009711340821</v>
      </c>
      <c r="P11" s="9"/>
    </row>
    <row r="12" spans="1:133">
      <c r="A12" s="12"/>
      <c r="B12" s="44">
        <v>519</v>
      </c>
      <c r="C12" s="20" t="s">
        <v>25</v>
      </c>
      <c r="D12" s="46">
        <v>2751507</v>
      </c>
      <c r="E12" s="46">
        <v>125372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2876879</v>
      </c>
      <c r="O12" s="47">
        <f t="shared" si="1"/>
        <v>85.700467693407603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13418542</v>
      </c>
      <c r="E13" s="31">
        <f t="shared" si="3"/>
        <v>2848880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16267422</v>
      </c>
      <c r="O13" s="43">
        <f t="shared" si="1"/>
        <v>484.59656230450713</v>
      </c>
      <c r="P13" s="10"/>
    </row>
    <row r="14" spans="1:133">
      <c r="A14" s="12"/>
      <c r="B14" s="44">
        <v>521</v>
      </c>
      <c r="C14" s="20" t="s">
        <v>27</v>
      </c>
      <c r="D14" s="46">
        <v>8288647</v>
      </c>
      <c r="E14" s="46">
        <v>745903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9034550</v>
      </c>
      <c r="O14" s="47">
        <f t="shared" si="1"/>
        <v>269.13372456730912</v>
      </c>
      <c r="P14" s="9"/>
    </row>
    <row r="15" spans="1:133">
      <c r="A15" s="12"/>
      <c r="B15" s="44">
        <v>522</v>
      </c>
      <c r="C15" s="20" t="s">
        <v>28</v>
      </c>
      <c r="D15" s="46">
        <v>4696801</v>
      </c>
      <c r="E15" s="46">
        <v>553200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5250001</v>
      </c>
      <c r="O15" s="47">
        <f t="shared" si="1"/>
        <v>156.39432214245286</v>
      </c>
      <c r="P15" s="9"/>
    </row>
    <row r="16" spans="1:133">
      <c r="A16" s="12"/>
      <c r="B16" s="44">
        <v>524</v>
      </c>
      <c r="C16" s="20" t="s">
        <v>29</v>
      </c>
      <c r="D16" s="46">
        <v>433094</v>
      </c>
      <c r="E16" s="46">
        <v>1549777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1982871</v>
      </c>
      <c r="O16" s="47">
        <f t="shared" si="1"/>
        <v>59.068515594745151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26936682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26936682</v>
      </c>
      <c r="O17" s="43">
        <f t="shared" si="1"/>
        <v>802.42729899609753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4033429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4033429</v>
      </c>
      <c r="O18" s="47">
        <f t="shared" si="1"/>
        <v>120.15338556406208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22267258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22267258</v>
      </c>
      <c r="O19" s="47">
        <f t="shared" si="1"/>
        <v>663.32801096249511</v>
      </c>
      <c r="P19" s="9"/>
    </row>
    <row r="20" spans="1:16">
      <c r="A20" s="12"/>
      <c r="B20" s="44">
        <v>538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635995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635995</v>
      </c>
      <c r="O20" s="47">
        <f t="shared" si="1"/>
        <v>18.94590246954035</v>
      </c>
      <c r="P20" s="9"/>
    </row>
    <row r="21" spans="1:16" ht="15.75">
      <c r="A21" s="28" t="s">
        <v>34</v>
      </c>
      <c r="B21" s="29"/>
      <c r="C21" s="30"/>
      <c r="D21" s="31">
        <f t="shared" ref="D21:M21" si="6">SUM(D22:D23)</f>
        <v>2554789</v>
      </c>
      <c r="E21" s="31">
        <f t="shared" si="6"/>
        <v>2523374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7" si="7">SUM(D21:M21)</f>
        <v>5078163</v>
      </c>
      <c r="O21" s="43">
        <f t="shared" si="1"/>
        <v>151.27537311209747</v>
      </c>
      <c r="P21" s="10"/>
    </row>
    <row r="22" spans="1:16">
      <c r="A22" s="12"/>
      <c r="B22" s="44">
        <v>541</v>
      </c>
      <c r="C22" s="20" t="s">
        <v>35</v>
      </c>
      <c r="D22" s="46">
        <v>2554789</v>
      </c>
      <c r="E22" s="46">
        <v>134510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2689299</v>
      </c>
      <c r="O22" s="47">
        <f t="shared" si="1"/>
        <v>80.112574101105182</v>
      </c>
      <c r="P22" s="9"/>
    </row>
    <row r="23" spans="1:16">
      <c r="A23" s="12"/>
      <c r="B23" s="44">
        <v>542</v>
      </c>
      <c r="C23" s="20" t="s">
        <v>36</v>
      </c>
      <c r="D23" s="46">
        <v>0</v>
      </c>
      <c r="E23" s="46">
        <v>2388864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2388864</v>
      </c>
      <c r="O23" s="47">
        <f t="shared" si="1"/>
        <v>71.162799010992288</v>
      </c>
      <c r="P23" s="9"/>
    </row>
    <row r="24" spans="1:16" ht="15.75">
      <c r="A24" s="28" t="s">
        <v>37</v>
      </c>
      <c r="B24" s="29"/>
      <c r="C24" s="30"/>
      <c r="D24" s="31">
        <f t="shared" ref="D24:M24" si="8">SUM(D25:D26)</f>
        <v>214785</v>
      </c>
      <c r="E24" s="31">
        <f t="shared" si="8"/>
        <v>1898715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7"/>
        <v>2113500</v>
      </c>
      <c r="O24" s="43">
        <f t="shared" si="1"/>
        <v>62.959873692990556</v>
      </c>
      <c r="P24" s="10"/>
    </row>
    <row r="25" spans="1:16">
      <c r="A25" s="13"/>
      <c r="B25" s="45">
        <v>552</v>
      </c>
      <c r="C25" s="21" t="s">
        <v>38</v>
      </c>
      <c r="D25" s="46">
        <v>214785</v>
      </c>
      <c r="E25" s="46">
        <v>323586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538371</v>
      </c>
      <c r="O25" s="47">
        <f t="shared" si="1"/>
        <v>16.037743155887874</v>
      </c>
      <c r="P25" s="9"/>
    </row>
    <row r="26" spans="1:16">
      <c r="A26" s="13"/>
      <c r="B26" s="45">
        <v>559</v>
      </c>
      <c r="C26" s="21" t="s">
        <v>57</v>
      </c>
      <c r="D26" s="46">
        <v>0</v>
      </c>
      <c r="E26" s="46">
        <v>1575129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1575129</v>
      </c>
      <c r="O26" s="47">
        <f t="shared" si="1"/>
        <v>46.922130537102682</v>
      </c>
      <c r="P26" s="9"/>
    </row>
    <row r="27" spans="1:16" ht="15.75">
      <c r="A27" s="28" t="s">
        <v>39</v>
      </c>
      <c r="B27" s="29"/>
      <c r="C27" s="30"/>
      <c r="D27" s="31">
        <f t="shared" ref="D27:M27" si="9">SUM(D28:D29)</f>
        <v>0</v>
      </c>
      <c r="E27" s="31">
        <f t="shared" si="9"/>
        <v>1426369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1426369</v>
      </c>
      <c r="O27" s="43">
        <f t="shared" si="1"/>
        <v>42.490661026542348</v>
      </c>
      <c r="P27" s="10"/>
    </row>
    <row r="28" spans="1:16">
      <c r="A28" s="12"/>
      <c r="B28" s="44">
        <v>564</v>
      </c>
      <c r="C28" s="20" t="s">
        <v>40</v>
      </c>
      <c r="D28" s="46">
        <v>0</v>
      </c>
      <c r="E28" s="46">
        <v>857832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10">SUM(D28:M28)</f>
        <v>857832</v>
      </c>
      <c r="O28" s="47">
        <f t="shared" si="1"/>
        <v>25.554291161488276</v>
      </c>
      <c r="P28" s="9"/>
    </row>
    <row r="29" spans="1:16">
      <c r="A29" s="12"/>
      <c r="B29" s="44">
        <v>569</v>
      </c>
      <c r="C29" s="20" t="s">
        <v>41</v>
      </c>
      <c r="D29" s="46">
        <v>0</v>
      </c>
      <c r="E29" s="46">
        <v>568537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568537</v>
      </c>
      <c r="O29" s="47">
        <f t="shared" si="1"/>
        <v>16.936369865054068</v>
      </c>
      <c r="P29" s="9"/>
    </row>
    <row r="30" spans="1:16" ht="15.75">
      <c r="A30" s="28" t="s">
        <v>42</v>
      </c>
      <c r="B30" s="29"/>
      <c r="C30" s="30"/>
      <c r="D30" s="31">
        <f t="shared" ref="D30:M30" si="11">SUM(D31:D33)</f>
        <v>5316049</v>
      </c>
      <c r="E30" s="31">
        <f t="shared" si="11"/>
        <v>2746324</v>
      </c>
      <c r="F30" s="31">
        <f t="shared" si="11"/>
        <v>0</v>
      </c>
      <c r="G30" s="31">
        <f t="shared" si="11"/>
        <v>0</v>
      </c>
      <c r="H30" s="31">
        <f t="shared" si="11"/>
        <v>0</v>
      </c>
      <c r="I30" s="31">
        <f t="shared" si="11"/>
        <v>1232073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>SUM(D30:M30)</f>
        <v>9294446</v>
      </c>
      <c r="O30" s="43">
        <f t="shared" si="1"/>
        <v>276.8758676159552</v>
      </c>
      <c r="P30" s="9"/>
    </row>
    <row r="31" spans="1:16">
      <c r="A31" s="12"/>
      <c r="B31" s="44">
        <v>571</v>
      </c>
      <c r="C31" s="20" t="s">
        <v>43</v>
      </c>
      <c r="D31" s="46">
        <v>0</v>
      </c>
      <c r="E31" s="46">
        <v>1344326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1344326</v>
      </c>
      <c r="O31" s="47">
        <f t="shared" si="1"/>
        <v>40.04665018320474</v>
      </c>
      <c r="P31" s="9"/>
    </row>
    <row r="32" spans="1:16">
      <c r="A32" s="12"/>
      <c r="B32" s="44">
        <v>572</v>
      </c>
      <c r="C32" s="20" t="s">
        <v>44</v>
      </c>
      <c r="D32" s="46">
        <v>3625877</v>
      </c>
      <c r="E32" s="46">
        <v>262688</v>
      </c>
      <c r="F32" s="46">
        <v>0</v>
      </c>
      <c r="G32" s="46">
        <v>0</v>
      </c>
      <c r="H32" s="46">
        <v>0</v>
      </c>
      <c r="I32" s="46">
        <v>1232073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5120638</v>
      </c>
      <c r="O32" s="47">
        <f t="shared" si="1"/>
        <v>152.54067741070631</v>
      </c>
      <c r="P32" s="9"/>
    </row>
    <row r="33" spans="1:119">
      <c r="A33" s="12"/>
      <c r="B33" s="44">
        <v>575</v>
      </c>
      <c r="C33" s="20" t="s">
        <v>45</v>
      </c>
      <c r="D33" s="46">
        <v>1690172</v>
      </c>
      <c r="E33" s="46">
        <v>1139310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2829482</v>
      </c>
      <c r="O33" s="47">
        <f t="shared" si="1"/>
        <v>84.288540022044145</v>
      </c>
      <c r="P33" s="9"/>
    </row>
    <row r="34" spans="1:119" ht="15.75">
      <c r="A34" s="28" t="s">
        <v>48</v>
      </c>
      <c r="B34" s="29"/>
      <c r="C34" s="30"/>
      <c r="D34" s="31">
        <f t="shared" ref="D34:M34" si="12">SUM(D35:D36)</f>
        <v>4974441</v>
      </c>
      <c r="E34" s="31">
        <f t="shared" si="12"/>
        <v>1995663</v>
      </c>
      <c r="F34" s="31">
        <f t="shared" si="12"/>
        <v>2726693</v>
      </c>
      <c r="G34" s="31">
        <f t="shared" si="12"/>
        <v>5725009</v>
      </c>
      <c r="H34" s="31">
        <f t="shared" si="12"/>
        <v>0</v>
      </c>
      <c r="I34" s="31">
        <f t="shared" si="12"/>
        <v>10326697</v>
      </c>
      <c r="J34" s="31">
        <f t="shared" si="12"/>
        <v>9924665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>SUM(D34:M34)</f>
        <v>35673168</v>
      </c>
      <c r="O34" s="43">
        <f t="shared" si="1"/>
        <v>1062.6818791146593</v>
      </c>
      <c r="P34" s="9"/>
    </row>
    <row r="35" spans="1:119">
      <c r="A35" s="12"/>
      <c r="B35" s="44">
        <v>581</v>
      </c>
      <c r="C35" s="20" t="s">
        <v>46</v>
      </c>
      <c r="D35" s="46">
        <v>4974441</v>
      </c>
      <c r="E35" s="46">
        <v>1989001</v>
      </c>
      <c r="F35" s="46">
        <v>769467</v>
      </c>
      <c r="G35" s="46">
        <v>3096626</v>
      </c>
      <c r="H35" s="46">
        <v>0</v>
      </c>
      <c r="I35" s="46">
        <v>10326697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21156232</v>
      </c>
      <c r="O35" s="47">
        <f t="shared" si="1"/>
        <v>630.23122523757036</v>
      </c>
      <c r="P35" s="9"/>
    </row>
    <row r="36" spans="1:119" ht="15.75" thickBot="1">
      <c r="A36" s="12"/>
      <c r="B36" s="44">
        <v>590</v>
      </c>
      <c r="C36" s="20" t="s">
        <v>47</v>
      </c>
      <c r="D36" s="46">
        <v>0</v>
      </c>
      <c r="E36" s="46">
        <v>6662</v>
      </c>
      <c r="F36" s="46">
        <v>1957226</v>
      </c>
      <c r="G36" s="46">
        <v>2628383</v>
      </c>
      <c r="H36" s="46">
        <v>0</v>
      </c>
      <c r="I36" s="46">
        <v>0</v>
      </c>
      <c r="J36" s="46">
        <v>9924665</v>
      </c>
      <c r="K36" s="46">
        <v>0</v>
      </c>
      <c r="L36" s="46">
        <v>0</v>
      </c>
      <c r="M36" s="46">
        <v>0</v>
      </c>
      <c r="N36" s="46">
        <f>SUM(D36:M36)</f>
        <v>14516936</v>
      </c>
      <c r="O36" s="47">
        <f t="shared" si="1"/>
        <v>432.450653877089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SUM(D5,D13,D17,D21,D24,D27,D30,D34)</f>
        <v>31385546</v>
      </c>
      <c r="E37" s="15">
        <f t="shared" si="13"/>
        <v>13564697</v>
      </c>
      <c r="F37" s="15">
        <f t="shared" si="13"/>
        <v>2726693</v>
      </c>
      <c r="G37" s="15">
        <f t="shared" si="13"/>
        <v>5725009</v>
      </c>
      <c r="H37" s="15">
        <f t="shared" si="13"/>
        <v>0</v>
      </c>
      <c r="I37" s="15">
        <f t="shared" si="13"/>
        <v>38495452</v>
      </c>
      <c r="J37" s="15">
        <f t="shared" si="13"/>
        <v>9924665</v>
      </c>
      <c r="K37" s="15">
        <f t="shared" si="13"/>
        <v>3842311</v>
      </c>
      <c r="L37" s="15">
        <f t="shared" si="13"/>
        <v>0</v>
      </c>
      <c r="M37" s="15">
        <f t="shared" si="13"/>
        <v>0</v>
      </c>
      <c r="N37" s="15">
        <f>SUM(D37:M37)</f>
        <v>105664373</v>
      </c>
      <c r="O37" s="37">
        <f t="shared" si="1"/>
        <v>3147.677112812416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79</v>
      </c>
      <c r="M39" s="163"/>
      <c r="N39" s="163"/>
      <c r="O39" s="41">
        <v>33569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53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94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95</v>
      </c>
      <c r="N4" s="34" t="s">
        <v>5</v>
      </c>
      <c r="O4" s="34" t="s">
        <v>96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7833911</v>
      </c>
      <c r="E5" s="26">
        <f t="shared" si="0"/>
        <v>0</v>
      </c>
      <c r="F5" s="26">
        <f t="shared" si="0"/>
        <v>4302148</v>
      </c>
      <c r="G5" s="26">
        <f t="shared" si="0"/>
        <v>264279</v>
      </c>
      <c r="H5" s="26">
        <f t="shared" si="0"/>
        <v>0</v>
      </c>
      <c r="I5" s="26">
        <f t="shared" si="0"/>
        <v>0</v>
      </c>
      <c r="J5" s="26">
        <f t="shared" si="0"/>
        <v>2191</v>
      </c>
      <c r="K5" s="26">
        <f t="shared" si="0"/>
        <v>13287846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25690375</v>
      </c>
      <c r="P5" s="32">
        <f t="shared" ref="P5:P37" si="1">(O5/P$39)</f>
        <v>481.71560630777594</v>
      </c>
      <c r="Q5" s="6"/>
    </row>
    <row r="6" spans="1:134">
      <c r="A6" s="12"/>
      <c r="B6" s="44">
        <v>511</v>
      </c>
      <c r="C6" s="20" t="s">
        <v>19</v>
      </c>
      <c r="D6" s="46">
        <v>135376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135376</v>
      </c>
      <c r="P6" s="47">
        <f t="shared" si="1"/>
        <v>2.5384110554836776</v>
      </c>
      <c r="Q6" s="9"/>
    </row>
    <row r="7" spans="1:134">
      <c r="A7" s="12"/>
      <c r="B7" s="44">
        <v>512</v>
      </c>
      <c r="C7" s="20" t="s">
        <v>20</v>
      </c>
      <c r="D7" s="46">
        <v>1183776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1183776</v>
      </c>
      <c r="P7" s="47">
        <f t="shared" si="1"/>
        <v>22.196771108736009</v>
      </c>
      <c r="Q7" s="9"/>
    </row>
    <row r="8" spans="1:134">
      <c r="A8" s="12"/>
      <c r="B8" s="44">
        <v>513</v>
      </c>
      <c r="C8" s="20" t="s">
        <v>21</v>
      </c>
      <c r="D8" s="46">
        <v>1109903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1109903</v>
      </c>
      <c r="P8" s="47">
        <f t="shared" si="1"/>
        <v>20.811591757139375</v>
      </c>
      <c r="Q8" s="9"/>
    </row>
    <row r="9" spans="1:134">
      <c r="A9" s="12"/>
      <c r="B9" s="44">
        <v>514</v>
      </c>
      <c r="C9" s="20" t="s">
        <v>22</v>
      </c>
      <c r="D9" s="46">
        <v>523959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523959</v>
      </c>
      <c r="P9" s="47">
        <f t="shared" si="1"/>
        <v>9.8246610789222029</v>
      </c>
      <c r="Q9" s="9"/>
    </row>
    <row r="10" spans="1:134">
      <c r="A10" s="12"/>
      <c r="B10" s="44">
        <v>517</v>
      </c>
      <c r="C10" s="20" t="s">
        <v>55</v>
      </c>
      <c r="D10" s="46">
        <v>11399</v>
      </c>
      <c r="E10" s="46">
        <v>0</v>
      </c>
      <c r="F10" s="46">
        <v>4284547</v>
      </c>
      <c r="G10" s="46">
        <v>264279</v>
      </c>
      <c r="H10" s="46">
        <v>0</v>
      </c>
      <c r="I10" s="46">
        <v>0</v>
      </c>
      <c r="J10" s="46">
        <v>2191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4562416</v>
      </c>
      <c r="P10" s="47">
        <f t="shared" si="1"/>
        <v>85.549042770621213</v>
      </c>
      <c r="Q10" s="9"/>
    </row>
    <row r="11" spans="1:134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13287846</v>
      </c>
      <c r="L11" s="46">
        <v>0</v>
      </c>
      <c r="M11" s="46">
        <v>0</v>
      </c>
      <c r="N11" s="46">
        <v>0</v>
      </c>
      <c r="O11" s="46">
        <f t="shared" si="2"/>
        <v>13287846</v>
      </c>
      <c r="P11" s="47">
        <f t="shared" si="1"/>
        <v>249.15801316307588</v>
      </c>
      <c r="Q11" s="9"/>
    </row>
    <row r="12" spans="1:134">
      <c r="A12" s="12"/>
      <c r="B12" s="44">
        <v>519</v>
      </c>
      <c r="C12" s="20" t="s">
        <v>25</v>
      </c>
      <c r="D12" s="46">
        <v>4869498</v>
      </c>
      <c r="E12" s="46">
        <v>0</v>
      </c>
      <c r="F12" s="46">
        <v>17601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4887099</v>
      </c>
      <c r="P12" s="47">
        <f t="shared" si="1"/>
        <v>91.637115373797599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SUM(D14:D16)</f>
        <v>21001342</v>
      </c>
      <c r="E13" s="31">
        <f t="shared" si="3"/>
        <v>1338805</v>
      </c>
      <c r="F13" s="31">
        <f t="shared" si="3"/>
        <v>0</v>
      </c>
      <c r="G13" s="31">
        <f t="shared" si="3"/>
        <v>754170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23094317</v>
      </c>
      <c r="P13" s="43">
        <f t="shared" si="1"/>
        <v>433.03738913577467</v>
      </c>
      <c r="Q13" s="10"/>
    </row>
    <row r="14" spans="1:134">
      <c r="A14" s="12"/>
      <c r="B14" s="44">
        <v>521</v>
      </c>
      <c r="C14" s="20" t="s">
        <v>27</v>
      </c>
      <c r="D14" s="46">
        <v>11650343</v>
      </c>
      <c r="E14" s="46">
        <v>97448</v>
      </c>
      <c r="F14" s="46">
        <v>0</v>
      </c>
      <c r="G14" s="46">
        <v>20000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11767791</v>
      </c>
      <c r="P14" s="47">
        <f t="shared" si="1"/>
        <v>220.65573493840355</v>
      </c>
      <c r="Q14" s="9"/>
    </row>
    <row r="15" spans="1:134">
      <c r="A15" s="12"/>
      <c r="B15" s="44">
        <v>522</v>
      </c>
      <c r="C15" s="20" t="s">
        <v>28</v>
      </c>
      <c r="D15" s="46">
        <v>8951002</v>
      </c>
      <c r="E15" s="46">
        <v>0</v>
      </c>
      <c r="F15" s="46">
        <v>0</v>
      </c>
      <c r="G15" s="46">
        <v>734170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6" si="4">SUM(D15:N15)</f>
        <v>9685172</v>
      </c>
      <c r="P15" s="47">
        <f t="shared" si="1"/>
        <v>181.60492021525943</v>
      </c>
      <c r="Q15" s="9"/>
    </row>
    <row r="16" spans="1:134">
      <c r="A16" s="12"/>
      <c r="B16" s="44">
        <v>524</v>
      </c>
      <c r="C16" s="20" t="s">
        <v>29</v>
      </c>
      <c r="D16" s="46">
        <v>399997</v>
      </c>
      <c r="E16" s="46">
        <v>1241357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1641354</v>
      </c>
      <c r="P16" s="47">
        <f t="shared" si="1"/>
        <v>30.776733982111718</v>
      </c>
      <c r="Q16" s="9"/>
    </row>
    <row r="17" spans="1:17" ht="15.75">
      <c r="A17" s="28" t="s">
        <v>30</v>
      </c>
      <c r="B17" s="29"/>
      <c r="C17" s="30"/>
      <c r="D17" s="31">
        <f t="shared" ref="D17:N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39555255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>SUM(D17:N17)</f>
        <v>39555255</v>
      </c>
      <c r="P17" s="43">
        <f t="shared" si="1"/>
        <v>741.69348033976485</v>
      </c>
      <c r="Q17" s="10"/>
    </row>
    <row r="18" spans="1:17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7992511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33" si="6">SUM(D18:N18)</f>
        <v>7992511</v>
      </c>
      <c r="P18" s="47">
        <f t="shared" si="1"/>
        <v>149.86613789353285</v>
      </c>
      <c r="Q18" s="9"/>
    </row>
    <row r="19" spans="1:17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29302478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29302478</v>
      </c>
      <c r="P19" s="47">
        <f t="shared" si="1"/>
        <v>549.44550074065739</v>
      </c>
      <c r="Q19" s="9"/>
    </row>
    <row r="20" spans="1:17">
      <c r="A20" s="12"/>
      <c r="B20" s="44">
        <v>538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2260266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2260266</v>
      </c>
      <c r="P20" s="47">
        <f t="shared" si="1"/>
        <v>42.381841705574622</v>
      </c>
      <c r="Q20" s="9"/>
    </row>
    <row r="21" spans="1:17" ht="15.75">
      <c r="A21" s="28" t="s">
        <v>34</v>
      </c>
      <c r="B21" s="29"/>
      <c r="C21" s="30"/>
      <c r="D21" s="31">
        <f t="shared" ref="D21:N21" si="7">SUM(D22:D23)</f>
        <v>2267476</v>
      </c>
      <c r="E21" s="31">
        <f t="shared" si="7"/>
        <v>6736116</v>
      </c>
      <c r="F21" s="31">
        <f t="shared" si="7"/>
        <v>0</v>
      </c>
      <c r="G21" s="31">
        <f t="shared" si="7"/>
        <v>1597537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7"/>
        <v>0</v>
      </c>
      <c r="O21" s="31">
        <f t="shared" si="6"/>
        <v>10601129</v>
      </c>
      <c r="P21" s="43">
        <f t="shared" si="1"/>
        <v>198.7798653691099</v>
      </c>
      <c r="Q21" s="10"/>
    </row>
    <row r="22" spans="1:17">
      <c r="A22" s="12"/>
      <c r="B22" s="44">
        <v>541</v>
      </c>
      <c r="C22" s="20" t="s">
        <v>35</v>
      </c>
      <c r="D22" s="46">
        <v>2267476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2267476</v>
      </c>
      <c r="P22" s="47">
        <f t="shared" si="1"/>
        <v>42.517035120286515</v>
      </c>
      <c r="Q22" s="9"/>
    </row>
    <row r="23" spans="1:17">
      <c r="A23" s="12"/>
      <c r="B23" s="44">
        <v>542</v>
      </c>
      <c r="C23" s="20" t="s">
        <v>36</v>
      </c>
      <c r="D23" s="46">
        <v>0</v>
      </c>
      <c r="E23" s="46">
        <v>6736116</v>
      </c>
      <c r="F23" s="46">
        <v>0</v>
      </c>
      <c r="G23" s="46">
        <v>1597537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8333653</v>
      </c>
      <c r="P23" s="47">
        <f t="shared" si="1"/>
        <v>156.26283024882338</v>
      </c>
      <c r="Q23" s="9"/>
    </row>
    <row r="24" spans="1:17" ht="15.75">
      <c r="A24" s="28" t="s">
        <v>37</v>
      </c>
      <c r="B24" s="29"/>
      <c r="C24" s="30"/>
      <c r="D24" s="31">
        <f t="shared" ref="D24:N24" si="8">SUM(D25:D26)</f>
        <v>1132675</v>
      </c>
      <c r="E24" s="31">
        <f t="shared" si="8"/>
        <v>996606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208480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8"/>
        <v>0</v>
      </c>
      <c r="O24" s="31">
        <f t="shared" si="6"/>
        <v>2337761</v>
      </c>
      <c r="P24" s="43">
        <f t="shared" si="1"/>
        <v>43.834936528473122</v>
      </c>
      <c r="Q24" s="10"/>
    </row>
    <row r="25" spans="1:17">
      <c r="A25" s="13"/>
      <c r="B25" s="45">
        <v>552</v>
      </c>
      <c r="C25" s="21" t="s">
        <v>38</v>
      </c>
      <c r="D25" s="46">
        <v>0</v>
      </c>
      <c r="E25" s="46">
        <v>996606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996606</v>
      </c>
      <c r="P25" s="47">
        <f t="shared" si="1"/>
        <v>18.687180064127805</v>
      </c>
      <c r="Q25" s="9"/>
    </row>
    <row r="26" spans="1:17">
      <c r="A26" s="13"/>
      <c r="B26" s="45">
        <v>559</v>
      </c>
      <c r="C26" s="21" t="s">
        <v>57</v>
      </c>
      <c r="D26" s="46">
        <v>1132675</v>
      </c>
      <c r="E26" s="46">
        <v>0</v>
      </c>
      <c r="F26" s="46">
        <v>0</v>
      </c>
      <c r="G26" s="46">
        <v>0</v>
      </c>
      <c r="H26" s="46">
        <v>0</v>
      </c>
      <c r="I26" s="46">
        <v>208480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1341155</v>
      </c>
      <c r="P26" s="47">
        <f t="shared" si="1"/>
        <v>25.147756464345314</v>
      </c>
      <c r="Q26" s="9"/>
    </row>
    <row r="27" spans="1:17" ht="15.75">
      <c r="A27" s="28" t="s">
        <v>39</v>
      </c>
      <c r="B27" s="29"/>
      <c r="C27" s="30"/>
      <c r="D27" s="31">
        <f t="shared" ref="D27:N27" si="9">SUM(D28:D29)</f>
        <v>0</v>
      </c>
      <c r="E27" s="31">
        <f t="shared" si="9"/>
        <v>605401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9"/>
        <v>0</v>
      </c>
      <c r="O27" s="31">
        <f t="shared" si="6"/>
        <v>605401</v>
      </c>
      <c r="P27" s="43">
        <f t="shared" si="1"/>
        <v>11.351765389735801</v>
      </c>
      <c r="Q27" s="10"/>
    </row>
    <row r="28" spans="1:17">
      <c r="A28" s="12"/>
      <c r="B28" s="44">
        <v>564</v>
      </c>
      <c r="C28" s="20" t="s">
        <v>40</v>
      </c>
      <c r="D28" s="46">
        <v>0</v>
      </c>
      <c r="E28" s="46">
        <v>76000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76000</v>
      </c>
      <c r="P28" s="47">
        <f t="shared" si="1"/>
        <v>1.4250623464776584</v>
      </c>
      <c r="Q28" s="9"/>
    </row>
    <row r="29" spans="1:17">
      <c r="A29" s="12"/>
      <c r="B29" s="44">
        <v>569</v>
      </c>
      <c r="C29" s="20" t="s">
        <v>41</v>
      </c>
      <c r="D29" s="46">
        <v>0</v>
      </c>
      <c r="E29" s="46">
        <v>529401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529401</v>
      </c>
      <c r="P29" s="47">
        <f t="shared" si="1"/>
        <v>9.9267030432581418</v>
      </c>
      <c r="Q29" s="9"/>
    </row>
    <row r="30" spans="1:17" ht="15.75">
      <c r="A30" s="28" t="s">
        <v>42</v>
      </c>
      <c r="B30" s="29"/>
      <c r="C30" s="30"/>
      <c r="D30" s="31">
        <f t="shared" ref="D30:N30" si="10">SUM(D31:D33)</f>
        <v>6223606</v>
      </c>
      <c r="E30" s="31">
        <f t="shared" si="10"/>
        <v>1769132</v>
      </c>
      <c r="F30" s="31">
        <f t="shared" si="10"/>
        <v>0</v>
      </c>
      <c r="G30" s="31">
        <f t="shared" si="10"/>
        <v>6038783</v>
      </c>
      <c r="H30" s="31">
        <f t="shared" si="10"/>
        <v>0</v>
      </c>
      <c r="I30" s="31">
        <f t="shared" si="10"/>
        <v>1255737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10"/>
        <v>0</v>
      </c>
      <c r="O30" s="31">
        <f>SUM(D30:N30)</f>
        <v>15287258</v>
      </c>
      <c r="P30" s="43">
        <f t="shared" si="1"/>
        <v>286.64862837749149</v>
      </c>
      <c r="Q30" s="9"/>
    </row>
    <row r="31" spans="1:17">
      <c r="A31" s="12"/>
      <c r="B31" s="44">
        <v>571</v>
      </c>
      <c r="C31" s="20" t="s">
        <v>43</v>
      </c>
      <c r="D31" s="46">
        <v>0</v>
      </c>
      <c r="E31" s="46">
        <v>1710996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1710996</v>
      </c>
      <c r="P31" s="47">
        <f t="shared" si="1"/>
        <v>32.082578612814309</v>
      </c>
      <c r="Q31" s="9"/>
    </row>
    <row r="32" spans="1:17">
      <c r="A32" s="12"/>
      <c r="B32" s="44">
        <v>572</v>
      </c>
      <c r="C32" s="20" t="s">
        <v>44</v>
      </c>
      <c r="D32" s="46">
        <v>6223606</v>
      </c>
      <c r="E32" s="46">
        <v>0</v>
      </c>
      <c r="F32" s="46">
        <v>0</v>
      </c>
      <c r="G32" s="46">
        <v>6038783</v>
      </c>
      <c r="H32" s="46">
        <v>0</v>
      </c>
      <c r="I32" s="46">
        <v>1255737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13518126</v>
      </c>
      <c r="P32" s="47">
        <f t="shared" si="1"/>
        <v>253.4759520729032</v>
      </c>
      <c r="Q32" s="9"/>
    </row>
    <row r="33" spans="1:120">
      <c r="A33" s="12"/>
      <c r="B33" s="44">
        <v>575</v>
      </c>
      <c r="C33" s="20" t="s">
        <v>45</v>
      </c>
      <c r="D33" s="46">
        <v>0</v>
      </c>
      <c r="E33" s="46">
        <v>58136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58136</v>
      </c>
      <c r="P33" s="47">
        <f t="shared" si="1"/>
        <v>1.0900976917740151</v>
      </c>
      <c r="Q33" s="9"/>
    </row>
    <row r="34" spans="1:120" ht="15.75">
      <c r="A34" s="28" t="s">
        <v>48</v>
      </c>
      <c r="B34" s="29"/>
      <c r="C34" s="30"/>
      <c r="D34" s="31">
        <f t="shared" ref="D34:N34" si="11">SUM(D35:D36)</f>
        <v>20830300</v>
      </c>
      <c r="E34" s="31">
        <f t="shared" si="11"/>
        <v>6927791</v>
      </c>
      <c r="F34" s="31">
        <f t="shared" si="11"/>
        <v>0</v>
      </c>
      <c r="G34" s="31">
        <f t="shared" si="11"/>
        <v>8190120</v>
      </c>
      <c r="H34" s="31">
        <f t="shared" si="11"/>
        <v>0</v>
      </c>
      <c r="I34" s="31">
        <f t="shared" si="11"/>
        <v>7763050</v>
      </c>
      <c r="J34" s="31">
        <f t="shared" si="11"/>
        <v>17347525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1"/>
        <v>0</v>
      </c>
      <c r="O34" s="31">
        <f>SUM(D34:N34)</f>
        <v>61058786</v>
      </c>
      <c r="P34" s="43">
        <f t="shared" si="1"/>
        <v>1144.9023269768052</v>
      </c>
      <c r="Q34" s="9"/>
    </row>
    <row r="35" spans="1:120">
      <c r="A35" s="12"/>
      <c r="B35" s="44">
        <v>581</v>
      </c>
      <c r="C35" s="20" t="s">
        <v>97</v>
      </c>
      <c r="D35" s="46">
        <v>20830300</v>
      </c>
      <c r="E35" s="46">
        <v>6927791</v>
      </c>
      <c r="F35" s="46">
        <v>0</v>
      </c>
      <c r="G35" s="46">
        <v>8190120</v>
      </c>
      <c r="H35" s="46">
        <v>0</v>
      </c>
      <c r="I35" s="46">
        <v>7763050</v>
      </c>
      <c r="J35" s="46">
        <v>29400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43740661</v>
      </c>
      <c r="P35" s="47">
        <f t="shared" si="1"/>
        <v>820.17327633083949</v>
      </c>
      <c r="Q35" s="9"/>
    </row>
    <row r="36" spans="1:120" ht="15.75" thickBot="1">
      <c r="A36" s="12"/>
      <c r="B36" s="44">
        <v>590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17318125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" si="12">SUM(D36:N36)</f>
        <v>17318125</v>
      </c>
      <c r="P36" s="47">
        <f t="shared" si="1"/>
        <v>324.72905064596574</v>
      </c>
      <c r="Q36" s="9"/>
    </row>
    <row r="37" spans="1:120" ht="16.5" thickBot="1">
      <c r="A37" s="14" t="s">
        <v>10</v>
      </c>
      <c r="B37" s="23"/>
      <c r="C37" s="22"/>
      <c r="D37" s="15">
        <f>SUM(D5,D13,D17,D21,D24,D27,D30,D34)</f>
        <v>59289310</v>
      </c>
      <c r="E37" s="15">
        <f t="shared" ref="E37:N37" si="13">SUM(E5,E13,E17,E21,E24,E27,E30,E34)</f>
        <v>18373851</v>
      </c>
      <c r="F37" s="15">
        <f t="shared" si="13"/>
        <v>4302148</v>
      </c>
      <c r="G37" s="15">
        <f t="shared" si="13"/>
        <v>16844889</v>
      </c>
      <c r="H37" s="15">
        <f t="shared" si="13"/>
        <v>0</v>
      </c>
      <c r="I37" s="15">
        <f t="shared" si="13"/>
        <v>48782522</v>
      </c>
      <c r="J37" s="15">
        <f t="shared" si="13"/>
        <v>17349716</v>
      </c>
      <c r="K37" s="15">
        <f t="shared" si="13"/>
        <v>13287846</v>
      </c>
      <c r="L37" s="15">
        <f t="shared" si="13"/>
        <v>0</v>
      </c>
      <c r="M37" s="15">
        <f t="shared" si="13"/>
        <v>0</v>
      </c>
      <c r="N37" s="15">
        <f t="shared" si="13"/>
        <v>0</v>
      </c>
      <c r="O37" s="15">
        <f>SUM(D37:N37)</f>
        <v>178230282</v>
      </c>
      <c r="P37" s="37">
        <f t="shared" si="1"/>
        <v>3341.9639984249311</v>
      </c>
      <c r="Q37" s="6"/>
      <c r="R37" s="2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</row>
    <row r="38" spans="1:120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9"/>
    </row>
    <row r="39" spans="1:120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40"/>
      <c r="M39" s="163" t="s">
        <v>100</v>
      </c>
      <c r="N39" s="163"/>
      <c r="O39" s="163"/>
      <c r="P39" s="41">
        <v>53331</v>
      </c>
    </row>
    <row r="40" spans="1:120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2"/>
    </row>
    <row r="41" spans="1:120" ht="15.75" customHeight="1" thickBot="1">
      <c r="A41" s="165" t="s">
        <v>53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5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94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95</v>
      </c>
      <c r="N4" s="34" t="s">
        <v>5</v>
      </c>
      <c r="O4" s="34" t="s">
        <v>96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7644058</v>
      </c>
      <c r="E5" s="26">
        <f t="shared" si="0"/>
        <v>0</v>
      </c>
      <c r="F5" s="26">
        <f t="shared" si="0"/>
        <v>5025887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14270942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26940887</v>
      </c>
      <c r="P5" s="32">
        <f t="shared" ref="P5:P38" si="1">(O5/P$40)</f>
        <v>526.95080780816022</v>
      </c>
      <c r="Q5" s="6"/>
    </row>
    <row r="6" spans="1:134">
      <c r="A6" s="12"/>
      <c r="B6" s="44">
        <v>511</v>
      </c>
      <c r="C6" s="20" t="s">
        <v>19</v>
      </c>
      <c r="D6" s="46">
        <v>112133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112133</v>
      </c>
      <c r="P6" s="47">
        <f t="shared" si="1"/>
        <v>2.193267613347416</v>
      </c>
      <c r="Q6" s="9"/>
    </row>
    <row r="7" spans="1:134">
      <c r="A7" s="12"/>
      <c r="B7" s="44">
        <v>512</v>
      </c>
      <c r="C7" s="20" t="s">
        <v>20</v>
      </c>
      <c r="D7" s="46">
        <v>1109312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1109312</v>
      </c>
      <c r="P7" s="47">
        <f t="shared" si="1"/>
        <v>21.697609826702656</v>
      </c>
      <c r="Q7" s="9"/>
    </row>
    <row r="8" spans="1:134">
      <c r="A8" s="12"/>
      <c r="B8" s="44">
        <v>513</v>
      </c>
      <c r="C8" s="20" t="s">
        <v>21</v>
      </c>
      <c r="D8" s="46">
        <v>1180299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1180299</v>
      </c>
      <c r="P8" s="47">
        <f t="shared" si="1"/>
        <v>23.086081445839689</v>
      </c>
      <c r="Q8" s="9"/>
    </row>
    <row r="9" spans="1:134">
      <c r="A9" s="12"/>
      <c r="B9" s="44">
        <v>514</v>
      </c>
      <c r="C9" s="20" t="s">
        <v>22</v>
      </c>
      <c r="D9" s="46">
        <v>439600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439600</v>
      </c>
      <c r="P9" s="47">
        <f t="shared" si="1"/>
        <v>8.5983648241599191</v>
      </c>
      <c r="Q9" s="9"/>
    </row>
    <row r="10" spans="1:134">
      <c r="A10" s="12"/>
      <c r="B10" s="44">
        <v>517</v>
      </c>
      <c r="C10" s="20" t="s">
        <v>55</v>
      </c>
      <c r="D10" s="46">
        <v>0</v>
      </c>
      <c r="E10" s="46">
        <v>0</v>
      </c>
      <c r="F10" s="46">
        <v>4977223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4977223</v>
      </c>
      <c r="P10" s="47">
        <f t="shared" si="1"/>
        <v>97.352090912647185</v>
      </c>
      <c r="Q10" s="9"/>
    </row>
    <row r="11" spans="1:134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14270942</v>
      </c>
      <c r="L11" s="46">
        <v>0</v>
      </c>
      <c r="M11" s="46">
        <v>0</v>
      </c>
      <c r="N11" s="46">
        <v>0</v>
      </c>
      <c r="O11" s="46">
        <f t="shared" si="2"/>
        <v>14270942</v>
      </c>
      <c r="P11" s="47">
        <f t="shared" si="1"/>
        <v>279.13277001916833</v>
      </c>
      <c r="Q11" s="9"/>
    </row>
    <row r="12" spans="1:134">
      <c r="A12" s="12"/>
      <c r="B12" s="44">
        <v>519</v>
      </c>
      <c r="C12" s="20" t="s">
        <v>25</v>
      </c>
      <c r="D12" s="46">
        <v>4802714</v>
      </c>
      <c r="E12" s="46">
        <v>0</v>
      </c>
      <c r="F12" s="46">
        <v>48664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4851378</v>
      </c>
      <c r="P12" s="47">
        <f t="shared" si="1"/>
        <v>94.890623166295029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SUM(D14:D16)</f>
        <v>20359827</v>
      </c>
      <c r="E13" s="31">
        <f t="shared" si="3"/>
        <v>1243575</v>
      </c>
      <c r="F13" s="31">
        <f t="shared" si="3"/>
        <v>0</v>
      </c>
      <c r="G13" s="31">
        <f t="shared" si="3"/>
        <v>488707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 t="shared" ref="O13:O20" si="4">SUM(D13:N13)</f>
        <v>22092109</v>
      </c>
      <c r="P13" s="43">
        <f t="shared" si="1"/>
        <v>432.1110393928725</v>
      </c>
      <c r="Q13" s="10"/>
    </row>
    <row r="14" spans="1:134">
      <c r="A14" s="12"/>
      <c r="B14" s="44">
        <v>521</v>
      </c>
      <c r="C14" s="20" t="s">
        <v>27</v>
      </c>
      <c r="D14" s="46">
        <v>11273256</v>
      </c>
      <c r="E14" s="46">
        <v>4188</v>
      </c>
      <c r="F14" s="46">
        <v>0</v>
      </c>
      <c r="G14" s="46">
        <v>488707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11766151</v>
      </c>
      <c r="P14" s="47">
        <f t="shared" si="1"/>
        <v>230.1402613151821</v>
      </c>
      <c r="Q14" s="9"/>
    </row>
    <row r="15" spans="1:134">
      <c r="A15" s="12"/>
      <c r="B15" s="44">
        <v>522</v>
      </c>
      <c r="C15" s="20" t="s">
        <v>28</v>
      </c>
      <c r="D15" s="46">
        <v>8641001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8641001</v>
      </c>
      <c r="P15" s="47">
        <f t="shared" si="1"/>
        <v>169.01382858037007</v>
      </c>
      <c r="Q15" s="9"/>
    </row>
    <row r="16" spans="1:134">
      <c r="A16" s="12"/>
      <c r="B16" s="44">
        <v>524</v>
      </c>
      <c r="C16" s="20" t="s">
        <v>29</v>
      </c>
      <c r="D16" s="46">
        <v>445570</v>
      </c>
      <c r="E16" s="46">
        <v>1239387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1684957</v>
      </c>
      <c r="P16" s="47">
        <f t="shared" si="1"/>
        <v>32.956949497320345</v>
      </c>
      <c r="Q16" s="9"/>
    </row>
    <row r="17" spans="1:17" ht="15.75">
      <c r="A17" s="28" t="s">
        <v>30</v>
      </c>
      <c r="B17" s="29"/>
      <c r="C17" s="30"/>
      <c r="D17" s="31">
        <f t="shared" ref="D17:N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38721156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 t="shared" si="4"/>
        <v>38721156</v>
      </c>
      <c r="P17" s="43">
        <f t="shared" si="1"/>
        <v>757.36721042131205</v>
      </c>
      <c r="Q17" s="10"/>
    </row>
    <row r="18" spans="1:17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7478128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7478128</v>
      </c>
      <c r="P18" s="47">
        <f t="shared" si="1"/>
        <v>146.26859132339709</v>
      </c>
      <c r="Q18" s="9"/>
    </row>
    <row r="19" spans="1:17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29587513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29587513</v>
      </c>
      <c r="P19" s="47">
        <f t="shared" si="1"/>
        <v>578.71754097719361</v>
      </c>
      <c r="Q19" s="9"/>
    </row>
    <row r="20" spans="1:17">
      <c r="A20" s="12"/>
      <c r="B20" s="44">
        <v>538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1655515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1655515</v>
      </c>
      <c r="P20" s="47">
        <f t="shared" si="1"/>
        <v>32.381078120721355</v>
      </c>
      <c r="Q20" s="9"/>
    </row>
    <row r="21" spans="1:17" ht="15.75">
      <c r="A21" s="28" t="s">
        <v>34</v>
      </c>
      <c r="B21" s="29"/>
      <c r="C21" s="30"/>
      <c r="D21" s="31">
        <f t="shared" ref="D21:N21" si="6">SUM(D22:D23)</f>
        <v>1953144</v>
      </c>
      <c r="E21" s="31">
        <f t="shared" si="6"/>
        <v>4164163</v>
      </c>
      <c r="F21" s="31">
        <f t="shared" si="6"/>
        <v>0</v>
      </c>
      <c r="G21" s="31">
        <f t="shared" si="6"/>
        <v>2061456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6"/>
        <v>0</v>
      </c>
      <c r="O21" s="31">
        <f t="shared" ref="O21:O27" si="7">SUM(D21:N21)</f>
        <v>8178763</v>
      </c>
      <c r="P21" s="43">
        <f t="shared" si="1"/>
        <v>159.97267535109339</v>
      </c>
      <c r="Q21" s="10"/>
    </row>
    <row r="22" spans="1:17">
      <c r="A22" s="12"/>
      <c r="B22" s="44">
        <v>541</v>
      </c>
      <c r="C22" s="20" t="s">
        <v>35</v>
      </c>
      <c r="D22" s="46">
        <v>1953144</v>
      </c>
      <c r="E22" s="46">
        <v>0</v>
      </c>
      <c r="F22" s="46">
        <v>0</v>
      </c>
      <c r="G22" s="46">
        <v>159975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7"/>
        <v>2113119</v>
      </c>
      <c r="P22" s="47">
        <f t="shared" si="1"/>
        <v>41.331592536087314</v>
      </c>
      <c r="Q22" s="9"/>
    </row>
    <row r="23" spans="1:17">
      <c r="A23" s="12"/>
      <c r="B23" s="44">
        <v>542</v>
      </c>
      <c r="C23" s="20" t="s">
        <v>36</v>
      </c>
      <c r="D23" s="46">
        <v>0</v>
      </c>
      <c r="E23" s="46">
        <v>4164163</v>
      </c>
      <c r="F23" s="46">
        <v>0</v>
      </c>
      <c r="G23" s="46">
        <v>1901481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7"/>
        <v>6065644</v>
      </c>
      <c r="P23" s="47">
        <f t="shared" si="1"/>
        <v>118.64108281500606</v>
      </c>
      <c r="Q23" s="9"/>
    </row>
    <row r="24" spans="1:17" ht="15.75">
      <c r="A24" s="28" t="s">
        <v>37</v>
      </c>
      <c r="B24" s="29"/>
      <c r="C24" s="30"/>
      <c r="D24" s="31">
        <f t="shared" ref="D24:N24" si="8">SUM(D25:D26)</f>
        <v>1138128</v>
      </c>
      <c r="E24" s="31">
        <f t="shared" si="8"/>
        <v>722038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204043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8"/>
        <v>0</v>
      </c>
      <c r="O24" s="31">
        <f t="shared" si="7"/>
        <v>2064209</v>
      </c>
      <c r="P24" s="43">
        <f t="shared" si="1"/>
        <v>40.374936431561238</v>
      </c>
      <c r="Q24" s="10"/>
    </row>
    <row r="25" spans="1:17">
      <c r="A25" s="13"/>
      <c r="B25" s="45">
        <v>552</v>
      </c>
      <c r="C25" s="21" t="s">
        <v>38</v>
      </c>
      <c r="D25" s="46">
        <v>0</v>
      </c>
      <c r="E25" s="46">
        <v>722038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722038</v>
      </c>
      <c r="P25" s="47">
        <f t="shared" si="1"/>
        <v>14.122716426084576</v>
      </c>
      <c r="Q25" s="9"/>
    </row>
    <row r="26" spans="1:17">
      <c r="A26" s="13"/>
      <c r="B26" s="45">
        <v>559</v>
      </c>
      <c r="C26" s="21" t="s">
        <v>57</v>
      </c>
      <c r="D26" s="46">
        <v>1138128</v>
      </c>
      <c r="E26" s="46">
        <v>0</v>
      </c>
      <c r="F26" s="46">
        <v>0</v>
      </c>
      <c r="G26" s="46">
        <v>0</v>
      </c>
      <c r="H26" s="46">
        <v>0</v>
      </c>
      <c r="I26" s="46">
        <v>204043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1342171</v>
      </c>
      <c r="P26" s="47">
        <f t="shared" si="1"/>
        <v>26.252220005476666</v>
      </c>
      <c r="Q26" s="9"/>
    </row>
    <row r="27" spans="1:17" ht="15.75">
      <c r="A27" s="28" t="s">
        <v>39</v>
      </c>
      <c r="B27" s="29"/>
      <c r="C27" s="30"/>
      <c r="D27" s="31">
        <f t="shared" ref="D27:N27" si="9">SUM(D28:D29)</f>
        <v>0</v>
      </c>
      <c r="E27" s="31">
        <f t="shared" si="9"/>
        <v>874716</v>
      </c>
      <c r="F27" s="31">
        <f t="shared" si="9"/>
        <v>0</v>
      </c>
      <c r="G27" s="31">
        <f t="shared" si="9"/>
        <v>47007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9"/>
        <v>0</v>
      </c>
      <c r="O27" s="31">
        <f t="shared" si="7"/>
        <v>921723</v>
      </c>
      <c r="P27" s="43">
        <f t="shared" si="1"/>
        <v>18.028459101044479</v>
      </c>
      <c r="Q27" s="10"/>
    </row>
    <row r="28" spans="1:17">
      <c r="A28" s="12"/>
      <c r="B28" s="44">
        <v>564</v>
      </c>
      <c r="C28" s="20" t="s">
        <v>40</v>
      </c>
      <c r="D28" s="46">
        <v>0</v>
      </c>
      <c r="E28" s="46">
        <v>411873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3" si="10">SUM(D28:N28)</f>
        <v>411873</v>
      </c>
      <c r="P28" s="47">
        <f t="shared" si="1"/>
        <v>8.0560380237061384</v>
      </c>
      <c r="Q28" s="9"/>
    </row>
    <row r="29" spans="1:17">
      <c r="A29" s="12"/>
      <c r="B29" s="44">
        <v>569</v>
      </c>
      <c r="C29" s="20" t="s">
        <v>41</v>
      </c>
      <c r="D29" s="46">
        <v>0</v>
      </c>
      <c r="E29" s="46">
        <v>462843</v>
      </c>
      <c r="F29" s="46">
        <v>0</v>
      </c>
      <c r="G29" s="46">
        <v>47007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0"/>
        <v>509850</v>
      </c>
      <c r="P29" s="47">
        <f t="shared" si="1"/>
        <v>9.9724210773383408</v>
      </c>
      <c r="Q29" s="9"/>
    </row>
    <row r="30" spans="1:17" ht="15.75">
      <c r="A30" s="28" t="s">
        <v>42</v>
      </c>
      <c r="B30" s="29"/>
      <c r="C30" s="30"/>
      <c r="D30" s="31">
        <f t="shared" ref="D30:N30" si="11">SUM(D31:D33)</f>
        <v>5853770</v>
      </c>
      <c r="E30" s="31">
        <f t="shared" si="11"/>
        <v>1788633</v>
      </c>
      <c r="F30" s="31">
        <f t="shared" si="11"/>
        <v>0</v>
      </c>
      <c r="G30" s="31">
        <f t="shared" si="11"/>
        <v>5333373</v>
      </c>
      <c r="H30" s="31">
        <f t="shared" si="11"/>
        <v>0</v>
      </c>
      <c r="I30" s="31">
        <f t="shared" si="11"/>
        <v>977684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11"/>
        <v>0</v>
      </c>
      <c r="O30" s="31">
        <f>SUM(D30:N30)</f>
        <v>13953460</v>
      </c>
      <c r="P30" s="43">
        <f t="shared" si="1"/>
        <v>272.92297461174354</v>
      </c>
      <c r="Q30" s="9"/>
    </row>
    <row r="31" spans="1:17">
      <c r="A31" s="12"/>
      <c r="B31" s="44">
        <v>571</v>
      </c>
      <c r="C31" s="20" t="s">
        <v>43</v>
      </c>
      <c r="D31" s="46">
        <v>0</v>
      </c>
      <c r="E31" s="46">
        <v>1703821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0"/>
        <v>1703821</v>
      </c>
      <c r="P31" s="47">
        <f t="shared" si="1"/>
        <v>33.325920275398033</v>
      </c>
      <c r="Q31" s="9"/>
    </row>
    <row r="32" spans="1:17">
      <c r="A32" s="12"/>
      <c r="B32" s="44">
        <v>572</v>
      </c>
      <c r="C32" s="20" t="s">
        <v>44</v>
      </c>
      <c r="D32" s="46">
        <v>5853770</v>
      </c>
      <c r="E32" s="46">
        <v>0</v>
      </c>
      <c r="F32" s="46">
        <v>0</v>
      </c>
      <c r="G32" s="46">
        <v>5333373</v>
      </c>
      <c r="H32" s="46">
        <v>0</v>
      </c>
      <c r="I32" s="46">
        <v>977684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0"/>
        <v>12164827</v>
      </c>
      <c r="P32" s="47">
        <f t="shared" si="1"/>
        <v>237.93817235848687</v>
      </c>
      <c r="Q32" s="9"/>
    </row>
    <row r="33" spans="1:120">
      <c r="A33" s="12"/>
      <c r="B33" s="44">
        <v>575</v>
      </c>
      <c r="C33" s="20" t="s">
        <v>45</v>
      </c>
      <c r="D33" s="46">
        <v>0</v>
      </c>
      <c r="E33" s="46">
        <v>84812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0"/>
        <v>84812</v>
      </c>
      <c r="P33" s="47">
        <f t="shared" si="1"/>
        <v>1.6588819778586239</v>
      </c>
      <c r="Q33" s="9"/>
    </row>
    <row r="34" spans="1:120" ht="15.75">
      <c r="A34" s="28" t="s">
        <v>48</v>
      </c>
      <c r="B34" s="29"/>
      <c r="C34" s="30"/>
      <c r="D34" s="31">
        <f t="shared" ref="D34:N34" si="12">SUM(D35:D37)</f>
        <v>13084874</v>
      </c>
      <c r="E34" s="31">
        <f t="shared" si="12"/>
        <v>6063640</v>
      </c>
      <c r="F34" s="31">
        <f t="shared" si="12"/>
        <v>9878375</v>
      </c>
      <c r="G34" s="31">
        <f t="shared" si="12"/>
        <v>559832</v>
      </c>
      <c r="H34" s="31">
        <f t="shared" si="12"/>
        <v>0</v>
      </c>
      <c r="I34" s="31">
        <f t="shared" si="12"/>
        <v>6828700</v>
      </c>
      <c r="J34" s="31">
        <f t="shared" si="12"/>
        <v>17411049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2"/>
        <v>0</v>
      </c>
      <c r="O34" s="31">
        <f>SUM(D34:N34)</f>
        <v>53826470</v>
      </c>
      <c r="P34" s="43">
        <f t="shared" si="1"/>
        <v>1052.8198959433557</v>
      </c>
      <c r="Q34" s="9"/>
    </row>
    <row r="35" spans="1:120">
      <c r="A35" s="12"/>
      <c r="B35" s="44">
        <v>581</v>
      </c>
      <c r="C35" s="20" t="s">
        <v>97</v>
      </c>
      <c r="D35" s="46">
        <v>13084874</v>
      </c>
      <c r="E35" s="46">
        <v>6063640</v>
      </c>
      <c r="F35" s="46">
        <v>0</v>
      </c>
      <c r="G35" s="46">
        <v>559832</v>
      </c>
      <c r="H35" s="46">
        <v>0</v>
      </c>
      <c r="I35" s="46">
        <v>6828700</v>
      </c>
      <c r="J35" s="46">
        <v>1279400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27816446</v>
      </c>
      <c r="P35" s="47">
        <f t="shared" si="1"/>
        <v>544.07632124555016</v>
      </c>
      <c r="Q35" s="9"/>
    </row>
    <row r="36" spans="1:120">
      <c r="A36" s="12"/>
      <c r="B36" s="44">
        <v>585</v>
      </c>
      <c r="C36" s="20" t="s">
        <v>81</v>
      </c>
      <c r="D36" s="46">
        <v>0</v>
      </c>
      <c r="E36" s="46">
        <v>0</v>
      </c>
      <c r="F36" s="46">
        <v>9878375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9878375</v>
      </c>
      <c r="P36" s="47">
        <f t="shared" si="1"/>
        <v>193.21626960841843</v>
      </c>
      <c r="Q36" s="9"/>
    </row>
    <row r="37" spans="1:120" ht="15.75" thickBot="1">
      <c r="A37" s="12"/>
      <c r="B37" s="44">
        <v>590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16131649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16131649</v>
      </c>
      <c r="P37" s="47">
        <f t="shared" si="1"/>
        <v>315.52730508938703</v>
      </c>
      <c r="Q37" s="9"/>
    </row>
    <row r="38" spans="1:120" ht="16.5" thickBot="1">
      <c r="A38" s="14" t="s">
        <v>10</v>
      </c>
      <c r="B38" s="23"/>
      <c r="C38" s="22"/>
      <c r="D38" s="15">
        <f>SUM(D5,D13,D17,D21,D24,D27,D30,D34)</f>
        <v>50033801</v>
      </c>
      <c r="E38" s="15">
        <f t="shared" ref="E38:N38" si="13">SUM(E5,E13,E17,E21,E24,E27,E30,E34)</f>
        <v>14856765</v>
      </c>
      <c r="F38" s="15">
        <f t="shared" si="13"/>
        <v>14904262</v>
      </c>
      <c r="G38" s="15">
        <f t="shared" si="13"/>
        <v>8490375</v>
      </c>
      <c r="H38" s="15">
        <f t="shared" si="13"/>
        <v>0</v>
      </c>
      <c r="I38" s="15">
        <f t="shared" si="13"/>
        <v>46731583</v>
      </c>
      <c r="J38" s="15">
        <f t="shared" si="13"/>
        <v>17411049</v>
      </c>
      <c r="K38" s="15">
        <f t="shared" si="13"/>
        <v>14270942</v>
      </c>
      <c r="L38" s="15">
        <f t="shared" si="13"/>
        <v>0</v>
      </c>
      <c r="M38" s="15">
        <f t="shared" si="13"/>
        <v>0</v>
      </c>
      <c r="N38" s="15">
        <f t="shared" si="13"/>
        <v>0</v>
      </c>
      <c r="O38" s="15">
        <f>SUM(D38:N38)</f>
        <v>166698777</v>
      </c>
      <c r="P38" s="37">
        <f t="shared" si="1"/>
        <v>3260.5479990611429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9"/>
    </row>
    <row r="40" spans="1:120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40"/>
      <c r="M40" s="163" t="s">
        <v>98</v>
      </c>
      <c r="N40" s="163"/>
      <c r="O40" s="163"/>
      <c r="P40" s="41">
        <v>51126</v>
      </c>
    </row>
    <row r="41" spans="1:120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2"/>
    </row>
    <row r="42" spans="1:120" ht="15.75" customHeight="1" thickBot="1">
      <c r="A42" s="165" t="s">
        <v>53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5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7208554</v>
      </c>
      <c r="E5" s="26">
        <f t="shared" si="0"/>
        <v>0</v>
      </c>
      <c r="F5" s="26">
        <f t="shared" si="0"/>
        <v>4469880</v>
      </c>
      <c r="G5" s="26">
        <f t="shared" si="0"/>
        <v>41048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10477249</v>
      </c>
      <c r="L5" s="26">
        <f t="shared" si="0"/>
        <v>0</v>
      </c>
      <c r="M5" s="26">
        <f t="shared" si="0"/>
        <v>0</v>
      </c>
      <c r="N5" s="27">
        <f>SUM(D5:M5)</f>
        <v>22196731</v>
      </c>
      <c r="O5" s="32">
        <f t="shared" ref="O5:O37" si="1">(N5/O$39)</f>
        <v>471.82915993537966</v>
      </c>
      <c r="P5" s="6"/>
    </row>
    <row r="6" spans="1:133">
      <c r="A6" s="12"/>
      <c r="B6" s="44">
        <v>511</v>
      </c>
      <c r="C6" s="20" t="s">
        <v>19</v>
      </c>
      <c r="D6" s="46">
        <v>126081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126081</v>
      </c>
      <c r="O6" s="47">
        <f t="shared" si="1"/>
        <v>2.6800654706232465</v>
      </c>
      <c r="P6" s="9"/>
    </row>
    <row r="7" spans="1:133">
      <c r="A7" s="12"/>
      <c r="B7" s="44">
        <v>512</v>
      </c>
      <c r="C7" s="20" t="s">
        <v>20</v>
      </c>
      <c r="D7" s="46">
        <v>1148680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1148680</v>
      </c>
      <c r="O7" s="47">
        <f t="shared" si="1"/>
        <v>24.417141399540856</v>
      </c>
      <c r="P7" s="9"/>
    </row>
    <row r="8" spans="1:133">
      <c r="A8" s="12"/>
      <c r="B8" s="44">
        <v>513</v>
      </c>
      <c r="C8" s="20" t="s">
        <v>21</v>
      </c>
      <c r="D8" s="46">
        <v>1148272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1148272</v>
      </c>
      <c r="O8" s="47">
        <f t="shared" si="1"/>
        <v>24.408468667630302</v>
      </c>
      <c r="P8" s="9"/>
    </row>
    <row r="9" spans="1:133">
      <c r="A9" s="12"/>
      <c r="B9" s="44">
        <v>514</v>
      </c>
      <c r="C9" s="20" t="s">
        <v>22</v>
      </c>
      <c r="D9" s="46">
        <v>477760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477760</v>
      </c>
      <c r="O9" s="47">
        <f t="shared" si="1"/>
        <v>10.155599013689312</v>
      </c>
      <c r="P9" s="9"/>
    </row>
    <row r="10" spans="1:133">
      <c r="A10" s="12"/>
      <c r="B10" s="44">
        <v>517</v>
      </c>
      <c r="C10" s="20" t="s">
        <v>55</v>
      </c>
      <c r="D10" s="46">
        <v>0</v>
      </c>
      <c r="E10" s="46">
        <v>0</v>
      </c>
      <c r="F10" s="46">
        <v>4469331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4469331</v>
      </c>
      <c r="O10" s="47">
        <f t="shared" si="1"/>
        <v>95.003209761074743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10477249</v>
      </c>
      <c r="L11" s="46">
        <v>0</v>
      </c>
      <c r="M11" s="46">
        <v>0</v>
      </c>
      <c r="N11" s="46">
        <f t="shared" si="2"/>
        <v>10477249</v>
      </c>
      <c r="O11" s="47">
        <f t="shared" si="1"/>
        <v>222.71169543406174</v>
      </c>
      <c r="P11" s="9"/>
    </row>
    <row r="12" spans="1:133">
      <c r="A12" s="12"/>
      <c r="B12" s="44">
        <v>519</v>
      </c>
      <c r="C12" s="20" t="s">
        <v>66</v>
      </c>
      <c r="D12" s="46">
        <v>4307761</v>
      </c>
      <c r="E12" s="46">
        <v>0</v>
      </c>
      <c r="F12" s="46">
        <v>549</v>
      </c>
      <c r="G12" s="46">
        <v>41048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4349358</v>
      </c>
      <c r="O12" s="47">
        <f t="shared" si="1"/>
        <v>92.452980188759454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19953203</v>
      </c>
      <c r="E13" s="31">
        <f t="shared" si="3"/>
        <v>1051514</v>
      </c>
      <c r="F13" s="31">
        <f t="shared" si="3"/>
        <v>0</v>
      </c>
      <c r="G13" s="31">
        <f t="shared" si="3"/>
        <v>549372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21554089</v>
      </c>
      <c r="O13" s="43">
        <f t="shared" si="1"/>
        <v>458.16871439503444</v>
      </c>
      <c r="P13" s="10"/>
    </row>
    <row r="14" spans="1:133">
      <c r="A14" s="12"/>
      <c r="B14" s="44">
        <v>521</v>
      </c>
      <c r="C14" s="20" t="s">
        <v>27</v>
      </c>
      <c r="D14" s="46">
        <v>11070990</v>
      </c>
      <c r="E14" s="46">
        <v>43978</v>
      </c>
      <c r="F14" s="46">
        <v>0</v>
      </c>
      <c r="G14" s="46">
        <v>346316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11461284</v>
      </c>
      <c r="O14" s="47">
        <f t="shared" si="1"/>
        <v>243.62902814386533</v>
      </c>
      <c r="P14" s="9"/>
    </row>
    <row r="15" spans="1:133">
      <c r="A15" s="12"/>
      <c r="B15" s="44">
        <v>522</v>
      </c>
      <c r="C15" s="20" t="s">
        <v>28</v>
      </c>
      <c r="D15" s="46">
        <v>8426319</v>
      </c>
      <c r="E15" s="46">
        <v>0</v>
      </c>
      <c r="F15" s="46">
        <v>0</v>
      </c>
      <c r="G15" s="46">
        <v>203056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8629375</v>
      </c>
      <c r="O15" s="47">
        <f t="shared" si="1"/>
        <v>183.43199982994642</v>
      </c>
      <c r="P15" s="9"/>
    </row>
    <row r="16" spans="1:133">
      <c r="A16" s="12"/>
      <c r="B16" s="44">
        <v>524</v>
      </c>
      <c r="C16" s="20" t="s">
        <v>29</v>
      </c>
      <c r="D16" s="46">
        <v>455894</v>
      </c>
      <c r="E16" s="46">
        <v>1007536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1463430</v>
      </c>
      <c r="O16" s="47">
        <f t="shared" si="1"/>
        <v>31.107686421222684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34602133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34602133</v>
      </c>
      <c r="O17" s="43">
        <f t="shared" si="1"/>
        <v>735.52701726043699</v>
      </c>
      <c r="P17" s="10"/>
    </row>
    <row r="18" spans="1:16">
      <c r="A18" s="12"/>
      <c r="B18" s="44">
        <v>534</v>
      </c>
      <c r="C18" s="20" t="s">
        <v>67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6884302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6884302</v>
      </c>
      <c r="O18" s="47">
        <f t="shared" si="1"/>
        <v>146.33751381685232</v>
      </c>
      <c r="P18" s="9"/>
    </row>
    <row r="19" spans="1:16">
      <c r="A19" s="12"/>
      <c r="B19" s="44">
        <v>536</v>
      </c>
      <c r="C19" s="20" t="s">
        <v>68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26031785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26031785</v>
      </c>
      <c r="O19" s="47">
        <f t="shared" si="1"/>
        <v>553.34973641697138</v>
      </c>
      <c r="P19" s="9"/>
    </row>
    <row r="20" spans="1:16">
      <c r="A20" s="12"/>
      <c r="B20" s="44">
        <v>538</v>
      </c>
      <c r="C20" s="20" t="s">
        <v>69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1686046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1686046</v>
      </c>
      <c r="O20" s="47">
        <f t="shared" si="1"/>
        <v>35.83976702661338</v>
      </c>
      <c r="P20" s="9"/>
    </row>
    <row r="21" spans="1:16" ht="15.75">
      <c r="A21" s="28" t="s">
        <v>34</v>
      </c>
      <c r="B21" s="29"/>
      <c r="C21" s="30"/>
      <c r="D21" s="31">
        <f t="shared" ref="D21:M21" si="6">SUM(D22:D23)</f>
        <v>1656980</v>
      </c>
      <c r="E21" s="31">
        <f t="shared" si="6"/>
        <v>3991323</v>
      </c>
      <c r="F21" s="31">
        <f t="shared" si="6"/>
        <v>0</v>
      </c>
      <c r="G21" s="31">
        <f t="shared" si="6"/>
        <v>1015871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7" si="7">SUM(D21:M21)</f>
        <v>6664174</v>
      </c>
      <c r="O21" s="43">
        <f t="shared" si="1"/>
        <v>141.6583198707593</v>
      </c>
      <c r="P21" s="10"/>
    </row>
    <row r="22" spans="1:16">
      <c r="A22" s="12"/>
      <c r="B22" s="44">
        <v>541</v>
      </c>
      <c r="C22" s="20" t="s">
        <v>70</v>
      </c>
      <c r="D22" s="46">
        <v>1656980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1656980</v>
      </c>
      <c r="O22" s="47">
        <f t="shared" si="1"/>
        <v>35.221919904770004</v>
      </c>
      <c r="P22" s="9"/>
    </row>
    <row r="23" spans="1:16">
      <c r="A23" s="12"/>
      <c r="B23" s="44">
        <v>542</v>
      </c>
      <c r="C23" s="20" t="s">
        <v>36</v>
      </c>
      <c r="D23" s="46">
        <v>0</v>
      </c>
      <c r="E23" s="46">
        <v>3991323</v>
      </c>
      <c r="F23" s="46">
        <v>0</v>
      </c>
      <c r="G23" s="46">
        <v>1015871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5007194</v>
      </c>
      <c r="O23" s="47">
        <f t="shared" si="1"/>
        <v>106.43639996598928</v>
      </c>
      <c r="P23" s="9"/>
    </row>
    <row r="24" spans="1:16" ht="15.75">
      <c r="A24" s="28" t="s">
        <v>37</v>
      </c>
      <c r="B24" s="29"/>
      <c r="C24" s="30"/>
      <c r="D24" s="31">
        <f t="shared" ref="D24:M24" si="8">SUM(D25:D26)</f>
        <v>739369</v>
      </c>
      <c r="E24" s="31">
        <f t="shared" si="8"/>
        <v>686722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223769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7"/>
        <v>1649860</v>
      </c>
      <c r="O24" s="43">
        <f t="shared" si="1"/>
        <v>35.07057223025253</v>
      </c>
      <c r="P24" s="10"/>
    </row>
    <row r="25" spans="1:16">
      <c r="A25" s="13"/>
      <c r="B25" s="45">
        <v>552</v>
      </c>
      <c r="C25" s="21" t="s">
        <v>38</v>
      </c>
      <c r="D25" s="46">
        <v>0</v>
      </c>
      <c r="E25" s="46">
        <v>686722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686722</v>
      </c>
      <c r="O25" s="47">
        <f t="shared" si="1"/>
        <v>14.597440693818553</v>
      </c>
      <c r="P25" s="9"/>
    </row>
    <row r="26" spans="1:16">
      <c r="A26" s="13"/>
      <c r="B26" s="45">
        <v>559</v>
      </c>
      <c r="C26" s="21" t="s">
        <v>57</v>
      </c>
      <c r="D26" s="46">
        <v>739369</v>
      </c>
      <c r="E26" s="46">
        <v>0</v>
      </c>
      <c r="F26" s="46">
        <v>0</v>
      </c>
      <c r="G26" s="46">
        <v>0</v>
      </c>
      <c r="H26" s="46">
        <v>0</v>
      </c>
      <c r="I26" s="46">
        <v>223769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963138</v>
      </c>
      <c r="O26" s="47">
        <f t="shared" si="1"/>
        <v>20.473131536433975</v>
      </c>
      <c r="P26" s="9"/>
    </row>
    <row r="27" spans="1:16" ht="15.75">
      <c r="A27" s="28" t="s">
        <v>39</v>
      </c>
      <c r="B27" s="29"/>
      <c r="C27" s="30"/>
      <c r="D27" s="31">
        <f t="shared" ref="D27:M27" si="9">SUM(D28:D29)</f>
        <v>0</v>
      </c>
      <c r="E27" s="31">
        <f t="shared" si="9"/>
        <v>894816</v>
      </c>
      <c r="F27" s="31">
        <f t="shared" si="9"/>
        <v>0</v>
      </c>
      <c r="G27" s="31">
        <f t="shared" si="9"/>
        <v>10370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905186</v>
      </c>
      <c r="O27" s="43">
        <f t="shared" si="1"/>
        <v>19.241263498001871</v>
      </c>
      <c r="P27" s="10"/>
    </row>
    <row r="28" spans="1:16">
      <c r="A28" s="12"/>
      <c r="B28" s="44">
        <v>564</v>
      </c>
      <c r="C28" s="20" t="s">
        <v>71</v>
      </c>
      <c r="D28" s="46">
        <v>0</v>
      </c>
      <c r="E28" s="46">
        <v>415707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10">SUM(D28:M28)</f>
        <v>415707</v>
      </c>
      <c r="O28" s="47">
        <f t="shared" si="1"/>
        <v>8.8365572655386444</v>
      </c>
      <c r="P28" s="9"/>
    </row>
    <row r="29" spans="1:16">
      <c r="A29" s="12"/>
      <c r="B29" s="44">
        <v>569</v>
      </c>
      <c r="C29" s="20" t="s">
        <v>41</v>
      </c>
      <c r="D29" s="46">
        <v>0</v>
      </c>
      <c r="E29" s="46">
        <v>479109</v>
      </c>
      <c r="F29" s="46">
        <v>0</v>
      </c>
      <c r="G29" s="46">
        <v>10370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489479</v>
      </c>
      <c r="O29" s="47">
        <f t="shared" si="1"/>
        <v>10.404706232463226</v>
      </c>
      <c r="P29" s="9"/>
    </row>
    <row r="30" spans="1:16" ht="15.75">
      <c r="A30" s="28" t="s">
        <v>42</v>
      </c>
      <c r="B30" s="29"/>
      <c r="C30" s="30"/>
      <c r="D30" s="31">
        <f t="shared" ref="D30:M30" si="11">SUM(D31:D33)</f>
        <v>5809133</v>
      </c>
      <c r="E30" s="31">
        <f t="shared" si="11"/>
        <v>1666027</v>
      </c>
      <c r="F30" s="31">
        <f t="shared" si="11"/>
        <v>0</v>
      </c>
      <c r="G30" s="31">
        <f t="shared" si="11"/>
        <v>11761833</v>
      </c>
      <c r="H30" s="31">
        <f t="shared" si="11"/>
        <v>0</v>
      </c>
      <c r="I30" s="31">
        <f t="shared" si="11"/>
        <v>1072475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>SUM(D30:M30)</f>
        <v>20309468</v>
      </c>
      <c r="O30" s="43">
        <f t="shared" si="1"/>
        <v>431.71218433806649</v>
      </c>
      <c r="P30" s="9"/>
    </row>
    <row r="31" spans="1:16">
      <c r="A31" s="12"/>
      <c r="B31" s="44">
        <v>571</v>
      </c>
      <c r="C31" s="20" t="s">
        <v>43</v>
      </c>
      <c r="D31" s="46">
        <v>0</v>
      </c>
      <c r="E31" s="46">
        <v>1628003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1628003</v>
      </c>
      <c r="O31" s="47">
        <f t="shared" si="1"/>
        <v>34.605964628858089</v>
      </c>
      <c r="P31" s="9"/>
    </row>
    <row r="32" spans="1:16">
      <c r="A32" s="12"/>
      <c r="B32" s="44">
        <v>572</v>
      </c>
      <c r="C32" s="20" t="s">
        <v>72</v>
      </c>
      <c r="D32" s="46">
        <v>5809133</v>
      </c>
      <c r="E32" s="46">
        <v>0</v>
      </c>
      <c r="F32" s="46">
        <v>0</v>
      </c>
      <c r="G32" s="46">
        <v>11761833</v>
      </c>
      <c r="H32" s="46">
        <v>0</v>
      </c>
      <c r="I32" s="46">
        <v>1072475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18643441</v>
      </c>
      <c r="O32" s="47">
        <f t="shared" si="1"/>
        <v>396.29795510585836</v>
      </c>
      <c r="P32" s="9"/>
    </row>
    <row r="33" spans="1:119">
      <c r="A33" s="12"/>
      <c r="B33" s="44">
        <v>575</v>
      </c>
      <c r="C33" s="20" t="s">
        <v>73</v>
      </c>
      <c r="D33" s="46">
        <v>0</v>
      </c>
      <c r="E33" s="46">
        <v>38024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38024</v>
      </c>
      <c r="O33" s="47">
        <f t="shared" si="1"/>
        <v>0.80826460335005523</v>
      </c>
      <c r="P33" s="9"/>
    </row>
    <row r="34" spans="1:119" ht="15.75">
      <c r="A34" s="28" t="s">
        <v>74</v>
      </c>
      <c r="B34" s="29"/>
      <c r="C34" s="30"/>
      <c r="D34" s="31">
        <f t="shared" ref="D34:M34" si="12">SUM(D35:D36)</f>
        <v>12622052</v>
      </c>
      <c r="E34" s="31">
        <f t="shared" si="12"/>
        <v>6463147</v>
      </c>
      <c r="F34" s="31">
        <f t="shared" si="12"/>
        <v>0</v>
      </c>
      <c r="G34" s="31">
        <f t="shared" si="12"/>
        <v>1088027</v>
      </c>
      <c r="H34" s="31">
        <f t="shared" si="12"/>
        <v>0</v>
      </c>
      <c r="I34" s="31">
        <f t="shared" si="12"/>
        <v>10136316</v>
      </c>
      <c r="J34" s="31">
        <f t="shared" si="12"/>
        <v>14956671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>SUM(D34:M34)</f>
        <v>45266213</v>
      </c>
      <c r="O34" s="43">
        <f t="shared" si="1"/>
        <v>962.21012243856819</v>
      </c>
      <c r="P34" s="9"/>
    </row>
    <row r="35" spans="1:119">
      <c r="A35" s="12"/>
      <c r="B35" s="44">
        <v>581</v>
      </c>
      <c r="C35" s="20" t="s">
        <v>75</v>
      </c>
      <c r="D35" s="46">
        <v>12622052</v>
      </c>
      <c r="E35" s="46">
        <v>6463147</v>
      </c>
      <c r="F35" s="46">
        <v>0</v>
      </c>
      <c r="G35" s="46">
        <v>1088027</v>
      </c>
      <c r="H35" s="46">
        <v>0</v>
      </c>
      <c r="I35" s="46">
        <v>10136316</v>
      </c>
      <c r="J35" s="46">
        <v>701600</v>
      </c>
      <c r="K35" s="46">
        <v>0</v>
      </c>
      <c r="L35" s="46">
        <v>0</v>
      </c>
      <c r="M35" s="46">
        <v>0</v>
      </c>
      <c r="N35" s="46">
        <f>SUM(D35:M35)</f>
        <v>31011142</v>
      </c>
      <c r="O35" s="47">
        <f t="shared" si="1"/>
        <v>659.19441374032817</v>
      </c>
      <c r="P35" s="9"/>
    </row>
    <row r="36" spans="1:119" ht="15.75" thickBot="1">
      <c r="A36" s="12"/>
      <c r="B36" s="44">
        <v>590</v>
      </c>
      <c r="C36" s="20" t="s">
        <v>76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14255071</v>
      </c>
      <c r="K36" s="46">
        <v>0</v>
      </c>
      <c r="L36" s="46">
        <v>0</v>
      </c>
      <c r="M36" s="46">
        <v>0</v>
      </c>
      <c r="N36" s="46">
        <f>SUM(D36:M36)</f>
        <v>14255071</v>
      </c>
      <c r="O36" s="47">
        <f t="shared" si="1"/>
        <v>303.01570869823996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SUM(D5,D13,D17,D21,D24,D27,D30,D34)</f>
        <v>47989291</v>
      </c>
      <c r="E37" s="15">
        <f t="shared" si="13"/>
        <v>14753549</v>
      </c>
      <c r="F37" s="15">
        <f t="shared" si="13"/>
        <v>4469880</v>
      </c>
      <c r="G37" s="15">
        <f t="shared" si="13"/>
        <v>14466521</v>
      </c>
      <c r="H37" s="15">
        <f t="shared" si="13"/>
        <v>0</v>
      </c>
      <c r="I37" s="15">
        <f t="shared" si="13"/>
        <v>46034693</v>
      </c>
      <c r="J37" s="15">
        <f t="shared" si="13"/>
        <v>14956671</v>
      </c>
      <c r="K37" s="15">
        <f t="shared" si="13"/>
        <v>10477249</v>
      </c>
      <c r="L37" s="15">
        <f t="shared" si="13"/>
        <v>0</v>
      </c>
      <c r="M37" s="15">
        <f t="shared" si="13"/>
        <v>0</v>
      </c>
      <c r="N37" s="15">
        <f>SUM(D37:M37)</f>
        <v>153147854</v>
      </c>
      <c r="O37" s="37">
        <f t="shared" si="1"/>
        <v>3255.4173539664994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92</v>
      </c>
      <c r="M39" s="163"/>
      <c r="N39" s="163"/>
      <c r="O39" s="41">
        <v>47044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53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6754965</v>
      </c>
      <c r="E5" s="26">
        <f t="shared" si="0"/>
        <v>0</v>
      </c>
      <c r="F5" s="26">
        <f t="shared" si="0"/>
        <v>3112863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10375324</v>
      </c>
      <c r="L5" s="26">
        <f t="shared" si="0"/>
        <v>0</v>
      </c>
      <c r="M5" s="26">
        <f t="shared" si="0"/>
        <v>0</v>
      </c>
      <c r="N5" s="27">
        <f>SUM(D5:M5)</f>
        <v>20243152</v>
      </c>
      <c r="O5" s="32">
        <f t="shared" ref="O5:O37" si="1">(N5/O$39)</f>
        <v>451.70483097177282</v>
      </c>
      <c r="P5" s="6"/>
    </row>
    <row r="6" spans="1:133">
      <c r="A6" s="12"/>
      <c r="B6" s="44">
        <v>511</v>
      </c>
      <c r="C6" s="20" t="s">
        <v>19</v>
      </c>
      <c r="D6" s="46">
        <v>117987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117987</v>
      </c>
      <c r="O6" s="47">
        <f t="shared" si="1"/>
        <v>2.6327568894343414</v>
      </c>
      <c r="P6" s="9"/>
    </row>
    <row r="7" spans="1:133">
      <c r="A7" s="12"/>
      <c r="B7" s="44">
        <v>512</v>
      </c>
      <c r="C7" s="20" t="s">
        <v>20</v>
      </c>
      <c r="D7" s="46">
        <v>939606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939606</v>
      </c>
      <c r="O7" s="47">
        <f t="shared" si="1"/>
        <v>20.966328238313064</v>
      </c>
      <c r="P7" s="9"/>
    </row>
    <row r="8" spans="1:133">
      <c r="A8" s="12"/>
      <c r="B8" s="44">
        <v>513</v>
      </c>
      <c r="C8" s="20" t="s">
        <v>21</v>
      </c>
      <c r="D8" s="46">
        <v>1122536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1122536</v>
      </c>
      <c r="O8" s="47">
        <f t="shared" si="1"/>
        <v>25.048220461898918</v>
      </c>
      <c r="P8" s="9"/>
    </row>
    <row r="9" spans="1:133">
      <c r="A9" s="12"/>
      <c r="B9" s="44">
        <v>514</v>
      </c>
      <c r="C9" s="20" t="s">
        <v>22</v>
      </c>
      <c r="D9" s="46">
        <v>427362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427362</v>
      </c>
      <c r="O9" s="47">
        <f t="shared" si="1"/>
        <v>9.5361374539774637</v>
      </c>
      <c r="P9" s="9"/>
    </row>
    <row r="10" spans="1:133">
      <c r="A10" s="12"/>
      <c r="B10" s="44">
        <v>517</v>
      </c>
      <c r="C10" s="20" t="s">
        <v>55</v>
      </c>
      <c r="D10" s="46">
        <v>0</v>
      </c>
      <c r="E10" s="46">
        <v>0</v>
      </c>
      <c r="F10" s="46">
        <v>3112313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3112313</v>
      </c>
      <c r="O10" s="47">
        <f t="shared" si="1"/>
        <v>69.448019636282496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10375324</v>
      </c>
      <c r="L11" s="46">
        <v>0</v>
      </c>
      <c r="M11" s="46">
        <v>0</v>
      </c>
      <c r="N11" s="46">
        <f t="shared" si="2"/>
        <v>10375324</v>
      </c>
      <c r="O11" s="47">
        <f t="shared" si="1"/>
        <v>231.5145375432333</v>
      </c>
      <c r="P11" s="9"/>
    </row>
    <row r="12" spans="1:133">
      <c r="A12" s="12"/>
      <c r="B12" s="44">
        <v>519</v>
      </c>
      <c r="C12" s="20" t="s">
        <v>66</v>
      </c>
      <c r="D12" s="46">
        <v>4147474</v>
      </c>
      <c r="E12" s="46">
        <v>0</v>
      </c>
      <c r="F12" s="46">
        <v>550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4148024</v>
      </c>
      <c r="O12" s="47">
        <f t="shared" si="1"/>
        <v>92.55883074863327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19446291</v>
      </c>
      <c r="E13" s="31">
        <f t="shared" si="3"/>
        <v>850125</v>
      </c>
      <c r="F13" s="31">
        <f t="shared" si="3"/>
        <v>0</v>
      </c>
      <c r="G13" s="31">
        <f t="shared" si="3"/>
        <v>502158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20798574</v>
      </c>
      <c r="O13" s="43">
        <f t="shared" si="1"/>
        <v>464.09849380787682</v>
      </c>
      <c r="P13" s="10"/>
    </row>
    <row r="14" spans="1:133">
      <c r="A14" s="12"/>
      <c r="B14" s="44">
        <v>521</v>
      </c>
      <c r="C14" s="20" t="s">
        <v>27</v>
      </c>
      <c r="D14" s="46">
        <v>10964270</v>
      </c>
      <c r="E14" s="46">
        <v>47208</v>
      </c>
      <c r="F14" s="46">
        <v>0</v>
      </c>
      <c r="G14" s="46">
        <v>502158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11513636</v>
      </c>
      <c r="O14" s="47">
        <f t="shared" si="1"/>
        <v>256.91478299676447</v>
      </c>
      <c r="P14" s="9"/>
    </row>
    <row r="15" spans="1:133">
      <c r="A15" s="12"/>
      <c r="B15" s="44">
        <v>522</v>
      </c>
      <c r="C15" s="20" t="s">
        <v>28</v>
      </c>
      <c r="D15" s="46">
        <v>7829241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7829241</v>
      </c>
      <c r="O15" s="47">
        <f t="shared" si="1"/>
        <v>174.70134999442152</v>
      </c>
      <c r="P15" s="9"/>
    </row>
    <row r="16" spans="1:133">
      <c r="A16" s="12"/>
      <c r="B16" s="44">
        <v>524</v>
      </c>
      <c r="C16" s="20" t="s">
        <v>29</v>
      </c>
      <c r="D16" s="46">
        <v>652780</v>
      </c>
      <c r="E16" s="46">
        <v>802917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1455697</v>
      </c>
      <c r="O16" s="47">
        <f t="shared" si="1"/>
        <v>32.482360816690843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29876332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29876332</v>
      </c>
      <c r="O17" s="43">
        <f t="shared" si="1"/>
        <v>666.6591989289301</v>
      </c>
      <c r="P17" s="10"/>
    </row>
    <row r="18" spans="1:16">
      <c r="A18" s="12"/>
      <c r="B18" s="44">
        <v>534</v>
      </c>
      <c r="C18" s="20" t="s">
        <v>67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5983476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5983476</v>
      </c>
      <c r="O18" s="47">
        <f t="shared" si="1"/>
        <v>133.51502845029566</v>
      </c>
      <c r="P18" s="9"/>
    </row>
    <row r="19" spans="1:16">
      <c r="A19" s="12"/>
      <c r="B19" s="44">
        <v>536</v>
      </c>
      <c r="C19" s="20" t="s">
        <v>68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22467042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22467042</v>
      </c>
      <c r="O19" s="47">
        <f t="shared" si="1"/>
        <v>501.32861765034028</v>
      </c>
      <c r="P19" s="9"/>
    </row>
    <row r="20" spans="1:16">
      <c r="A20" s="12"/>
      <c r="B20" s="44">
        <v>538</v>
      </c>
      <c r="C20" s="20" t="s">
        <v>69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1425814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1425814</v>
      </c>
      <c r="O20" s="47">
        <f t="shared" si="1"/>
        <v>31.815552828294098</v>
      </c>
      <c r="P20" s="9"/>
    </row>
    <row r="21" spans="1:16" ht="15.75">
      <c r="A21" s="28" t="s">
        <v>34</v>
      </c>
      <c r="B21" s="29"/>
      <c r="C21" s="30"/>
      <c r="D21" s="31">
        <f t="shared" ref="D21:M21" si="6">SUM(D22:D23)</f>
        <v>1521854</v>
      </c>
      <c r="E21" s="31">
        <f t="shared" si="6"/>
        <v>4060602</v>
      </c>
      <c r="F21" s="31">
        <f t="shared" si="6"/>
        <v>0</v>
      </c>
      <c r="G21" s="31">
        <f t="shared" si="6"/>
        <v>169625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7" si="7">SUM(D21:M21)</f>
        <v>5752081</v>
      </c>
      <c r="O21" s="43">
        <f t="shared" si="1"/>
        <v>128.35169028227156</v>
      </c>
      <c r="P21" s="10"/>
    </row>
    <row r="22" spans="1:16">
      <c r="A22" s="12"/>
      <c r="B22" s="44">
        <v>541</v>
      </c>
      <c r="C22" s="20" t="s">
        <v>70</v>
      </c>
      <c r="D22" s="46">
        <v>1521854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1521854</v>
      </c>
      <c r="O22" s="47">
        <f t="shared" si="1"/>
        <v>33.95858529510209</v>
      </c>
      <c r="P22" s="9"/>
    </row>
    <row r="23" spans="1:16">
      <c r="A23" s="12"/>
      <c r="B23" s="44">
        <v>542</v>
      </c>
      <c r="C23" s="20" t="s">
        <v>36</v>
      </c>
      <c r="D23" s="46">
        <v>0</v>
      </c>
      <c r="E23" s="46">
        <v>4060602</v>
      </c>
      <c r="F23" s="46">
        <v>0</v>
      </c>
      <c r="G23" s="46">
        <v>169625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4230227</v>
      </c>
      <c r="O23" s="47">
        <f t="shared" si="1"/>
        <v>94.39310498716948</v>
      </c>
      <c r="P23" s="9"/>
    </row>
    <row r="24" spans="1:16" ht="15.75">
      <c r="A24" s="28" t="s">
        <v>37</v>
      </c>
      <c r="B24" s="29"/>
      <c r="C24" s="30"/>
      <c r="D24" s="31">
        <f t="shared" ref="D24:M24" si="8">SUM(D25:D26)</f>
        <v>687168</v>
      </c>
      <c r="E24" s="31">
        <f t="shared" si="8"/>
        <v>287019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150763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7"/>
        <v>1124950</v>
      </c>
      <c r="O24" s="43">
        <f t="shared" si="1"/>
        <v>25.102086355015061</v>
      </c>
      <c r="P24" s="10"/>
    </row>
    <row r="25" spans="1:16">
      <c r="A25" s="13"/>
      <c r="B25" s="45">
        <v>552</v>
      </c>
      <c r="C25" s="21" t="s">
        <v>38</v>
      </c>
      <c r="D25" s="46">
        <v>0</v>
      </c>
      <c r="E25" s="46">
        <v>287019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287019</v>
      </c>
      <c r="O25" s="47">
        <f t="shared" si="1"/>
        <v>6.404529733348209</v>
      </c>
      <c r="P25" s="9"/>
    </row>
    <row r="26" spans="1:16">
      <c r="A26" s="13"/>
      <c r="B26" s="45">
        <v>559</v>
      </c>
      <c r="C26" s="21" t="s">
        <v>57</v>
      </c>
      <c r="D26" s="46">
        <v>687168</v>
      </c>
      <c r="E26" s="46">
        <v>0</v>
      </c>
      <c r="F26" s="46">
        <v>0</v>
      </c>
      <c r="G26" s="46">
        <v>0</v>
      </c>
      <c r="H26" s="46">
        <v>0</v>
      </c>
      <c r="I26" s="46">
        <v>150763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837931</v>
      </c>
      <c r="O26" s="47">
        <f t="shared" si="1"/>
        <v>18.697556621666852</v>
      </c>
      <c r="P26" s="9"/>
    </row>
    <row r="27" spans="1:16" ht="15.75">
      <c r="A27" s="28" t="s">
        <v>39</v>
      </c>
      <c r="B27" s="29"/>
      <c r="C27" s="30"/>
      <c r="D27" s="31">
        <f t="shared" ref="D27:M27" si="9">SUM(D28:D29)</f>
        <v>0</v>
      </c>
      <c r="E27" s="31">
        <f t="shared" si="9"/>
        <v>1296342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1296342</v>
      </c>
      <c r="O27" s="43">
        <f t="shared" si="1"/>
        <v>28.926520138346536</v>
      </c>
      <c r="P27" s="10"/>
    </row>
    <row r="28" spans="1:16">
      <c r="A28" s="12"/>
      <c r="B28" s="44">
        <v>564</v>
      </c>
      <c r="C28" s="20" t="s">
        <v>71</v>
      </c>
      <c r="D28" s="46">
        <v>0</v>
      </c>
      <c r="E28" s="46">
        <v>882976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10">SUM(D28:M28)</f>
        <v>882976</v>
      </c>
      <c r="O28" s="47">
        <f t="shared" si="1"/>
        <v>19.702688831864332</v>
      </c>
      <c r="P28" s="9"/>
    </row>
    <row r="29" spans="1:16">
      <c r="A29" s="12"/>
      <c r="B29" s="44">
        <v>569</v>
      </c>
      <c r="C29" s="20" t="s">
        <v>41</v>
      </c>
      <c r="D29" s="46">
        <v>0</v>
      </c>
      <c r="E29" s="46">
        <v>413366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413366</v>
      </c>
      <c r="O29" s="47">
        <f t="shared" si="1"/>
        <v>9.2238313064822055</v>
      </c>
      <c r="P29" s="9"/>
    </row>
    <row r="30" spans="1:16" ht="15.75">
      <c r="A30" s="28" t="s">
        <v>42</v>
      </c>
      <c r="B30" s="29"/>
      <c r="C30" s="30"/>
      <c r="D30" s="31">
        <f t="shared" ref="D30:M30" si="11">SUM(D31:D33)</f>
        <v>5277331</v>
      </c>
      <c r="E30" s="31">
        <f t="shared" si="11"/>
        <v>1671179</v>
      </c>
      <c r="F30" s="31">
        <f t="shared" si="11"/>
        <v>0</v>
      </c>
      <c r="G30" s="31">
        <f t="shared" si="11"/>
        <v>22833810</v>
      </c>
      <c r="H30" s="31">
        <f t="shared" si="11"/>
        <v>0</v>
      </c>
      <c r="I30" s="31">
        <f t="shared" si="11"/>
        <v>993064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>SUM(D30:M30)</f>
        <v>30775384</v>
      </c>
      <c r="O30" s="43">
        <f t="shared" si="1"/>
        <v>686.72060693964079</v>
      </c>
      <c r="P30" s="9"/>
    </row>
    <row r="31" spans="1:16">
      <c r="A31" s="12"/>
      <c r="B31" s="44">
        <v>571</v>
      </c>
      <c r="C31" s="20" t="s">
        <v>43</v>
      </c>
      <c r="D31" s="46">
        <v>0</v>
      </c>
      <c r="E31" s="46">
        <v>1622380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1622380</v>
      </c>
      <c r="O31" s="47">
        <f t="shared" si="1"/>
        <v>36.201718174718287</v>
      </c>
      <c r="P31" s="9"/>
    </row>
    <row r="32" spans="1:16">
      <c r="A32" s="12"/>
      <c r="B32" s="44">
        <v>572</v>
      </c>
      <c r="C32" s="20" t="s">
        <v>72</v>
      </c>
      <c r="D32" s="46">
        <v>5277331</v>
      </c>
      <c r="E32" s="46">
        <v>0</v>
      </c>
      <c r="F32" s="46">
        <v>0</v>
      </c>
      <c r="G32" s="46">
        <v>22833810</v>
      </c>
      <c r="H32" s="46">
        <v>0</v>
      </c>
      <c r="I32" s="46">
        <v>993064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29104205</v>
      </c>
      <c r="O32" s="47">
        <f t="shared" si="1"/>
        <v>649.42998995871915</v>
      </c>
      <c r="P32" s="9"/>
    </row>
    <row r="33" spans="1:119">
      <c r="A33" s="12"/>
      <c r="B33" s="44">
        <v>575</v>
      </c>
      <c r="C33" s="20" t="s">
        <v>73</v>
      </c>
      <c r="D33" s="46">
        <v>0</v>
      </c>
      <c r="E33" s="46">
        <v>48799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48799</v>
      </c>
      <c r="O33" s="47">
        <f t="shared" si="1"/>
        <v>1.0888988062032801</v>
      </c>
      <c r="P33" s="9"/>
    </row>
    <row r="34" spans="1:119" ht="15.75">
      <c r="A34" s="28" t="s">
        <v>74</v>
      </c>
      <c r="B34" s="29"/>
      <c r="C34" s="30"/>
      <c r="D34" s="31">
        <f t="shared" ref="D34:M34" si="12">SUM(D35:D36)</f>
        <v>12946726</v>
      </c>
      <c r="E34" s="31">
        <f t="shared" si="12"/>
        <v>7334353</v>
      </c>
      <c r="F34" s="31">
        <f t="shared" si="12"/>
        <v>0</v>
      </c>
      <c r="G34" s="31">
        <f t="shared" si="12"/>
        <v>0</v>
      </c>
      <c r="H34" s="31">
        <f t="shared" si="12"/>
        <v>0</v>
      </c>
      <c r="I34" s="31">
        <f t="shared" si="12"/>
        <v>7772012</v>
      </c>
      <c r="J34" s="31">
        <f t="shared" si="12"/>
        <v>13985286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>SUM(D34:M34)</f>
        <v>42038377</v>
      </c>
      <c r="O34" s="43">
        <f t="shared" si="1"/>
        <v>938.04255271672434</v>
      </c>
      <c r="P34" s="9"/>
    </row>
    <row r="35" spans="1:119">
      <c r="A35" s="12"/>
      <c r="B35" s="44">
        <v>581</v>
      </c>
      <c r="C35" s="20" t="s">
        <v>75</v>
      </c>
      <c r="D35" s="46">
        <v>12946726</v>
      </c>
      <c r="E35" s="46">
        <v>7334353</v>
      </c>
      <c r="F35" s="46">
        <v>0</v>
      </c>
      <c r="G35" s="46">
        <v>0</v>
      </c>
      <c r="H35" s="46">
        <v>0</v>
      </c>
      <c r="I35" s="46">
        <v>7772012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28053091</v>
      </c>
      <c r="O35" s="47">
        <f t="shared" si="1"/>
        <v>625.97547696083905</v>
      </c>
      <c r="P35" s="9"/>
    </row>
    <row r="36" spans="1:119" ht="15.75" thickBot="1">
      <c r="A36" s="12"/>
      <c r="B36" s="44">
        <v>590</v>
      </c>
      <c r="C36" s="20" t="s">
        <v>76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13985286</v>
      </c>
      <c r="K36" s="46">
        <v>0</v>
      </c>
      <c r="L36" s="46">
        <v>0</v>
      </c>
      <c r="M36" s="46">
        <v>0</v>
      </c>
      <c r="N36" s="46">
        <f>SUM(D36:M36)</f>
        <v>13985286</v>
      </c>
      <c r="O36" s="47">
        <f t="shared" si="1"/>
        <v>312.0670757558853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SUM(D5,D13,D17,D21,D24,D27,D30,D34)</f>
        <v>46634335</v>
      </c>
      <c r="E37" s="15">
        <f t="shared" si="13"/>
        <v>15499620</v>
      </c>
      <c r="F37" s="15">
        <f t="shared" si="13"/>
        <v>3112863</v>
      </c>
      <c r="G37" s="15">
        <f t="shared" si="13"/>
        <v>23505593</v>
      </c>
      <c r="H37" s="15">
        <f t="shared" si="13"/>
        <v>0</v>
      </c>
      <c r="I37" s="15">
        <f t="shared" si="13"/>
        <v>38792171</v>
      </c>
      <c r="J37" s="15">
        <f t="shared" si="13"/>
        <v>13985286</v>
      </c>
      <c r="K37" s="15">
        <f t="shared" si="13"/>
        <v>10375324</v>
      </c>
      <c r="L37" s="15">
        <f t="shared" si="13"/>
        <v>0</v>
      </c>
      <c r="M37" s="15">
        <f t="shared" si="13"/>
        <v>0</v>
      </c>
      <c r="N37" s="15">
        <f>SUM(D37:M37)</f>
        <v>151905192</v>
      </c>
      <c r="O37" s="37">
        <f t="shared" si="1"/>
        <v>3389.6059801405781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90</v>
      </c>
      <c r="M39" s="163"/>
      <c r="N39" s="163"/>
      <c r="O39" s="41">
        <v>44815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53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6494528</v>
      </c>
      <c r="E5" s="26">
        <f t="shared" si="0"/>
        <v>0</v>
      </c>
      <c r="F5" s="26">
        <f t="shared" si="0"/>
        <v>2562969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10141549</v>
      </c>
      <c r="L5" s="26">
        <f t="shared" si="0"/>
        <v>0</v>
      </c>
      <c r="M5" s="26">
        <f t="shared" si="0"/>
        <v>0</v>
      </c>
      <c r="N5" s="27">
        <f>SUM(D5:M5)</f>
        <v>19199046</v>
      </c>
      <c r="O5" s="32">
        <f t="shared" ref="O5:O37" si="1">(N5/O$39)</f>
        <v>448.28257214906137</v>
      </c>
      <c r="P5" s="6"/>
    </row>
    <row r="6" spans="1:133">
      <c r="A6" s="12"/>
      <c r="B6" s="44">
        <v>511</v>
      </c>
      <c r="C6" s="20" t="s">
        <v>19</v>
      </c>
      <c r="D6" s="46">
        <v>118428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118428</v>
      </c>
      <c r="O6" s="47">
        <f t="shared" si="1"/>
        <v>2.7652003362286353</v>
      </c>
      <c r="P6" s="9"/>
    </row>
    <row r="7" spans="1:133">
      <c r="A7" s="12"/>
      <c r="B7" s="44">
        <v>512</v>
      </c>
      <c r="C7" s="20" t="s">
        <v>20</v>
      </c>
      <c r="D7" s="46">
        <v>1072373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1072373</v>
      </c>
      <c r="O7" s="47">
        <f t="shared" si="1"/>
        <v>25.039063229662837</v>
      </c>
      <c r="P7" s="9"/>
    </row>
    <row r="8" spans="1:133">
      <c r="A8" s="12"/>
      <c r="B8" s="44">
        <v>513</v>
      </c>
      <c r="C8" s="20" t="s">
        <v>21</v>
      </c>
      <c r="D8" s="46">
        <v>1111297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1111297</v>
      </c>
      <c r="O8" s="47">
        <f t="shared" si="1"/>
        <v>25.947907910712619</v>
      </c>
      <c r="P8" s="9"/>
    </row>
    <row r="9" spans="1:133">
      <c r="A9" s="12"/>
      <c r="B9" s="44">
        <v>514</v>
      </c>
      <c r="C9" s="20" t="s">
        <v>22</v>
      </c>
      <c r="D9" s="46">
        <v>411692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411692</v>
      </c>
      <c r="O9" s="47">
        <f t="shared" si="1"/>
        <v>9.6126832913047533</v>
      </c>
      <c r="P9" s="9"/>
    </row>
    <row r="10" spans="1:133">
      <c r="A10" s="12"/>
      <c r="B10" s="44">
        <v>517</v>
      </c>
      <c r="C10" s="20" t="s">
        <v>55</v>
      </c>
      <c r="D10" s="46">
        <v>0</v>
      </c>
      <c r="E10" s="46">
        <v>0</v>
      </c>
      <c r="F10" s="46">
        <v>2562419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2562419</v>
      </c>
      <c r="O10" s="47">
        <f t="shared" si="1"/>
        <v>59.830461380405339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10141549</v>
      </c>
      <c r="L11" s="46">
        <v>0</v>
      </c>
      <c r="M11" s="46">
        <v>0</v>
      </c>
      <c r="N11" s="46">
        <f t="shared" si="2"/>
        <v>10141549</v>
      </c>
      <c r="O11" s="47">
        <f t="shared" si="1"/>
        <v>236.7971654058093</v>
      </c>
      <c r="P11" s="9"/>
    </row>
    <row r="12" spans="1:133">
      <c r="A12" s="12"/>
      <c r="B12" s="44">
        <v>519</v>
      </c>
      <c r="C12" s="20" t="s">
        <v>66</v>
      </c>
      <c r="D12" s="46">
        <v>3780738</v>
      </c>
      <c r="E12" s="46">
        <v>0</v>
      </c>
      <c r="F12" s="46">
        <v>550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3781288</v>
      </c>
      <c r="O12" s="47">
        <f t="shared" si="1"/>
        <v>88.290090594937894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19337984</v>
      </c>
      <c r="E13" s="31">
        <f t="shared" si="3"/>
        <v>727192</v>
      </c>
      <c r="F13" s="31">
        <f t="shared" si="3"/>
        <v>0</v>
      </c>
      <c r="G13" s="31">
        <f t="shared" si="3"/>
        <v>1594908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21660084</v>
      </c>
      <c r="O13" s="43">
        <f t="shared" si="1"/>
        <v>505.74586718968897</v>
      </c>
      <c r="P13" s="10"/>
    </row>
    <row r="14" spans="1:133">
      <c r="A14" s="12"/>
      <c r="B14" s="44">
        <v>521</v>
      </c>
      <c r="C14" s="20" t="s">
        <v>27</v>
      </c>
      <c r="D14" s="46">
        <v>11353031</v>
      </c>
      <c r="E14" s="46">
        <v>16815</v>
      </c>
      <c r="F14" s="46">
        <v>0</v>
      </c>
      <c r="G14" s="46">
        <v>1594908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12964754</v>
      </c>
      <c r="O14" s="47">
        <f t="shared" si="1"/>
        <v>302.71677407303633</v>
      </c>
      <c r="P14" s="9"/>
    </row>
    <row r="15" spans="1:133">
      <c r="A15" s="12"/>
      <c r="B15" s="44">
        <v>522</v>
      </c>
      <c r="C15" s="20" t="s">
        <v>28</v>
      </c>
      <c r="D15" s="46">
        <v>7524179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7524179</v>
      </c>
      <c r="O15" s="47">
        <f t="shared" si="1"/>
        <v>175.68364154291584</v>
      </c>
      <c r="P15" s="9"/>
    </row>
    <row r="16" spans="1:133">
      <c r="A16" s="12"/>
      <c r="B16" s="44">
        <v>524</v>
      </c>
      <c r="C16" s="20" t="s">
        <v>29</v>
      </c>
      <c r="D16" s="46">
        <v>460774</v>
      </c>
      <c r="E16" s="46">
        <v>710377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1171151</v>
      </c>
      <c r="O16" s="47">
        <f t="shared" si="1"/>
        <v>27.345451573736806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29057421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29057421</v>
      </c>
      <c r="O17" s="43">
        <f t="shared" si="1"/>
        <v>678.46784813673298</v>
      </c>
      <c r="P17" s="10"/>
    </row>
    <row r="18" spans="1:16">
      <c r="A18" s="12"/>
      <c r="B18" s="44">
        <v>534</v>
      </c>
      <c r="C18" s="20" t="s">
        <v>67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4923531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4923531</v>
      </c>
      <c r="O18" s="47">
        <f t="shared" si="1"/>
        <v>114.96056318296442</v>
      </c>
      <c r="P18" s="9"/>
    </row>
    <row r="19" spans="1:16">
      <c r="A19" s="12"/>
      <c r="B19" s="44">
        <v>536</v>
      </c>
      <c r="C19" s="20" t="s">
        <v>68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22701042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22701042</v>
      </c>
      <c r="O19" s="47">
        <f t="shared" si="1"/>
        <v>530.05141496217425</v>
      </c>
      <c r="P19" s="9"/>
    </row>
    <row r="20" spans="1:16">
      <c r="A20" s="12"/>
      <c r="B20" s="44">
        <v>538</v>
      </c>
      <c r="C20" s="20" t="s">
        <v>69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1432848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1432848</v>
      </c>
      <c r="O20" s="47">
        <f t="shared" si="1"/>
        <v>33.455869991594284</v>
      </c>
      <c r="P20" s="9"/>
    </row>
    <row r="21" spans="1:16" ht="15.75">
      <c r="A21" s="28" t="s">
        <v>34</v>
      </c>
      <c r="B21" s="29"/>
      <c r="C21" s="30"/>
      <c r="D21" s="31">
        <f t="shared" ref="D21:M21" si="6">SUM(D22:D23)</f>
        <v>1836985</v>
      </c>
      <c r="E21" s="31">
        <f t="shared" si="6"/>
        <v>5565128</v>
      </c>
      <c r="F21" s="31">
        <f t="shared" si="6"/>
        <v>0</v>
      </c>
      <c r="G21" s="31">
        <f t="shared" si="6"/>
        <v>33520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7" si="7">SUM(D21:M21)</f>
        <v>7435633</v>
      </c>
      <c r="O21" s="43">
        <f t="shared" si="1"/>
        <v>173.61616232371347</v>
      </c>
      <c r="P21" s="10"/>
    </row>
    <row r="22" spans="1:16">
      <c r="A22" s="12"/>
      <c r="B22" s="44">
        <v>541</v>
      </c>
      <c r="C22" s="20" t="s">
        <v>70</v>
      </c>
      <c r="D22" s="46">
        <v>1836985</v>
      </c>
      <c r="E22" s="46">
        <v>0</v>
      </c>
      <c r="F22" s="46">
        <v>0</v>
      </c>
      <c r="G22" s="46">
        <v>33520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1870505</v>
      </c>
      <c r="O22" s="47">
        <f t="shared" si="1"/>
        <v>43.674815541234707</v>
      </c>
      <c r="P22" s="9"/>
    </row>
    <row r="23" spans="1:16">
      <c r="A23" s="12"/>
      <c r="B23" s="44">
        <v>542</v>
      </c>
      <c r="C23" s="20" t="s">
        <v>36</v>
      </c>
      <c r="D23" s="46">
        <v>0</v>
      </c>
      <c r="E23" s="46">
        <v>5565128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5565128</v>
      </c>
      <c r="O23" s="47">
        <f t="shared" si="1"/>
        <v>129.94134678247875</v>
      </c>
      <c r="P23" s="9"/>
    </row>
    <row r="24" spans="1:16" ht="15.75">
      <c r="A24" s="28" t="s">
        <v>37</v>
      </c>
      <c r="B24" s="29"/>
      <c r="C24" s="30"/>
      <c r="D24" s="31">
        <f t="shared" ref="D24:M24" si="8">SUM(D25:D26)</f>
        <v>585009</v>
      </c>
      <c r="E24" s="31">
        <f t="shared" si="8"/>
        <v>260173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66913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7"/>
        <v>912095</v>
      </c>
      <c r="O24" s="43">
        <f t="shared" si="1"/>
        <v>21.296698421593351</v>
      </c>
      <c r="P24" s="10"/>
    </row>
    <row r="25" spans="1:16">
      <c r="A25" s="13"/>
      <c r="B25" s="45">
        <v>552</v>
      </c>
      <c r="C25" s="21" t="s">
        <v>38</v>
      </c>
      <c r="D25" s="46">
        <v>0</v>
      </c>
      <c r="E25" s="46">
        <v>260173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260173</v>
      </c>
      <c r="O25" s="47">
        <f t="shared" si="1"/>
        <v>6.0748342206033437</v>
      </c>
      <c r="P25" s="9"/>
    </row>
    <row r="26" spans="1:16">
      <c r="A26" s="13"/>
      <c r="B26" s="45">
        <v>559</v>
      </c>
      <c r="C26" s="21" t="s">
        <v>57</v>
      </c>
      <c r="D26" s="46">
        <v>585009</v>
      </c>
      <c r="E26" s="46">
        <v>0</v>
      </c>
      <c r="F26" s="46">
        <v>0</v>
      </c>
      <c r="G26" s="46">
        <v>0</v>
      </c>
      <c r="H26" s="46">
        <v>0</v>
      </c>
      <c r="I26" s="46">
        <v>66913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651922</v>
      </c>
      <c r="O26" s="47">
        <f t="shared" si="1"/>
        <v>15.221864200990007</v>
      </c>
      <c r="P26" s="9"/>
    </row>
    <row r="27" spans="1:16" ht="15.75">
      <c r="A27" s="28" t="s">
        <v>39</v>
      </c>
      <c r="B27" s="29"/>
      <c r="C27" s="30"/>
      <c r="D27" s="31">
        <f t="shared" ref="D27:M27" si="9">SUM(D28:D29)</f>
        <v>0</v>
      </c>
      <c r="E27" s="31">
        <f t="shared" si="9"/>
        <v>787687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787687</v>
      </c>
      <c r="O27" s="43">
        <f t="shared" si="1"/>
        <v>18.391869804800599</v>
      </c>
      <c r="P27" s="10"/>
    </row>
    <row r="28" spans="1:16">
      <c r="A28" s="12"/>
      <c r="B28" s="44">
        <v>564</v>
      </c>
      <c r="C28" s="20" t="s">
        <v>71</v>
      </c>
      <c r="D28" s="46">
        <v>0</v>
      </c>
      <c r="E28" s="46">
        <v>340192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10">SUM(D28:M28)</f>
        <v>340192</v>
      </c>
      <c r="O28" s="47">
        <f t="shared" si="1"/>
        <v>7.9432147193424862</v>
      </c>
      <c r="P28" s="9"/>
    </row>
    <row r="29" spans="1:16">
      <c r="A29" s="12"/>
      <c r="B29" s="44">
        <v>569</v>
      </c>
      <c r="C29" s="20" t="s">
        <v>41</v>
      </c>
      <c r="D29" s="46">
        <v>0</v>
      </c>
      <c r="E29" s="46">
        <v>447495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447495</v>
      </c>
      <c r="O29" s="47">
        <f t="shared" si="1"/>
        <v>10.448655085458112</v>
      </c>
      <c r="P29" s="9"/>
    </row>
    <row r="30" spans="1:16" ht="15.75">
      <c r="A30" s="28" t="s">
        <v>42</v>
      </c>
      <c r="B30" s="29"/>
      <c r="C30" s="30"/>
      <c r="D30" s="31">
        <f t="shared" ref="D30:M30" si="11">SUM(D31:D33)</f>
        <v>5444238</v>
      </c>
      <c r="E30" s="31">
        <f t="shared" si="11"/>
        <v>1707535</v>
      </c>
      <c r="F30" s="31">
        <f t="shared" si="11"/>
        <v>0</v>
      </c>
      <c r="G30" s="31">
        <f t="shared" si="11"/>
        <v>12906201</v>
      </c>
      <c r="H30" s="31">
        <f t="shared" si="11"/>
        <v>0</v>
      </c>
      <c r="I30" s="31">
        <f t="shared" si="11"/>
        <v>1282123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>SUM(D30:M30)</f>
        <v>21340097</v>
      </c>
      <c r="O30" s="43">
        <f t="shared" si="1"/>
        <v>498.2744232744933</v>
      </c>
      <c r="P30" s="9"/>
    </row>
    <row r="31" spans="1:16">
      <c r="A31" s="12"/>
      <c r="B31" s="44">
        <v>571</v>
      </c>
      <c r="C31" s="20" t="s">
        <v>43</v>
      </c>
      <c r="D31" s="46">
        <v>0</v>
      </c>
      <c r="E31" s="46">
        <v>1652851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1652851</v>
      </c>
      <c r="O31" s="47">
        <f t="shared" si="1"/>
        <v>38.592766414495188</v>
      </c>
      <c r="P31" s="9"/>
    </row>
    <row r="32" spans="1:16">
      <c r="A32" s="12"/>
      <c r="B32" s="44">
        <v>572</v>
      </c>
      <c r="C32" s="20" t="s">
        <v>72</v>
      </c>
      <c r="D32" s="46">
        <v>5444238</v>
      </c>
      <c r="E32" s="46">
        <v>0</v>
      </c>
      <c r="F32" s="46">
        <v>0</v>
      </c>
      <c r="G32" s="46">
        <v>12906201</v>
      </c>
      <c r="H32" s="46">
        <v>0</v>
      </c>
      <c r="I32" s="46">
        <v>1282123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19632562</v>
      </c>
      <c r="O32" s="47">
        <f t="shared" si="1"/>
        <v>458.40482861679277</v>
      </c>
      <c r="P32" s="9"/>
    </row>
    <row r="33" spans="1:119">
      <c r="A33" s="12"/>
      <c r="B33" s="44">
        <v>575</v>
      </c>
      <c r="C33" s="20" t="s">
        <v>73</v>
      </c>
      <c r="D33" s="46">
        <v>0</v>
      </c>
      <c r="E33" s="46">
        <v>54684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54684</v>
      </c>
      <c r="O33" s="47">
        <f t="shared" si="1"/>
        <v>1.2768282432053797</v>
      </c>
      <c r="P33" s="9"/>
    </row>
    <row r="34" spans="1:119" ht="15.75">
      <c r="A34" s="28" t="s">
        <v>74</v>
      </c>
      <c r="B34" s="29"/>
      <c r="C34" s="30"/>
      <c r="D34" s="31">
        <f t="shared" ref="D34:M34" si="12">SUM(D35:D36)</f>
        <v>5805250</v>
      </c>
      <c r="E34" s="31">
        <f t="shared" si="12"/>
        <v>3921224</v>
      </c>
      <c r="F34" s="31">
        <f t="shared" si="12"/>
        <v>0</v>
      </c>
      <c r="G34" s="31">
        <f t="shared" si="12"/>
        <v>0</v>
      </c>
      <c r="H34" s="31">
        <f t="shared" si="12"/>
        <v>0</v>
      </c>
      <c r="I34" s="31">
        <f t="shared" si="12"/>
        <v>8060498</v>
      </c>
      <c r="J34" s="31">
        <f t="shared" si="12"/>
        <v>13082802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>SUM(D34:M34)</f>
        <v>30869774</v>
      </c>
      <c r="O34" s="43">
        <f t="shared" si="1"/>
        <v>720.78486037171945</v>
      </c>
      <c r="P34" s="9"/>
    </row>
    <row r="35" spans="1:119">
      <c r="A35" s="12"/>
      <c r="B35" s="44">
        <v>581</v>
      </c>
      <c r="C35" s="20" t="s">
        <v>75</v>
      </c>
      <c r="D35" s="46">
        <v>5805250</v>
      </c>
      <c r="E35" s="46">
        <v>3921224</v>
      </c>
      <c r="F35" s="46">
        <v>0</v>
      </c>
      <c r="G35" s="46">
        <v>0</v>
      </c>
      <c r="H35" s="46">
        <v>0</v>
      </c>
      <c r="I35" s="46">
        <v>8060498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17786972</v>
      </c>
      <c r="O35" s="47">
        <f t="shared" si="1"/>
        <v>415.31175866255722</v>
      </c>
      <c r="P35" s="9"/>
    </row>
    <row r="36" spans="1:119" ht="15.75" thickBot="1">
      <c r="A36" s="12"/>
      <c r="B36" s="44">
        <v>590</v>
      </c>
      <c r="C36" s="20" t="s">
        <v>76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13082802</v>
      </c>
      <c r="K36" s="46">
        <v>0</v>
      </c>
      <c r="L36" s="46">
        <v>0</v>
      </c>
      <c r="M36" s="46">
        <v>0</v>
      </c>
      <c r="N36" s="46">
        <f>SUM(D36:M36)</f>
        <v>13082802</v>
      </c>
      <c r="O36" s="47">
        <f t="shared" si="1"/>
        <v>305.47310170916222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SUM(D5,D13,D17,D21,D24,D27,D30,D34)</f>
        <v>39503994</v>
      </c>
      <c r="E37" s="15">
        <f t="shared" si="13"/>
        <v>12968939</v>
      </c>
      <c r="F37" s="15">
        <f t="shared" si="13"/>
        <v>2562969</v>
      </c>
      <c r="G37" s="15">
        <f t="shared" si="13"/>
        <v>14534629</v>
      </c>
      <c r="H37" s="15">
        <f t="shared" si="13"/>
        <v>0</v>
      </c>
      <c r="I37" s="15">
        <f t="shared" si="13"/>
        <v>38466955</v>
      </c>
      <c r="J37" s="15">
        <f t="shared" si="13"/>
        <v>13082802</v>
      </c>
      <c r="K37" s="15">
        <f t="shared" si="13"/>
        <v>10141549</v>
      </c>
      <c r="L37" s="15">
        <f t="shared" si="13"/>
        <v>0</v>
      </c>
      <c r="M37" s="15">
        <f t="shared" si="13"/>
        <v>0</v>
      </c>
      <c r="N37" s="15">
        <f>SUM(D37:M37)</f>
        <v>131261837</v>
      </c>
      <c r="O37" s="37">
        <f t="shared" si="1"/>
        <v>3064.8603016718034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88</v>
      </c>
      <c r="M39" s="163"/>
      <c r="N39" s="163"/>
      <c r="O39" s="41">
        <v>42828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53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7496910</v>
      </c>
      <c r="E5" s="26">
        <f t="shared" si="0"/>
        <v>0</v>
      </c>
      <c r="F5" s="26">
        <f t="shared" si="0"/>
        <v>2430407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9651965</v>
      </c>
      <c r="L5" s="26">
        <f t="shared" si="0"/>
        <v>0</v>
      </c>
      <c r="M5" s="26">
        <f t="shared" si="0"/>
        <v>0</v>
      </c>
      <c r="N5" s="27">
        <f>SUM(D5:M5)</f>
        <v>19579282</v>
      </c>
      <c r="O5" s="32">
        <f t="shared" ref="O5:O38" si="1">(N5/O$40)</f>
        <v>475.98779598385761</v>
      </c>
      <c r="P5" s="6"/>
    </row>
    <row r="6" spans="1:133">
      <c r="A6" s="12"/>
      <c r="B6" s="44">
        <v>511</v>
      </c>
      <c r="C6" s="20" t="s">
        <v>19</v>
      </c>
      <c r="D6" s="46">
        <v>145331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145331</v>
      </c>
      <c r="O6" s="47">
        <f t="shared" si="1"/>
        <v>3.5331112947926289</v>
      </c>
      <c r="P6" s="9"/>
    </row>
    <row r="7" spans="1:133">
      <c r="A7" s="12"/>
      <c r="B7" s="44">
        <v>512</v>
      </c>
      <c r="C7" s="20" t="s">
        <v>20</v>
      </c>
      <c r="D7" s="46">
        <v>985242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985242</v>
      </c>
      <c r="O7" s="47">
        <f t="shared" si="1"/>
        <v>23.952010502260904</v>
      </c>
      <c r="P7" s="9"/>
    </row>
    <row r="8" spans="1:133">
      <c r="A8" s="12"/>
      <c r="B8" s="44">
        <v>513</v>
      </c>
      <c r="C8" s="20" t="s">
        <v>21</v>
      </c>
      <c r="D8" s="46">
        <v>994510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994510</v>
      </c>
      <c r="O8" s="47">
        <f t="shared" si="1"/>
        <v>24.177322895901202</v>
      </c>
      <c r="P8" s="9"/>
    </row>
    <row r="9" spans="1:133">
      <c r="A9" s="12"/>
      <c r="B9" s="44">
        <v>514</v>
      </c>
      <c r="C9" s="20" t="s">
        <v>22</v>
      </c>
      <c r="D9" s="46">
        <v>410160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410160</v>
      </c>
      <c r="O9" s="47">
        <f t="shared" si="1"/>
        <v>9.9713132688287054</v>
      </c>
      <c r="P9" s="9"/>
    </row>
    <row r="10" spans="1:133">
      <c r="A10" s="12"/>
      <c r="B10" s="44">
        <v>517</v>
      </c>
      <c r="C10" s="20" t="s">
        <v>55</v>
      </c>
      <c r="D10" s="46">
        <v>0</v>
      </c>
      <c r="E10" s="46">
        <v>0</v>
      </c>
      <c r="F10" s="46">
        <v>2289779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2289779</v>
      </c>
      <c r="O10" s="47">
        <f t="shared" si="1"/>
        <v>55.666334419215246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9651965</v>
      </c>
      <c r="L11" s="46">
        <v>0</v>
      </c>
      <c r="M11" s="46">
        <v>0</v>
      </c>
      <c r="N11" s="46">
        <f t="shared" si="2"/>
        <v>9651965</v>
      </c>
      <c r="O11" s="47">
        <f t="shared" si="1"/>
        <v>234.64688578791268</v>
      </c>
      <c r="P11" s="9"/>
    </row>
    <row r="12" spans="1:133">
      <c r="A12" s="12"/>
      <c r="B12" s="44">
        <v>519</v>
      </c>
      <c r="C12" s="20" t="s">
        <v>66</v>
      </c>
      <c r="D12" s="46">
        <v>4961667</v>
      </c>
      <c r="E12" s="46">
        <v>0</v>
      </c>
      <c r="F12" s="46">
        <v>140628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5102295</v>
      </c>
      <c r="O12" s="47">
        <f t="shared" si="1"/>
        <v>124.04081781494628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18939101</v>
      </c>
      <c r="E13" s="31">
        <f t="shared" si="3"/>
        <v>717851</v>
      </c>
      <c r="F13" s="31">
        <f t="shared" si="3"/>
        <v>0</v>
      </c>
      <c r="G13" s="31">
        <f t="shared" si="3"/>
        <v>420157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20077109</v>
      </c>
      <c r="O13" s="43">
        <f t="shared" si="1"/>
        <v>488.09036320318955</v>
      </c>
      <c r="P13" s="10"/>
    </row>
    <row r="14" spans="1:133">
      <c r="A14" s="12"/>
      <c r="B14" s="44">
        <v>521</v>
      </c>
      <c r="C14" s="20" t="s">
        <v>27</v>
      </c>
      <c r="D14" s="46">
        <v>10419034</v>
      </c>
      <c r="E14" s="46">
        <v>27566</v>
      </c>
      <c r="F14" s="46">
        <v>0</v>
      </c>
      <c r="G14" s="46">
        <v>420157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10866757</v>
      </c>
      <c r="O14" s="47">
        <f t="shared" si="1"/>
        <v>264.17943793455538</v>
      </c>
      <c r="P14" s="9"/>
    </row>
    <row r="15" spans="1:133">
      <c r="A15" s="12"/>
      <c r="B15" s="44">
        <v>522</v>
      </c>
      <c r="C15" s="20" t="s">
        <v>28</v>
      </c>
      <c r="D15" s="46">
        <v>8094697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8094697</v>
      </c>
      <c r="O15" s="47">
        <f t="shared" si="1"/>
        <v>196.78847182379539</v>
      </c>
      <c r="P15" s="9"/>
    </row>
    <row r="16" spans="1:133">
      <c r="A16" s="12"/>
      <c r="B16" s="44">
        <v>524</v>
      </c>
      <c r="C16" s="20" t="s">
        <v>29</v>
      </c>
      <c r="D16" s="46">
        <v>425370</v>
      </c>
      <c r="E16" s="46">
        <v>690285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1115655</v>
      </c>
      <c r="O16" s="47">
        <f t="shared" si="1"/>
        <v>27.122453444838818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26741283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26741283</v>
      </c>
      <c r="O17" s="43">
        <f t="shared" si="1"/>
        <v>650.10169203092335</v>
      </c>
      <c r="P17" s="10"/>
    </row>
    <row r="18" spans="1:16">
      <c r="A18" s="12"/>
      <c r="B18" s="44">
        <v>534</v>
      </c>
      <c r="C18" s="20" t="s">
        <v>67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5041227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5041227</v>
      </c>
      <c r="O18" s="47">
        <f t="shared" si="1"/>
        <v>122.55620654446443</v>
      </c>
      <c r="P18" s="9"/>
    </row>
    <row r="19" spans="1:16">
      <c r="A19" s="12"/>
      <c r="B19" s="44">
        <v>536</v>
      </c>
      <c r="C19" s="20" t="s">
        <v>68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20324606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20324606</v>
      </c>
      <c r="O19" s="47">
        <f t="shared" si="1"/>
        <v>494.10721058005544</v>
      </c>
      <c r="P19" s="9"/>
    </row>
    <row r="20" spans="1:16">
      <c r="A20" s="12"/>
      <c r="B20" s="44">
        <v>538</v>
      </c>
      <c r="C20" s="20" t="s">
        <v>69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1375450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1375450</v>
      </c>
      <c r="O20" s="47">
        <f t="shared" si="1"/>
        <v>33.438274906403464</v>
      </c>
      <c r="P20" s="9"/>
    </row>
    <row r="21" spans="1:16" ht="15.75">
      <c r="A21" s="28" t="s">
        <v>34</v>
      </c>
      <c r="B21" s="29"/>
      <c r="C21" s="30"/>
      <c r="D21" s="31">
        <f t="shared" ref="D21:M21" si="6">SUM(D22:D23)</f>
        <v>1330503</v>
      </c>
      <c r="E21" s="31">
        <f t="shared" si="6"/>
        <v>3355512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7" si="7">SUM(D21:M21)</f>
        <v>4686015</v>
      </c>
      <c r="O21" s="43">
        <f t="shared" si="1"/>
        <v>113.92072251665289</v>
      </c>
      <c r="P21" s="10"/>
    </row>
    <row r="22" spans="1:16">
      <c r="A22" s="12"/>
      <c r="B22" s="44">
        <v>541</v>
      </c>
      <c r="C22" s="20" t="s">
        <v>70</v>
      </c>
      <c r="D22" s="46">
        <v>1330503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1330503</v>
      </c>
      <c r="O22" s="47">
        <f t="shared" si="1"/>
        <v>32.345577867457578</v>
      </c>
      <c r="P22" s="9"/>
    </row>
    <row r="23" spans="1:16">
      <c r="A23" s="12"/>
      <c r="B23" s="44">
        <v>542</v>
      </c>
      <c r="C23" s="20" t="s">
        <v>36</v>
      </c>
      <c r="D23" s="46">
        <v>0</v>
      </c>
      <c r="E23" s="46">
        <v>3355512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3355512</v>
      </c>
      <c r="O23" s="47">
        <f t="shared" si="1"/>
        <v>81.575144649195309</v>
      </c>
      <c r="P23" s="9"/>
    </row>
    <row r="24" spans="1:16" ht="15.75">
      <c r="A24" s="28" t="s">
        <v>37</v>
      </c>
      <c r="B24" s="29"/>
      <c r="C24" s="30"/>
      <c r="D24" s="31">
        <f t="shared" ref="D24:M24" si="8">SUM(D25:D26)</f>
        <v>634009</v>
      </c>
      <c r="E24" s="31">
        <f t="shared" si="8"/>
        <v>167930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12531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7"/>
        <v>814470</v>
      </c>
      <c r="O24" s="43">
        <f t="shared" si="1"/>
        <v>19.800408421257355</v>
      </c>
      <c r="P24" s="10"/>
    </row>
    <row r="25" spans="1:16">
      <c r="A25" s="13"/>
      <c r="B25" s="45">
        <v>552</v>
      </c>
      <c r="C25" s="21" t="s">
        <v>38</v>
      </c>
      <c r="D25" s="46">
        <v>0</v>
      </c>
      <c r="E25" s="46">
        <v>167930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167930</v>
      </c>
      <c r="O25" s="47">
        <f t="shared" si="1"/>
        <v>4.082510818301162</v>
      </c>
      <c r="P25" s="9"/>
    </row>
    <row r="26" spans="1:16">
      <c r="A26" s="13"/>
      <c r="B26" s="45">
        <v>559</v>
      </c>
      <c r="C26" s="21" t="s">
        <v>57</v>
      </c>
      <c r="D26" s="46">
        <v>634009</v>
      </c>
      <c r="E26" s="46">
        <v>0</v>
      </c>
      <c r="F26" s="46">
        <v>0</v>
      </c>
      <c r="G26" s="46">
        <v>0</v>
      </c>
      <c r="H26" s="46">
        <v>0</v>
      </c>
      <c r="I26" s="46">
        <v>12531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646540</v>
      </c>
      <c r="O26" s="47">
        <f t="shared" si="1"/>
        <v>15.717897602956192</v>
      </c>
      <c r="P26" s="9"/>
    </row>
    <row r="27" spans="1:16" ht="15.75">
      <c r="A27" s="28" t="s">
        <v>39</v>
      </c>
      <c r="B27" s="29"/>
      <c r="C27" s="30"/>
      <c r="D27" s="31">
        <f t="shared" ref="D27:M27" si="9">SUM(D28:D29)</f>
        <v>0</v>
      </c>
      <c r="E27" s="31">
        <f t="shared" si="9"/>
        <v>688289</v>
      </c>
      <c r="F27" s="31">
        <f t="shared" si="9"/>
        <v>0</v>
      </c>
      <c r="G27" s="31">
        <f t="shared" si="9"/>
        <v>35649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723938</v>
      </c>
      <c r="O27" s="43">
        <f t="shared" si="1"/>
        <v>17.599504059901783</v>
      </c>
      <c r="P27" s="10"/>
    </row>
    <row r="28" spans="1:16">
      <c r="A28" s="12"/>
      <c r="B28" s="44">
        <v>564</v>
      </c>
      <c r="C28" s="20" t="s">
        <v>71</v>
      </c>
      <c r="D28" s="46">
        <v>0</v>
      </c>
      <c r="E28" s="46">
        <v>213567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10">SUM(D28:M28)</f>
        <v>213567</v>
      </c>
      <c r="O28" s="47">
        <f t="shared" si="1"/>
        <v>5.1919823017455142</v>
      </c>
      <c r="P28" s="9"/>
    </row>
    <row r="29" spans="1:16">
      <c r="A29" s="12"/>
      <c r="B29" s="44">
        <v>569</v>
      </c>
      <c r="C29" s="20" t="s">
        <v>41</v>
      </c>
      <c r="D29" s="46">
        <v>0</v>
      </c>
      <c r="E29" s="46">
        <v>474722</v>
      </c>
      <c r="F29" s="46">
        <v>0</v>
      </c>
      <c r="G29" s="46">
        <v>35649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510371</v>
      </c>
      <c r="O29" s="47">
        <f t="shared" si="1"/>
        <v>12.407521758156269</v>
      </c>
      <c r="P29" s="9"/>
    </row>
    <row r="30" spans="1:16" ht="15.75">
      <c r="A30" s="28" t="s">
        <v>42</v>
      </c>
      <c r="B30" s="29"/>
      <c r="C30" s="30"/>
      <c r="D30" s="31">
        <f t="shared" ref="D30:M30" si="11">SUM(D31:D33)</f>
        <v>5062610</v>
      </c>
      <c r="E30" s="31">
        <f t="shared" si="11"/>
        <v>1582265</v>
      </c>
      <c r="F30" s="31">
        <f t="shared" si="11"/>
        <v>0</v>
      </c>
      <c r="G30" s="31">
        <f t="shared" si="11"/>
        <v>1483512</v>
      </c>
      <c r="H30" s="31">
        <f t="shared" si="11"/>
        <v>0</v>
      </c>
      <c r="I30" s="31">
        <f t="shared" si="11"/>
        <v>1042136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>SUM(D30:M30)</f>
        <v>9170523</v>
      </c>
      <c r="O30" s="43">
        <f t="shared" si="1"/>
        <v>222.94265084844653</v>
      </c>
      <c r="P30" s="9"/>
    </row>
    <row r="31" spans="1:16">
      <c r="A31" s="12"/>
      <c r="B31" s="44">
        <v>571</v>
      </c>
      <c r="C31" s="20" t="s">
        <v>43</v>
      </c>
      <c r="D31" s="46">
        <v>0</v>
      </c>
      <c r="E31" s="46">
        <v>1532718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1532718</v>
      </c>
      <c r="O31" s="47">
        <f t="shared" si="1"/>
        <v>37.261584091019593</v>
      </c>
      <c r="P31" s="9"/>
    </row>
    <row r="32" spans="1:16">
      <c r="A32" s="12"/>
      <c r="B32" s="44">
        <v>572</v>
      </c>
      <c r="C32" s="20" t="s">
        <v>72</v>
      </c>
      <c r="D32" s="46">
        <v>5062610</v>
      </c>
      <c r="E32" s="46">
        <v>0</v>
      </c>
      <c r="F32" s="46">
        <v>0</v>
      </c>
      <c r="G32" s="46">
        <v>1483512</v>
      </c>
      <c r="H32" s="46">
        <v>0</v>
      </c>
      <c r="I32" s="46">
        <v>1042136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7588258</v>
      </c>
      <c r="O32" s="47">
        <f t="shared" si="1"/>
        <v>184.47654008849128</v>
      </c>
      <c r="P32" s="9"/>
    </row>
    <row r="33" spans="1:119">
      <c r="A33" s="12"/>
      <c r="B33" s="44">
        <v>575</v>
      </c>
      <c r="C33" s="20" t="s">
        <v>73</v>
      </c>
      <c r="D33" s="46">
        <v>0</v>
      </c>
      <c r="E33" s="46">
        <v>49547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49547</v>
      </c>
      <c r="O33" s="47">
        <f t="shared" si="1"/>
        <v>1.2045266689356737</v>
      </c>
      <c r="P33" s="9"/>
    </row>
    <row r="34" spans="1:119" ht="15.75">
      <c r="A34" s="28" t="s">
        <v>74</v>
      </c>
      <c r="B34" s="29"/>
      <c r="C34" s="30"/>
      <c r="D34" s="31">
        <f t="shared" ref="D34:M34" si="12">SUM(D35:D37)</f>
        <v>5360382</v>
      </c>
      <c r="E34" s="31">
        <f t="shared" si="12"/>
        <v>3272665</v>
      </c>
      <c r="F34" s="31">
        <f t="shared" si="12"/>
        <v>5691841</v>
      </c>
      <c r="G34" s="31">
        <f t="shared" si="12"/>
        <v>481212</v>
      </c>
      <c r="H34" s="31">
        <f t="shared" si="12"/>
        <v>0</v>
      </c>
      <c r="I34" s="31">
        <f t="shared" si="12"/>
        <v>7639272</v>
      </c>
      <c r="J34" s="31">
        <f t="shared" si="12"/>
        <v>14189420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>SUM(D34:M34)</f>
        <v>36634792</v>
      </c>
      <c r="O34" s="43">
        <f t="shared" si="1"/>
        <v>890.62070306802161</v>
      </c>
      <c r="P34" s="9"/>
    </row>
    <row r="35" spans="1:119">
      <c r="A35" s="12"/>
      <c r="B35" s="44">
        <v>581</v>
      </c>
      <c r="C35" s="20" t="s">
        <v>75</v>
      </c>
      <c r="D35" s="46">
        <v>5360382</v>
      </c>
      <c r="E35" s="46">
        <v>3272665</v>
      </c>
      <c r="F35" s="46">
        <v>0</v>
      </c>
      <c r="G35" s="46">
        <v>481212</v>
      </c>
      <c r="H35" s="46">
        <v>0</v>
      </c>
      <c r="I35" s="46">
        <v>7639272</v>
      </c>
      <c r="J35" s="46">
        <v>747614</v>
      </c>
      <c r="K35" s="46">
        <v>0</v>
      </c>
      <c r="L35" s="46">
        <v>0</v>
      </c>
      <c r="M35" s="46">
        <v>0</v>
      </c>
      <c r="N35" s="46">
        <f>SUM(D35:M35)</f>
        <v>17501145</v>
      </c>
      <c r="O35" s="47">
        <f t="shared" si="1"/>
        <v>425.46664559731607</v>
      </c>
      <c r="P35" s="9"/>
    </row>
    <row r="36" spans="1:119">
      <c r="A36" s="12"/>
      <c r="B36" s="44">
        <v>585</v>
      </c>
      <c r="C36" s="20" t="s">
        <v>81</v>
      </c>
      <c r="D36" s="46">
        <v>0</v>
      </c>
      <c r="E36" s="46">
        <v>0</v>
      </c>
      <c r="F36" s="46">
        <v>5691841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5691841</v>
      </c>
      <c r="O36" s="47">
        <f t="shared" si="1"/>
        <v>138.37314630232896</v>
      </c>
      <c r="P36" s="9"/>
    </row>
    <row r="37" spans="1:119" ht="15.75" thickBot="1">
      <c r="A37" s="12"/>
      <c r="B37" s="44">
        <v>590</v>
      </c>
      <c r="C37" s="20" t="s">
        <v>76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13441806</v>
      </c>
      <c r="K37" s="46">
        <v>0</v>
      </c>
      <c r="L37" s="46">
        <v>0</v>
      </c>
      <c r="M37" s="46">
        <v>0</v>
      </c>
      <c r="N37" s="46">
        <f>SUM(D37:M37)</f>
        <v>13441806</v>
      </c>
      <c r="O37" s="47">
        <f t="shared" si="1"/>
        <v>326.78091116837652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SUM(D5,D13,D17,D21,D24,D27,D30,D34)</f>
        <v>38823515</v>
      </c>
      <c r="E38" s="15">
        <f t="shared" si="13"/>
        <v>9784512</v>
      </c>
      <c r="F38" s="15">
        <f t="shared" si="13"/>
        <v>8122248</v>
      </c>
      <c r="G38" s="15">
        <f t="shared" si="13"/>
        <v>2420530</v>
      </c>
      <c r="H38" s="15">
        <f t="shared" si="13"/>
        <v>0</v>
      </c>
      <c r="I38" s="15">
        <f t="shared" si="13"/>
        <v>35435222</v>
      </c>
      <c r="J38" s="15">
        <f t="shared" si="13"/>
        <v>14189420</v>
      </c>
      <c r="K38" s="15">
        <f t="shared" si="13"/>
        <v>9651965</v>
      </c>
      <c r="L38" s="15">
        <f t="shared" si="13"/>
        <v>0</v>
      </c>
      <c r="M38" s="15">
        <f t="shared" si="13"/>
        <v>0</v>
      </c>
      <c r="N38" s="15">
        <f>SUM(D38:M38)</f>
        <v>118427412</v>
      </c>
      <c r="O38" s="37">
        <f t="shared" si="1"/>
        <v>2879.0638401322508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86</v>
      </c>
      <c r="M40" s="163"/>
      <c r="N40" s="163"/>
      <c r="O40" s="41">
        <v>41134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53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7840366</v>
      </c>
      <c r="E5" s="26">
        <f t="shared" si="0"/>
        <v>1178</v>
      </c>
      <c r="F5" s="26">
        <f t="shared" si="0"/>
        <v>2227867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8799770</v>
      </c>
      <c r="L5" s="26">
        <f t="shared" si="0"/>
        <v>0</v>
      </c>
      <c r="M5" s="26">
        <f t="shared" si="0"/>
        <v>0</v>
      </c>
      <c r="N5" s="27">
        <f>SUM(D5:M5)</f>
        <v>18869181</v>
      </c>
      <c r="O5" s="32">
        <f t="shared" ref="O5:O37" si="1">(N5/O$39)</f>
        <v>477.41071247849408</v>
      </c>
      <c r="P5" s="6"/>
    </row>
    <row r="6" spans="1:133">
      <c r="A6" s="12"/>
      <c r="B6" s="44">
        <v>511</v>
      </c>
      <c r="C6" s="20" t="s">
        <v>19</v>
      </c>
      <c r="D6" s="46">
        <v>1350542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1350542</v>
      </c>
      <c r="O6" s="47">
        <f t="shared" si="1"/>
        <v>34.170175083493575</v>
      </c>
      <c r="P6" s="9"/>
    </row>
    <row r="7" spans="1:133">
      <c r="A7" s="12"/>
      <c r="B7" s="44">
        <v>512</v>
      </c>
      <c r="C7" s="20" t="s">
        <v>20</v>
      </c>
      <c r="D7" s="46">
        <v>592410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592410</v>
      </c>
      <c r="O7" s="47">
        <f t="shared" si="1"/>
        <v>14.988614512701144</v>
      </c>
      <c r="P7" s="9"/>
    </row>
    <row r="8" spans="1:133">
      <c r="A8" s="12"/>
      <c r="B8" s="44">
        <v>513</v>
      </c>
      <c r="C8" s="20" t="s">
        <v>21</v>
      </c>
      <c r="D8" s="46">
        <v>1072885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1072885</v>
      </c>
      <c r="O8" s="47">
        <f t="shared" si="1"/>
        <v>27.145152312518977</v>
      </c>
      <c r="P8" s="9"/>
    </row>
    <row r="9" spans="1:133">
      <c r="A9" s="12"/>
      <c r="B9" s="44">
        <v>514</v>
      </c>
      <c r="C9" s="20" t="s">
        <v>22</v>
      </c>
      <c r="D9" s="46">
        <v>392567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392567</v>
      </c>
      <c r="O9" s="47">
        <f t="shared" si="1"/>
        <v>9.9323702054447924</v>
      </c>
      <c r="P9" s="9"/>
    </row>
    <row r="10" spans="1:133">
      <c r="A10" s="12"/>
      <c r="B10" s="44">
        <v>517</v>
      </c>
      <c r="C10" s="20" t="s">
        <v>55</v>
      </c>
      <c r="D10" s="46">
        <v>0</v>
      </c>
      <c r="E10" s="46">
        <v>1178</v>
      </c>
      <c r="F10" s="46">
        <v>2227317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2228495</v>
      </c>
      <c r="O10" s="47">
        <f t="shared" si="1"/>
        <v>56.38333670681105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8799770</v>
      </c>
      <c r="L11" s="46">
        <v>0</v>
      </c>
      <c r="M11" s="46">
        <v>0</v>
      </c>
      <c r="N11" s="46">
        <f t="shared" si="2"/>
        <v>8799770</v>
      </c>
      <c r="O11" s="47">
        <f t="shared" si="1"/>
        <v>222.64371015079445</v>
      </c>
      <c r="P11" s="9"/>
    </row>
    <row r="12" spans="1:133">
      <c r="A12" s="12"/>
      <c r="B12" s="44">
        <v>519</v>
      </c>
      <c r="C12" s="20" t="s">
        <v>66</v>
      </c>
      <c r="D12" s="46">
        <v>4431962</v>
      </c>
      <c r="E12" s="46">
        <v>0</v>
      </c>
      <c r="F12" s="46">
        <v>550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4432512</v>
      </c>
      <c r="O12" s="47">
        <f t="shared" si="1"/>
        <v>112.14735350673008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18894727</v>
      </c>
      <c r="E13" s="31">
        <f t="shared" si="3"/>
        <v>910203</v>
      </c>
      <c r="F13" s="31">
        <f t="shared" si="3"/>
        <v>0</v>
      </c>
      <c r="G13" s="31">
        <f t="shared" si="3"/>
        <v>1312104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21117034</v>
      </c>
      <c r="O13" s="43">
        <f t="shared" si="1"/>
        <v>534.2838275478191</v>
      </c>
      <c r="P13" s="10"/>
    </row>
    <row r="14" spans="1:133">
      <c r="A14" s="12"/>
      <c r="B14" s="44">
        <v>521</v>
      </c>
      <c r="C14" s="20" t="s">
        <v>27</v>
      </c>
      <c r="D14" s="46">
        <v>10467224</v>
      </c>
      <c r="E14" s="46">
        <v>51644</v>
      </c>
      <c r="F14" s="46">
        <v>0</v>
      </c>
      <c r="G14" s="46">
        <v>1312104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11830972</v>
      </c>
      <c r="O14" s="47">
        <f t="shared" si="1"/>
        <v>299.33640319805687</v>
      </c>
      <c r="P14" s="9"/>
    </row>
    <row r="15" spans="1:133">
      <c r="A15" s="12"/>
      <c r="B15" s="44">
        <v>522</v>
      </c>
      <c r="C15" s="20" t="s">
        <v>28</v>
      </c>
      <c r="D15" s="46">
        <v>7948097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7948097</v>
      </c>
      <c r="O15" s="47">
        <f t="shared" si="1"/>
        <v>201.0954609857302</v>
      </c>
      <c r="P15" s="9"/>
    </row>
    <row r="16" spans="1:133">
      <c r="A16" s="12"/>
      <c r="B16" s="44">
        <v>524</v>
      </c>
      <c r="C16" s="20" t="s">
        <v>29</v>
      </c>
      <c r="D16" s="46">
        <v>479406</v>
      </c>
      <c r="E16" s="46">
        <v>858559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1337965</v>
      </c>
      <c r="O16" s="47">
        <f t="shared" si="1"/>
        <v>33.851963364031981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27016536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27016536</v>
      </c>
      <c r="O17" s="43">
        <f t="shared" si="1"/>
        <v>683.54761663799206</v>
      </c>
      <c r="P17" s="10"/>
    </row>
    <row r="18" spans="1:16">
      <c r="A18" s="12"/>
      <c r="B18" s="44">
        <v>534</v>
      </c>
      <c r="C18" s="20" t="s">
        <v>67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4613513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4613513</v>
      </c>
      <c r="O18" s="47">
        <f t="shared" si="1"/>
        <v>116.72687481024188</v>
      </c>
      <c r="P18" s="9"/>
    </row>
    <row r="19" spans="1:16">
      <c r="A19" s="12"/>
      <c r="B19" s="44">
        <v>536</v>
      </c>
      <c r="C19" s="20" t="s">
        <v>68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21263836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21263836</v>
      </c>
      <c r="O19" s="47">
        <f t="shared" si="1"/>
        <v>537.99807711770063</v>
      </c>
      <c r="P19" s="9"/>
    </row>
    <row r="20" spans="1:16">
      <c r="A20" s="12"/>
      <c r="B20" s="44">
        <v>538</v>
      </c>
      <c r="C20" s="20" t="s">
        <v>69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1139187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1139187</v>
      </c>
      <c r="O20" s="47">
        <f t="shared" si="1"/>
        <v>28.82266471004959</v>
      </c>
      <c r="P20" s="9"/>
    </row>
    <row r="21" spans="1:16" ht="15.75">
      <c r="A21" s="28" t="s">
        <v>34</v>
      </c>
      <c r="B21" s="29"/>
      <c r="C21" s="30"/>
      <c r="D21" s="31">
        <f t="shared" ref="D21:M21" si="6">SUM(D22:D23)</f>
        <v>1648119</v>
      </c>
      <c r="E21" s="31">
        <f t="shared" si="6"/>
        <v>2648706</v>
      </c>
      <c r="F21" s="31">
        <f t="shared" si="6"/>
        <v>0</v>
      </c>
      <c r="G21" s="31">
        <f t="shared" si="6"/>
        <v>25901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7" si="7">SUM(D21:M21)</f>
        <v>4322726</v>
      </c>
      <c r="O21" s="43">
        <f t="shared" si="1"/>
        <v>109.36964882096954</v>
      </c>
      <c r="P21" s="10"/>
    </row>
    <row r="22" spans="1:16">
      <c r="A22" s="12"/>
      <c r="B22" s="44">
        <v>541</v>
      </c>
      <c r="C22" s="20" t="s">
        <v>70</v>
      </c>
      <c r="D22" s="46">
        <v>1648119</v>
      </c>
      <c r="E22" s="46">
        <v>153209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1801328</v>
      </c>
      <c r="O22" s="47">
        <f t="shared" si="1"/>
        <v>45.575549033498632</v>
      </c>
      <c r="P22" s="9"/>
    </row>
    <row r="23" spans="1:16">
      <c r="A23" s="12"/>
      <c r="B23" s="44">
        <v>542</v>
      </c>
      <c r="C23" s="20" t="s">
        <v>36</v>
      </c>
      <c r="D23" s="46">
        <v>0</v>
      </c>
      <c r="E23" s="46">
        <v>2495497</v>
      </c>
      <c r="F23" s="46">
        <v>0</v>
      </c>
      <c r="G23" s="46">
        <v>25901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2521398</v>
      </c>
      <c r="O23" s="47">
        <f t="shared" si="1"/>
        <v>63.794099787470905</v>
      </c>
      <c r="P23" s="9"/>
    </row>
    <row r="24" spans="1:16" ht="15.75">
      <c r="A24" s="28" t="s">
        <v>37</v>
      </c>
      <c r="B24" s="29"/>
      <c r="C24" s="30"/>
      <c r="D24" s="31">
        <f t="shared" ref="D24:M24" si="8">SUM(D25:D26)</f>
        <v>504697</v>
      </c>
      <c r="E24" s="31">
        <f t="shared" si="8"/>
        <v>250882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7"/>
        <v>755579</v>
      </c>
      <c r="O24" s="43">
        <f t="shared" si="1"/>
        <v>19.116966906183585</v>
      </c>
      <c r="P24" s="10"/>
    </row>
    <row r="25" spans="1:16">
      <c r="A25" s="13"/>
      <c r="B25" s="45">
        <v>552</v>
      </c>
      <c r="C25" s="21" t="s">
        <v>38</v>
      </c>
      <c r="D25" s="46">
        <v>0</v>
      </c>
      <c r="E25" s="46">
        <v>250882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250882</v>
      </c>
      <c r="O25" s="47">
        <f t="shared" si="1"/>
        <v>6.3475862766926427</v>
      </c>
      <c r="P25" s="9"/>
    </row>
    <row r="26" spans="1:16">
      <c r="A26" s="13"/>
      <c r="B26" s="45">
        <v>559</v>
      </c>
      <c r="C26" s="21" t="s">
        <v>57</v>
      </c>
      <c r="D26" s="46">
        <v>504697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504697</v>
      </c>
      <c r="O26" s="47">
        <f t="shared" si="1"/>
        <v>12.769380629490943</v>
      </c>
      <c r="P26" s="9"/>
    </row>
    <row r="27" spans="1:16" ht="15.75">
      <c r="A27" s="28" t="s">
        <v>39</v>
      </c>
      <c r="B27" s="29"/>
      <c r="C27" s="30"/>
      <c r="D27" s="31">
        <f t="shared" ref="D27:M27" si="9">SUM(D28:D29)</f>
        <v>7934</v>
      </c>
      <c r="E27" s="31">
        <f t="shared" si="9"/>
        <v>646422</v>
      </c>
      <c r="F27" s="31">
        <f t="shared" si="9"/>
        <v>0</v>
      </c>
      <c r="G27" s="31">
        <f t="shared" si="9"/>
        <v>51899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706255</v>
      </c>
      <c r="O27" s="43">
        <f t="shared" si="1"/>
        <v>17.869016293897378</v>
      </c>
      <c r="P27" s="10"/>
    </row>
    <row r="28" spans="1:16">
      <c r="A28" s="12"/>
      <c r="B28" s="44">
        <v>564</v>
      </c>
      <c r="C28" s="20" t="s">
        <v>71</v>
      </c>
      <c r="D28" s="46">
        <v>0</v>
      </c>
      <c r="E28" s="46">
        <v>114094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10">SUM(D28:M28)</f>
        <v>114094</v>
      </c>
      <c r="O28" s="47">
        <f t="shared" si="1"/>
        <v>2.8867017508349355</v>
      </c>
      <c r="P28" s="9"/>
    </row>
    <row r="29" spans="1:16">
      <c r="A29" s="12"/>
      <c r="B29" s="44">
        <v>569</v>
      </c>
      <c r="C29" s="20" t="s">
        <v>41</v>
      </c>
      <c r="D29" s="46">
        <v>7934</v>
      </c>
      <c r="E29" s="46">
        <v>532328</v>
      </c>
      <c r="F29" s="46">
        <v>0</v>
      </c>
      <c r="G29" s="46">
        <v>51899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592161</v>
      </c>
      <c r="O29" s="47">
        <f t="shared" si="1"/>
        <v>14.982314543062444</v>
      </c>
      <c r="P29" s="9"/>
    </row>
    <row r="30" spans="1:16" ht="15.75">
      <c r="A30" s="28" t="s">
        <v>42</v>
      </c>
      <c r="B30" s="29"/>
      <c r="C30" s="30"/>
      <c r="D30" s="31">
        <f t="shared" ref="D30:M30" si="11">SUM(D31:D33)</f>
        <v>5019606</v>
      </c>
      <c r="E30" s="31">
        <f t="shared" si="11"/>
        <v>1714900</v>
      </c>
      <c r="F30" s="31">
        <f t="shared" si="11"/>
        <v>0</v>
      </c>
      <c r="G30" s="31">
        <f t="shared" si="11"/>
        <v>3477033</v>
      </c>
      <c r="H30" s="31">
        <f t="shared" si="11"/>
        <v>0</v>
      </c>
      <c r="I30" s="31">
        <f t="shared" si="11"/>
        <v>1028135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>SUM(D30:M30)</f>
        <v>11239674</v>
      </c>
      <c r="O30" s="43">
        <f t="shared" si="1"/>
        <v>284.37592348952535</v>
      </c>
      <c r="P30" s="9"/>
    </row>
    <row r="31" spans="1:16">
      <c r="A31" s="12"/>
      <c r="B31" s="44">
        <v>571</v>
      </c>
      <c r="C31" s="20" t="s">
        <v>43</v>
      </c>
      <c r="D31" s="46">
        <v>0</v>
      </c>
      <c r="E31" s="46">
        <v>1676393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1676393</v>
      </c>
      <c r="O31" s="47">
        <f t="shared" si="1"/>
        <v>42.414558243092806</v>
      </c>
      <c r="P31" s="9"/>
    </row>
    <row r="32" spans="1:16">
      <c r="A32" s="12"/>
      <c r="B32" s="44">
        <v>572</v>
      </c>
      <c r="C32" s="20" t="s">
        <v>72</v>
      </c>
      <c r="D32" s="46">
        <v>5019606</v>
      </c>
      <c r="E32" s="46">
        <v>0</v>
      </c>
      <c r="F32" s="46">
        <v>0</v>
      </c>
      <c r="G32" s="46">
        <v>3477033</v>
      </c>
      <c r="H32" s="46">
        <v>0</v>
      </c>
      <c r="I32" s="46">
        <v>1028135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9524774</v>
      </c>
      <c r="O32" s="47">
        <f t="shared" si="1"/>
        <v>240.98709644772796</v>
      </c>
      <c r="P32" s="9"/>
    </row>
    <row r="33" spans="1:119">
      <c r="A33" s="12"/>
      <c r="B33" s="44">
        <v>575</v>
      </c>
      <c r="C33" s="20" t="s">
        <v>73</v>
      </c>
      <c r="D33" s="46">
        <v>0</v>
      </c>
      <c r="E33" s="46">
        <v>38507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38507</v>
      </c>
      <c r="O33" s="47">
        <f t="shared" si="1"/>
        <v>0.9742687987045846</v>
      </c>
      <c r="P33" s="9"/>
    </row>
    <row r="34" spans="1:119" ht="15.75">
      <c r="A34" s="28" t="s">
        <v>74</v>
      </c>
      <c r="B34" s="29"/>
      <c r="C34" s="30"/>
      <c r="D34" s="31">
        <f t="shared" ref="D34:M34" si="12">SUM(D35:D36)</f>
        <v>5529966</v>
      </c>
      <c r="E34" s="31">
        <f t="shared" si="12"/>
        <v>2469824</v>
      </c>
      <c r="F34" s="31">
        <f t="shared" si="12"/>
        <v>0</v>
      </c>
      <c r="G34" s="31">
        <f t="shared" si="12"/>
        <v>699354</v>
      </c>
      <c r="H34" s="31">
        <f t="shared" si="12"/>
        <v>0</v>
      </c>
      <c r="I34" s="31">
        <f t="shared" si="12"/>
        <v>12559512</v>
      </c>
      <c r="J34" s="31">
        <f t="shared" si="12"/>
        <v>12980867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>SUM(D34:M34)</f>
        <v>34239523</v>
      </c>
      <c r="O34" s="43">
        <f t="shared" si="1"/>
        <v>866.29700941200281</v>
      </c>
      <c r="P34" s="9"/>
    </row>
    <row r="35" spans="1:119">
      <c r="A35" s="12"/>
      <c r="B35" s="44">
        <v>581</v>
      </c>
      <c r="C35" s="20" t="s">
        <v>75</v>
      </c>
      <c r="D35" s="46">
        <v>5529966</v>
      </c>
      <c r="E35" s="46">
        <v>2469824</v>
      </c>
      <c r="F35" s="46">
        <v>0</v>
      </c>
      <c r="G35" s="46">
        <v>699354</v>
      </c>
      <c r="H35" s="46">
        <v>0</v>
      </c>
      <c r="I35" s="46">
        <v>12559512</v>
      </c>
      <c r="J35" s="46">
        <v>157000</v>
      </c>
      <c r="K35" s="46">
        <v>0</v>
      </c>
      <c r="L35" s="46">
        <v>0</v>
      </c>
      <c r="M35" s="46">
        <v>0</v>
      </c>
      <c r="N35" s="46">
        <f>SUM(D35:M35)</f>
        <v>21415656</v>
      </c>
      <c r="O35" s="47">
        <f t="shared" si="1"/>
        <v>541.83928752150587</v>
      </c>
      <c r="P35" s="9"/>
    </row>
    <row r="36" spans="1:119" ht="15.75" thickBot="1">
      <c r="A36" s="12"/>
      <c r="B36" s="44">
        <v>590</v>
      </c>
      <c r="C36" s="20" t="s">
        <v>76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12823867</v>
      </c>
      <c r="K36" s="46">
        <v>0</v>
      </c>
      <c r="L36" s="46">
        <v>0</v>
      </c>
      <c r="M36" s="46">
        <v>0</v>
      </c>
      <c r="N36" s="46">
        <f>SUM(D36:M36)</f>
        <v>12823867</v>
      </c>
      <c r="O36" s="47">
        <f t="shared" si="1"/>
        <v>324.45772189049694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SUM(D5,D13,D17,D21,D24,D27,D30,D34)</f>
        <v>39445415</v>
      </c>
      <c r="E37" s="15">
        <f t="shared" si="13"/>
        <v>8642115</v>
      </c>
      <c r="F37" s="15">
        <f t="shared" si="13"/>
        <v>2227867</v>
      </c>
      <c r="G37" s="15">
        <f t="shared" si="13"/>
        <v>5566291</v>
      </c>
      <c r="H37" s="15">
        <f t="shared" si="13"/>
        <v>0</v>
      </c>
      <c r="I37" s="15">
        <f t="shared" si="13"/>
        <v>40604183</v>
      </c>
      <c r="J37" s="15">
        <f t="shared" si="13"/>
        <v>12980867</v>
      </c>
      <c r="K37" s="15">
        <f t="shared" si="13"/>
        <v>8799770</v>
      </c>
      <c r="L37" s="15">
        <f t="shared" si="13"/>
        <v>0</v>
      </c>
      <c r="M37" s="15">
        <f t="shared" si="13"/>
        <v>0</v>
      </c>
      <c r="N37" s="15">
        <f>SUM(D37:M37)</f>
        <v>118266508</v>
      </c>
      <c r="O37" s="37">
        <f t="shared" si="1"/>
        <v>2992.2707215868841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84</v>
      </c>
      <c r="M39" s="163"/>
      <c r="N39" s="163"/>
      <c r="O39" s="41">
        <v>39524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53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4824803</v>
      </c>
      <c r="E5" s="26">
        <f t="shared" si="0"/>
        <v>3295</v>
      </c>
      <c r="F5" s="26">
        <f t="shared" si="0"/>
        <v>2457085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6862354</v>
      </c>
      <c r="L5" s="26">
        <f t="shared" si="0"/>
        <v>0</v>
      </c>
      <c r="M5" s="26">
        <f t="shared" si="0"/>
        <v>0</v>
      </c>
      <c r="N5" s="27">
        <f>SUM(D5:M5)</f>
        <v>14147537</v>
      </c>
      <c r="O5" s="32">
        <f t="shared" ref="O5:O38" si="1">(N5/O$40)</f>
        <v>371.4726795326244</v>
      </c>
      <c r="P5" s="6"/>
    </row>
    <row r="6" spans="1:133">
      <c r="A6" s="12"/>
      <c r="B6" s="44">
        <v>511</v>
      </c>
      <c r="C6" s="20" t="s">
        <v>19</v>
      </c>
      <c r="D6" s="46">
        <v>131134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131134</v>
      </c>
      <c r="O6" s="47">
        <f t="shared" si="1"/>
        <v>3.443192858080609</v>
      </c>
      <c r="P6" s="9"/>
    </row>
    <row r="7" spans="1:133">
      <c r="A7" s="12"/>
      <c r="B7" s="44">
        <v>512</v>
      </c>
      <c r="C7" s="20" t="s">
        <v>20</v>
      </c>
      <c r="D7" s="46">
        <v>410326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410326</v>
      </c>
      <c r="O7" s="47">
        <f t="shared" si="1"/>
        <v>10.773952999868715</v>
      </c>
      <c r="P7" s="9"/>
    </row>
    <row r="8" spans="1:133">
      <c r="A8" s="12"/>
      <c r="B8" s="44">
        <v>513</v>
      </c>
      <c r="C8" s="20" t="s">
        <v>21</v>
      </c>
      <c r="D8" s="46">
        <v>851555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851555</v>
      </c>
      <c r="O8" s="47">
        <f t="shared" si="1"/>
        <v>22.359327819351449</v>
      </c>
      <c r="P8" s="9"/>
    </row>
    <row r="9" spans="1:133">
      <c r="A9" s="12"/>
      <c r="B9" s="44">
        <v>514</v>
      </c>
      <c r="C9" s="20" t="s">
        <v>22</v>
      </c>
      <c r="D9" s="46">
        <v>542964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542964</v>
      </c>
      <c r="O9" s="47">
        <f t="shared" si="1"/>
        <v>14.256636471051594</v>
      </c>
      <c r="P9" s="9"/>
    </row>
    <row r="10" spans="1:133">
      <c r="A10" s="12"/>
      <c r="B10" s="44">
        <v>517</v>
      </c>
      <c r="C10" s="20" t="s">
        <v>55</v>
      </c>
      <c r="D10" s="46">
        <v>0</v>
      </c>
      <c r="E10" s="46">
        <v>3295</v>
      </c>
      <c r="F10" s="46">
        <v>2195687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2198982</v>
      </c>
      <c r="O10" s="47">
        <f t="shared" si="1"/>
        <v>57.738794801102799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6603688</v>
      </c>
      <c r="L11" s="46">
        <v>0</v>
      </c>
      <c r="M11" s="46">
        <v>0</v>
      </c>
      <c r="N11" s="46">
        <f t="shared" si="2"/>
        <v>6603688</v>
      </c>
      <c r="O11" s="47">
        <f t="shared" si="1"/>
        <v>173.39340947879742</v>
      </c>
      <c r="P11" s="9"/>
    </row>
    <row r="12" spans="1:133">
      <c r="A12" s="12"/>
      <c r="B12" s="44">
        <v>519</v>
      </c>
      <c r="C12" s="20" t="s">
        <v>66</v>
      </c>
      <c r="D12" s="46">
        <v>2888824</v>
      </c>
      <c r="E12" s="46">
        <v>0</v>
      </c>
      <c r="F12" s="46">
        <v>261398</v>
      </c>
      <c r="G12" s="46">
        <v>0</v>
      </c>
      <c r="H12" s="46">
        <v>0</v>
      </c>
      <c r="I12" s="46">
        <v>0</v>
      </c>
      <c r="J12" s="46">
        <v>0</v>
      </c>
      <c r="K12" s="46">
        <v>258666</v>
      </c>
      <c r="L12" s="46">
        <v>0</v>
      </c>
      <c r="M12" s="46">
        <v>0</v>
      </c>
      <c r="N12" s="46">
        <f t="shared" si="2"/>
        <v>3408888</v>
      </c>
      <c r="O12" s="47">
        <f t="shared" si="1"/>
        <v>89.5073651043718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18086031</v>
      </c>
      <c r="E13" s="31">
        <f t="shared" si="3"/>
        <v>871958</v>
      </c>
      <c r="F13" s="31">
        <f t="shared" si="3"/>
        <v>0</v>
      </c>
      <c r="G13" s="31">
        <f t="shared" si="3"/>
        <v>309438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19267427</v>
      </c>
      <c r="O13" s="43">
        <f t="shared" si="1"/>
        <v>505.90592096625966</v>
      </c>
      <c r="P13" s="10"/>
    </row>
    <row r="14" spans="1:133">
      <c r="A14" s="12"/>
      <c r="B14" s="44">
        <v>521</v>
      </c>
      <c r="C14" s="20" t="s">
        <v>27</v>
      </c>
      <c r="D14" s="46">
        <v>10049658</v>
      </c>
      <c r="E14" s="46">
        <v>93585</v>
      </c>
      <c r="F14" s="46">
        <v>0</v>
      </c>
      <c r="G14" s="46">
        <v>309438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10452681</v>
      </c>
      <c r="O14" s="47">
        <f t="shared" si="1"/>
        <v>274.45663647105158</v>
      </c>
      <c r="P14" s="9"/>
    </row>
    <row r="15" spans="1:133">
      <c r="A15" s="12"/>
      <c r="B15" s="44">
        <v>522</v>
      </c>
      <c r="C15" s="20" t="s">
        <v>28</v>
      </c>
      <c r="D15" s="46">
        <v>7585517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7585517</v>
      </c>
      <c r="O15" s="47">
        <f t="shared" si="1"/>
        <v>199.17334908756729</v>
      </c>
      <c r="P15" s="9"/>
    </row>
    <row r="16" spans="1:133">
      <c r="A16" s="12"/>
      <c r="B16" s="44">
        <v>524</v>
      </c>
      <c r="C16" s="20" t="s">
        <v>29</v>
      </c>
      <c r="D16" s="46">
        <v>450856</v>
      </c>
      <c r="E16" s="46">
        <v>778373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1229229</v>
      </c>
      <c r="O16" s="47">
        <f t="shared" si="1"/>
        <v>32.275935407640802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27175647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27175647</v>
      </c>
      <c r="O17" s="43">
        <f t="shared" si="1"/>
        <v>713.55250098463966</v>
      </c>
      <c r="P17" s="10"/>
    </row>
    <row r="18" spans="1:16">
      <c r="A18" s="12"/>
      <c r="B18" s="44">
        <v>534</v>
      </c>
      <c r="C18" s="20" t="s">
        <v>67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4640443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4640443</v>
      </c>
      <c r="O18" s="47">
        <f t="shared" si="1"/>
        <v>121.84437442562688</v>
      </c>
      <c r="P18" s="9"/>
    </row>
    <row r="19" spans="1:16">
      <c r="A19" s="12"/>
      <c r="B19" s="44">
        <v>536</v>
      </c>
      <c r="C19" s="20" t="s">
        <v>68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21015940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21015940</v>
      </c>
      <c r="O19" s="47">
        <f t="shared" si="1"/>
        <v>551.81672574504398</v>
      </c>
      <c r="P19" s="9"/>
    </row>
    <row r="20" spans="1:16">
      <c r="A20" s="12"/>
      <c r="B20" s="44">
        <v>538</v>
      </c>
      <c r="C20" s="20" t="s">
        <v>69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1519264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1519264</v>
      </c>
      <c r="O20" s="47">
        <f t="shared" si="1"/>
        <v>39.891400813968751</v>
      </c>
      <c r="P20" s="9"/>
    </row>
    <row r="21" spans="1:16" ht="15.75">
      <c r="A21" s="28" t="s">
        <v>34</v>
      </c>
      <c r="B21" s="29"/>
      <c r="C21" s="30"/>
      <c r="D21" s="31">
        <f t="shared" ref="D21:M21" si="6">SUM(D22:D23)</f>
        <v>1725891</v>
      </c>
      <c r="E21" s="31">
        <f t="shared" si="6"/>
        <v>1193673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7" si="7">SUM(D21:M21)</f>
        <v>2919564</v>
      </c>
      <c r="O21" s="43">
        <f t="shared" si="1"/>
        <v>76.659157148483658</v>
      </c>
      <c r="P21" s="10"/>
    </row>
    <row r="22" spans="1:16">
      <c r="A22" s="12"/>
      <c r="B22" s="44">
        <v>541</v>
      </c>
      <c r="C22" s="20" t="s">
        <v>70</v>
      </c>
      <c r="D22" s="46">
        <v>1725891</v>
      </c>
      <c r="E22" s="46">
        <v>101498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1827389</v>
      </c>
      <c r="O22" s="47">
        <f t="shared" si="1"/>
        <v>47.981856373900484</v>
      </c>
      <c r="P22" s="9"/>
    </row>
    <row r="23" spans="1:16">
      <c r="A23" s="12"/>
      <c r="B23" s="44">
        <v>542</v>
      </c>
      <c r="C23" s="20" t="s">
        <v>36</v>
      </c>
      <c r="D23" s="46">
        <v>0</v>
      </c>
      <c r="E23" s="46">
        <v>1092175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1092175</v>
      </c>
      <c r="O23" s="47">
        <f t="shared" si="1"/>
        <v>28.67730077458317</v>
      </c>
      <c r="P23" s="9"/>
    </row>
    <row r="24" spans="1:16" ht="15.75">
      <c r="A24" s="28" t="s">
        <v>37</v>
      </c>
      <c r="B24" s="29"/>
      <c r="C24" s="30"/>
      <c r="D24" s="31">
        <f t="shared" ref="D24:M24" si="8">SUM(D25:D26)</f>
        <v>413008</v>
      </c>
      <c r="E24" s="31">
        <f t="shared" si="8"/>
        <v>200179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7"/>
        <v>613187</v>
      </c>
      <c r="O24" s="43">
        <f t="shared" si="1"/>
        <v>16.100485755546803</v>
      </c>
      <c r="P24" s="10"/>
    </row>
    <row r="25" spans="1:16">
      <c r="A25" s="13"/>
      <c r="B25" s="45">
        <v>552</v>
      </c>
      <c r="C25" s="21" t="s">
        <v>38</v>
      </c>
      <c r="D25" s="46">
        <v>0</v>
      </c>
      <c r="E25" s="46">
        <v>200179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200179</v>
      </c>
      <c r="O25" s="47">
        <f t="shared" si="1"/>
        <v>5.256111329919916</v>
      </c>
      <c r="P25" s="9"/>
    </row>
    <row r="26" spans="1:16">
      <c r="A26" s="13"/>
      <c r="B26" s="45">
        <v>559</v>
      </c>
      <c r="C26" s="21" t="s">
        <v>57</v>
      </c>
      <c r="D26" s="46">
        <v>413008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413008</v>
      </c>
      <c r="O26" s="47">
        <f t="shared" si="1"/>
        <v>10.844374425626887</v>
      </c>
      <c r="P26" s="9"/>
    </row>
    <row r="27" spans="1:16" ht="15.75">
      <c r="A27" s="28" t="s">
        <v>39</v>
      </c>
      <c r="B27" s="29"/>
      <c r="C27" s="30"/>
      <c r="D27" s="31">
        <f t="shared" ref="D27:M27" si="9">SUM(D28:D29)</f>
        <v>177357</v>
      </c>
      <c r="E27" s="31">
        <f t="shared" si="9"/>
        <v>600632</v>
      </c>
      <c r="F27" s="31">
        <f t="shared" si="9"/>
        <v>0</v>
      </c>
      <c r="G27" s="31">
        <f t="shared" si="9"/>
        <v>17785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795774</v>
      </c>
      <c r="O27" s="43">
        <f t="shared" si="1"/>
        <v>20.894682946041748</v>
      </c>
      <c r="P27" s="10"/>
    </row>
    <row r="28" spans="1:16">
      <c r="A28" s="12"/>
      <c r="B28" s="44">
        <v>564</v>
      </c>
      <c r="C28" s="20" t="s">
        <v>71</v>
      </c>
      <c r="D28" s="46">
        <v>0</v>
      </c>
      <c r="E28" s="46">
        <v>165635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10">SUM(D28:M28)</f>
        <v>165635</v>
      </c>
      <c r="O28" s="47">
        <f t="shared" si="1"/>
        <v>4.3490875672837079</v>
      </c>
      <c r="P28" s="9"/>
    </row>
    <row r="29" spans="1:16">
      <c r="A29" s="12"/>
      <c r="B29" s="44">
        <v>569</v>
      </c>
      <c r="C29" s="20" t="s">
        <v>41</v>
      </c>
      <c r="D29" s="46">
        <v>177357</v>
      </c>
      <c r="E29" s="46">
        <v>434997</v>
      </c>
      <c r="F29" s="46">
        <v>0</v>
      </c>
      <c r="G29" s="46">
        <v>17785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630139</v>
      </c>
      <c r="O29" s="47">
        <f t="shared" si="1"/>
        <v>16.545595378758041</v>
      </c>
      <c r="P29" s="9"/>
    </row>
    <row r="30" spans="1:16" ht="15.75">
      <c r="A30" s="28" t="s">
        <v>42</v>
      </c>
      <c r="B30" s="29"/>
      <c r="C30" s="30"/>
      <c r="D30" s="31">
        <f t="shared" ref="D30:M30" si="11">SUM(D31:D33)</f>
        <v>5735278</v>
      </c>
      <c r="E30" s="31">
        <f t="shared" si="11"/>
        <v>1684150</v>
      </c>
      <c r="F30" s="31">
        <f t="shared" si="11"/>
        <v>0</v>
      </c>
      <c r="G30" s="31">
        <f t="shared" si="11"/>
        <v>609477</v>
      </c>
      <c r="H30" s="31">
        <f t="shared" si="11"/>
        <v>0</v>
      </c>
      <c r="I30" s="31">
        <f t="shared" si="11"/>
        <v>1026754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>SUM(D30:M30)</f>
        <v>9055659</v>
      </c>
      <c r="O30" s="43">
        <f t="shared" si="1"/>
        <v>237.7749507680189</v>
      </c>
      <c r="P30" s="9"/>
    </row>
    <row r="31" spans="1:16">
      <c r="A31" s="12"/>
      <c r="B31" s="44">
        <v>571</v>
      </c>
      <c r="C31" s="20" t="s">
        <v>43</v>
      </c>
      <c r="D31" s="46">
        <v>0</v>
      </c>
      <c r="E31" s="46">
        <v>1645412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1645412</v>
      </c>
      <c r="O31" s="47">
        <f t="shared" si="1"/>
        <v>43.203675987921756</v>
      </c>
      <c r="P31" s="9"/>
    </row>
    <row r="32" spans="1:16">
      <c r="A32" s="12"/>
      <c r="B32" s="44">
        <v>572</v>
      </c>
      <c r="C32" s="20" t="s">
        <v>72</v>
      </c>
      <c r="D32" s="46">
        <v>5735278</v>
      </c>
      <c r="E32" s="46">
        <v>0</v>
      </c>
      <c r="F32" s="46">
        <v>0</v>
      </c>
      <c r="G32" s="46">
        <v>609477</v>
      </c>
      <c r="H32" s="46">
        <v>0</v>
      </c>
      <c r="I32" s="46">
        <v>1026754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7371509</v>
      </c>
      <c r="O32" s="47">
        <f t="shared" si="1"/>
        <v>193.55412892214784</v>
      </c>
      <c r="P32" s="9"/>
    </row>
    <row r="33" spans="1:119">
      <c r="A33" s="12"/>
      <c r="B33" s="44">
        <v>575</v>
      </c>
      <c r="C33" s="20" t="s">
        <v>73</v>
      </c>
      <c r="D33" s="46">
        <v>0</v>
      </c>
      <c r="E33" s="46">
        <v>38738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38738</v>
      </c>
      <c r="O33" s="47">
        <f t="shared" si="1"/>
        <v>1.0171458579493238</v>
      </c>
      <c r="P33" s="9"/>
    </row>
    <row r="34" spans="1:119" ht="15.75">
      <c r="A34" s="28" t="s">
        <v>74</v>
      </c>
      <c r="B34" s="29"/>
      <c r="C34" s="30"/>
      <c r="D34" s="31">
        <f t="shared" ref="D34:M34" si="12">SUM(D35:D37)</f>
        <v>4130517</v>
      </c>
      <c r="E34" s="31">
        <f t="shared" si="12"/>
        <v>3072886</v>
      </c>
      <c r="F34" s="31">
        <f t="shared" si="12"/>
        <v>13756614</v>
      </c>
      <c r="G34" s="31">
        <f t="shared" si="12"/>
        <v>1365000</v>
      </c>
      <c r="H34" s="31">
        <f t="shared" si="12"/>
        <v>0</v>
      </c>
      <c r="I34" s="31">
        <f t="shared" si="12"/>
        <v>8644512</v>
      </c>
      <c r="J34" s="31">
        <f t="shared" si="12"/>
        <v>10923110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>SUM(D34:M34)</f>
        <v>41892639</v>
      </c>
      <c r="O34" s="43">
        <f t="shared" si="1"/>
        <v>1099.9773926742812</v>
      </c>
      <c r="P34" s="9"/>
    </row>
    <row r="35" spans="1:119">
      <c r="A35" s="12"/>
      <c r="B35" s="44">
        <v>581</v>
      </c>
      <c r="C35" s="20" t="s">
        <v>75</v>
      </c>
      <c r="D35" s="46">
        <v>4130517</v>
      </c>
      <c r="E35" s="46">
        <v>3072886</v>
      </c>
      <c r="F35" s="46">
        <v>0</v>
      </c>
      <c r="G35" s="46">
        <v>1365000</v>
      </c>
      <c r="H35" s="46">
        <v>0</v>
      </c>
      <c r="I35" s="46">
        <v>8644512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17212915</v>
      </c>
      <c r="O35" s="47">
        <f t="shared" si="1"/>
        <v>451.96048312984112</v>
      </c>
      <c r="P35" s="9"/>
    </row>
    <row r="36" spans="1:119">
      <c r="A36" s="12"/>
      <c r="B36" s="44">
        <v>585</v>
      </c>
      <c r="C36" s="20" t="s">
        <v>81</v>
      </c>
      <c r="D36" s="46">
        <v>0</v>
      </c>
      <c r="E36" s="46">
        <v>0</v>
      </c>
      <c r="F36" s="46">
        <v>13756614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13756614</v>
      </c>
      <c r="O36" s="47">
        <f t="shared" si="1"/>
        <v>361.20819220165419</v>
      </c>
      <c r="P36" s="9"/>
    </row>
    <row r="37" spans="1:119" ht="15.75" thickBot="1">
      <c r="A37" s="12"/>
      <c r="B37" s="44">
        <v>590</v>
      </c>
      <c r="C37" s="20" t="s">
        <v>76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10923110</v>
      </c>
      <c r="K37" s="46">
        <v>0</v>
      </c>
      <c r="L37" s="46">
        <v>0</v>
      </c>
      <c r="M37" s="46">
        <v>0</v>
      </c>
      <c r="N37" s="46">
        <f>SUM(D37:M37)</f>
        <v>10923110</v>
      </c>
      <c r="O37" s="47">
        <f t="shared" si="1"/>
        <v>286.80871734278588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SUM(D5,D13,D17,D21,D24,D27,D30,D34)</f>
        <v>35092885</v>
      </c>
      <c r="E38" s="15">
        <f t="shared" si="13"/>
        <v>7626773</v>
      </c>
      <c r="F38" s="15">
        <f t="shared" si="13"/>
        <v>16213699</v>
      </c>
      <c r="G38" s="15">
        <f t="shared" si="13"/>
        <v>2301700</v>
      </c>
      <c r="H38" s="15">
        <f t="shared" si="13"/>
        <v>0</v>
      </c>
      <c r="I38" s="15">
        <f t="shared" si="13"/>
        <v>36846913</v>
      </c>
      <c r="J38" s="15">
        <f t="shared" si="13"/>
        <v>10923110</v>
      </c>
      <c r="K38" s="15">
        <f t="shared" si="13"/>
        <v>6862354</v>
      </c>
      <c r="L38" s="15">
        <f t="shared" si="13"/>
        <v>0</v>
      </c>
      <c r="M38" s="15">
        <f t="shared" si="13"/>
        <v>0</v>
      </c>
      <c r="N38" s="15">
        <f>SUM(D38:M38)</f>
        <v>115867434</v>
      </c>
      <c r="O38" s="37">
        <f t="shared" si="1"/>
        <v>3042.3377707758959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82</v>
      </c>
      <c r="M40" s="163"/>
      <c r="N40" s="163"/>
      <c r="O40" s="41">
        <v>38085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53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2024-12-10T22:28:29Z</cp:lastPrinted>
  <dcterms:created xsi:type="dcterms:W3CDTF">2000-08-31T21:26:31Z</dcterms:created>
  <dcterms:modified xsi:type="dcterms:W3CDTF">2024-12-10T22:28:33Z</dcterms:modified>
</cp:coreProperties>
</file>