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75" windowWidth="15480" windowHeight="603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'2007'!$A$1:$O$42</definedName>
    <definedName name="_xlnm.Print_Area" localSheetId="15">'2008'!$A$1:$O$44</definedName>
    <definedName name="_xlnm.Print_Area" localSheetId="14">'2009'!$A$1:$O$45</definedName>
    <definedName name="_xlnm.Print_Area" localSheetId="13">'2010'!$A$1:$O$45</definedName>
    <definedName name="_xlnm.Print_Area" localSheetId="12">'2011'!$A$1:$O$44</definedName>
    <definedName name="_xlnm.Print_Area" localSheetId="11">'2012'!$A$1:$O$45</definedName>
    <definedName name="_xlnm.Print_Area" localSheetId="10">'2013'!$A$1:$O$45</definedName>
    <definedName name="_xlnm.Print_Area" localSheetId="9">'2014'!$A$1:$O$45</definedName>
    <definedName name="_xlnm.Print_Area" localSheetId="8">'2015'!$A$1:$O$45</definedName>
    <definedName name="_xlnm.Print_Area" localSheetId="7">'2016'!$A$1:$O$44</definedName>
    <definedName name="_xlnm.Print_Area" localSheetId="6">'2017'!$A$1:$O$44</definedName>
    <definedName name="_xlnm.Print_Area" localSheetId="5">'2018'!$A$1:$O$44</definedName>
    <definedName name="_xlnm.Print_Area" localSheetId="4">'2019'!$A$1:$O$44</definedName>
    <definedName name="_xlnm.Print_Area" localSheetId="3">'2020'!$A$1:$O$44</definedName>
    <definedName name="_xlnm.Print_Area" localSheetId="2">'2021'!$A$1:$P$44</definedName>
    <definedName name="_xlnm.Print_Area" localSheetId="1">'2022'!$A$1:$P$44</definedName>
    <definedName name="_xlnm.Print_Area" localSheetId="0">'2023'!$A$1:$P$45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1" i="49" l="1"/>
  <c r="F41" i="49"/>
  <c r="G41" i="49"/>
  <c r="H41" i="49"/>
  <c r="I41" i="49"/>
  <c r="J41" i="49"/>
  <c r="K41" i="49"/>
  <c r="L41" i="49"/>
  <c r="M41" i="49"/>
  <c r="N41" i="49"/>
  <c r="D41" i="49"/>
  <c r="O40" i="49" l="1"/>
  <c r="P40" i="49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38" i="49"/>
  <c r="P38" i="49" s="1"/>
  <c r="O33" i="49"/>
  <c r="P33" i="49" s="1"/>
  <c r="O28" i="49"/>
  <c r="P28" i="49" s="1"/>
  <c r="O25" i="49"/>
  <c r="P25" i="49" s="1"/>
  <c r="O17" i="49"/>
  <c r="P17" i="49" s="1"/>
  <c r="O13" i="49"/>
  <c r="P13" i="49" s="1"/>
  <c r="O5" i="49"/>
  <c r="P5" i="49" s="1"/>
  <c r="O39" i="48"/>
  <c r="P39" i="48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E40" i="48" s="1"/>
  <c r="D25" i="48"/>
  <c r="O24" i="48"/>
  <c r="P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/>
  <c r="N17" i="48"/>
  <c r="M17" i="48"/>
  <c r="M40" i="48" s="1"/>
  <c r="L17" i="48"/>
  <c r="K17" i="48"/>
  <c r="J17" i="48"/>
  <c r="I17" i="48"/>
  <c r="H17" i="48"/>
  <c r="G17" i="48"/>
  <c r="F17" i="48"/>
  <c r="F40" i="48" s="1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H40" i="48" s="1"/>
  <c r="G13" i="48"/>
  <c r="G40" i="48" s="1"/>
  <c r="F13" i="48"/>
  <c r="E13" i="48"/>
  <c r="D13" i="48"/>
  <c r="O12" i="48"/>
  <c r="P12" i="48" s="1"/>
  <c r="O11" i="48"/>
  <c r="P11" i="48" s="1"/>
  <c r="O10" i="48"/>
  <c r="P10" i="48" s="1"/>
  <c r="O9" i="48"/>
  <c r="P9" i="48"/>
  <c r="O8" i="48"/>
  <c r="P8" i="48" s="1"/>
  <c r="O7" i="48"/>
  <c r="P7" i="48" s="1"/>
  <c r="O6" i="48"/>
  <c r="P6" i="48" s="1"/>
  <c r="N5" i="48"/>
  <c r="M5" i="48"/>
  <c r="L5" i="48"/>
  <c r="L40" i="48" s="1"/>
  <c r="K5" i="48"/>
  <c r="J5" i="48"/>
  <c r="J40" i="48" s="1"/>
  <c r="I5" i="48"/>
  <c r="I40" i="48" s="1"/>
  <c r="H5" i="48"/>
  <c r="G5" i="48"/>
  <c r="F5" i="48"/>
  <c r="E5" i="48"/>
  <c r="D5" i="48"/>
  <c r="D40" i="48" s="1"/>
  <c r="K40" i="47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J40" i="47" s="1"/>
  <c r="I25" i="47"/>
  <c r="H25" i="47"/>
  <c r="G25" i="47"/>
  <c r="F25" i="47"/>
  <c r="E25" i="47"/>
  <c r="D25" i="47"/>
  <c r="O24" i="47"/>
  <c r="P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/>
  <c r="N17" i="47"/>
  <c r="M17" i="47"/>
  <c r="M40" i="47" s="1"/>
  <c r="L17" i="47"/>
  <c r="L40" i="47" s="1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 s="1"/>
  <c r="N13" i="47"/>
  <c r="N40" i="47" s="1"/>
  <c r="M13" i="47"/>
  <c r="L13" i="47"/>
  <c r="K13" i="47"/>
  <c r="J13" i="47"/>
  <c r="I13" i="47"/>
  <c r="H13" i="47"/>
  <c r="H40" i="47" s="1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I40" i="47" s="1"/>
  <c r="H5" i="47"/>
  <c r="G5" i="47"/>
  <c r="G40" i="47" s="1"/>
  <c r="F5" i="47"/>
  <c r="F40" i="47" s="1"/>
  <c r="E5" i="47"/>
  <c r="D5" i="47"/>
  <c r="N39" i="46"/>
  <c r="O39" i="46" s="1"/>
  <c r="M38" i="46"/>
  <c r="L38" i="46"/>
  <c r="K38" i="46"/>
  <c r="J38" i="46"/>
  <c r="I38" i="46"/>
  <c r="H38" i="46"/>
  <c r="G38" i="46"/>
  <c r="F38" i="46"/>
  <c r="N38" i="46" s="1"/>
  <c r="O38" i="46" s="1"/>
  <c r="E38" i="46"/>
  <c r="D38" i="46"/>
  <c r="N37" i="46"/>
  <c r="O37" i="46" s="1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D40" i="44" s="1"/>
  <c r="N40" i="44" s="1"/>
  <c r="O40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F40" i="44" s="1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N25" i="44" s="1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9" i="43"/>
  <c r="O29" i="43" s="1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H40" i="43" s="1"/>
  <c r="G33" i="43"/>
  <c r="F33" i="43"/>
  <c r="E33" i="43"/>
  <c r="D33" i="43"/>
  <c r="N32" i="43"/>
  <c r="O32" i="43" s="1"/>
  <c r="M31" i="43"/>
  <c r="L31" i="43"/>
  <c r="K31" i="43"/>
  <c r="J31" i="43"/>
  <c r="I31" i="43"/>
  <c r="H31" i="43"/>
  <c r="N31" i="43" s="1"/>
  <c r="O31" i="43" s="1"/>
  <c r="G31" i="43"/>
  <c r="F31" i="43"/>
  <c r="E31" i="43"/>
  <c r="D31" i="43"/>
  <c r="N30" i="43"/>
  <c r="O30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N25" i="43" s="1"/>
  <c r="O25" i="43" s="1"/>
  <c r="I25" i="43"/>
  <c r="H25" i="43"/>
  <c r="G25" i="43"/>
  <c r="F25" i="43"/>
  <c r="E25" i="43"/>
  <c r="D25" i="43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9" i="42"/>
  <c r="O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7" i="42" s="1"/>
  <c r="O37" i="42" s="1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N33" i="42" s="1"/>
  <c r="O33" i="42" s="1"/>
  <c r="G33" i="42"/>
  <c r="F33" i="42"/>
  <c r="E33" i="42"/>
  <c r="D33" i="42"/>
  <c r="N32" i="42"/>
  <c r="O32" i="42" s="1"/>
  <c r="M31" i="42"/>
  <c r="L31" i="42"/>
  <c r="K31" i="42"/>
  <c r="J31" i="42"/>
  <c r="I31" i="42"/>
  <c r="H31" i="42"/>
  <c r="N31" i="42" s="1"/>
  <c r="O31" i="42" s="1"/>
  <c r="G31" i="42"/>
  <c r="F31" i="42"/>
  <c r="E31" i="42"/>
  <c r="D31" i="42"/>
  <c r="N30" i="42"/>
  <c r="O30" i="42" s="1"/>
  <c r="N29" i="42"/>
  <c r="O29" i="42" s="1"/>
  <c r="M28" i="42"/>
  <c r="L28" i="42"/>
  <c r="K28" i="42"/>
  <c r="J28" i="42"/>
  <c r="J40" i="42" s="1"/>
  <c r="I28" i="42"/>
  <c r="H28" i="42"/>
  <c r="G28" i="42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7" i="40"/>
  <c r="O37" i="40" s="1"/>
  <c r="N36" i="40"/>
  <c r="O36" i="40" s="1"/>
  <c r="M35" i="40"/>
  <c r="L35" i="40"/>
  <c r="K35" i="40"/>
  <c r="J35" i="40"/>
  <c r="N35" i="40" s="1"/>
  <c r="O35" i="40" s="1"/>
  <c r="I35" i="40"/>
  <c r="H35" i="40"/>
  <c r="G35" i="40"/>
  <c r="F35" i="40"/>
  <c r="E35" i="40"/>
  <c r="D35" i="40"/>
  <c r="N34" i="40"/>
  <c r="O34" i="40" s="1"/>
  <c r="N33" i="40"/>
  <c r="O33" i="40" s="1"/>
  <c r="N32" i="40"/>
  <c r="O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N12" i="40" s="1"/>
  <c r="O12" i="40" s="1"/>
  <c r="H12" i="40"/>
  <c r="H38" i="40" s="1"/>
  <c r="G12" i="40"/>
  <c r="F12" i="40"/>
  <c r="E12" i="40"/>
  <c r="D12" i="40"/>
  <c r="N11" i="40"/>
  <c r="O11" i="40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J38" i="40" s="1"/>
  <c r="I5" i="40"/>
  <c r="H5" i="40"/>
  <c r="G5" i="40"/>
  <c r="N5" i="40" s="1"/>
  <c r="O5" i="40" s="1"/>
  <c r="F5" i="40"/>
  <c r="E5" i="40"/>
  <c r="D5" i="40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N31" i="39" s="1"/>
  <c r="D31" i="39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M25" i="39"/>
  <c r="L25" i="39"/>
  <c r="K25" i="39"/>
  <c r="J25" i="39"/>
  <c r="I25" i="39"/>
  <c r="H25" i="39"/>
  <c r="N25" i="39" s="1"/>
  <c r="O25" i="39" s="1"/>
  <c r="G25" i="39"/>
  <c r="F25" i="39"/>
  <c r="E25" i="39"/>
  <c r="D25" i="39"/>
  <c r="N24" i="39"/>
  <c r="O24" i="39"/>
  <c r="N23" i="39"/>
  <c r="O23" i="39"/>
  <c r="N22" i="39"/>
  <c r="O22" i="39" s="1"/>
  <c r="N21" i="39"/>
  <c r="O21" i="39" s="1"/>
  <c r="N20" i="39"/>
  <c r="O20" i="39"/>
  <c r="N19" i="39"/>
  <c r="O19" i="39" s="1"/>
  <c r="N18" i="39"/>
  <c r="O18" i="39"/>
  <c r="M17" i="39"/>
  <c r="L17" i="39"/>
  <c r="L41" i="39" s="1"/>
  <c r="K17" i="39"/>
  <c r="J17" i="39"/>
  <c r="J41" i="39" s="1"/>
  <c r="I17" i="39"/>
  <c r="I41" i="39" s="1"/>
  <c r="H17" i="39"/>
  <c r="G17" i="39"/>
  <c r="F17" i="39"/>
  <c r="E17" i="39"/>
  <c r="D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N13" i="39" s="1"/>
  <c r="O13" i="39" s="1"/>
  <c r="E13" i="39"/>
  <c r="D13" i="39"/>
  <c r="N12" i="39"/>
  <c r="O12" i="39" s="1"/>
  <c r="N11" i="39"/>
  <c r="O11" i="39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G41" i="39" s="1"/>
  <c r="N41" i="39" s="1"/>
  <c r="O41" i="39" s="1"/>
  <c r="F5" i="39"/>
  <c r="F41" i="39" s="1"/>
  <c r="E5" i="39"/>
  <c r="E41" i="39" s="1"/>
  <c r="D5" i="39"/>
  <c r="D41" i="39" s="1"/>
  <c r="N40" i="38"/>
  <c r="O40" i="38"/>
  <c r="N39" i="38"/>
  <c r="O39" i="38" s="1"/>
  <c r="M38" i="38"/>
  <c r="L38" i="38"/>
  <c r="K38" i="38"/>
  <c r="J38" i="38"/>
  <c r="I38" i="38"/>
  <c r="H38" i="38"/>
  <c r="N38" i="38"/>
  <c r="O38" i="38" s="1"/>
  <c r="G38" i="38"/>
  <c r="F38" i="38"/>
  <c r="E38" i="38"/>
  <c r="D38" i="38"/>
  <c r="N37" i="38"/>
  <c r="O37" i="38" s="1"/>
  <c r="N36" i="38"/>
  <c r="O36" i="38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N28" i="38" s="1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/>
  <c r="N23" i="38"/>
  <c r="O23" i="38" s="1"/>
  <c r="N22" i="38"/>
  <c r="O22" i="38" s="1"/>
  <c r="N21" i="38"/>
  <c r="O21" i="38"/>
  <c r="N20" i="38"/>
  <c r="O20" i="38" s="1"/>
  <c r="N19" i="38"/>
  <c r="O19" i="38" s="1"/>
  <c r="N18" i="38"/>
  <c r="O18" i="38"/>
  <c r="M17" i="38"/>
  <c r="L17" i="38"/>
  <c r="K17" i="38"/>
  <c r="K41" i="38" s="1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M13" i="38"/>
  <c r="L13" i="38"/>
  <c r="K13" i="38"/>
  <c r="J13" i="38"/>
  <c r="I13" i="38"/>
  <c r="I41" i="38" s="1"/>
  <c r="H13" i="38"/>
  <c r="G13" i="38"/>
  <c r="F13" i="38"/>
  <c r="F41" i="38" s="1"/>
  <c r="E13" i="38"/>
  <c r="E41" i="38" s="1"/>
  <c r="D13" i="38"/>
  <c r="N13" i="38" s="1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41" i="38" s="1"/>
  <c r="L5" i="38"/>
  <c r="L41" i="38" s="1"/>
  <c r="K5" i="38"/>
  <c r="J5" i="38"/>
  <c r="J41" i="38" s="1"/>
  <c r="I5" i="38"/>
  <c r="H5" i="38"/>
  <c r="H41" i="38" s="1"/>
  <c r="G5" i="38"/>
  <c r="F5" i="38"/>
  <c r="E5" i="38"/>
  <c r="D5" i="38"/>
  <c r="N5" i="38" s="1"/>
  <c r="O5" i="38" s="1"/>
  <c r="N39" i="37"/>
  <c r="O39" i="37"/>
  <c r="N38" i="37"/>
  <c r="O38" i="37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N34" i="37"/>
  <c r="O34" i="37" s="1"/>
  <c r="N33" i="37"/>
  <c r="O33" i="37"/>
  <c r="M32" i="37"/>
  <c r="L32" i="37"/>
  <c r="K32" i="37"/>
  <c r="K40" i="37" s="1"/>
  <c r="J32" i="37"/>
  <c r="I32" i="37"/>
  <c r="H32" i="37"/>
  <c r="G32" i="37"/>
  <c r="F32" i="37"/>
  <c r="E32" i="37"/>
  <c r="D32" i="37"/>
  <c r="N31" i="37"/>
  <c r="O31" i="37" s="1"/>
  <c r="M30" i="37"/>
  <c r="L30" i="37"/>
  <c r="K30" i="37"/>
  <c r="J30" i="37"/>
  <c r="I30" i="37"/>
  <c r="H30" i="37"/>
  <c r="G30" i="37"/>
  <c r="F30" i="37"/>
  <c r="E30" i="37"/>
  <c r="N30" i="37"/>
  <c r="O30" i="37" s="1"/>
  <c r="D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F40" i="37" s="1"/>
  <c r="E25" i="37"/>
  <c r="D25" i="37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 s="1"/>
  <c r="M17" i="37"/>
  <c r="L17" i="37"/>
  <c r="K17" i="37"/>
  <c r="J17" i="37"/>
  <c r="I17" i="37"/>
  <c r="I40" i="37" s="1"/>
  <c r="H17" i="37"/>
  <c r="G17" i="37"/>
  <c r="F17" i="37"/>
  <c r="E17" i="37"/>
  <c r="D17" i="37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M40" i="37" s="1"/>
  <c r="L5" i="37"/>
  <c r="K5" i="37"/>
  <c r="J5" i="37"/>
  <c r="I5" i="37"/>
  <c r="H5" i="37"/>
  <c r="H40" i="37" s="1"/>
  <c r="G5" i="37"/>
  <c r="F5" i="37"/>
  <c r="E5" i="37"/>
  <c r="D5" i="37"/>
  <c r="N40" i="36"/>
  <c r="O40" i="36" s="1"/>
  <c r="N39" i="36"/>
  <c r="O39" i="36" s="1"/>
  <c r="M38" i="36"/>
  <c r="L38" i="36"/>
  <c r="K38" i="36"/>
  <c r="J38" i="36"/>
  <c r="I38" i="36"/>
  <c r="H38" i="36"/>
  <c r="G38" i="36"/>
  <c r="N38" i="36" s="1"/>
  <c r="O38" i="36" s="1"/>
  <c r="F38" i="36"/>
  <c r="E38" i="36"/>
  <c r="D38" i="36"/>
  <c r="N37" i="36"/>
  <c r="O37" i="36"/>
  <c r="N36" i="36"/>
  <c r="O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D41" i="36" s="1"/>
  <c r="N32" i="36"/>
  <c r="O32" i="36"/>
  <c r="M31" i="36"/>
  <c r="L31" i="36"/>
  <c r="K31" i="36"/>
  <c r="J31" i="36"/>
  <c r="I31" i="36"/>
  <c r="H31" i="36"/>
  <c r="G31" i="36"/>
  <c r="F31" i="36"/>
  <c r="E31" i="36"/>
  <c r="N31" i="36" s="1"/>
  <c r="O31" i="36" s="1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M25" i="36"/>
  <c r="L25" i="36"/>
  <c r="K25" i="36"/>
  <c r="K41" i="36" s="1"/>
  <c r="J25" i="36"/>
  <c r="J41" i="36" s="1"/>
  <c r="I25" i="36"/>
  <c r="H25" i="36"/>
  <c r="G25" i="36"/>
  <c r="F25" i="36"/>
  <c r="E25" i="36"/>
  <c r="D25" i="36"/>
  <c r="N24" i="36"/>
  <c r="O24" i="36" s="1"/>
  <c r="N23" i="36"/>
  <c r="O23" i="36" s="1"/>
  <c r="N22" i="36"/>
  <c r="O22" i="36"/>
  <c r="N21" i="36"/>
  <c r="O21" i="36" s="1"/>
  <c r="N20" i="36"/>
  <c r="O20" i="36"/>
  <c r="N19" i="36"/>
  <c r="O19" i="36"/>
  <c r="N18" i="36"/>
  <c r="O18" i="36" s="1"/>
  <c r="M17" i="36"/>
  <c r="N17" i="36" s="1"/>
  <c r="O17" i="36" s="1"/>
  <c r="L17" i="36"/>
  <c r="L41" i="36" s="1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I41" i="36" s="1"/>
  <c r="H5" i="36"/>
  <c r="G5" i="36"/>
  <c r="F5" i="36"/>
  <c r="E5" i="36"/>
  <c r="D5" i="36"/>
  <c r="N39" i="35"/>
  <c r="O39" i="35" s="1"/>
  <c r="N38" i="35"/>
  <c r="O38" i="35" s="1"/>
  <c r="M37" i="35"/>
  <c r="L37" i="35"/>
  <c r="K37" i="35"/>
  <c r="J37" i="35"/>
  <c r="I37" i="35"/>
  <c r="I40" i="35" s="1"/>
  <c r="H37" i="35"/>
  <c r="G37" i="35"/>
  <c r="F37" i="35"/>
  <c r="E37" i="35"/>
  <c r="D37" i="35"/>
  <c r="N36" i="35"/>
  <c r="O36" i="35" s="1"/>
  <c r="N35" i="35"/>
  <c r="O35" i="35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F40" i="35" s="1"/>
  <c r="E32" i="35"/>
  <c r="D32" i="35"/>
  <c r="N31" i="35"/>
  <c r="O31" i="35" s="1"/>
  <c r="M30" i="35"/>
  <c r="L30" i="35"/>
  <c r="K30" i="35"/>
  <c r="K40" i="35" s="1"/>
  <c r="J30" i="35"/>
  <c r="I30" i="35"/>
  <c r="H30" i="35"/>
  <c r="G30" i="35"/>
  <c r="F30" i="35"/>
  <c r="E30" i="35"/>
  <c r="D30" i="35"/>
  <c r="N29" i="35"/>
  <c r="O29" i="35" s="1"/>
  <c r="M28" i="35"/>
  <c r="M40" i="35" s="1"/>
  <c r="L28" i="35"/>
  <c r="K28" i="35"/>
  <c r="J28" i="35"/>
  <c r="J40" i="35" s="1"/>
  <c r="I28" i="35"/>
  <c r="H28" i="35"/>
  <c r="G28" i="35"/>
  <c r="F28" i="35"/>
  <c r="E28" i="35"/>
  <c r="D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40" i="35" s="1"/>
  <c r="K5" i="35"/>
  <c r="J5" i="35"/>
  <c r="I5" i="35"/>
  <c r="H5" i="35"/>
  <c r="G5" i="35"/>
  <c r="F5" i="35"/>
  <c r="E5" i="35"/>
  <c r="D5" i="35"/>
  <c r="N5" i="35" s="1"/>
  <c r="O5" i="35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 s="1"/>
  <c r="N35" i="34"/>
  <c r="O35" i="34"/>
  <c r="N34" i="34"/>
  <c r="O34" i="34"/>
  <c r="M33" i="34"/>
  <c r="L33" i="34"/>
  <c r="K33" i="34"/>
  <c r="N33" i="34" s="1"/>
  <c r="O33" i="34" s="1"/>
  <c r="J33" i="34"/>
  <c r="I33" i="34"/>
  <c r="H33" i="34"/>
  <c r="G33" i="34"/>
  <c r="F33" i="34"/>
  <c r="E33" i="34"/>
  <c r="D33" i="34"/>
  <c r="N32" i="34"/>
  <c r="O32" i="34"/>
  <c r="M31" i="34"/>
  <c r="L31" i="34"/>
  <c r="K31" i="34"/>
  <c r="J31" i="34"/>
  <c r="I31" i="34"/>
  <c r="H31" i="34"/>
  <c r="G31" i="34"/>
  <c r="F31" i="34"/>
  <c r="E31" i="34"/>
  <c r="N31" i="34" s="1"/>
  <c r="D31" i="34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K41" i="34" s="1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M17" i="34"/>
  <c r="M41" i="34" s="1"/>
  <c r="L17" i="34"/>
  <c r="L41" i="34" s="1"/>
  <c r="K17" i="34"/>
  <c r="J17" i="34"/>
  <c r="I17" i="34"/>
  <c r="H17" i="34"/>
  <c r="G17" i="34"/>
  <c r="N17" i="34" s="1"/>
  <c r="O17" i="34" s="1"/>
  <c r="F17" i="34"/>
  <c r="E17" i="34"/>
  <c r="D17" i="34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G41" i="34" s="1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41" i="34" s="1"/>
  <c r="I5" i="34"/>
  <c r="I41" i="34" s="1"/>
  <c r="H5" i="34"/>
  <c r="H41" i="34" s="1"/>
  <c r="G5" i="34"/>
  <c r="F5" i="34"/>
  <c r="E5" i="34"/>
  <c r="D5" i="34"/>
  <c r="E38" i="33"/>
  <c r="F38" i="33"/>
  <c r="G38" i="33"/>
  <c r="N38" i="33" s="1"/>
  <c r="O38" i="33" s="1"/>
  <c r="H38" i="33"/>
  <c r="I38" i="33"/>
  <c r="J38" i="33"/>
  <c r="K38" i="33"/>
  <c r="L38" i="33"/>
  <c r="M38" i="33"/>
  <c r="D38" i="33"/>
  <c r="E33" i="33"/>
  <c r="F33" i="33"/>
  <c r="G33" i="33"/>
  <c r="H33" i="33"/>
  <c r="I33" i="33"/>
  <c r="N33" i="33" s="1"/>
  <c r="O33" i="33" s="1"/>
  <c r="J33" i="33"/>
  <c r="K33" i="33"/>
  <c r="L33" i="33"/>
  <c r="M33" i="33"/>
  <c r="E31" i="33"/>
  <c r="F31" i="33"/>
  <c r="G31" i="33"/>
  <c r="H31" i="33"/>
  <c r="I31" i="33"/>
  <c r="J31" i="33"/>
  <c r="K31" i="33"/>
  <c r="L31" i="33"/>
  <c r="N31" i="33" s="1"/>
  <c r="O31" i="33" s="1"/>
  <c r="M31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17" i="33"/>
  <c r="F17" i="33"/>
  <c r="G17" i="33"/>
  <c r="H17" i="33"/>
  <c r="N17" i="33" s="1"/>
  <c r="O17" i="33" s="1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E41" i="33" s="1"/>
  <c r="F5" i="33"/>
  <c r="G5" i="33"/>
  <c r="H5" i="33"/>
  <c r="I5" i="33"/>
  <c r="J5" i="33"/>
  <c r="K5" i="33"/>
  <c r="K41" i="33" s="1"/>
  <c r="L5" i="33"/>
  <c r="L41" i="33"/>
  <c r="M5" i="33"/>
  <c r="D33" i="33"/>
  <c r="D31" i="33"/>
  <c r="D25" i="33"/>
  <c r="D17" i="33"/>
  <c r="D13" i="33"/>
  <c r="D5" i="33"/>
  <c r="N40" i="33"/>
  <c r="O40" i="33" s="1"/>
  <c r="N39" i="33"/>
  <c r="O39" i="33" s="1"/>
  <c r="N32" i="33"/>
  <c r="O32" i="33"/>
  <c r="N34" i="33"/>
  <c r="O34" i="33" s="1"/>
  <c r="N35" i="33"/>
  <c r="O35" i="33"/>
  <c r="N36" i="33"/>
  <c r="O36" i="33"/>
  <c r="N37" i="33"/>
  <c r="O37" i="33" s="1"/>
  <c r="D28" i="33"/>
  <c r="D41" i="33" s="1"/>
  <c r="N28" i="33"/>
  <c r="O28" i="33" s="1"/>
  <c r="N29" i="33"/>
  <c r="O29" i="33" s="1"/>
  <c r="N30" i="33"/>
  <c r="O30" i="33" s="1"/>
  <c r="N27" i="33"/>
  <c r="O27" i="33" s="1"/>
  <c r="N26" i="33"/>
  <c r="O26" i="33"/>
  <c r="N15" i="33"/>
  <c r="O15" i="33"/>
  <c r="N16" i="33"/>
  <c r="O16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6" i="33"/>
  <c r="O6" i="33" s="1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 s="1"/>
  <c r="N14" i="33"/>
  <c r="O14" i="33" s="1"/>
  <c r="E40" i="35"/>
  <c r="O28" i="38"/>
  <c r="D41" i="34"/>
  <c r="D41" i="38"/>
  <c r="M41" i="39"/>
  <c r="H41" i="39"/>
  <c r="O31" i="39"/>
  <c r="K41" i="39"/>
  <c r="O28" i="40"/>
  <c r="N23" i="40"/>
  <c r="O23" i="40" s="1"/>
  <c r="G38" i="40"/>
  <c r="K38" i="40"/>
  <c r="E38" i="40"/>
  <c r="I38" i="40"/>
  <c r="M38" i="40"/>
  <c r="L38" i="40"/>
  <c r="D38" i="40"/>
  <c r="O31" i="34"/>
  <c r="G41" i="38"/>
  <c r="D40" i="35"/>
  <c r="G40" i="37"/>
  <c r="N5" i="39"/>
  <c r="O5" i="39" s="1"/>
  <c r="J41" i="33"/>
  <c r="N28" i="36"/>
  <c r="O28" i="36"/>
  <c r="M41" i="41"/>
  <c r="J41" i="41"/>
  <c r="H41" i="41"/>
  <c r="K41" i="41"/>
  <c r="N28" i="41"/>
  <c r="O28" i="41" s="1"/>
  <c r="N33" i="41"/>
  <c r="O33" i="41"/>
  <c r="G41" i="41"/>
  <c r="N31" i="41"/>
  <c r="O31" i="41"/>
  <c r="E41" i="41"/>
  <c r="I41" i="41"/>
  <c r="N13" i="41"/>
  <c r="O13" i="41"/>
  <c r="N5" i="41"/>
  <c r="O5" i="41" s="1"/>
  <c r="H40" i="42"/>
  <c r="N25" i="42"/>
  <c r="O25" i="42"/>
  <c r="M40" i="42"/>
  <c r="F40" i="42"/>
  <c r="K40" i="42"/>
  <c r="I40" i="42"/>
  <c r="D40" i="42"/>
  <c r="E40" i="42"/>
  <c r="G40" i="42"/>
  <c r="N13" i="42"/>
  <c r="O13" i="42" s="1"/>
  <c r="N38" i="43"/>
  <c r="O38" i="43" s="1"/>
  <c r="N28" i="43"/>
  <c r="O28" i="43" s="1"/>
  <c r="I40" i="43"/>
  <c r="N17" i="43"/>
  <c r="O17" i="43" s="1"/>
  <c r="E40" i="43"/>
  <c r="K40" i="43"/>
  <c r="F40" i="43"/>
  <c r="N13" i="43"/>
  <c r="O13" i="43" s="1"/>
  <c r="L40" i="43"/>
  <c r="M40" i="43"/>
  <c r="D40" i="43"/>
  <c r="G40" i="43"/>
  <c r="N5" i="43"/>
  <c r="O5" i="43" s="1"/>
  <c r="N31" i="44"/>
  <c r="O31" i="44"/>
  <c r="N38" i="44"/>
  <c r="O38" i="44" s="1"/>
  <c r="N28" i="44"/>
  <c r="O28" i="44" s="1"/>
  <c r="J40" i="44"/>
  <c r="O25" i="44"/>
  <c r="N17" i="44"/>
  <c r="O17" i="44"/>
  <c r="H40" i="44"/>
  <c r="I40" i="44"/>
  <c r="E40" i="44"/>
  <c r="G40" i="44"/>
  <c r="N13" i="44"/>
  <c r="O13" i="44" s="1"/>
  <c r="K40" i="44"/>
  <c r="L40" i="44"/>
  <c r="M40" i="44"/>
  <c r="N5" i="44"/>
  <c r="O5" i="44"/>
  <c r="N31" i="45"/>
  <c r="O31" i="45" s="1"/>
  <c r="N38" i="45"/>
  <c r="O38" i="45" s="1"/>
  <c r="N33" i="45"/>
  <c r="O33" i="45" s="1"/>
  <c r="N28" i="45"/>
  <c r="O28" i="45" s="1"/>
  <c r="N25" i="45"/>
  <c r="O25" i="45"/>
  <c r="E40" i="45"/>
  <c r="H40" i="45"/>
  <c r="N17" i="45"/>
  <c r="O17" i="45" s="1"/>
  <c r="D40" i="45"/>
  <c r="F40" i="45"/>
  <c r="N13" i="45"/>
  <c r="O13" i="45" s="1"/>
  <c r="G40" i="45"/>
  <c r="I40" i="45"/>
  <c r="J40" i="45"/>
  <c r="K40" i="45"/>
  <c r="L40" i="45"/>
  <c r="M40" i="45"/>
  <c r="N5" i="45"/>
  <c r="O5" i="45" s="1"/>
  <c r="N40" i="45"/>
  <c r="O40" i="45" s="1"/>
  <c r="N25" i="46"/>
  <c r="O25" i="46" s="1"/>
  <c r="N31" i="46"/>
  <c r="O31" i="46"/>
  <c r="N33" i="46"/>
  <c r="O33" i="46"/>
  <c r="N28" i="46"/>
  <c r="O28" i="46" s="1"/>
  <c r="K40" i="46"/>
  <c r="M40" i="46"/>
  <c r="N17" i="46"/>
  <c r="O17" i="46" s="1"/>
  <c r="D40" i="46"/>
  <c r="G40" i="46"/>
  <c r="E40" i="46"/>
  <c r="N13" i="46"/>
  <c r="O13" i="46" s="1"/>
  <c r="H40" i="46"/>
  <c r="I40" i="46"/>
  <c r="J40" i="46"/>
  <c r="L40" i="46"/>
  <c r="N5" i="46"/>
  <c r="O5" i="46" s="1"/>
  <c r="O38" i="47"/>
  <c r="P38" i="47"/>
  <c r="O25" i="47"/>
  <c r="P25" i="47" s="1"/>
  <c r="O31" i="47"/>
  <c r="P31" i="47"/>
  <c r="O33" i="47"/>
  <c r="P33" i="47" s="1"/>
  <c r="O28" i="47"/>
  <c r="P28" i="47" s="1"/>
  <c r="O17" i="47"/>
  <c r="P17" i="47" s="1"/>
  <c r="O13" i="47"/>
  <c r="P13" i="47" s="1"/>
  <c r="O5" i="47"/>
  <c r="P5" i="47"/>
  <c r="O38" i="48"/>
  <c r="P38" i="48"/>
  <c r="O31" i="48"/>
  <c r="P31" i="48" s="1"/>
  <c r="O28" i="48"/>
  <c r="P28" i="48" s="1"/>
  <c r="O33" i="48"/>
  <c r="P33" i="48" s="1"/>
  <c r="O25" i="48"/>
  <c r="P25" i="48"/>
  <c r="O17" i="48"/>
  <c r="P17" i="48" s="1"/>
  <c r="O13" i="48"/>
  <c r="P13" i="48"/>
  <c r="O5" i="48"/>
  <c r="P5" i="48" s="1"/>
  <c r="O41" i="49" l="1"/>
  <c r="P41" i="49" s="1"/>
  <c r="N33" i="43"/>
  <c r="O33" i="43" s="1"/>
  <c r="N13" i="33"/>
  <c r="O13" i="33" s="1"/>
  <c r="N38" i="34"/>
  <c r="O38" i="34" s="1"/>
  <c r="N25" i="36"/>
  <c r="O25" i="36" s="1"/>
  <c r="J40" i="37"/>
  <c r="E41" i="36"/>
  <c r="N41" i="36" s="1"/>
  <c r="O41" i="36" s="1"/>
  <c r="N13" i="36"/>
  <c r="O13" i="36" s="1"/>
  <c r="N25" i="37"/>
  <c r="O25" i="37" s="1"/>
  <c r="N38" i="39"/>
  <c r="O38" i="39" s="1"/>
  <c r="N28" i="42"/>
  <c r="O28" i="42" s="1"/>
  <c r="N41" i="38"/>
  <c r="O41" i="38" s="1"/>
  <c r="M41" i="36"/>
  <c r="N13" i="37"/>
  <c r="O13" i="37" s="1"/>
  <c r="D40" i="37"/>
  <c r="F40" i="46"/>
  <c r="N40" i="46" s="1"/>
  <c r="O40" i="46" s="1"/>
  <c r="N33" i="44"/>
  <c r="O33" i="44" s="1"/>
  <c r="N5" i="33"/>
  <c r="O5" i="33" s="1"/>
  <c r="F41" i="34"/>
  <c r="N5" i="34"/>
  <c r="O5" i="34" s="1"/>
  <c r="G40" i="35"/>
  <c r="N25" i="35"/>
  <c r="O25" i="35" s="1"/>
  <c r="N32" i="35"/>
  <c r="O32" i="35" s="1"/>
  <c r="K40" i="48"/>
  <c r="O40" i="48" s="1"/>
  <c r="P40" i="48" s="1"/>
  <c r="H41" i="33"/>
  <c r="N25" i="34"/>
  <c r="O25" i="34" s="1"/>
  <c r="H40" i="35"/>
  <c r="N40" i="35" s="1"/>
  <c r="O40" i="35" s="1"/>
  <c r="N30" i="35"/>
  <c r="O30" i="35" s="1"/>
  <c r="N33" i="36"/>
  <c r="O33" i="36" s="1"/>
  <c r="L40" i="37"/>
  <c r="N17" i="37"/>
  <c r="O17" i="37" s="1"/>
  <c r="N32" i="37"/>
  <c r="O32" i="37" s="1"/>
  <c r="N37" i="37"/>
  <c r="O37" i="37" s="1"/>
  <c r="N17" i="38"/>
  <c r="O17" i="38" s="1"/>
  <c r="N38" i="41"/>
  <c r="O38" i="41" s="1"/>
  <c r="F41" i="41"/>
  <c r="F41" i="33"/>
  <c r="N41" i="33" s="1"/>
  <c r="O41" i="33" s="1"/>
  <c r="N25" i="33"/>
  <c r="O25" i="33" s="1"/>
  <c r="N40" i="42"/>
  <c r="O40" i="42" s="1"/>
  <c r="F38" i="40"/>
  <c r="N38" i="40" s="1"/>
  <c r="O38" i="40" s="1"/>
  <c r="N28" i="34"/>
  <c r="O28" i="34" s="1"/>
  <c r="E41" i="34"/>
  <c r="N41" i="34" s="1"/>
  <c r="O41" i="34" s="1"/>
  <c r="N17" i="39"/>
  <c r="O17" i="39" s="1"/>
  <c r="N28" i="39"/>
  <c r="O28" i="39" s="1"/>
  <c r="D41" i="41"/>
  <c r="N17" i="41"/>
  <c r="O17" i="41" s="1"/>
  <c r="I41" i="33"/>
  <c r="L40" i="42"/>
  <c r="N17" i="42"/>
  <c r="O17" i="42" s="1"/>
  <c r="N40" i="48"/>
  <c r="N13" i="34"/>
  <c r="O13" i="34" s="1"/>
  <c r="F41" i="36"/>
  <c r="N5" i="36"/>
  <c r="O5" i="36" s="1"/>
  <c r="D40" i="47"/>
  <c r="O40" i="47" s="1"/>
  <c r="P40" i="47" s="1"/>
  <c r="N13" i="35"/>
  <c r="O13" i="35" s="1"/>
  <c r="N37" i="35"/>
  <c r="O37" i="35" s="1"/>
  <c r="G41" i="36"/>
  <c r="E40" i="37"/>
  <c r="N5" i="37"/>
  <c r="O5" i="37" s="1"/>
  <c r="J40" i="43"/>
  <c r="N40" i="43" s="1"/>
  <c r="O40" i="43" s="1"/>
  <c r="E40" i="47"/>
  <c r="M41" i="33"/>
  <c r="G41" i="33"/>
  <c r="N28" i="35"/>
  <c r="O28" i="35" s="1"/>
  <c r="H41" i="36"/>
  <c r="L41" i="41"/>
  <c r="N40" i="37" l="1"/>
  <c r="O40" i="37" s="1"/>
  <c r="N41" i="41"/>
  <c r="O41" i="41" s="1"/>
</calcChain>
</file>

<file path=xl/sharedStrings.xml><?xml version="1.0" encoding="utf-8"?>
<sst xmlns="http://schemas.openxmlformats.org/spreadsheetml/2006/main" count="960" uniqueCount="104">
  <si>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</si>
  <si>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</si>
  <si>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</si>
  <si>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</si>
  <si>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</si>
  <si>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</si>
  <si>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</si>
  <si>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</si>
  <si>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</si>
  <si>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</si>
  <si>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</si>
  <si>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</si>
  <si>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</si>
  <si>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</si>
  <si>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</si>
  <si>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</si>
  <si>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</si>
  <si>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</si>
  <si>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</si>
  <si>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</si>
  <si>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</si>
  <si>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</si>
  <si>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</si>
  <si>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</si>
  <si>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</si>
  <si>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</si>
  <si>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</si>
  <si>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</si>
  <si>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</si>
  <si>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</si>
  <si>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</si>
  <si>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</si>
  <si>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</si>
  <si>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</si>
  <si>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</si>
  <si>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</si>
  <si>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</si>
  <si>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</si>
  <si>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</si>
  <si>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</si>
  <si>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Parking Facilities</t>
  </si>
  <si>
    <t>Economic Environment</t>
  </si>
  <si>
    <t>Industry Development</t>
  </si>
  <si>
    <t>Housing and Urban Development</t>
  </si>
  <si>
    <t>Human Services</t>
  </si>
  <si>
    <t>Public Assistance Services</t>
  </si>
  <si>
    <t>Culture / Recreation</t>
  </si>
  <si>
    <t>Parks and Recreation</t>
  </si>
  <si>
    <t>Cultural Services</t>
  </si>
  <si>
    <t>Special Events</t>
  </si>
  <si>
    <t>Special Recreation Facilities</t>
  </si>
  <si>
    <t>Inter-Fund Group Transfers Out</t>
  </si>
  <si>
    <t>Proprietary - Non-Operating Interest Expense</t>
  </si>
  <si>
    <t>Other Uses and Non-Operating</t>
  </si>
  <si>
    <t>2009 Municipal Population:</t>
  </si>
  <si>
    <t>Winter Garden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</si>
  <si>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</si>
  <si>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</si>
  <si>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</si>
  <si>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</si>
  <si>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</si>
  <si>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</si>
  <si>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</si>
  <si>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</si>
  <si>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</si>
  <si>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</si>
  <si>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</si>
  <si>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</si>
  <si>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</si>
  <si>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</si>
  <si>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</si>
  <si>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</si>
  <si>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</si>
  <si>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Public Assistance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</si>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</sst>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11974781</v>
      </c>
      <c r="E5" s="26">
        <f t="shared" si="0"/>
        <v>22040</v>
      </c>
      <c r="F5" s="26">
        <f t="shared" si="0"/>
        <v>2561139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4859950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19417910</v>
      </c>
      <c r="P5" s="32">
        <f t="shared" ref="P5:P41" si="1">(O5/P$43)</f>
        <v>382.24232283464568</v>
      </c>
      <c r="Q5" s="6"/>
    </row>
    <row r="6" spans="1:134">
      <c r="A6" s="12"/>
      <c r="B6" s="44">
        <v>511</v>
      </c>
      <c r="C6" s="20" t="s">
        <v>19</v>
      </c>
      <c r="D6" s="46">
        <v>88990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88990</v>
      </c>
      <c r="P6" s="47">
        <f t="shared" si="1"/>
        <v>1.751771653543307</v>
      </c>
      <c r="Q6" s="9"/>
    </row>
    <row r="7" spans="1:134">
      <c r="A7" s="12"/>
      <c r="B7" s="44">
        <v>512</v>
      </c>
      <c r="C7" s="20" t="s">
        <v>20</v>
      </c>
      <c r="D7" s="46">
        <v>6480927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6480927</v>
      </c>
      <c r="P7" s="47">
        <f t="shared" si="1"/>
        <v>127.57730314960629</v>
      </c>
      <c r="Q7" s="9"/>
    </row>
    <row r="8" spans="1:134">
      <c r="A8" s="12"/>
      <c r="B8" s="44">
        <v>513</v>
      </c>
      <c r="C8" s="20" t="s">
        <v>21</v>
      </c>
      <c r="D8" s="46">
        <v>4233566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582120</v>
      </c>
      <c r="L8" s="46">
        <v>0</v>
      </c>
      <c r="M8" s="46">
        <v>0</v>
      </c>
      <c r="N8" s="46">
        <v>0</v>
      </c>
      <c r="O8" s="46">
        <f t="shared" si="2"/>
        <v>4815686</v>
      </c>
      <c r="P8" s="47">
        <f t="shared" si="1"/>
        <v>94.796968503937009</v>
      </c>
      <c r="Q8" s="9"/>
    </row>
    <row r="9" spans="1:134">
      <c r="A9" s="12"/>
      <c r="B9" s="44">
        <v>514</v>
      </c>
      <c r="C9" s="20" t="s">
        <v>22</v>
      </c>
      <c r="D9" s="46">
        <v>491302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491302</v>
      </c>
      <c r="P9" s="47">
        <f t="shared" si="1"/>
        <v>9.6712992125984254</v>
      </c>
      <c r="Q9" s="9"/>
    </row>
    <row r="10" spans="1:134">
      <c r="A10" s="12"/>
      <c r="B10" s="44">
        <v>515</v>
      </c>
      <c r="C10" s="20" t="s">
        <v>23</v>
      </c>
      <c r="D10" s="46">
        <v>679996</v>
      </c>
      <c r="E10" s="46">
        <v>22040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702036</v>
      </c>
      <c r="P10" s="47">
        <f t="shared" si="1"/>
        <v>13.819606299212598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2561139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2561139</v>
      </c>
      <c r="P11" s="47">
        <f t="shared" si="1"/>
        <v>50.416122047244095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4277830</v>
      </c>
      <c r="L12" s="46">
        <v>0</v>
      </c>
      <c r="M12" s="46">
        <v>0</v>
      </c>
      <c r="N12" s="46">
        <v>0</v>
      </c>
      <c r="O12" s="46">
        <f t="shared" si="2"/>
        <v>4277830</v>
      </c>
      <c r="P12" s="47">
        <f t="shared" si="1"/>
        <v>84.209251968503935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28659632</v>
      </c>
      <c r="E13" s="31">
        <f t="shared" si="3"/>
        <v>1534339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30193971</v>
      </c>
      <c r="P13" s="43">
        <f t="shared" si="1"/>
        <v>594.36950787401577</v>
      </c>
      <c r="Q13" s="10"/>
    </row>
    <row r="14" spans="1:134">
      <c r="A14" s="12"/>
      <c r="B14" s="44">
        <v>521</v>
      </c>
      <c r="C14" s="20" t="s">
        <v>27</v>
      </c>
      <c r="D14" s="46">
        <v>16662752</v>
      </c>
      <c r="E14" s="46">
        <v>780600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17443352</v>
      </c>
      <c r="P14" s="47">
        <f t="shared" si="1"/>
        <v>343.37307086614175</v>
      </c>
      <c r="Q14" s="9"/>
    </row>
    <row r="15" spans="1:134">
      <c r="A15" s="12"/>
      <c r="B15" s="44">
        <v>522</v>
      </c>
      <c r="C15" s="20" t="s">
        <v>28</v>
      </c>
      <c r="D15" s="46">
        <v>10512511</v>
      </c>
      <c r="E15" s="46">
        <v>753739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11266250</v>
      </c>
      <c r="P15" s="47">
        <f t="shared" si="1"/>
        <v>221.7765748031496</v>
      </c>
      <c r="Q15" s="9"/>
    </row>
    <row r="16" spans="1:134">
      <c r="A16" s="12"/>
      <c r="B16" s="44">
        <v>524</v>
      </c>
      <c r="C16" s="20" t="s">
        <v>29</v>
      </c>
      <c r="D16" s="46">
        <v>1484369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1484369</v>
      </c>
      <c r="P16" s="47">
        <f t="shared" si="1"/>
        <v>29.219862204724411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SUM(D18:D24)</f>
        <v>3379005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28177984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31556989</v>
      </c>
      <c r="P17" s="43">
        <f t="shared" si="1"/>
        <v>621.20057086614179</v>
      </c>
      <c r="Q17" s="10"/>
    </row>
    <row r="18" spans="1:17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3611380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7" si="6">SUM(D18:N18)</f>
        <v>3611380</v>
      </c>
      <c r="P18" s="47">
        <f t="shared" si="1"/>
        <v>71.090157480314957</v>
      </c>
      <c r="Q18" s="9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7500922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7500922</v>
      </c>
      <c r="P19" s="47">
        <f t="shared" si="1"/>
        <v>147.65594488188975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6087259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6087259</v>
      </c>
      <c r="P20" s="47">
        <f t="shared" si="1"/>
        <v>119.82793307086614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8647905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8647905</v>
      </c>
      <c r="P21" s="47">
        <f t="shared" si="1"/>
        <v>170.23435039370079</v>
      </c>
      <c r="Q21" s="9"/>
    </row>
    <row r="22" spans="1:17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236188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236188</v>
      </c>
      <c r="P22" s="47">
        <f t="shared" si="1"/>
        <v>4.6493700787401577</v>
      </c>
      <c r="Q22" s="9"/>
    </row>
    <row r="23" spans="1:17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1781149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1781149</v>
      </c>
      <c r="P23" s="47">
        <f t="shared" si="1"/>
        <v>35.061988188976379</v>
      </c>
      <c r="Q23" s="9"/>
    </row>
    <row r="24" spans="1:17">
      <c r="A24" s="12"/>
      <c r="B24" s="44">
        <v>539</v>
      </c>
      <c r="C24" s="20" t="s">
        <v>37</v>
      </c>
      <c r="D24" s="46">
        <v>3379005</v>
      </c>
      <c r="E24" s="46">
        <v>0</v>
      </c>
      <c r="F24" s="46">
        <v>0</v>
      </c>
      <c r="G24" s="46">
        <v>0</v>
      </c>
      <c r="H24" s="46">
        <v>0</v>
      </c>
      <c r="I24" s="46">
        <v>313181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3692186</v>
      </c>
      <c r="P24" s="47">
        <f t="shared" si="1"/>
        <v>72.680826771653543</v>
      </c>
      <c r="Q24" s="9"/>
    </row>
    <row r="25" spans="1:17" ht="15.75">
      <c r="A25" s="28" t="s">
        <v>38</v>
      </c>
      <c r="B25" s="29"/>
      <c r="C25" s="30"/>
      <c r="D25" s="31">
        <f t="shared" ref="D25:N25" si="7">SUM(D26:D27)</f>
        <v>3188027</v>
      </c>
      <c r="E25" s="31">
        <f t="shared" si="7"/>
        <v>8916243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12104270</v>
      </c>
      <c r="P25" s="43">
        <f t="shared" si="1"/>
        <v>238.273031496063</v>
      </c>
      <c r="Q25" s="10"/>
    </row>
    <row r="26" spans="1:17">
      <c r="A26" s="12"/>
      <c r="B26" s="44">
        <v>541</v>
      </c>
      <c r="C26" s="20" t="s">
        <v>39</v>
      </c>
      <c r="D26" s="46">
        <v>3188027</v>
      </c>
      <c r="E26" s="46">
        <v>8911949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12099976</v>
      </c>
      <c r="P26" s="47">
        <f t="shared" si="1"/>
        <v>238.18850393700788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4294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4294</v>
      </c>
      <c r="P27" s="47">
        <f t="shared" si="1"/>
        <v>8.4527559055118107E-2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SUM(D29:D30)</f>
        <v>1342759</v>
      </c>
      <c r="E28" s="31">
        <f t="shared" si="8"/>
        <v>37696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1380455</v>
      </c>
      <c r="P28" s="43">
        <f t="shared" si="1"/>
        <v>27.174311023622046</v>
      </c>
      <c r="Q28" s="10"/>
    </row>
    <row r="29" spans="1:17">
      <c r="A29" s="13"/>
      <c r="B29" s="45">
        <v>552</v>
      </c>
      <c r="C29" s="21" t="s">
        <v>42</v>
      </c>
      <c r="D29" s="46">
        <v>842981</v>
      </c>
      <c r="E29" s="46">
        <v>37696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880677</v>
      </c>
      <c r="P29" s="47">
        <f t="shared" si="1"/>
        <v>17.336161417322835</v>
      </c>
      <c r="Q29" s="9"/>
    </row>
    <row r="30" spans="1:17">
      <c r="A30" s="13"/>
      <c r="B30" s="45">
        <v>554</v>
      </c>
      <c r="C30" s="21" t="s">
        <v>43</v>
      </c>
      <c r="D30" s="46">
        <v>499778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499778</v>
      </c>
      <c r="P30" s="47">
        <f t="shared" si="1"/>
        <v>9.8381496062992131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71610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71610</v>
      </c>
      <c r="P31" s="43">
        <f t="shared" si="1"/>
        <v>1.4096456692913386</v>
      </c>
      <c r="Q31" s="10"/>
    </row>
    <row r="32" spans="1:17">
      <c r="A32" s="12"/>
      <c r="B32" s="44">
        <v>564</v>
      </c>
      <c r="C32" s="20" t="s">
        <v>45</v>
      </c>
      <c r="D32" s="46">
        <v>71610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71610</v>
      </c>
      <c r="P32" s="47">
        <f t="shared" si="1"/>
        <v>1.4096456692913386</v>
      </c>
      <c r="Q32" s="9"/>
    </row>
    <row r="33" spans="1:120" ht="15.75">
      <c r="A33" s="28" t="s">
        <v>46</v>
      </c>
      <c r="B33" s="29"/>
      <c r="C33" s="30"/>
      <c r="D33" s="31">
        <f t="shared" ref="D33:N33" si="10">SUM(D34:D37)</f>
        <v>5886911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5886911</v>
      </c>
      <c r="P33" s="43">
        <f t="shared" si="1"/>
        <v>115.8840748031496</v>
      </c>
      <c r="Q33" s="9"/>
    </row>
    <row r="34" spans="1:120">
      <c r="A34" s="12"/>
      <c r="B34" s="44">
        <v>572</v>
      </c>
      <c r="C34" s="20" t="s">
        <v>47</v>
      </c>
      <c r="D34" s="46">
        <v>5080676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5080676</v>
      </c>
      <c r="P34" s="47">
        <f t="shared" si="1"/>
        <v>100.01330708661418</v>
      </c>
      <c r="Q34" s="9"/>
    </row>
    <row r="35" spans="1:120">
      <c r="A35" s="12"/>
      <c r="B35" s="44">
        <v>573</v>
      </c>
      <c r="C35" s="20" t="s">
        <v>48</v>
      </c>
      <c r="D35" s="46">
        <v>22841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22841</v>
      </c>
      <c r="P35" s="47">
        <f t="shared" si="1"/>
        <v>0.44962598425196848</v>
      </c>
      <c r="Q35" s="9"/>
    </row>
    <row r="36" spans="1:120">
      <c r="A36" s="12"/>
      <c r="B36" s="44">
        <v>574</v>
      </c>
      <c r="C36" s="20" t="s">
        <v>49</v>
      </c>
      <c r="D36" s="46">
        <v>399642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399642</v>
      </c>
      <c r="P36" s="47">
        <f t="shared" si="1"/>
        <v>7.8669685039370076</v>
      </c>
      <c r="Q36" s="9"/>
    </row>
    <row r="37" spans="1:120">
      <c r="A37" s="12"/>
      <c r="B37" s="44">
        <v>575</v>
      </c>
      <c r="C37" s="20" t="s">
        <v>50</v>
      </c>
      <c r="D37" s="46">
        <v>383752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383752</v>
      </c>
      <c r="P37" s="47">
        <f t="shared" si="1"/>
        <v>7.5541732283464569</v>
      </c>
      <c r="Q37" s="9"/>
    </row>
    <row r="38" spans="1:120" ht="15.75">
      <c r="A38" s="28" t="s">
        <v>53</v>
      </c>
      <c r="B38" s="29"/>
      <c r="C38" s="30"/>
      <c r="D38" s="31">
        <f t="shared" ref="D38:N38" si="11">SUM(D39:D40)</f>
        <v>3292446</v>
      </c>
      <c r="E38" s="31">
        <f t="shared" si="11"/>
        <v>645414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51770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3989630</v>
      </c>
      <c r="P38" s="43">
        <f t="shared" si="1"/>
        <v>78.536023622047239</v>
      </c>
      <c r="Q38" s="9"/>
    </row>
    <row r="39" spans="1:120">
      <c r="A39" s="12"/>
      <c r="B39" s="44">
        <v>581</v>
      </c>
      <c r="C39" s="20" t="s">
        <v>98</v>
      </c>
      <c r="D39" s="46">
        <v>3292446</v>
      </c>
      <c r="E39" s="46">
        <v>645414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3937860</v>
      </c>
      <c r="P39" s="47">
        <f t="shared" si="1"/>
        <v>77.51692913385827</v>
      </c>
      <c r="Q39" s="9"/>
    </row>
    <row r="40" spans="1:120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51770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" si="12">SUM(D40:N40)</f>
        <v>51770</v>
      </c>
      <c r="P40" s="47">
        <f t="shared" si="1"/>
        <v>1.0190944881889763</v>
      </c>
      <c r="Q40" s="9"/>
    </row>
    <row r="41" spans="1:120" ht="16.5" thickBot="1">
      <c r="A41" s="14" t="s">
        <v>10</v>
      </c>
      <c r="B41" s="23"/>
      <c r="C41" s="22"/>
      <c r="D41" s="15">
        <f>SUM(D5,D13,D17,D25,D28,D31,D33,D38)</f>
        <v>57795171</v>
      </c>
      <c r="E41" s="15">
        <f t="shared" ref="E41:N41" si="13">SUM(E5,E13,E17,E25,E28,E31,E33,E38)</f>
        <v>11155732</v>
      </c>
      <c r="F41" s="15">
        <f t="shared" si="13"/>
        <v>2561139</v>
      </c>
      <c r="G41" s="15">
        <f t="shared" si="13"/>
        <v>0</v>
      </c>
      <c r="H41" s="15">
        <f t="shared" si="13"/>
        <v>0</v>
      </c>
      <c r="I41" s="15">
        <f t="shared" si="13"/>
        <v>28229754</v>
      </c>
      <c r="J41" s="15">
        <f t="shared" si="13"/>
        <v>0</v>
      </c>
      <c r="K41" s="15">
        <f t="shared" si="13"/>
        <v>4859950</v>
      </c>
      <c r="L41" s="15">
        <f t="shared" si="13"/>
        <v>0</v>
      </c>
      <c r="M41" s="15">
        <f t="shared" si="13"/>
        <v>0</v>
      </c>
      <c r="N41" s="15">
        <f t="shared" si="13"/>
        <v>0</v>
      </c>
      <c r="O41" s="15">
        <f>SUM(D41:N41)</f>
        <v>104601746</v>
      </c>
      <c r="P41" s="37">
        <f t="shared" si="1"/>
        <v>2059.0894881889762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93" t="s">
        <v>103</v>
      </c>
      <c r="N43" s="93"/>
      <c r="O43" s="93"/>
      <c r="P43" s="41">
        <v>50800</v>
      </c>
    </row>
    <row r="44" spans="1:120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1:120" ht="15.75" customHeight="1" thickBot="1">
      <c r="A45" s="97" t="s">
        <v>58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4475163</v>
      </c>
      <c r="E5" s="59">
        <f t="shared" si="0"/>
        <v>0</v>
      </c>
      <c r="F5" s="59">
        <f t="shared" si="0"/>
        <v>900621</v>
      </c>
      <c r="G5" s="59">
        <f t="shared" si="0"/>
        <v>0</v>
      </c>
      <c r="H5" s="59">
        <f t="shared" si="0"/>
        <v>0</v>
      </c>
      <c r="I5" s="59">
        <f t="shared" si="0"/>
        <v>247939</v>
      </c>
      <c r="J5" s="59">
        <f t="shared" si="0"/>
        <v>0</v>
      </c>
      <c r="K5" s="59">
        <f t="shared" si="0"/>
        <v>2929134</v>
      </c>
      <c r="L5" s="59">
        <f t="shared" si="0"/>
        <v>0</v>
      </c>
      <c r="M5" s="59">
        <f t="shared" si="0"/>
        <v>0</v>
      </c>
      <c r="N5" s="60">
        <f>SUM(D5:M5)</f>
        <v>8552857</v>
      </c>
      <c r="O5" s="61">
        <f t="shared" ref="O5:O41" si="1">(N5/O$43)</f>
        <v>222.48730555122003</v>
      </c>
      <c r="P5" s="62"/>
    </row>
    <row r="6" spans="1:133">
      <c r="A6" s="64"/>
      <c r="B6" s="65">
        <v>511</v>
      </c>
      <c r="C6" s="66" t="s">
        <v>19</v>
      </c>
      <c r="D6" s="67">
        <v>85463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85463</v>
      </c>
      <c r="O6" s="68">
        <f t="shared" si="1"/>
        <v>2.2231673690234639</v>
      </c>
      <c r="P6" s="69"/>
    </row>
    <row r="7" spans="1:133">
      <c r="A7" s="64"/>
      <c r="B7" s="65">
        <v>512</v>
      </c>
      <c r="C7" s="66" t="s">
        <v>20</v>
      </c>
      <c r="D7" s="67">
        <v>1265948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1265948</v>
      </c>
      <c r="O7" s="68">
        <f t="shared" si="1"/>
        <v>32.931377139586907</v>
      </c>
      <c r="P7" s="69"/>
    </row>
    <row r="8" spans="1:133">
      <c r="A8" s="64"/>
      <c r="B8" s="65">
        <v>513</v>
      </c>
      <c r="C8" s="66" t="s">
        <v>21</v>
      </c>
      <c r="D8" s="67">
        <v>2432238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342843</v>
      </c>
      <c r="L8" s="67">
        <v>0</v>
      </c>
      <c r="M8" s="67">
        <v>0</v>
      </c>
      <c r="N8" s="67">
        <f t="shared" si="2"/>
        <v>2775081</v>
      </c>
      <c r="O8" s="68">
        <f t="shared" si="1"/>
        <v>72.188777899172777</v>
      </c>
      <c r="P8" s="69"/>
    </row>
    <row r="9" spans="1:133">
      <c r="A9" s="64"/>
      <c r="B9" s="65">
        <v>514</v>
      </c>
      <c r="C9" s="66" t="s">
        <v>22</v>
      </c>
      <c r="D9" s="67">
        <v>259249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259249</v>
      </c>
      <c r="O9" s="68">
        <f t="shared" si="1"/>
        <v>6.743899901149784</v>
      </c>
      <c r="P9" s="69"/>
    </row>
    <row r="10" spans="1:133">
      <c r="A10" s="64"/>
      <c r="B10" s="65">
        <v>515</v>
      </c>
      <c r="C10" s="66" t="s">
        <v>23</v>
      </c>
      <c r="D10" s="67">
        <v>432265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432265</v>
      </c>
      <c r="O10" s="68">
        <f t="shared" si="1"/>
        <v>11.244602257947037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900621</v>
      </c>
      <c r="G11" s="67">
        <v>0</v>
      </c>
      <c r="H11" s="67">
        <v>0</v>
      </c>
      <c r="I11" s="67">
        <v>247939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1148560</v>
      </c>
      <c r="O11" s="68">
        <f t="shared" si="1"/>
        <v>29.87773789084855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2586291</v>
      </c>
      <c r="L12" s="67">
        <v>0</v>
      </c>
      <c r="M12" s="67">
        <v>0</v>
      </c>
      <c r="N12" s="67">
        <f t="shared" si="2"/>
        <v>2586291</v>
      </c>
      <c r="O12" s="68">
        <f t="shared" si="1"/>
        <v>67.277743093491495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14567147</v>
      </c>
      <c r="E13" s="73">
        <f t="shared" si="3"/>
        <v>720067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>SUM(D13:M13)</f>
        <v>15287214</v>
      </c>
      <c r="O13" s="75">
        <f t="shared" si="1"/>
        <v>397.66958014671451</v>
      </c>
      <c r="P13" s="76"/>
    </row>
    <row r="14" spans="1:133">
      <c r="A14" s="64"/>
      <c r="B14" s="65">
        <v>521</v>
      </c>
      <c r="C14" s="66" t="s">
        <v>27</v>
      </c>
      <c r="D14" s="67">
        <v>8709523</v>
      </c>
      <c r="E14" s="67">
        <v>502729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>SUM(D14:M14)</f>
        <v>9212252</v>
      </c>
      <c r="O14" s="68">
        <f t="shared" si="1"/>
        <v>239.6402892669476</v>
      </c>
      <c r="P14" s="69"/>
    </row>
    <row r="15" spans="1:133">
      <c r="A15" s="64"/>
      <c r="B15" s="65">
        <v>522</v>
      </c>
      <c r="C15" s="66" t="s">
        <v>28</v>
      </c>
      <c r="D15" s="67">
        <v>5009961</v>
      </c>
      <c r="E15" s="67">
        <v>217338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>SUM(D15:M15)</f>
        <v>5227299</v>
      </c>
      <c r="O15" s="68">
        <f t="shared" si="1"/>
        <v>135.97885125643828</v>
      </c>
      <c r="P15" s="69"/>
    </row>
    <row r="16" spans="1:133">
      <c r="A16" s="64"/>
      <c r="B16" s="65">
        <v>524</v>
      </c>
      <c r="C16" s="66" t="s">
        <v>29</v>
      </c>
      <c r="D16" s="67">
        <v>847663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>SUM(D16:M16)</f>
        <v>847663</v>
      </c>
      <c r="O16" s="68">
        <f t="shared" si="1"/>
        <v>22.05043962332865</v>
      </c>
      <c r="P16" s="69"/>
    </row>
    <row r="17" spans="1:16" ht="15.75">
      <c r="A17" s="70" t="s">
        <v>30</v>
      </c>
      <c r="B17" s="71"/>
      <c r="C17" s="72"/>
      <c r="D17" s="73">
        <f t="shared" ref="D17:M17" si="4">SUM(D18:D24)</f>
        <v>1510377</v>
      </c>
      <c r="E17" s="73">
        <f t="shared" si="4"/>
        <v>0</v>
      </c>
      <c r="F17" s="73">
        <f t="shared" si="4"/>
        <v>0</v>
      </c>
      <c r="G17" s="73">
        <f t="shared" si="4"/>
        <v>0</v>
      </c>
      <c r="H17" s="73">
        <f t="shared" si="4"/>
        <v>0</v>
      </c>
      <c r="I17" s="73">
        <f t="shared" si="4"/>
        <v>14531412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4">
        <f>SUM(D17:M17)</f>
        <v>16041789</v>
      </c>
      <c r="O17" s="75">
        <f t="shared" si="1"/>
        <v>417.29850163883253</v>
      </c>
      <c r="P17" s="76"/>
    </row>
    <row r="18" spans="1:16">
      <c r="A18" s="64"/>
      <c r="B18" s="65">
        <v>533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1892526</v>
      </c>
      <c r="J18" s="67">
        <v>0</v>
      </c>
      <c r="K18" s="67">
        <v>0</v>
      </c>
      <c r="L18" s="67">
        <v>0</v>
      </c>
      <c r="M18" s="67">
        <v>0</v>
      </c>
      <c r="N18" s="67">
        <f t="shared" ref="N18:N24" si="5">SUM(D18:M18)</f>
        <v>1892526</v>
      </c>
      <c r="O18" s="68">
        <f t="shared" si="1"/>
        <v>49.23068518807554</v>
      </c>
      <c r="P18" s="69"/>
    </row>
    <row r="19" spans="1:16">
      <c r="A19" s="64"/>
      <c r="B19" s="65">
        <v>534</v>
      </c>
      <c r="C19" s="66" t="s">
        <v>68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3984330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5"/>
        <v>3984330</v>
      </c>
      <c r="O19" s="68">
        <f t="shared" si="1"/>
        <v>103.64523177774309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2916006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2916006</v>
      </c>
      <c r="O20" s="68">
        <f t="shared" si="1"/>
        <v>75.854690182612771</v>
      </c>
      <c r="P20" s="69"/>
    </row>
    <row r="21" spans="1:16">
      <c r="A21" s="64"/>
      <c r="B21" s="65">
        <v>536</v>
      </c>
      <c r="C21" s="66" t="s">
        <v>69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4621260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4621260</v>
      </c>
      <c r="O21" s="68">
        <f t="shared" si="1"/>
        <v>120.21382862494147</v>
      </c>
      <c r="P21" s="69"/>
    </row>
    <row r="22" spans="1:16">
      <c r="A22" s="64"/>
      <c r="B22" s="65">
        <v>537</v>
      </c>
      <c r="C22" s="66" t="s">
        <v>70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184219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184219</v>
      </c>
      <c r="O22" s="68">
        <f t="shared" si="1"/>
        <v>4.7921284012278234</v>
      </c>
      <c r="P22" s="69"/>
    </row>
    <row r="23" spans="1:16">
      <c r="A23" s="64"/>
      <c r="B23" s="65">
        <v>538</v>
      </c>
      <c r="C23" s="66" t="s">
        <v>71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727278</v>
      </c>
      <c r="J23" s="67">
        <v>0</v>
      </c>
      <c r="K23" s="67">
        <v>0</v>
      </c>
      <c r="L23" s="67">
        <v>0</v>
      </c>
      <c r="M23" s="67">
        <v>0</v>
      </c>
      <c r="N23" s="67">
        <f t="shared" si="5"/>
        <v>727278</v>
      </c>
      <c r="O23" s="68">
        <f t="shared" si="1"/>
        <v>18.91883877009521</v>
      </c>
      <c r="P23" s="69"/>
    </row>
    <row r="24" spans="1:16">
      <c r="A24" s="64"/>
      <c r="B24" s="65">
        <v>539</v>
      </c>
      <c r="C24" s="66" t="s">
        <v>37</v>
      </c>
      <c r="D24" s="67">
        <v>1510377</v>
      </c>
      <c r="E24" s="67">
        <v>0</v>
      </c>
      <c r="F24" s="67">
        <v>0</v>
      </c>
      <c r="G24" s="67">
        <v>0</v>
      </c>
      <c r="H24" s="67">
        <v>0</v>
      </c>
      <c r="I24" s="67">
        <v>205793</v>
      </c>
      <c r="J24" s="67">
        <v>0</v>
      </c>
      <c r="K24" s="67">
        <v>0</v>
      </c>
      <c r="L24" s="67">
        <v>0</v>
      </c>
      <c r="M24" s="67">
        <v>0</v>
      </c>
      <c r="N24" s="67">
        <f t="shared" si="5"/>
        <v>1716170</v>
      </c>
      <c r="O24" s="68">
        <f t="shared" si="1"/>
        <v>44.643098694136619</v>
      </c>
      <c r="P24" s="69"/>
    </row>
    <row r="25" spans="1:16" ht="15.75">
      <c r="A25" s="70" t="s">
        <v>38</v>
      </c>
      <c r="B25" s="71"/>
      <c r="C25" s="72"/>
      <c r="D25" s="73">
        <f t="shared" ref="D25:M25" si="6">SUM(D26:D27)</f>
        <v>989512</v>
      </c>
      <c r="E25" s="73">
        <f t="shared" si="6"/>
        <v>4368002</v>
      </c>
      <c r="F25" s="73">
        <f t="shared" si="6"/>
        <v>0</v>
      </c>
      <c r="G25" s="73">
        <f t="shared" si="6"/>
        <v>0</v>
      </c>
      <c r="H25" s="73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1" si="7">SUM(D25:M25)</f>
        <v>5357514</v>
      </c>
      <c r="O25" s="75">
        <f t="shared" si="1"/>
        <v>139.36616201030122</v>
      </c>
      <c r="P25" s="76"/>
    </row>
    <row r="26" spans="1:16">
      <c r="A26" s="64"/>
      <c r="B26" s="65">
        <v>541</v>
      </c>
      <c r="C26" s="66" t="s">
        <v>72</v>
      </c>
      <c r="D26" s="67">
        <v>989512</v>
      </c>
      <c r="E26" s="67">
        <v>4364085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5353597</v>
      </c>
      <c r="O26" s="68">
        <f t="shared" si="1"/>
        <v>139.26426824827013</v>
      </c>
      <c r="P26" s="69"/>
    </row>
    <row r="27" spans="1:16">
      <c r="A27" s="64"/>
      <c r="B27" s="65">
        <v>545</v>
      </c>
      <c r="C27" s="66" t="s">
        <v>40</v>
      </c>
      <c r="D27" s="67">
        <v>0</v>
      </c>
      <c r="E27" s="67">
        <v>3917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3917</v>
      </c>
      <c r="O27" s="68">
        <f t="shared" si="1"/>
        <v>0.10189376203111181</v>
      </c>
      <c r="P27" s="69"/>
    </row>
    <row r="28" spans="1:16" ht="15.75">
      <c r="A28" s="70" t="s">
        <v>41</v>
      </c>
      <c r="B28" s="71"/>
      <c r="C28" s="72"/>
      <c r="D28" s="73">
        <f t="shared" ref="D28:M28" si="8">SUM(D29:D30)</f>
        <v>237339</v>
      </c>
      <c r="E28" s="73">
        <f t="shared" si="8"/>
        <v>11497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248836</v>
      </c>
      <c r="O28" s="75">
        <f t="shared" si="1"/>
        <v>6.4730242963425422</v>
      </c>
      <c r="P28" s="76"/>
    </row>
    <row r="29" spans="1:16">
      <c r="A29" s="64"/>
      <c r="B29" s="65">
        <v>552</v>
      </c>
      <c r="C29" s="66" t="s">
        <v>42</v>
      </c>
      <c r="D29" s="67">
        <v>190219</v>
      </c>
      <c r="E29" s="67">
        <v>11497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201716</v>
      </c>
      <c r="O29" s="68">
        <f t="shared" si="1"/>
        <v>5.247281619062484</v>
      </c>
      <c r="P29" s="69"/>
    </row>
    <row r="30" spans="1:16">
      <c r="A30" s="64"/>
      <c r="B30" s="65">
        <v>554</v>
      </c>
      <c r="C30" s="66" t="s">
        <v>43</v>
      </c>
      <c r="D30" s="67">
        <v>47120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47120</v>
      </c>
      <c r="O30" s="68">
        <f t="shared" si="1"/>
        <v>1.2257426772800584</v>
      </c>
      <c r="P30" s="69"/>
    </row>
    <row r="31" spans="1:16" ht="15.75">
      <c r="A31" s="70" t="s">
        <v>44</v>
      </c>
      <c r="B31" s="71"/>
      <c r="C31" s="72"/>
      <c r="D31" s="73">
        <f t="shared" ref="D31:M31" si="9">SUM(D32:D32)</f>
        <v>68815</v>
      </c>
      <c r="E31" s="73">
        <f t="shared" si="9"/>
        <v>0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7"/>
        <v>68815</v>
      </c>
      <c r="O31" s="75">
        <f t="shared" si="1"/>
        <v>1.790099370480204</v>
      </c>
      <c r="P31" s="76"/>
    </row>
    <row r="32" spans="1:16">
      <c r="A32" s="64"/>
      <c r="B32" s="65">
        <v>564</v>
      </c>
      <c r="C32" s="66" t="s">
        <v>73</v>
      </c>
      <c r="D32" s="67">
        <v>68815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ref="N32:N37" si="10">SUM(D32:M32)</f>
        <v>68815</v>
      </c>
      <c r="O32" s="68">
        <f t="shared" si="1"/>
        <v>1.790099370480204</v>
      </c>
      <c r="P32" s="69"/>
    </row>
    <row r="33" spans="1:119" ht="15.75">
      <c r="A33" s="70" t="s">
        <v>46</v>
      </c>
      <c r="B33" s="71"/>
      <c r="C33" s="72"/>
      <c r="D33" s="73">
        <f t="shared" ref="D33:M33" si="11">SUM(D34:D37)</f>
        <v>2953799</v>
      </c>
      <c r="E33" s="73">
        <f t="shared" si="11"/>
        <v>0</v>
      </c>
      <c r="F33" s="73">
        <f t="shared" si="11"/>
        <v>0</v>
      </c>
      <c r="G33" s="73">
        <f t="shared" si="11"/>
        <v>0</v>
      </c>
      <c r="H33" s="73">
        <f t="shared" si="11"/>
        <v>0</v>
      </c>
      <c r="I33" s="73">
        <f t="shared" si="11"/>
        <v>0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>SUM(D33:M33)</f>
        <v>2953799</v>
      </c>
      <c r="O33" s="75">
        <f t="shared" si="1"/>
        <v>76.837807606263979</v>
      </c>
      <c r="P33" s="69"/>
    </row>
    <row r="34" spans="1:119">
      <c r="A34" s="64"/>
      <c r="B34" s="65">
        <v>572</v>
      </c>
      <c r="C34" s="66" t="s">
        <v>74</v>
      </c>
      <c r="D34" s="67">
        <v>2755022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2755022</v>
      </c>
      <c r="O34" s="68">
        <f t="shared" si="1"/>
        <v>71.66697882524322</v>
      </c>
      <c r="P34" s="69"/>
    </row>
    <row r="35" spans="1:119">
      <c r="A35" s="64"/>
      <c r="B35" s="65">
        <v>573</v>
      </c>
      <c r="C35" s="66" t="s">
        <v>48</v>
      </c>
      <c r="D35" s="67">
        <v>7042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7042</v>
      </c>
      <c r="O35" s="68">
        <f t="shared" si="1"/>
        <v>0.1831850580094688</v>
      </c>
      <c r="P35" s="69"/>
    </row>
    <row r="36" spans="1:119">
      <c r="A36" s="64"/>
      <c r="B36" s="65">
        <v>574</v>
      </c>
      <c r="C36" s="66" t="s">
        <v>49</v>
      </c>
      <c r="D36" s="67">
        <v>91875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91875</v>
      </c>
      <c r="O36" s="68">
        <f t="shared" si="1"/>
        <v>2.3899641017636961</v>
      </c>
      <c r="P36" s="69"/>
    </row>
    <row r="37" spans="1:119">
      <c r="A37" s="64"/>
      <c r="B37" s="65">
        <v>575</v>
      </c>
      <c r="C37" s="66" t="s">
        <v>75</v>
      </c>
      <c r="D37" s="67">
        <v>99860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99860</v>
      </c>
      <c r="O37" s="68">
        <f t="shared" si="1"/>
        <v>2.5976796212475937</v>
      </c>
      <c r="P37" s="69"/>
    </row>
    <row r="38" spans="1:119" ht="15.75">
      <c r="A38" s="70" t="s">
        <v>76</v>
      </c>
      <c r="B38" s="71"/>
      <c r="C38" s="72"/>
      <c r="D38" s="73">
        <f t="shared" ref="D38:M38" si="12">SUM(D39:D40)</f>
        <v>1049027</v>
      </c>
      <c r="E38" s="73">
        <f t="shared" si="12"/>
        <v>301582</v>
      </c>
      <c r="F38" s="73">
        <f t="shared" si="12"/>
        <v>0</v>
      </c>
      <c r="G38" s="73">
        <f t="shared" si="12"/>
        <v>0</v>
      </c>
      <c r="H38" s="73">
        <f t="shared" si="12"/>
        <v>0</v>
      </c>
      <c r="I38" s="73">
        <f t="shared" si="12"/>
        <v>43412</v>
      </c>
      <c r="J38" s="73">
        <f t="shared" si="12"/>
        <v>0</v>
      </c>
      <c r="K38" s="73">
        <f t="shared" si="12"/>
        <v>0</v>
      </c>
      <c r="L38" s="73">
        <f t="shared" si="12"/>
        <v>0</v>
      </c>
      <c r="M38" s="73">
        <f t="shared" si="12"/>
        <v>0</v>
      </c>
      <c r="N38" s="73">
        <f>SUM(D38:M38)</f>
        <v>1394021</v>
      </c>
      <c r="O38" s="75">
        <f t="shared" si="1"/>
        <v>36.262967587534469</v>
      </c>
      <c r="P38" s="69"/>
    </row>
    <row r="39" spans="1:119">
      <c r="A39" s="64"/>
      <c r="B39" s="65">
        <v>581</v>
      </c>
      <c r="C39" s="66" t="s">
        <v>77</v>
      </c>
      <c r="D39" s="67">
        <v>1049027</v>
      </c>
      <c r="E39" s="67">
        <v>301582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>SUM(D39:M39)</f>
        <v>1350609</v>
      </c>
      <c r="O39" s="68">
        <f t="shared" si="1"/>
        <v>35.133681910410488</v>
      </c>
      <c r="P39" s="69"/>
    </row>
    <row r="40" spans="1:119" ht="15.75" thickBot="1">
      <c r="A40" s="64"/>
      <c r="B40" s="65">
        <v>591</v>
      </c>
      <c r="C40" s="66" t="s">
        <v>78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43412</v>
      </c>
      <c r="J40" s="67">
        <v>0</v>
      </c>
      <c r="K40" s="67">
        <v>0</v>
      </c>
      <c r="L40" s="67">
        <v>0</v>
      </c>
      <c r="M40" s="67">
        <v>0</v>
      </c>
      <c r="N40" s="67">
        <f>SUM(D40:M40)</f>
        <v>43412</v>
      </c>
      <c r="O40" s="68">
        <f t="shared" si="1"/>
        <v>1.129285677123979</v>
      </c>
      <c r="P40" s="69"/>
    </row>
    <row r="41" spans="1:119" ht="16.5" thickBot="1">
      <c r="A41" s="77" t="s">
        <v>10</v>
      </c>
      <c r="B41" s="78"/>
      <c r="C41" s="79"/>
      <c r="D41" s="80">
        <f t="shared" ref="D41:M41" si="13">SUM(D5,D13,D17,D25,D28,D31,D33,D38)</f>
        <v>25851179</v>
      </c>
      <c r="E41" s="80">
        <f t="shared" si="13"/>
        <v>5401148</v>
      </c>
      <c r="F41" s="80">
        <f t="shared" si="13"/>
        <v>900621</v>
      </c>
      <c r="G41" s="80">
        <f t="shared" si="13"/>
        <v>0</v>
      </c>
      <c r="H41" s="80">
        <f t="shared" si="13"/>
        <v>0</v>
      </c>
      <c r="I41" s="80">
        <f t="shared" si="13"/>
        <v>14822763</v>
      </c>
      <c r="J41" s="80">
        <f t="shared" si="13"/>
        <v>0</v>
      </c>
      <c r="K41" s="80">
        <f t="shared" si="13"/>
        <v>2929134</v>
      </c>
      <c r="L41" s="80">
        <f t="shared" si="13"/>
        <v>0</v>
      </c>
      <c r="M41" s="80">
        <f t="shared" si="13"/>
        <v>0</v>
      </c>
      <c r="N41" s="80">
        <f>SUM(D41:M41)</f>
        <v>49904845</v>
      </c>
      <c r="O41" s="81">
        <f t="shared" si="1"/>
        <v>1298.1854482076894</v>
      </c>
      <c r="P41" s="62"/>
      <c r="Q41" s="82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</row>
    <row r="42" spans="1:119">
      <c r="A42" s="84"/>
      <c r="B42" s="85"/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/>
    </row>
    <row r="43" spans="1:119">
      <c r="A43" s="88"/>
      <c r="B43" s="89"/>
      <c r="C43" s="89"/>
      <c r="D43" s="90"/>
      <c r="E43" s="90"/>
      <c r="F43" s="90"/>
      <c r="G43" s="90"/>
      <c r="H43" s="90"/>
      <c r="I43" s="90"/>
      <c r="J43" s="90"/>
      <c r="K43" s="90"/>
      <c r="L43" s="117" t="s">
        <v>79</v>
      </c>
      <c r="M43" s="117"/>
      <c r="N43" s="117"/>
      <c r="O43" s="91">
        <v>38442</v>
      </c>
    </row>
    <row r="44" spans="1:119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20"/>
    </row>
    <row r="45" spans="1:119" ht="15.75" customHeight="1" thickBot="1">
      <c r="A45" s="121" t="s">
        <v>58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4599048</v>
      </c>
      <c r="E5" s="26">
        <f t="shared" si="0"/>
        <v>0</v>
      </c>
      <c r="F5" s="26">
        <f t="shared" si="0"/>
        <v>1174854</v>
      </c>
      <c r="G5" s="26">
        <f t="shared" si="0"/>
        <v>0</v>
      </c>
      <c r="H5" s="26">
        <f t="shared" si="0"/>
        <v>0</v>
      </c>
      <c r="I5" s="26">
        <f t="shared" si="0"/>
        <v>240916</v>
      </c>
      <c r="J5" s="26">
        <f t="shared" si="0"/>
        <v>0</v>
      </c>
      <c r="K5" s="26">
        <f t="shared" si="0"/>
        <v>2501275</v>
      </c>
      <c r="L5" s="26">
        <f t="shared" si="0"/>
        <v>0</v>
      </c>
      <c r="M5" s="26">
        <f t="shared" si="0"/>
        <v>0</v>
      </c>
      <c r="N5" s="27">
        <f>SUM(D5:M5)</f>
        <v>8516093</v>
      </c>
      <c r="O5" s="32">
        <f t="shared" ref="O5:O41" si="1">(N5/O$43)</f>
        <v>229.09967179597547</v>
      </c>
      <c r="P5" s="6"/>
    </row>
    <row r="6" spans="1:133">
      <c r="A6" s="12"/>
      <c r="B6" s="44">
        <v>511</v>
      </c>
      <c r="C6" s="20" t="s">
        <v>19</v>
      </c>
      <c r="D6" s="46">
        <v>104415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104415</v>
      </c>
      <c r="O6" s="47">
        <f t="shared" si="1"/>
        <v>2.8089691165393305</v>
      </c>
      <c r="P6" s="9"/>
    </row>
    <row r="7" spans="1:133">
      <c r="A7" s="12"/>
      <c r="B7" s="44">
        <v>512</v>
      </c>
      <c r="C7" s="20" t="s">
        <v>20</v>
      </c>
      <c r="D7" s="46">
        <v>1207554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1207554</v>
      </c>
      <c r="O7" s="47">
        <f t="shared" si="1"/>
        <v>32.485580544495861</v>
      </c>
      <c r="P7" s="9"/>
    </row>
    <row r="8" spans="1:133">
      <c r="A8" s="12"/>
      <c r="B8" s="44">
        <v>513</v>
      </c>
      <c r="C8" s="20" t="s">
        <v>21</v>
      </c>
      <c r="D8" s="46">
        <v>2573268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339647</v>
      </c>
      <c r="L8" s="46">
        <v>0</v>
      </c>
      <c r="M8" s="46">
        <v>0</v>
      </c>
      <c r="N8" s="46">
        <f t="shared" si="2"/>
        <v>2912915</v>
      </c>
      <c r="O8" s="47">
        <f t="shared" si="1"/>
        <v>78.363149682556767</v>
      </c>
      <c r="P8" s="9"/>
    </row>
    <row r="9" spans="1:133">
      <c r="A9" s="12"/>
      <c r="B9" s="44">
        <v>514</v>
      </c>
      <c r="C9" s="20" t="s">
        <v>22</v>
      </c>
      <c r="D9" s="46">
        <v>309833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309833</v>
      </c>
      <c r="O9" s="47">
        <f t="shared" si="1"/>
        <v>8.335117830625201</v>
      </c>
      <c r="P9" s="9"/>
    </row>
    <row r="10" spans="1:133">
      <c r="A10" s="12"/>
      <c r="B10" s="44">
        <v>515</v>
      </c>
      <c r="C10" s="20" t="s">
        <v>23</v>
      </c>
      <c r="D10" s="46">
        <v>403978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403978</v>
      </c>
      <c r="O10" s="47">
        <f t="shared" si="1"/>
        <v>10.867803723232541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1174854</v>
      </c>
      <c r="G11" s="46">
        <v>0</v>
      </c>
      <c r="H11" s="46">
        <v>0</v>
      </c>
      <c r="I11" s="46">
        <v>240916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1415770</v>
      </c>
      <c r="O11" s="47">
        <f t="shared" si="1"/>
        <v>38.087000968470889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2161628</v>
      </c>
      <c r="L12" s="46">
        <v>0</v>
      </c>
      <c r="M12" s="46">
        <v>0</v>
      </c>
      <c r="N12" s="46">
        <f t="shared" si="2"/>
        <v>2161628</v>
      </c>
      <c r="O12" s="47">
        <f t="shared" si="1"/>
        <v>58.152049930054879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13277434</v>
      </c>
      <c r="E13" s="31">
        <f t="shared" si="3"/>
        <v>549605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13827039</v>
      </c>
      <c r="O13" s="43">
        <f t="shared" si="1"/>
        <v>371.97457763908318</v>
      </c>
      <c r="P13" s="10"/>
    </row>
    <row r="14" spans="1:133">
      <c r="A14" s="12"/>
      <c r="B14" s="44">
        <v>521</v>
      </c>
      <c r="C14" s="20" t="s">
        <v>27</v>
      </c>
      <c r="D14" s="46">
        <v>8063445</v>
      </c>
      <c r="E14" s="46">
        <v>335799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8399244</v>
      </c>
      <c r="O14" s="47">
        <f t="shared" si="1"/>
        <v>225.9562035941031</v>
      </c>
      <c r="P14" s="9"/>
    </row>
    <row r="15" spans="1:133">
      <c r="A15" s="12"/>
      <c r="B15" s="44">
        <v>522</v>
      </c>
      <c r="C15" s="20" t="s">
        <v>28</v>
      </c>
      <c r="D15" s="46">
        <v>4605895</v>
      </c>
      <c r="E15" s="46">
        <v>213806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4819701</v>
      </c>
      <c r="O15" s="47">
        <f t="shared" si="1"/>
        <v>129.65944797159153</v>
      </c>
      <c r="P15" s="9"/>
    </row>
    <row r="16" spans="1:133">
      <c r="A16" s="12"/>
      <c r="B16" s="44">
        <v>524</v>
      </c>
      <c r="C16" s="20" t="s">
        <v>29</v>
      </c>
      <c r="D16" s="46">
        <v>608094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608094</v>
      </c>
      <c r="O16" s="47">
        <f t="shared" si="1"/>
        <v>16.358926073388574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1455848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13942890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15398738</v>
      </c>
      <c r="O17" s="43">
        <f t="shared" si="1"/>
        <v>414.25637576670613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1855774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1855774</v>
      </c>
      <c r="O18" s="47">
        <f t="shared" si="1"/>
        <v>49.923975034972557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3846664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3846664</v>
      </c>
      <c r="O19" s="47">
        <f t="shared" si="1"/>
        <v>103.48283654363499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2736789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2736789</v>
      </c>
      <c r="O20" s="47">
        <f t="shared" si="1"/>
        <v>73.625013450984611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4361404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4361404</v>
      </c>
      <c r="O21" s="47">
        <f t="shared" si="1"/>
        <v>117.33035618207252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183026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183026</v>
      </c>
      <c r="O22" s="47">
        <f t="shared" si="1"/>
        <v>4.923759819218767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730740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730740</v>
      </c>
      <c r="O23" s="47">
        <f t="shared" si="1"/>
        <v>19.65834499085333</v>
      </c>
      <c r="P23" s="9"/>
    </row>
    <row r="24" spans="1:16">
      <c r="A24" s="12"/>
      <c r="B24" s="44">
        <v>539</v>
      </c>
      <c r="C24" s="20" t="s">
        <v>37</v>
      </c>
      <c r="D24" s="46">
        <v>1455848</v>
      </c>
      <c r="E24" s="46">
        <v>0</v>
      </c>
      <c r="F24" s="46">
        <v>0</v>
      </c>
      <c r="G24" s="46">
        <v>0</v>
      </c>
      <c r="H24" s="46">
        <v>0</v>
      </c>
      <c r="I24" s="46">
        <v>228493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1684341</v>
      </c>
      <c r="O24" s="47">
        <f t="shared" si="1"/>
        <v>45.312089744969335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1005285</v>
      </c>
      <c r="E25" s="31">
        <f t="shared" si="6"/>
        <v>7238038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8243323</v>
      </c>
      <c r="O25" s="43">
        <f t="shared" si="1"/>
        <v>221.76162165070483</v>
      </c>
      <c r="P25" s="10"/>
    </row>
    <row r="26" spans="1:16">
      <c r="A26" s="12"/>
      <c r="B26" s="44">
        <v>541</v>
      </c>
      <c r="C26" s="20" t="s">
        <v>39</v>
      </c>
      <c r="D26" s="46">
        <v>1005285</v>
      </c>
      <c r="E26" s="46">
        <v>7232524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8237809</v>
      </c>
      <c r="O26" s="47">
        <f t="shared" si="1"/>
        <v>221.61328419240289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5514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5514</v>
      </c>
      <c r="O27" s="47">
        <f t="shared" si="1"/>
        <v>0.14833745830194769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121712</v>
      </c>
      <c r="E28" s="31">
        <f t="shared" si="8"/>
        <v>65244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186956</v>
      </c>
      <c r="O28" s="43">
        <f t="shared" si="1"/>
        <v>5.0294845582696652</v>
      </c>
      <c r="P28" s="10"/>
    </row>
    <row r="29" spans="1:16">
      <c r="A29" s="13"/>
      <c r="B29" s="45">
        <v>552</v>
      </c>
      <c r="C29" s="21" t="s">
        <v>42</v>
      </c>
      <c r="D29" s="46">
        <v>121369</v>
      </c>
      <c r="E29" s="46">
        <v>65244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186613</v>
      </c>
      <c r="O29" s="47">
        <f t="shared" si="1"/>
        <v>5.0202571828257829</v>
      </c>
      <c r="P29" s="9"/>
    </row>
    <row r="30" spans="1:16">
      <c r="A30" s="13"/>
      <c r="B30" s="45">
        <v>554</v>
      </c>
      <c r="C30" s="21" t="s">
        <v>43</v>
      </c>
      <c r="D30" s="46">
        <v>343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343</v>
      </c>
      <c r="O30" s="47">
        <f t="shared" si="1"/>
        <v>9.2273754438824927E-3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68460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68460</v>
      </c>
      <c r="O31" s="43">
        <f t="shared" si="1"/>
        <v>1.8417088130851178</v>
      </c>
      <c r="P31" s="10"/>
    </row>
    <row r="32" spans="1:16">
      <c r="A32" s="12"/>
      <c r="B32" s="44">
        <v>564</v>
      </c>
      <c r="C32" s="20" t="s">
        <v>45</v>
      </c>
      <c r="D32" s="46">
        <v>68460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68460</v>
      </c>
      <c r="O32" s="47">
        <f t="shared" si="1"/>
        <v>1.8417088130851178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2820801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2820801</v>
      </c>
      <c r="O33" s="43">
        <f t="shared" si="1"/>
        <v>75.885101689443673</v>
      </c>
      <c r="P33" s="9"/>
    </row>
    <row r="34" spans="1:119">
      <c r="A34" s="12"/>
      <c r="B34" s="44">
        <v>572</v>
      </c>
      <c r="C34" s="20" t="s">
        <v>47</v>
      </c>
      <c r="D34" s="46">
        <v>2586883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2586883</v>
      </c>
      <c r="O34" s="47">
        <f t="shared" si="1"/>
        <v>69.5922468524696</v>
      </c>
      <c r="P34" s="9"/>
    </row>
    <row r="35" spans="1:119">
      <c r="A35" s="12"/>
      <c r="B35" s="44">
        <v>573</v>
      </c>
      <c r="C35" s="20" t="s">
        <v>48</v>
      </c>
      <c r="D35" s="46">
        <v>4444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4444</v>
      </c>
      <c r="O35" s="47">
        <f t="shared" si="1"/>
        <v>0.11955235123211019</v>
      </c>
      <c r="P35" s="9"/>
    </row>
    <row r="36" spans="1:119">
      <c r="A36" s="12"/>
      <c r="B36" s="44">
        <v>574</v>
      </c>
      <c r="C36" s="20" t="s">
        <v>49</v>
      </c>
      <c r="D36" s="46">
        <v>85107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85107</v>
      </c>
      <c r="O36" s="47">
        <f t="shared" si="1"/>
        <v>2.2895458947594962</v>
      </c>
      <c r="P36" s="9"/>
    </row>
    <row r="37" spans="1:119">
      <c r="A37" s="12"/>
      <c r="B37" s="44">
        <v>575</v>
      </c>
      <c r="C37" s="20" t="s">
        <v>50</v>
      </c>
      <c r="D37" s="46">
        <v>144367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144367</v>
      </c>
      <c r="O37" s="47">
        <f t="shared" si="1"/>
        <v>3.8837565909824598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SUM(D39:D40)</f>
        <v>1437710</v>
      </c>
      <c r="E38" s="31">
        <f t="shared" si="12"/>
        <v>450016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40153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1927879</v>
      </c>
      <c r="O38" s="43">
        <f t="shared" si="1"/>
        <v>51.863741525879696</v>
      </c>
      <c r="P38" s="9"/>
    </row>
    <row r="39" spans="1:119">
      <c r="A39" s="12"/>
      <c r="B39" s="44">
        <v>581</v>
      </c>
      <c r="C39" s="20" t="s">
        <v>51</v>
      </c>
      <c r="D39" s="46">
        <v>1437710</v>
      </c>
      <c r="E39" s="46">
        <v>450016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1887726</v>
      </c>
      <c r="O39" s="47">
        <f t="shared" si="1"/>
        <v>50.78354675562251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40153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40153</v>
      </c>
      <c r="O40" s="47">
        <f t="shared" si="1"/>
        <v>1.0801947702571828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SUM(D5,D13,D17,D25,D28,D31,D33,D38)</f>
        <v>24786298</v>
      </c>
      <c r="E41" s="15">
        <f t="shared" si="13"/>
        <v>8302903</v>
      </c>
      <c r="F41" s="15">
        <f t="shared" si="13"/>
        <v>1174854</v>
      </c>
      <c r="G41" s="15">
        <f t="shared" si="13"/>
        <v>0</v>
      </c>
      <c r="H41" s="15">
        <f t="shared" si="13"/>
        <v>0</v>
      </c>
      <c r="I41" s="15">
        <f t="shared" si="13"/>
        <v>14223959</v>
      </c>
      <c r="J41" s="15">
        <f t="shared" si="13"/>
        <v>0</v>
      </c>
      <c r="K41" s="15">
        <f t="shared" si="13"/>
        <v>2501275</v>
      </c>
      <c r="L41" s="15">
        <f t="shared" si="13"/>
        <v>0</v>
      </c>
      <c r="M41" s="15">
        <f t="shared" si="13"/>
        <v>0</v>
      </c>
      <c r="N41" s="15">
        <f>SUM(D41:M41)</f>
        <v>50989289</v>
      </c>
      <c r="O41" s="37">
        <f t="shared" si="1"/>
        <v>1371.7122834391478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66</v>
      </c>
      <c r="M43" s="93"/>
      <c r="N43" s="93"/>
      <c r="O43" s="41">
        <v>37172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58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4604402</v>
      </c>
      <c r="E5" s="26">
        <f t="shared" si="0"/>
        <v>0</v>
      </c>
      <c r="F5" s="26">
        <f t="shared" si="0"/>
        <v>1186520</v>
      </c>
      <c r="G5" s="26">
        <f t="shared" si="0"/>
        <v>0</v>
      </c>
      <c r="H5" s="26">
        <f t="shared" si="0"/>
        <v>0</v>
      </c>
      <c r="I5" s="26">
        <f t="shared" si="0"/>
        <v>286476</v>
      </c>
      <c r="J5" s="26">
        <f t="shared" si="0"/>
        <v>0</v>
      </c>
      <c r="K5" s="26">
        <f t="shared" si="0"/>
        <v>2495021</v>
      </c>
      <c r="L5" s="26">
        <f t="shared" si="0"/>
        <v>0</v>
      </c>
      <c r="M5" s="26">
        <f t="shared" si="0"/>
        <v>0</v>
      </c>
      <c r="N5" s="27">
        <f>SUM(D5:M5)</f>
        <v>8572419</v>
      </c>
      <c r="O5" s="32">
        <f t="shared" ref="O5:O41" si="1">(N5/O$43)</f>
        <v>237.70676316446219</v>
      </c>
      <c r="P5" s="6"/>
    </row>
    <row r="6" spans="1:133">
      <c r="A6" s="12"/>
      <c r="B6" s="44">
        <v>511</v>
      </c>
      <c r="C6" s="20" t="s">
        <v>19</v>
      </c>
      <c r="D6" s="46">
        <v>126132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126132</v>
      </c>
      <c r="O6" s="47">
        <f t="shared" si="1"/>
        <v>3.4975459612345063</v>
      </c>
      <c r="P6" s="9"/>
    </row>
    <row r="7" spans="1:133">
      <c r="A7" s="12"/>
      <c r="B7" s="44">
        <v>512</v>
      </c>
      <c r="C7" s="20" t="s">
        <v>20</v>
      </c>
      <c r="D7" s="46">
        <v>1222759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1222759</v>
      </c>
      <c r="O7" s="47">
        <f t="shared" si="1"/>
        <v>33.906191941879491</v>
      </c>
      <c r="P7" s="9"/>
    </row>
    <row r="8" spans="1:133">
      <c r="A8" s="12"/>
      <c r="B8" s="44">
        <v>513</v>
      </c>
      <c r="C8" s="20" t="s">
        <v>21</v>
      </c>
      <c r="D8" s="46">
        <v>2377433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355870</v>
      </c>
      <c r="L8" s="46">
        <v>0</v>
      </c>
      <c r="M8" s="46">
        <v>0</v>
      </c>
      <c r="N8" s="46">
        <f t="shared" si="2"/>
        <v>2733303</v>
      </c>
      <c r="O8" s="47">
        <f t="shared" si="1"/>
        <v>75.79244655186757</v>
      </c>
      <c r="P8" s="9"/>
    </row>
    <row r="9" spans="1:133">
      <c r="A9" s="12"/>
      <c r="B9" s="44">
        <v>514</v>
      </c>
      <c r="C9" s="20" t="s">
        <v>22</v>
      </c>
      <c r="D9" s="46">
        <v>351894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351894</v>
      </c>
      <c r="O9" s="47">
        <f t="shared" si="1"/>
        <v>9.757757258131603</v>
      </c>
      <c r="P9" s="9"/>
    </row>
    <row r="10" spans="1:133">
      <c r="A10" s="12"/>
      <c r="B10" s="44">
        <v>515</v>
      </c>
      <c r="C10" s="20" t="s">
        <v>23</v>
      </c>
      <c r="D10" s="46">
        <v>526184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526184</v>
      </c>
      <c r="O10" s="47">
        <f t="shared" si="1"/>
        <v>14.590688517316918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1186520</v>
      </c>
      <c r="G11" s="46">
        <v>0</v>
      </c>
      <c r="H11" s="46">
        <v>0</v>
      </c>
      <c r="I11" s="46">
        <v>286476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1472996</v>
      </c>
      <c r="O11" s="47">
        <f t="shared" si="1"/>
        <v>40.845076671380639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2139151</v>
      </c>
      <c r="L12" s="46">
        <v>0</v>
      </c>
      <c r="M12" s="46">
        <v>0</v>
      </c>
      <c r="N12" s="46">
        <f t="shared" si="2"/>
        <v>2139151</v>
      </c>
      <c r="O12" s="47">
        <f t="shared" si="1"/>
        <v>59.317056262651469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12573183</v>
      </c>
      <c r="E13" s="31">
        <f t="shared" si="3"/>
        <v>688025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13261208</v>
      </c>
      <c r="O13" s="43">
        <f t="shared" si="1"/>
        <v>367.7233729861631</v>
      </c>
      <c r="P13" s="10"/>
    </row>
    <row r="14" spans="1:133">
      <c r="A14" s="12"/>
      <c r="B14" s="44">
        <v>521</v>
      </c>
      <c r="C14" s="20" t="s">
        <v>27</v>
      </c>
      <c r="D14" s="46">
        <v>7657381</v>
      </c>
      <c r="E14" s="46">
        <v>483365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8140746</v>
      </c>
      <c r="O14" s="47">
        <f t="shared" si="1"/>
        <v>225.73679394393145</v>
      </c>
      <c r="P14" s="9"/>
    </row>
    <row r="15" spans="1:133">
      <c r="A15" s="12"/>
      <c r="B15" s="44">
        <v>522</v>
      </c>
      <c r="C15" s="20" t="s">
        <v>28</v>
      </c>
      <c r="D15" s="46">
        <v>4351939</v>
      </c>
      <c r="E15" s="46">
        <v>204660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4556599</v>
      </c>
      <c r="O15" s="47">
        <f t="shared" si="1"/>
        <v>126.35108005434934</v>
      </c>
      <c r="P15" s="9"/>
    </row>
    <row r="16" spans="1:133">
      <c r="A16" s="12"/>
      <c r="B16" s="44">
        <v>524</v>
      </c>
      <c r="C16" s="20" t="s">
        <v>29</v>
      </c>
      <c r="D16" s="46">
        <v>563863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563863</v>
      </c>
      <c r="O16" s="47">
        <f t="shared" si="1"/>
        <v>15.635498987882317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1243531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13733110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14976641</v>
      </c>
      <c r="O17" s="43">
        <f t="shared" si="1"/>
        <v>415.29104622466241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1580178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1580178</v>
      </c>
      <c r="O18" s="47">
        <f t="shared" si="1"/>
        <v>43.81715331503203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3829307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3829307</v>
      </c>
      <c r="O19" s="47">
        <f t="shared" si="1"/>
        <v>106.18381720877353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2818732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2818732</v>
      </c>
      <c r="O20" s="47">
        <f t="shared" si="1"/>
        <v>78.161328785736075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4441791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4441791</v>
      </c>
      <c r="O21" s="47">
        <f t="shared" si="1"/>
        <v>123.16754013809167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168649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168649</v>
      </c>
      <c r="O22" s="47">
        <f t="shared" si="1"/>
        <v>4.6765105509802289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648220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648220</v>
      </c>
      <c r="O23" s="47">
        <f t="shared" si="1"/>
        <v>17.974655464049025</v>
      </c>
      <c r="P23" s="9"/>
    </row>
    <row r="24" spans="1:16">
      <c r="A24" s="12"/>
      <c r="B24" s="44">
        <v>539</v>
      </c>
      <c r="C24" s="20" t="s">
        <v>37</v>
      </c>
      <c r="D24" s="46">
        <v>1243531</v>
      </c>
      <c r="E24" s="46">
        <v>0</v>
      </c>
      <c r="F24" s="46">
        <v>0</v>
      </c>
      <c r="G24" s="46">
        <v>0</v>
      </c>
      <c r="H24" s="46">
        <v>0</v>
      </c>
      <c r="I24" s="46">
        <v>246233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1489764</v>
      </c>
      <c r="O24" s="47">
        <f t="shared" si="1"/>
        <v>41.310040761999836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664335</v>
      </c>
      <c r="E25" s="31">
        <f t="shared" si="6"/>
        <v>3862139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4526474</v>
      </c>
      <c r="O25" s="43">
        <f t="shared" si="1"/>
        <v>125.5157363502759</v>
      </c>
      <c r="P25" s="10"/>
    </row>
    <row r="26" spans="1:16">
      <c r="A26" s="12"/>
      <c r="B26" s="44">
        <v>541</v>
      </c>
      <c r="C26" s="20" t="s">
        <v>39</v>
      </c>
      <c r="D26" s="46">
        <v>664335</v>
      </c>
      <c r="E26" s="46">
        <v>3837240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4501575</v>
      </c>
      <c r="O26" s="47">
        <f t="shared" si="1"/>
        <v>124.82530571499875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24899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24899</v>
      </c>
      <c r="O27" s="47">
        <f t="shared" si="1"/>
        <v>0.69043063527715387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394444</v>
      </c>
      <c r="E28" s="31">
        <f t="shared" si="8"/>
        <v>126105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520549</v>
      </c>
      <c r="O28" s="43">
        <f t="shared" si="1"/>
        <v>14.434434184621358</v>
      </c>
      <c r="P28" s="10"/>
    </row>
    <row r="29" spans="1:16">
      <c r="A29" s="13"/>
      <c r="B29" s="45">
        <v>552</v>
      </c>
      <c r="C29" s="21" t="s">
        <v>42</v>
      </c>
      <c r="D29" s="46">
        <v>182080</v>
      </c>
      <c r="E29" s="46">
        <v>126105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308185</v>
      </c>
      <c r="O29" s="47">
        <f t="shared" si="1"/>
        <v>8.5457394004935807</v>
      </c>
      <c r="P29" s="9"/>
    </row>
    <row r="30" spans="1:16">
      <c r="A30" s="13"/>
      <c r="B30" s="45">
        <v>554</v>
      </c>
      <c r="C30" s="21" t="s">
        <v>43</v>
      </c>
      <c r="D30" s="46">
        <v>212364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212364</v>
      </c>
      <c r="O30" s="47">
        <f t="shared" si="1"/>
        <v>5.8886947841277761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66395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66395</v>
      </c>
      <c r="O31" s="43">
        <f t="shared" si="1"/>
        <v>1.8410836591520394</v>
      </c>
      <c r="P31" s="10"/>
    </row>
    <row r="32" spans="1:16">
      <c r="A32" s="12"/>
      <c r="B32" s="44">
        <v>564</v>
      </c>
      <c r="C32" s="20" t="s">
        <v>45</v>
      </c>
      <c r="D32" s="46">
        <v>66395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66395</v>
      </c>
      <c r="O32" s="47">
        <f t="shared" si="1"/>
        <v>1.8410836591520394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2510022</v>
      </c>
      <c r="E33" s="31">
        <f t="shared" si="11"/>
        <v>20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2510042</v>
      </c>
      <c r="O33" s="43">
        <f t="shared" si="1"/>
        <v>69.601586113190805</v>
      </c>
      <c r="P33" s="9"/>
    </row>
    <row r="34" spans="1:119">
      <c r="A34" s="12"/>
      <c r="B34" s="44">
        <v>572</v>
      </c>
      <c r="C34" s="20" t="s">
        <v>47</v>
      </c>
      <c r="D34" s="46">
        <v>2288254</v>
      </c>
      <c r="E34" s="46">
        <v>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2288274</v>
      </c>
      <c r="O34" s="47">
        <f t="shared" si="1"/>
        <v>63.452125447134179</v>
      </c>
      <c r="P34" s="9"/>
    </row>
    <row r="35" spans="1:119">
      <c r="A35" s="12"/>
      <c r="B35" s="44">
        <v>573</v>
      </c>
      <c r="C35" s="20" t="s">
        <v>48</v>
      </c>
      <c r="D35" s="46">
        <v>11125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11125</v>
      </c>
      <c r="O35" s="47">
        <f t="shared" si="1"/>
        <v>0.30848792391093366</v>
      </c>
      <c r="P35" s="9"/>
    </row>
    <row r="36" spans="1:119">
      <c r="A36" s="12"/>
      <c r="B36" s="44">
        <v>574</v>
      </c>
      <c r="C36" s="20" t="s">
        <v>49</v>
      </c>
      <c r="D36" s="46">
        <v>72020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72020</v>
      </c>
      <c r="O36" s="47">
        <f t="shared" si="1"/>
        <v>1.997060699331725</v>
      </c>
      <c r="P36" s="9"/>
    </row>
    <row r="37" spans="1:119">
      <c r="A37" s="12"/>
      <c r="B37" s="44">
        <v>575</v>
      </c>
      <c r="C37" s="20" t="s">
        <v>50</v>
      </c>
      <c r="D37" s="46">
        <v>138623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138623</v>
      </c>
      <c r="O37" s="47">
        <f t="shared" si="1"/>
        <v>3.8439120428139644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SUM(D39:D40)</f>
        <v>1445991</v>
      </c>
      <c r="E38" s="31">
        <f t="shared" si="12"/>
        <v>466483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39234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1951708</v>
      </c>
      <c r="O38" s="43">
        <f t="shared" si="1"/>
        <v>54.11940215733577</v>
      </c>
      <c r="P38" s="9"/>
    </row>
    <row r="39" spans="1:119">
      <c r="A39" s="12"/>
      <c r="B39" s="44">
        <v>581</v>
      </c>
      <c r="C39" s="20" t="s">
        <v>51</v>
      </c>
      <c r="D39" s="46">
        <v>1445991</v>
      </c>
      <c r="E39" s="46">
        <v>466483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1912474</v>
      </c>
      <c r="O39" s="47">
        <f t="shared" si="1"/>
        <v>53.031472700551809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39234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39234</v>
      </c>
      <c r="O40" s="47">
        <f t="shared" si="1"/>
        <v>1.0879294567839615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SUM(D5,D13,D17,D25,D28,D31,D33,D38)</f>
        <v>23502303</v>
      </c>
      <c r="E41" s="15">
        <f t="shared" si="13"/>
        <v>5142772</v>
      </c>
      <c r="F41" s="15">
        <f t="shared" si="13"/>
        <v>1186520</v>
      </c>
      <c r="G41" s="15">
        <f t="shared" si="13"/>
        <v>0</v>
      </c>
      <c r="H41" s="15">
        <f t="shared" si="13"/>
        <v>0</v>
      </c>
      <c r="I41" s="15">
        <f t="shared" si="13"/>
        <v>14058820</v>
      </c>
      <c r="J41" s="15">
        <f t="shared" si="13"/>
        <v>0</v>
      </c>
      <c r="K41" s="15">
        <f t="shared" si="13"/>
        <v>2495021</v>
      </c>
      <c r="L41" s="15">
        <f t="shared" si="13"/>
        <v>0</v>
      </c>
      <c r="M41" s="15">
        <f t="shared" si="13"/>
        <v>0</v>
      </c>
      <c r="N41" s="15">
        <f>SUM(D41:M41)</f>
        <v>46385436</v>
      </c>
      <c r="O41" s="37">
        <f t="shared" si="1"/>
        <v>1286.2334248398636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62</v>
      </c>
      <c r="M43" s="93"/>
      <c r="N43" s="93"/>
      <c r="O43" s="41">
        <v>36063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58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4751329</v>
      </c>
      <c r="E5" s="26">
        <f t="shared" si="0"/>
        <v>0</v>
      </c>
      <c r="F5" s="26">
        <f t="shared" si="0"/>
        <v>1231495</v>
      </c>
      <c r="G5" s="26">
        <f t="shared" si="0"/>
        <v>0</v>
      </c>
      <c r="H5" s="26">
        <f t="shared" si="0"/>
        <v>0</v>
      </c>
      <c r="I5" s="26">
        <f t="shared" si="0"/>
        <v>488377</v>
      </c>
      <c r="J5" s="26">
        <f t="shared" si="0"/>
        <v>0</v>
      </c>
      <c r="K5" s="26">
        <f t="shared" si="0"/>
        <v>2493667</v>
      </c>
      <c r="L5" s="26">
        <f t="shared" si="0"/>
        <v>0</v>
      </c>
      <c r="M5" s="26">
        <f t="shared" si="0"/>
        <v>0</v>
      </c>
      <c r="N5" s="27">
        <f>SUM(D5:M5)</f>
        <v>8964868</v>
      </c>
      <c r="O5" s="32">
        <f t="shared" ref="O5:O40" si="1">(N5/O$42)</f>
        <v>254.09903347410787</v>
      </c>
      <c r="P5" s="6"/>
    </row>
    <row r="6" spans="1:133">
      <c r="A6" s="12"/>
      <c r="B6" s="44">
        <v>511</v>
      </c>
      <c r="C6" s="20" t="s">
        <v>19</v>
      </c>
      <c r="D6" s="46">
        <v>102466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102466</v>
      </c>
      <c r="O6" s="47">
        <f t="shared" si="1"/>
        <v>2.9042827584252149</v>
      </c>
      <c r="P6" s="9"/>
    </row>
    <row r="7" spans="1:133">
      <c r="A7" s="12"/>
      <c r="B7" s="44">
        <v>512</v>
      </c>
      <c r="C7" s="20" t="s">
        <v>20</v>
      </c>
      <c r="D7" s="46">
        <v>1454288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1454288</v>
      </c>
      <c r="O7" s="47">
        <f t="shared" si="1"/>
        <v>41.220146821235225</v>
      </c>
      <c r="P7" s="9"/>
    </row>
    <row r="8" spans="1:133">
      <c r="A8" s="12"/>
      <c r="B8" s="44">
        <v>513</v>
      </c>
      <c r="C8" s="20" t="s">
        <v>21</v>
      </c>
      <c r="D8" s="46">
        <v>2388024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312389</v>
      </c>
      <c r="L8" s="46">
        <v>0</v>
      </c>
      <c r="M8" s="46">
        <v>0</v>
      </c>
      <c r="N8" s="46">
        <f t="shared" si="2"/>
        <v>2700413</v>
      </c>
      <c r="O8" s="47">
        <f t="shared" si="1"/>
        <v>76.540149088744656</v>
      </c>
      <c r="P8" s="9"/>
    </row>
    <row r="9" spans="1:133">
      <c r="A9" s="12"/>
      <c r="B9" s="44">
        <v>514</v>
      </c>
      <c r="C9" s="20" t="s">
        <v>22</v>
      </c>
      <c r="D9" s="46">
        <v>223681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223681</v>
      </c>
      <c r="O9" s="47">
        <f t="shared" si="1"/>
        <v>6.3399846943113856</v>
      </c>
      <c r="P9" s="9"/>
    </row>
    <row r="10" spans="1:133">
      <c r="A10" s="12"/>
      <c r="B10" s="44">
        <v>515</v>
      </c>
      <c r="C10" s="20" t="s">
        <v>23</v>
      </c>
      <c r="D10" s="46">
        <v>582870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582870</v>
      </c>
      <c r="O10" s="47">
        <f t="shared" si="1"/>
        <v>16.520790227034382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1231495</v>
      </c>
      <c r="G11" s="46">
        <v>0</v>
      </c>
      <c r="H11" s="46">
        <v>0</v>
      </c>
      <c r="I11" s="46">
        <v>488377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1719872</v>
      </c>
      <c r="O11" s="47">
        <f t="shared" si="1"/>
        <v>48.747824608146026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2181278</v>
      </c>
      <c r="L12" s="46">
        <v>0</v>
      </c>
      <c r="M12" s="46">
        <v>0</v>
      </c>
      <c r="N12" s="46">
        <f t="shared" si="2"/>
        <v>2181278</v>
      </c>
      <c r="O12" s="47">
        <f t="shared" si="1"/>
        <v>61.825855276210994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13003389</v>
      </c>
      <c r="E13" s="31">
        <f t="shared" si="3"/>
        <v>651028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13654417</v>
      </c>
      <c r="O13" s="43">
        <f t="shared" si="1"/>
        <v>387.01899039142882</v>
      </c>
      <c r="P13" s="10"/>
    </row>
    <row r="14" spans="1:133">
      <c r="A14" s="12"/>
      <c r="B14" s="44">
        <v>521</v>
      </c>
      <c r="C14" s="20" t="s">
        <v>27</v>
      </c>
      <c r="D14" s="46">
        <v>7721592</v>
      </c>
      <c r="E14" s="46">
        <v>445280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8166872</v>
      </c>
      <c r="O14" s="47">
        <f t="shared" si="1"/>
        <v>231.48074034182704</v>
      </c>
      <c r="P14" s="9"/>
    </row>
    <row r="15" spans="1:133">
      <c r="A15" s="12"/>
      <c r="B15" s="44">
        <v>522</v>
      </c>
      <c r="C15" s="20" t="s">
        <v>28</v>
      </c>
      <c r="D15" s="46">
        <v>4708307</v>
      </c>
      <c r="E15" s="46">
        <v>205748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4914055</v>
      </c>
      <c r="O15" s="47">
        <f t="shared" si="1"/>
        <v>139.2833253025708</v>
      </c>
      <c r="P15" s="9"/>
    </row>
    <row r="16" spans="1:133">
      <c r="A16" s="12"/>
      <c r="B16" s="44">
        <v>524</v>
      </c>
      <c r="C16" s="20" t="s">
        <v>29</v>
      </c>
      <c r="D16" s="46">
        <v>573490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573490</v>
      </c>
      <c r="O16" s="47">
        <f t="shared" si="1"/>
        <v>16.25492474703098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1263197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13369567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14632764</v>
      </c>
      <c r="O17" s="43">
        <f t="shared" si="1"/>
        <v>414.749128426065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1795444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1795444</v>
      </c>
      <c r="O18" s="47">
        <f t="shared" si="1"/>
        <v>50.889827385845074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3793048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3793048</v>
      </c>
      <c r="O19" s="47">
        <f t="shared" si="1"/>
        <v>107.50965108698733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2743605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2743605</v>
      </c>
      <c r="O20" s="47">
        <f t="shared" si="1"/>
        <v>77.764377426943682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3837759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3837759</v>
      </c>
      <c r="O21" s="47">
        <f t="shared" si="1"/>
        <v>108.77693376038094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177069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177069</v>
      </c>
      <c r="O22" s="47">
        <f t="shared" si="1"/>
        <v>5.018820328221989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795642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795642</v>
      </c>
      <c r="O23" s="47">
        <f t="shared" si="1"/>
        <v>22.551571667469744</v>
      </c>
      <c r="P23" s="9"/>
    </row>
    <row r="24" spans="1:16">
      <c r="A24" s="12"/>
      <c r="B24" s="44">
        <v>539</v>
      </c>
      <c r="C24" s="20" t="s">
        <v>37</v>
      </c>
      <c r="D24" s="46">
        <v>1263197</v>
      </c>
      <c r="E24" s="46">
        <v>0</v>
      </c>
      <c r="F24" s="46">
        <v>0</v>
      </c>
      <c r="G24" s="46">
        <v>0</v>
      </c>
      <c r="H24" s="46">
        <v>0</v>
      </c>
      <c r="I24" s="46">
        <v>227000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1490197</v>
      </c>
      <c r="O24" s="47">
        <f t="shared" si="1"/>
        <v>42.237946770216261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583393</v>
      </c>
      <c r="E25" s="31">
        <f t="shared" si="6"/>
        <v>5065735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5649128</v>
      </c>
      <c r="O25" s="43">
        <f t="shared" si="1"/>
        <v>160.1181372410079</v>
      </c>
      <c r="P25" s="10"/>
    </row>
    <row r="26" spans="1:16">
      <c r="A26" s="12"/>
      <c r="B26" s="44">
        <v>541</v>
      </c>
      <c r="C26" s="20" t="s">
        <v>39</v>
      </c>
      <c r="D26" s="46">
        <v>583393</v>
      </c>
      <c r="E26" s="46">
        <v>4975664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5559057</v>
      </c>
      <c r="O26" s="47">
        <f t="shared" si="1"/>
        <v>157.56517672401577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90071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90071</v>
      </c>
      <c r="O27" s="47">
        <f t="shared" si="1"/>
        <v>2.5529605169921488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171525</v>
      </c>
      <c r="E28" s="31">
        <f t="shared" si="8"/>
        <v>58605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230130</v>
      </c>
      <c r="O28" s="43">
        <f t="shared" si="1"/>
        <v>6.5227742977806749</v>
      </c>
      <c r="P28" s="10"/>
    </row>
    <row r="29" spans="1:16">
      <c r="A29" s="13"/>
      <c r="B29" s="45">
        <v>552</v>
      </c>
      <c r="C29" s="21" t="s">
        <v>42</v>
      </c>
      <c r="D29" s="46">
        <v>171525</v>
      </c>
      <c r="E29" s="46">
        <v>58605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230130</v>
      </c>
      <c r="O29" s="47">
        <f t="shared" si="1"/>
        <v>6.5227742977806749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SUM(D31:D31)</f>
        <v>58415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58415</v>
      </c>
      <c r="O30" s="43">
        <f t="shared" si="1"/>
        <v>1.6557070377823757</v>
      </c>
      <c r="P30" s="10"/>
    </row>
    <row r="31" spans="1:16">
      <c r="A31" s="12"/>
      <c r="B31" s="44">
        <v>564</v>
      </c>
      <c r="C31" s="20" t="s">
        <v>45</v>
      </c>
      <c r="D31" s="46">
        <v>58415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58415</v>
      </c>
      <c r="O31" s="47">
        <f t="shared" si="1"/>
        <v>1.6557070377823757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SUM(D33:D36)</f>
        <v>5167428</v>
      </c>
      <c r="E32" s="31">
        <f t="shared" si="11"/>
        <v>2392724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7560152</v>
      </c>
      <c r="O32" s="43">
        <f t="shared" si="1"/>
        <v>214.28394886766247</v>
      </c>
      <c r="P32" s="9"/>
    </row>
    <row r="33" spans="1:119">
      <c r="A33" s="12"/>
      <c r="B33" s="44">
        <v>572</v>
      </c>
      <c r="C33" s="20" t="s">
        <v>47</v>
      </c>
      <c r="D33" s="46">
        <v>4954404</v>
      </c>
      <c r="E33" s="46">
        <v>2392724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7347128</v>
      </c>
      <c r="O33" s="47">
        <f t="shared" si="1"/>
        <v>208.24602477254047</v>
      </c>
      <c r="P33" s="9"/>
    </row>
    <row r="34" spans="1:119">
      <c r="A34" s="12"/>
      <c r="B34" s="44">
        <v>573</v>
      </c>
      <c r="C34" s="20" t="s">
        <v>48</v>
      </c>
      <c r="D34" s="46">
        <v>4927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4927</v>
      </c>
      <c r="O34" s="47">
        <f t="shared" si="1"/>
        <v>0.13965023667129617</v>
      </c>
      <c r="P34" s="9"/>
    </row>
    <row r="35" spans="1:119">
      <c r="A35" s="12"/>
      <c r="B35" s="44">
        <v>574</v>
      </c>
      <c r="C35" s="20" t="s">
        <v>49</v>
      </c>
      <c r="D35" s="46">
        <v>64592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64592</v>
      </c>
      <c r="O35" s="47">
        <f t="shared" si="1"/>
        <v>1.8307871092089227</v>
      </c>
      <c r="P35" s="9"/>
    </row>
    <row r="36" spans="1:119">
      <c r="A36" s="12"/>
      <c r="B36" s="44">
        <v>575</v>
      </c>
      <c r="C36" s="20" t="s">
        <v>50</v>
      </c>
      <c r="D36" s="46">
        <v>143505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143505</v>
      </c>
      <c r="O36" s="47">
        <f t="shared" si="1"/>
        <v>4.0674867492418016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SUM(D38:D39)</f>
        <v>1094361</v>
      </c>
      <c r="E37" s="31">
        <f t="shared" si="12"/>
        <v>506458</v>
      </c>
      <c r="F37" s="31">
        <f t="shared" si="12"/>
        <v>0</v>
      </c>
      <c r="G37" s="31">
        <f t="shared" si="12"/>
        <v>0</v>
      </c>
      <c r="H37" s="31">
        <f t="shared" si="12"/>
        <v>30123</v>
      </c>
      <c r="I37" s="31">
        <f t="shared" si="12"/>
        <v>39502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1670444</v>
      </c>
      <c r="O37" s="43">
        <f t="shared" si="1"/>
        <v>47.346843910320004</v>
      </c>
      <c r="P37" s="9"/>
    </row>
    <row r="38" spans="1:119">
      <c r="A38" s="12"/>
      <c r="B38" s="44">
        <v>581</v>
      </c>
      <c r="C38" s="20" t="s">
        <v>51</v>
      </c>
      <c r="D38" s="46">
        <v>1094361</v>
      </c>
      <c r="E38" s="46">
        <v>506458</v>
      </c>
      <c r="F38" s="46">
        <v>0</v>
      </c>
      <c r="G38" s="46">
        <v>0</v>
      </c>
      <c r="H38" s="46">
        <v>30123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1630942</v>
      </c>
      <c r="O38" s="47">
        <f t="shared" si="1"/>
        <v>46.227204444318474</v>
      </c>
      <c r="P38" s="9"/>
    </row>
    <row r="39" spans="1:119" ht="15.75" thickBot="1">
      <c r="A39" s="12"/>
      <c r="B39" s="44">
        <v>591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39502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39502</v>
      </c>
      <c r="O39" s="47">
        <f t="shared" si="1"/>
        <v>1.1196394660015305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SUM(D5,D13,D17,D25,D28,D30,D32,D37)</f>
        <v>26093037</v>
      </c>
      <c r="E40" s="15">
        <f t="shared" si="13"/>
        <v>8674550</v>
      </c>
      <c r="F40" s="15">
        <f t="shared" si="13"/>
        <v>1231495</v>
      </c>
      <c r="G40" s="15">
        <f t="shared" si="13"/>
        <v>0</v>
      </c>
      <c r="H40" s="15">
        <f t="shared" si="13"/>
        <v>30123</v>
      </c>
      <c r="I40" s="15">
        <f t="shared" si="13"/>
        <v>13897446</v>
      </c>
      <c r="J40" s="15">
        <f t="shared" si="13"/>
        <v>0</v>
      </c>
      <c r="K40" s="15">
        <f t="shared" si="13"/>
        <v>2493667</v>
      </c>
      <c r="L40" s="15">
        <f t="shared" si="13"/>
        <v>0</v>
      </c>
      <c r="M40" s="15">
        <f t="shared" si="13"/>
        <v>0</v>
      </c>
      <c r="N40" s="15">
        <f>SUM(D40:M40)</f>
        <v>52420318</v>
      </c>
      <c r="O40" s="37">
        <f t="shared" si="1"/>
        <v>1485.7945636461552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60</v>
      </c>
      <c r="M42" s="93"/>
      <c r="N42" s="93"/>
      <c r="O42" s="41">
        <v>35281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4954865</v>
      </c>
      <c r="E5" s="26">
        <f t="shared" si="0"/>
        <v>0</v>
      </c>
      <c r="F5" s="26">
        <f t="shared" si="0"/>
        <v>1243956</v>
      </c>
      <c r="G5" s="26">
        <f t="shared" si="0"/>
        <v>0</v>
      </c>
      <c r="H5" s="26">
        <f t="shared" si="0"/>
        <v>0</v>
      </c>
      <c r="I5" s="26">
        <f t="shared" si="0"/>
        <v>329951</v>
      </c>
      <c r="J5" s="26">
        <f t="shared" si="0"/>
        <v>0</v>
      </c>
      <c r="K5" s="26">
        <f t="shared" si="0"/>
        <v>2274506</v>
      </c>
      <c r="L5" s="26">
        <f t="shared" si="0"/>
        <v>0</v>
      </c>
      <c r="M5" s="26">
        <f t="shared" si="0"/>
        <v>0</v>
      </c>
      <c r="N5" s="27">
        <f>SUM(D5:M5)</f>
        <v>8803278</v>
      </c>
      <c r="O5" s="32">
        <f t="shared" ref="O5:O41" si="1">(N5/O$43)</f>
        <v>254.66552881277482</v>
      </c>
      <c r="P5" s="6"/>
    </row>
    <row r="6" spans="1:133">
      <c r="A6" s="12"/>
      <c r="B6" s="44">
        <v>511</v>
      </c>
      <c r="C6" s="20" t="s">
        <v>19</v>
      </c>
      <c r="D6" s="46">
        <v>89810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89810</v>
      </c>
      <c r="O6" s="47">
        <f t="shared" si="1"/>
        <v>2.5980675769497803</v>
      </c>
      <c r="P6" s="9"/>
    </row>
    <row r="7" spans="1:133">
      <c r="A7" s="12"/>
      <c r="B7" s="44">
        <v>512</v>
      </c>
      <c r="C7" s="20" t="s">
        <v>20</v>
      </c>
      <c r="D7" s="46">
        <v>1556287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1556287</v>
      </c>
      <c r="O7" s="47">
        <f t="shared" si="1"/>
        <v>45.021031011339964</v>
      </c>
      <c r="P7" s="9"/>
    </row>
    <row r="8" spans="1:133">
      <c r="A8" s="12"/>
      <c r="B8" s="44">
        <v>513</v>
      </c>
      <c r="C8" s="20" t="s">
        <v>21</v>
      </c>
      <c r="D8" s="46">
        <v>2385473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273329</v>
      </c>
      <c r="L8" s="46">
        <v>0</v>
      </c>
      <c r="M8" s="46">
        <v>0</v>
      </c>
      <c r="N8" s="46">
        <f t="shared" si="2"/>
        <v>2658802</v>
      </c>
      <c r="O8" s="47">
        <f t="shared" si="1"/>
        <v>76.915123813931956</v>
      </c>
      <c r="P8" s="9"/>
    </row>
    <row r="9" spans="1:133">
      <c r="A9" s="12"/>
      <c r="B9" s="44">
        <v>514</v>
      </c>
      <c r="C9" s="20" t="s">
        <v>22</v>
      </c>
      <c r="D9" s="46">
        <v>277635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277635</v>
      </c>
      <c r="O9" s="47">
        <f t="shared" si="1"/>
        <v>8.0315609812543389</v>
      </c>
      <c r="P9" s="9"/>
    </row>
    <row r="10" spans="1:133">
      <c r="A10" s="12"/>
      <c r="B10" s="44">
        <v>515</v>
      </c>
      <c r="C10" s="20" t="s">
        <v>23</v>
      </c>
      <c r="D10" s="46">
        <v>645660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645660</v>
      </c>
      <c r="O10" s="47">
        <f t="shared" si="1"/>
        <v>18.677968062948391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1243956</v>
      </c>
      <c r="G11" s="46">
        <v>0</v>
      </c>
      <c r="H11" s="46">
        <v>0</v>
      </c>
      <c r="I11" s="46">
        <v>329951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1573907</v>
      </c>
      <c r="O11" s="47">
        <f t="shared" si="1"/>
        <v>45.530750983568616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2001177</v>
      </c>
      <c r="L12" s="46">
        <v>0</v>
      </c>
      <c r="M12" s="46">
        <v>0</v>
      </c>
      <c r="N12" s="46">
        <f t="shared" si="2"/>
        <v>2001177</v>
      </c>
      <c r="O12" s="47">
        <f t="shared" si="1"/>
        <v>57.89102638278176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13719455</v>
      </c>
      <c r="E13" s="31">
        <f t="shared" si="3"/>
        <v>897773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14617228</v>
      </c>
      <c r="O13" s="43">
        <f t="shared" si="1"/>
        <v>422.85431613052532</v>
      </c>
      <c r="P13" s="10"/>
    </row>
    <row r="14" spans="1:133">
      <c r="A14" s="12"/>
      <c r="B14" s="44">
        <v>521</v>
      </c>
      <c r="C14" s="20" t="s">
        <v>27</v>
      </c>
      <c r="D14" s="46">
        <v>8210090</v>
      </c>
      <c r="E14" s="46">
        <v>710048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8920138</v>
      </c>
      <c r="O14" s="47">
        <f t="shared" si="1"/>
        <v>258.04611201110856</v>
      </c>
      <c r="P14" s="9"/>
    </row>
    <row r="15" spans="1:133">
      <c r="A15" s="12"/>
      <c r="B15" s="44">
        <v>522</v>
      </c>
      <c r="C15" s="20" t="s">
        <v>28</v>
      </c>
      <c r="D15" s="46">
        <v>4757229</v>
      </c>
      <c r="E15" s="46">
        <v>187725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4944954</v>
      </c>
      <c r="O15" s="47">
        <f t="shared" si="1"/>
        <v>143.05004628558203</v>
      </c>
      <c r="P15" s="9"/>
    </row>
    <row r="16" spans="1:133">
      <c r="A16" s="12"/>
      <c r="B16" s="44">
        <v>524</v>
      </c>
      <c r="C16" s="20" t="s">
        <v>29</v>
      </c>
      <c r="D16" s="46">
        <v>752136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752136</v>
      </c>
      <c r="O16" s="47">
        <f t="shared" si="1"/>
        <v>21.758157833834762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1241024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12538174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13779198</v>
      </c>
      <c r="O17" s="43">
        <f t="shared" si="1"/>
        <v>398.61137468178663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1820440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1820440</v>
      </c>
      <c r="O18" s="47">
        <f t="shared" si="1"/>
        <v>52.662578106919696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3345376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3345376</v>
      </c>
      <c r="O19" s="47">
        <f t="shared" si="1"/>
        <v>96.776672066651244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2493921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2493921</v>
      </c>
      <c r="O20" s="47">
        <f t="shared" si="1"/>
        <v>72.145365656098122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3650684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3650684</v>
      </c>
      <c r="O21" s="47">
        <f t="shared" si="1"/>
        <v>105.60877111779681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170853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170853</v>
      </c>
      <c r="O22" s="47">
        <f t="shared" si="1"/>
        <v>4.9425190928025922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847713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847713</v>
      </c>
      <c r="O23" s="47">
        <f t="shared" si="1"/>
        <v>24.52305600555427</v>
      </c>
      <c r="P23" s="9"/>
    </row>
    <row r="24" spans="1:16">
      <c r="A24" s="12"/>
      <c r="B24" s="44">
        <v>539</v>
      </c>
      <c r="C24" s="20" t="s">
        <v>37</v>
      </c>
      <c r="D24" s="46">
        <v>1241024</v>
      </c>
      <c r="E24" s="46">
        <v>0</v>
      </c>
      <c r="F24" s="46">
        <v>0</v>
      </c>
      <c r="G24" s="46">
        <v>0</v>
      </c>
      <c r="H24" s="46">
        <v>0</v>
      </c>
      <c r="I24" s="46">
        <v>209187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1450211</v>
      </c>
      <c r="O24" s="47">
        <f t="shared" si="1"/>
        <v>41.952412635963896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1074141</v>
      </c>
      <c r="E25" s="31">
        <f t="shared" si="6"/>
        <v>4329804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5403945</v>
      </c>
      <c r="O25" s="43">
        <f t="shared" si="1"/>
        <v>156.32796227725063</v>
      </c>
      <c r="P25" s="10"/>
    </row>
    <row r="26" spans="1:16">
      <c r="A26" s="12"/>
      <c r="B26" s="44">
        <v>541</v>
      </c>
      <c r="C26" s="20" t="s">
        <v>39</v>
      </c>
      <c r="D26" s="46">
        <v>1074141</v>
      </c>
      <c r="E26" s="46">
        <v>4301412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5375553</v>
      </c>
      <c r="O26" s="47">
        <f t="shared" si="1"/>
        <v>155.50662462392964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28392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28392</v>
      </c>
      <c r="O27" s="47">
        <f t="shared" si="1"/>
        <v>0.82133765332099051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231356</v>
      </c>
      <c r="E28" s="31">
        <f t="shared" si="8"/>
        <v>209980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441336</v>
      </c>
      <c r="O28" s="43">
        <f t="shared" si="1"/>
        <v>12.767183522332793</v>
      </c>
      <c r="P28" s="10"/>
    </row>
    <row r="29" spans="1:16">
      <c r="A29" s="13"/>
      <c r="B29" s="45">
        <v>552</v>
      </c>
      <c r="C29" s="21" t="s">
        <v>42</v>
      </c>
      <c r="D29" s="46">
        <v>231229</v>
      </c>
      <c r="E29" s="46">
        <v>209980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441209</v>
      </c>
      <c r="O29" s="47">
        <f t="shared" si="1"/>
        <v>12.763509604258273</v>
      </c>
      <c r="P29" s="9"/>
    </row>
    <row r="30" spans="1:16">
      <c r="A30" s="13"/>
      <c r="B30" s="45">
        <v>554</v>
      </c>
      <c r="C30" s="21" t="s">
        <v>43</v>
      </c>
      <c r="D30" s="46">
        <v>127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127</v>
      </c>
      <c r="O30" s="47">
        <f t="shared" si="1"/>
        <v>3.673918074519787E-3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49692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49692</v>
      </c>
      <c r="O31" s="43">
        <f t="shared" si="1"/>
        <v>1.4375144642443878</v>
      </c>
      <c r="P31" s="10"/>
    </row>
    <row r="32" spans="1:16">
      <c r="A32" s="12"/>
      <c r="B32" s="44">
        <v>564</v>
      </c>
      <c r="C32" s="20" t="s">
        <v>45</v>
      </c>
      <c r="D32" s="46">
        <v>49692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49692</v>
      </c>
      <c r="O32" s="47">
        <f t="shared" si="1"/>
        <v>1.4375144642443878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3549299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3549299</v>
      </c>
      <c r="O33" s="43">
        <f t="shared" si="1"/>
        <v>102.67585628326776</v>
      </c>
      <c r="P33" s="9"/>
    </row>
    <row r="34" spans="1:119">
      <c r="A34" s="12"/>
      <c r="B34" s="44">
        <v>572</v>
      </c>
      <c r="C34" s="20" t="s">
        <v>47</v>
      </c>
      <c r="D34" s="46">
        <v>3291478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3291478</v>
      </c>
      <c r="O34" s="47">
        <f t="shared" si="1"/>
        <v>95.217484378616064</v>
      </c>
      <c r="P34" s="9"/>
    </row>
    <row r="35" spans="1:119">
      <c r="A35" s="12"/>
      <c r="B35" s="44">
        <v>573</v>
      </c>
      <c r="C35" s="20" t="s">
        <v>48</v>
      </c>
      <c r="D35" s="46">
        <v>4413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4413</v>
      </c>
      <c r="O35" s="47">
        <f t="shared" si="1"/>
        <v>0.12766142096736866</v>
      </c>
      <c r="P35" s="9"/>
    </row>
    <row r="36" spans="1:119">
      <c r="A36" s="12"/>
      <c r="B36" s="44">
        <v>574</v>
      </c>
      <c r="C36" s="20" t="s">
        <v>49</v>
      </c>
      <c r="D36" s="46">
        <v>72223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72223</v>
      </c>
      <c r="O36" s="47">
        <f t="shared" si="1"/>
        <v>2.089302244850729</v>
      </c>
      <c r="P36" s="9"/>
    </row>
    <row r="37" spans="1:119">
      <c r="A37" s="12"/>
      <c r="B37" s="44">
        <v>575</v>
      </c>
      <c r="C37" s="20" t="s">
        <v>50</v>
      </c>
      <c r="D37" s="46">
        <v>181185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181185</v>
      </c>
      <c r="O37" s="47">
        <f t="shared" si="1"/>
        <v>5.2414082388336034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SUM(D39:D40)</f>
        <v>1141641</v>
      </c>
      <c r="E38" s="31">
        <f t="shared" si="12"/>
        <v>519318</v>
      </c>
      <c r="F38" s="31">
        <f t="shared" si="12"/>
        <v>0</v>
      </c>
      <c r="G38" s="31">
        <f t="shared" si="12"/>
        <v>30133</v>
      </c>
      <c r="H38" s="31">
        <f t="shared" si="12"/>
        <v>0</v>
      </c>
      <c r="I38" s="31">
        <f t="shared" si="12"/>
        <v>38826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1729918</v>
      </c>
      <c r="O38" s="43">
        <f t="shared" si="1"/>
        <v>50.043913445961586</v>
      </c>
      <c r="P38" s="9"/>
    </row>
    <row r="39" spans="1:119">
      <c r="A39" s="12"/>
      <c r="B39" s="44">
        <v>581</v>
      </c>
      <c r="C39" s="20" t="s">
        <v>51</v>
      </c>
      <c r="D39" s="46">
        <v>1141641</v>
      </c>
      <c r="E39" s="46">
        <v>519318</v>
      </c>
      <c r="F39" s="46">
        <v>0</v>
      </c>
      <c r="G39" s="46">
        <v>30133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1691092</v>
      </c>
      <c r="O39" s="47">
        <f t="shared" si="1"/>
        <v>48.920735940754454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38826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38826</v>
      </c>
      <c r="O40" s="47">
        <f t="shared" si="1"/>
        <v>1.123177505207128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SUM(D5,D13,D17,D25,D28,D31,D33,D38)</f>
        <v>25961473</v>
      </c>
      <c r="E41" s="15">
        <f t="shared" si="13"/>
        <v>5956875</v>
      </c>
      <c r="F41" s="15">
        <f t="shared" si="13"/>
        <v>1243956</v>
      </c>
      <c r="G41" s="15">
        <f t="shared" si="13"/>
        <v>30133</v>
      </c>
      <c r="H41" s="15">
        <f t="shared" si="13"/>
        <v>0</v>
      </c>
      <c r="I41" s="15">
        <f t="shared" si="13"/>
        <v>12906951</v>
      </c>
      <c r="J41" s="15">
        <f t="shared" si="13"/>
        <v>0</v>
      </c>
      <c r="K41" s="15">
        <f t="shared" si="13"/>
        <v>2274506</v>
      </c>
      <c r="L41" s="15">
        <f t="shared" si="13"/>
        <v>0</v>
      </c>
      <c r="M41" s="15">
        <f t="shared" si="13"/>
        <v>0</v>
      </c>
      <c r="N41" s="15">
        <f>SUM(D41:M41)</f>
        <v>48373894</v>
      </c>
      <c r="O41" s="37">
        <f t="shared" si="1"/>
        <v>1399.3836496181439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57</v>
      </c>
      <c r="M43" s="93"/>
      <c r="N43" s="93"/>
      <c r="O43" s="41">
        <v>34568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thickBot="1">
      <c r="A45" s="97" t="s">
        <v>58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4818700</v>
      </c>
      <c r="E5" s="26">
        <f t="shared" si="0"/>
        <v>2586149</v>
      </c>
      <c r="F5" s="26">
        <f t="shared" si="0"/>
        <v>1281961</v>
      </c>
      <c r="G5" s="26">
        <f t="shared" si="0"/>
        <v>137486</v>
      </c>
      <c r="H5" s="26">
        <f t="shared" si="0"/>
        <v>0</v>
      </c>
      <c r="I5" s="26">
        <f t="shared" si="0"/>
        <v>339935</v>
      </c>
      <c r="J5" s="26">
        <f t="shared" si="0"/>
        <v>0</v>
      </c>
      <c r="K5" s="26">
        <f t="shared" si="0"/>
        <v>1763999</v>
      </c>
      <c r="L5" s="26">
        <f t="shared" si="0"/>
        <v>0</v>
      </c>
      <c r="M5" s="26">
        <f t="shared" si="0"/>
        <v>0</v>
      </c>
      <c r="N5" s="27">
        <f>SUM(D5:M5)</f>
        <v>10928230</v>
      </c>
      <c r="O5" s="32">
        <f t="shared" ref="O5:O41" si="1">(N5/O$43)</f>
        <v>352.67144286313618</v>
      </c>
      <c r="P5" s="6"/>
    </row>
    <row r="6" spans="1:133">
      <c r="A6" s="12"/>
      <c r="B6" s="44">
        <v>511</v>
      </c>
      <c r="C6" s="20" t="s">
        <v>19</v>
      </c>
      <c r="D6" s="46">
        <v>127167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127167</v>
      </c>
      <c r="O6" s="47">
        <f t="shared" si="1"/>
        <v>4.1038822732113465</v>
      </c>
      <c r="P6" s="9"/>
    </row>
    <row r="7" spans="1:133">
      <c r="A7" s="12"/>
      <c r="B7" s="44">
        <v>512</v>
      </c>
      <c r="C7" s="20" t="s">
        <v>20</v>
      </c>
      <c r="D7" s="46">
        <v>1078927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1078927</v>
      </c>
      <c r="O7" s="47">
        <f t="shared" si="1"/>
        <v>34.818698163746085</v>
      </c>
      <c r="P7" s="9"/>
    </row>
    <row r="8" spans="1:133">
      <c r="A8" s="12"/>
      <c r="B8" s="44">
        <v>513</v>
      </c>
      <c r="C8" s="20" t="s">
        <v>21</v>
      </c>
      <c r="D8" s="46">
        <v>2520832</v>
      </c>
      <c r="E8" s="46">
        <v>0</v>
      </c>
      <c r="F8" s="46">
        <v>0</v>
      </c>
      <c r="G8" s="46">
        <v>137486</v>
      </c>
      <c r="H8" s="46">
        <v>0</v>
      </c>
      <c r="I8" s="46">
        <v>0</v>
      </c>
      <c r="J8" s="46">
        <v>0</v>
      </c>
      <c r="K8" s="46">
        <v>254158</v>
      </c>
      <c r="L8" s="46">
        <v>0</v>
      </c>
      <c r="M8" s="46">
        <v>0</v>
      </c>
      <c r="N8" s="46">
        <f t="shared" si="2"/>
        <v>2912476</v>
      </c>
      <c r="O8" s="47">
        <f t="shared" si="1"/>
        <v>93.990253977474424</v>
      </c>
      <c r="P8" s="9"/>
    </row>
    <row r="9" spans="1:133">
      <c r="A9" s="12"/>
      <c r="B9" s="44">
        <v>514</v>
      </c>
      <c r="C9" s="20" t="s">
        <v>22</v>
      </c>
      <c r="D9" s="46">
        <v>400091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400091</v>
      </c>
      <c r="O9" s="47">
        <f t="shared" si="1"/>
        <v>12.911575822118953</v>
      </c>
      <c r="P9" s="9"/>
    </row>
    <row r="10" spans="1:133">
      <c r="A10" s="12"/>
      <c r="B10" s="44">
        <v>515</v>
      </c>
      <c r="C10" s="20" t="s">
        <v>23</v>
      </c>
      <c r="D10" s="46">
        <v>691683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691683</v>
      </c>
      <c r="O10" s="47">
        <f t="shared" si="1"/>
        <v>22.321715558137285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2586149</v>
      </c>
      <c r="F11" s="46">
        <v>1281961</v>
      </c>
      <c r="G11" s="46">
        <v>0</v>
      </c>
      <c r="H11" s="46">
        <v>0</v>
      </c>
      <c r="I11" s="46">
        <v>339935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4208045</v>
      </c>
      <c r="O11" s="47">
        <f t="shared" si="1"/>
        <v>135.80033562461676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1509841</v>
      </c>
      <c r="L12" s="46">
        <v>0</v>
      </c>
      <c r="M12" s="46">
        <v>0</v>
      </c>
      <c r="N12" s="46">
        <f t="shared" si="2"/>
        <v>1509841</v>
      </c>
      <c r="O12" s="47">
        <f t="shared" si="1"/>
        <v>48.724981443831282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14335463</v>
      </c>
      <c r="E13" s="31">
        <f t="shared" si="3"/>
        <v>2807644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17143107</v>
      </c>
      <c r="O13" s="43">
        <f t="shared" si="1"/>
        <v>553.23545357730666</v>
      </c>
      <c r="P13" s="10"/>
    </row>
    <row r="14" spans="1:133">
      <c r="A14" s="12"/>
      <c r="B14" s="44">
        <v>521</v>
      </c>
      <c r="C14" s="20" t="s">
        <v>27</v>
      </c>
      <c r="D14" s="46">
        <v>8152211</v>
      </c>
      <c r="E14" s="46">
        <v>1885594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10037805</v>
      </c>
      <c r="O14" s="47">
        <f t="shared" si="1"/>
        <v>323.93600542162841</v>
      </c>
      <c r="P14" s="9"/>
    </row>
    <row r="15" spans="1:133">
      <c r="A15" s="12"/>
      <c r="B15" s="44">
        <v>522</v>
      </c>
      <c r="C15" s="20" t="s">
        <v>28</v>
      </c>
      <c r="D15" s="46">
        <v>5308448</v>
      </c>
      <c r="E15" s="46">
        <v>922050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6230498</v>
      </c>
      <c r="O15" s="47">
        <f t="shared" si="1"/>
        <v>201.06812534288574</v>
      </c>
      <c r="P15" s="9"/>
    </row>
    <row r="16" spans="1:133">
      <c r="A16" s="12"/>
      <c r="B16" s="44">
        <v>524</v>
      </c>
      <c r="C16" s="20" t="s">
        <v>29</v>
      </c>
      <c r="D16" s="46">
        <v>874804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874804</v>
      </c>
      <c r="O16" s="47">
        <f t="shared" si="1"/>
        <v>28.23132281279246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1291287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12469205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13760492</v>
      </c>
      <c r="O17" s="43">
        <f t="shared" si="1"/>
        <v>444.07306289734407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1900947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1900947</v>
      </c>
      <c r="O18" s="47">
        <f t="shared" si="1"/>
        <v>61.346596960015489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3224263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3224263</v>
      </c>
      <c r="O19" s="47">
        <f t="shared" si="1"/>
        <v>104.05211863039339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2836871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2836871</v>
      </c>
      <c r="O20" s="47">
        <f t="shared" si="1"/>
        <v>91.550359828315095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3402547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3402547</v>
      </c>
      <c r="O21" s="47">
        <f t="shared" si="1"/>
        <v>109.80562816665054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181500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181500</v>
      </c>
      <c r="O22" s="47">
        <f t="shared" si="1"/>
        <v>5.8572949946751862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718435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718435</v>
      </c>
      <c r="O23" s="47">
        <f t="shared" si="1"/>
        <v>23.185045341594861</v>
      </c>
      <c r="P23" s="9"/>
    </row>
    <row r="24" spans="1:16">
      <c r="A24" s="12"/>
      <c r="B24" s="44">
        <v>539</v>
      </c>
      <c r="C24" s="20" t="s">
        <v>37</v>
      </c>
      <c r="D24" s="46">
        <v>1291287</v>
      </c>
      <c r="E24" s="46">
        <v>0</v>
      </c>
      <c r="F24" s="46">
        <v>0</v>
      </c>
      <c r="G24" s="46">
        <v>0</v>
      </c>
      <c r="H24" s="46">
        <v>0</v>
      </c>
      <c r="I24" s="46">
        <v>204642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1495929</v>
      </c>
      <c r="O24" s="47">
        <f t="shared" si="1"/>
        <v>48.276018975699486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1461954</v>
      </c>
      <c r="E25" s="31">
        <f t="shared" si="6"/>
        <v>3890559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5352513</v>
      </c>
      <c r="O25" s="43">
        <f t="shared" si="1"/>
        <v>172.73414657759704</v>
      </c>
      <c r="P25" s="10"/>
    </row>
    <row r="26" spans="1:16">
      <c r="A26" s="12"/>
      <c r="B26" s="44">
        <v>541</v>
      </c>
      <c r="C26" s="20" t="s">
        <v>39</v>
      </c>
      <c r="D26" s="46">
        <v>1461954</v>
      </c>
      <c r="E26" s="46">
        <v>3376100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4838054</v>
      </c>
      <c r="O26" s="47">
        <f t="shared" si="1"/>
        <v>156.13173266208409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514459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514459</v>
      </c>
      <c r="O27" s="47">
        <f t="shared" si="1"/>
        <v>16.602413915512958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1697379</v>
      </c>
      <c r="E28" s="31">
        <f t="shared" si="8"/>
        <v>176846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1874225</v>
      </c>
      <c r="O28" s="43">
        <f t="shared" si="1"/>
        <v>60.484235324490918</v>
      </c>
      <c r="P28" s="10"/>
    </row>
    <row r="29" spans="1:16">
      <c r="A29" s="13"/>
      <c r="B29" s="45">
        <v>552</v>
      </c>
      <c r="C29" s="21" t="s">
        <v>42</v>
      </c>
      <c r="D29" s="46">
        <v>1669697</v>
      </c>
      <c r="E29" s="46">
        <v>176846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1846543</v>
      </c>
      <c r="O29" s="47">
        <f t="shared" si="1"/>
        <v>59.590892955110206</v>
      </c>
      <c r="P29" s="9"/>
    </row>
    <row r="30" spans="1:16">
      <c r="A30" s="13"/>
      <c r="B30" s="45">
        <v>554</v>
      </c>
      <c r="C30" s="21" t="s">
        <v>43</v>
      </c>
      <c r="D30" s="46">
        <v>27682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27682</v>
      </c>
      <c r="O30" s="47">
        <f t="shared" si="1"/>
        <v>0.89334236938070799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119971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119971</v>
      </c>
      <c r="O31" s="43">
        <f t="shared" si="1"/>
        <v>3.8716558556814147</v>
      </c>
      <c r="P31" s="10"/>
    </row>
    <row r="32" spans="1:16">
      <c r="A32" s="12"/>
      <c r="B32" s="44">
        <v>564</v>
      </c>
      <c r="C32" s="20" t="s">
        <v>45</v>
      </c>
      <c r="D32" s="46">
        <v>119971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119971</v>
      </c>
      <c r="O32" s="47">
        <f t="shared" si="1"/>
        <v>3.8716558556814147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3386080</v>
      </c>
      <c r="E33" s="31">
        <f t="shared" si="11"/>
        <v>2908989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6295069</v>
      </c>
      <c r="O33" s="43">
        <f t="shared" si="1"/>
        <v>203.15193468228611</v>
      </c>
      <c r="P33" s="9"/>
    </row>
    <row r="34" spans="1:119">
      <c r="A34" s="12"/>
      <c r="B34" s="44">
        <v>572</v>
      </c>
      <c r="C34" s="20" t="s">
        <v>47</v>
      </c>
      <c r="D34" s="46">
        <v>3153281</v>
      </c>
      <c r="E34" s="46">
        <v>2908989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6062270</v>
      </c>
      <c r="O34" s="47">
        <f t="shared" si="1"/>
        <v>195.63913899377158</v>
      </c>
      <c r="P34" s="9"/>
    </row>
    <row r="35" spans="1:119">
      <c r="A35" s="12"/>
      <c r="B35" s="44">
        <v>573</v>
      </c>
      <c r="C35" s="20" t="s">
        <v>48</v>
      </c>
      <c r="D35" s="46">
        <v>4422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4422</v>
      </c>
      <c r="O35" s="47">
        <f t="shared" si="1"/>
        <v>0.14270500532481364</v>
      </c>
      <c r="P35" s="9"/>
    </row>
    <row r="36" spans="1:119">
      <c r="A36" s="12"/>
      <c r="B36" s="44">
        <v>574</v>
      </c>
      <c r="C36" s="20" t="s">
        <v>49</v>
      </c>
      <c r="D36" s="46">
        <v>65830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65830</v>
      </c>
      <c r="O36" s="47">
        <f t="shared" si="1"/>
        <v>2.1244392809888017</v>
      </c>
      <c r="P36" s="9"/>
    </row>
    <row r="37" spans="1:119">
      <c r="A37" s="12"/>
      <c r="B37" s="44">
        <v>575</v>
      </c>
      <c r="C37" s="20" t="s">
        <v>50</v>
      </c>
      <c r="D37" s="46">
        <v>162547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162547</v>
      </c>
      <c r="O37" s="47">
        <f t="shared" si="1"/>
        <v>5.2456514022009229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SUM(D39:D40)</f>
        <v>1116254</v>
      </c>
      <c r="E38" s="31">
        <f t="shared" si="12"/>
        <v>557837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40627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1714718</v>
      </c>
      <c r="O38" s="43">
        <f t="shared" si="1"/>
        <v>55.336689579501083</v>
      </c>
      <c r="P38" s="9"/>
    </row>
    <row r="39" spans="1:119">
      <c r="A39" s="12"/>
      <c r="B39" s="44">
        <v>581</v>
      </c>
      <c r="C39" s="20" t="s">
        <v>51</v>
      </c>
      <c r="D39" s="46">
        <v>1116254</v>
      </c>
      <c r="E39" s="46">
        <v>557837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1674091</v>
      </c>
      <c r="O39" s="47">
        <f t="shared" si="1"/>
        <v>54.025591377029073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40627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40627</v>
      </c>
      <c r="O40" s="47">
        <f t="shared" si="1"/>
        <v>1.3110982024720044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SUM(D5,D13,D17,D25,D28,D31,D33,D38)</f>
        <v>28227088</v>
      </c>
      <c r="E41" s="15">
        <f t="shared" si="13"/>
        <v>12928024</v>
      </c>
      <c r="F41" s="15">
        <f t="shared" si="13"/>
        <v>1281961</v>
      </c>
      <c r="G41" s="15">
        <f t="shared" si="13"/>
        <v>137486</v>
      </c>
      <c r="H41" s="15">
        <f t="shared" si="13"/>
        <v>0</v>
      </c>
      <c r="I41" s="15">
        <f t="shared" si="13"/>
        <v>12849767</v>
      </c>
      <c r="J41" s="15">
        <f t="shared" si="13"/>
        <v>0</v>
      </c>
      <c r="K41" s="15">
        <f t="shared" si="13"/>
        <v>1763999</v>
      </c>
      <c r="L41" s="15">
        <f t="shared" si="13"/>
        <v>0</v>
      </c>
      <c r="M41" s="15">
        <f t="shared" si="13"/>
        <v>0</v>
      </c>
      <c r="N41" s="15">
        <f>SUM(D41:M41)</f>
        <v>57188325</v>
      </c>
      <c r="O41" s="37">
        <f t="shared" si="1"/>
        <v>1845.5586213573433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54</v>
      </c>
      <c r="M43" s="93"/>
      <c r="N43" s="93"/>
      <c r="O43" s="41">
        <v>30987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thickBot="1">
      <c r="A45" s="97" t="s">
        <v>58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4517120</v>
      </c>
      <c r="E5" s="26">
        <f t="shared" si="0"/>
        <v>0</v>
      </c>
      <c r="F5" s="26">
        <f t="shared" si="0"/>
        <v>1261967</v>
      </c>
      <c r="G5" s="26">
        <f t="shared" si="0"/>
        <v>8660903</v>
      </c>
      <c r="H5" s="26">
        <f t="shared" si="0"/>
        <v>0</v>
      </c>
      <c r="I5" s="26">
        <f t="shared" si="0"/>
        <v>351656</v>
      </c>
      <c r="J5" s="26">
        <f t="shared" si="0"/>
        <v>0</v>
      </c>
      <c r="K5" s="26">
        <f t="shared" si="0"/>
        <v>2345209</v>
      </c>
      <c r="L5" s="26">
        <f t="shared" si="0"/>
        <v>0</v>
      </c>
      <c r="M5" s="26">
        <f t="shared" si="0"/>
        <v>0</v>
      </c>
      <c r="N5" s="27">
        <f>SUM(D5:M5)</f>
        <v>17136855</v>
      </c>
      <c r="O5" s="32">
        <f t="shared" ref="O5:O40" si="1">(N5/O$42)</f>
        <v>555.70578507036771</v>
      </c>
      <c r="P5" s="6"/>
    </row>
    <row r="6" spans="1:133">
      <c r="A6" s="12"/>
      <c r="B6" s="44">
        <v>511</v>
      </c>
      <c r="C6" s="20" t="s">
        <v>19</v>
      </c>
      <c r="D6" s="46">
        <v>156185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156185</v>
      </c>
      <c r="O6" s="47">
        <f t="shared" si="1"/>
        <v>5.0646929113431485</v>
      </c>
      <c r="P6" s="9"/>
    </row>
    <row r="7" spans="1:133">
      <c r="A7" s="12"/>
      <c r="B7" s="44">
        <v>512</v>
      </c>
      <c r="C7" s="20" t="s">
        <v>20</v>
      </c>
      <c r="D7" s="46">
        <v>1514315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1514315</v>
      </c>
      <c r="O7" s="47">
        <f t="shared" si="1"/>
        <v>49.105486737142485</v>
      </c>
      <c r="P7" s="9"/>
    </row>
    <row r="8" spans="1:133">
      <c r="A8" s="12"/>
      <c r="B8" s="44">
        <v>513</v>
      </c>
      <c r="C8" s="20" t="s">
        <v>21</v>
      </c>
      <c r="D8" s="46">
        <v>1991848</v>
      </c>
      <c r="E8" s="46">
        <v>0</v>
      </c>
      <c r="F8" s="46">
        <v>0</v>
      </c>
      <c r="G8" s="46">
        <v>8660903</v>
      </c>
      <c r="H8" s="46">
        <v>0</v>
      </c>
      <c r="I8" s="46">
        <v>0</v>
      </c>
      <c r="J8" s="46">
        <v>0</v>
      </c>
      <c r="K8" s="46">
        <v>270259</v>
      </c>
      <c r="L8" s="46">
        <v>0</v>
      </c>
      <c r="M8" s="46">
        <v>0</v>
      </c>
      <c r="N8" s="46">
        <f t="shared" si="2"/>
        <v>10923010</v>
      </c>
      <c r="O8" s="47">
        <f t="shared" si="1"/>
        <v>354.20617420066151</v>
      </c>
      <c r="P8" s="9"/>
    </row>
    <row r="9" spans="1:133">
      <c r="A9" s="12"/>
      <c r="B9" s="44">
        <v>514</v>
      </c>
      <c r="C9" s="20" t="s">
        <v>22</v>
      </c>
      <c r="D9" s="46">
        <v>369990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369990</v>
      </c>
      <c r="O9" s="47">
        <f t="shared" si="1"/>
        <v>11.997859783384136</v>
      </c>
      <c r="P9" s="9"/>
    </row>
    <row r="10" spans="1:133">
      <c r="A10" s="12"/>
      <c r="B10" s="44">
        <v>515</v>
      </c>
      <c r="C10" s="20" t="s">
        <v>23</v>
      </c>
      <c r="D10" s="46">
        <v>455360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455360</v>
      </c>
      <c r="O10" s="47">
        <f t="shared" si="1"/>
        <v>14.766197548479148</v>
      </c>
      <c r="P10" s="9"/>
    </row>
    <row r="11" spans="1:133">
      <c r="A11" s="12"/>
      <c r="B11" s="44">
        <v>517</v>
      </c>
      <c r="C11" s="20" t="s">
        <v>24</v>
      </c>
      <c r="D11" s="46">
        <v>29422</v>
      </c>
      <c r="E11" s="46">
        <v>0</v>
      </c>
      <c r="F11" s="46">
        <v>1261967</v>
      </c>
      <c r="G11" s="46">
        <v>0</v>
      </c>
      <c r="H11" s="46">
        <v>0</v>
      </c>
      <c r="I11" s="46">
        <v>351656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1643045</v>
      </c>
      <c r="O11" s="47">
        <f t="shared" si="1"/>
        <v>53.27988196381088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2074950</v>
      </c>
      <c r="L12" s="46">
        <v>0</v>
      </c>
      <c r="M12" s="46">
        <v>0</v>
      </c>
      <c r="N12" s="46">
        <f t="shared" si="2"/>
        <v>2074950</v>
      </c>
      <c r="O12" s="47">
        <f t="shared" si="1"/>
        <v>67.28549192554641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13849906</v>
      </c>
      <c r="E13" s="31">
        <f t="shared" si="3"/>
        <v>2831481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16681387</v>
      </c>
      <c r="O13" s="43">
        <f t="shared" si="1"/>
        <v>540.93608534924442</v>
      </c>
      <c r="P13" s="10"/>
    </row>
    <row r="14" spans="1:133">
      <c r="A14" s="12"/>
      <c r="B14" s="44">
        <v>521</v>
      </c>
      <c r="C14" s="20" t="s">
        <v>27</v>
      </c>
      <c r="D14" s="46">
        <v>7690788</v>
      </c>
      <c r="E14" s="46">
        <v>566724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8257512</v>
      </c>
      <c r="O14" s="47">
        <f t="shared" si="1"/>
        <v>267.77067254685778</v>
      </c>
      <c r="P14" s="9"/>
    </row>
    <row r="15" spans="1:133">
      <c r="A15" s="12"/>
      <c r="B15" s="44">
        <v>522</v>
      </c>
      <c r="C15" s="20" t="s">
        <v>28</v>
      </c>
      <c r="D15" s="46">
        <v>5112125</v>
      </c>
      <c r="E15" s="46">
        <v>2264757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7376882</v>
      </c>
      <c r="O15" s="47">
        <f t="shared" si="1"/>
        <v>239.21402166158634</v>
      </c>
      <c r="P15" s="9"/>
    </row>
    <row r="16" spans="1:133">
      <c r="A16" s="12"/>
      <c r="B16" s="44">
        <v>524</v>
      </c>
      <c r="C16" s="20" t="s">
        <v>29</v>
      </c>
      <c r="D16" s="46">
        <v>1046993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1046993</v>
      </c>
      <c r="O16" s="47">
        <f t="shared" si="1"/>
        <v>33.951391140800311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1190697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13142324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14333021</v>
      </c>
      <c r="O17" s="43">
        <f t="shared" si="1"/>
        <v>464.78438938971397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1888353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1888353</v>
      </c>
      <c r="O18" s="47">
        <f t="shared" si="1"/>
        <v>61.23461313963292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3285187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3285187</v>
      </c>
      <c r="O19" s="47">
        <f t="shared" si="1"/>
        <v>106.53048187301381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3147071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3147071</v>
      </c>
      <c r="O20" s="47">
        <f t="shared" si="1"/>
        <v>102.05172190155004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3480536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3480536</v>
      </c>
      <c r="O21" s="47">
        <f t="shared" si="1"/>
        <v>112.86516635320059</v>
      </c>
      <c r="P21" s="9"/>
    </row>
    <row r="22" spans="1:16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233876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233876</v>
      </c>
      <c r="O22" s="47">
        <f t="shared" si="1"/>
        <v>7.5840197159348852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911576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911576</v>
      </c>
      <c r="O23" s="47">
        <f t="shared" si="1"/>
        <v>29.56015305791556</v>
      </c>
      <c r="P23" s="9"/>
    </row>
    <row r="24" spans="1:16">
      <c r="A24" s="12"/>
      <c r="B24" s="44">
        <v>539</v>
      </c>
      <c r="C24" s="20" t="s">
        <v>37</v>
      </c>
      <c r="D24" s="46">
        <v>1190697</v>
      </c>
      <c r="E24" s="46">
        <v>0</v>
      </c>
      <c r="F24" s="46">
        <v>0</v>
      </c>
      <c r="G24" s="46">
        <v>0</v>
      </c>
      <c r="H24" s="46">
        <v>0</v>
      </c>
      <c r="I24" s="46">
        <v>195725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1386422</v>
      </c>
      <c r="O24" s="47">
        <f t="shared" si="1"/>
        <v>44.95823334846618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1891992</v>
      </c>
      <c r="E25" s="31">
        <f t="shared" si="6"/>
        <v>2656562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4548554</v>
      </c>
      <c r="O25" s="43">
        <f t="shared" si="1"/>
        <v>147.49834619625139</v>
      </c>
      <c r="P25" s="10"/>
    </row>
    <row r="26" spans="1:16">
      <c r="A26" s="12"/>
      <c r="B26" s="44">
        <v>541</v>
      </c>
      <c r="C26" s="20" t="s">
        <v>39</v>
      </c>
      <c r="D26" s="46">
        <v>1891992</v>
      </c>
      <c r="E26" s="46">
        <v>2540124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4432116</v>
      </c>
      <c r="O26" s="47">
        <f t="shared" si="1"/>
        <v>143.72255010052532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116438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116438</v>
      </c>
      <c r="O27" s="47">
        <f t="shared" si="1"/>
        <v>3.7757960957260521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344565</v>
      </c>
      <c r="E28" s="31">
        <f t="shared" si="8"/>
        <v>369115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713680</v>
      </c>
      <c r="O28" s="43">
        <f t="shared" si="1"/>
        <v>23.142875672871131</v>
      </c>
      <c r="P28" s="10"/>
    </row>
    <row r="29" spans="1:16">
      <c r="A29" s="13"/>
      <c r="B29" s="45">
        <v>552</v>
      </c>
      <c r="C29" s="21" t="s">
        <v>42</v>
      </c>
      <c r="D29" s="46">
        <v>344565</v>
      </c>
      <c r="E29" s="46">
        <v>369115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713680</v>
      </c>
      <c r="O29" s="47">
        <f t="shared" si="1"/>
        <v>23.142875672871131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SUM(D31:D31)</f>
        <v>82630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82630</v>
      </c>
      <c r="O30" s="43">
        <f t="shared" si="1"/>
        <v>2.6794863480121927</v>
      </c>
      <c r="P30" s="10"/>
    </row>
    <row r="31" spans="1:16">
      <c r="A31" s="12"/>
      <c r="B31" s="44">
        <v>564</v>
      </c>
      <c r="C31" s="20" t="s">
        <v>45</v>
      </c>
      <c r="D31" s="46">
        <v>82630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82630</v>
      </c>
      <c r="O31" s="47">
        <f t="shared" si="1"/>
        <v>2.6794863480121927</v>
      </c>
      <c r="P31" s="9"/>
    </row>
    <row r="32" spans="1:16" ht="15.75">
      <c r="A32" s="28" t="s">
        <v>46</v>
      </c>
      <c r="B32" s="29"/>
      <c r="C32" s="30"/>
      <c r="D32" s="31">
        <f t="shared" ref="D32:M32" si="11">SUM(D33:D36)</f>
        <v>3047358</v>
      </c>
      <c r="E32" s="31">
        <f t="shared" si="11"/>
        <v>341426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3388784</v>
      </c>
      <c r="O32" s="43">
        <f t="shared" si="1"/>
        <v>109.88987612685648</v>
      </c>
      <c r="P32" s="9"/>
    </row>
    <row r="33" spans="1:119">
      <c r="A33" s="12"/>
      <c r="B33" s="44">
        <v>572</v>
      </c>
      <c r="C33" s="20" t="s">
        <v>47</v>
      </c>
      <c r="D33" s="46">
        <v>2818492</v>
      </c>
      <c r="E33" s="46">
        <v>341426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3159918</v>
      </c>
      <c r="O33" s="47">
        <f t="shared" si="1"/>
        <v>102.46831830858032</v>
      </c>
      <c r="P33" s="9"/>
    </row>
    <row r="34" spans="1:119">
      <c r="A34" s="12"/>
      <c r="B34" s="44">
        <v>573</v>
      </c>
      <c r="C34" s="20" t="s">
        <v>48</v>
      </c>
      <c r="D34" s="46">
        <v>16905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16905</v>
      </c>
      <c r="O34" s="47">
        <f t="shared" si="1"/>
        <v>0.54818730138141258</v>
      </c>
      <c r="P34" s="9"/>
    </row>
    <row r="35" spans="1:119">
      <c r="A35" s="12"/>
      <c r="B35" s="44">
        <v>574</v>
      </c>
      <c r="C35" s="20" t="s">
        <v>49</v>
      </c>
      <c r="D35" s="46">
        <v>41253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41253</v>
      </c>
      <c r="O35" s="47">
        <f t="shared" si="1"/>
        <v>1.337732667488164</v>
      </c>
      <c r="P35" s="9"/>
    </row>
    <row r="36" spans="1:119">
      <c r="A36" s="12"/>
      <c r="B36" s="44">
        <v>575</v>
      </c>
      <c r="C36" s="20" t="s">
        <v>50</v>
      </c>
      <c r="D36" s="46">
        <v>170708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170708</v>
      </c>
      <c r="O36" s="47">
        <f t="shared" si="1"/>
        <v>5.5356378494065765</v>
      </c>
      <c r="P36" s="9"/>
    </row>
    <row r="37" spans="1:119" ht="15.75">
      <c r="A37" s="28" t="s">
        <v>53</v>
      </c>
      <c r="B37" s="29"/>
      <c r="C37" s="30"/>
      <c r="D37" s="31">
        <f t="shared" ref="D37:M37" si="12">SUM(D38:D39)</f>
        <v>2623947</v>
      </c>
      <c r="E37" s="31">
        <f t="shared" si="12"/>
        <v>538492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40604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3203043</v>
      </c>
      <c r="O37" s="43">
        <f t="shared" si="1"/>
        <v>103.86675530190026</v>
      </c>
      <c r="P37" s="9"/>
    </row>
    <row r="38" spans="1:119">
      <c r="A38" s="12"/>
      <c r="B38" s="44">
        <v>581</v>
      </c>
      <c r="C38" s="20" t="s">
        <v>51</v>
      </c>
      <c r="D38" s="46">
        <v>2623947</v>
      </c>
      <c r="E38" s="46">
        <v>538492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3162439</v>
      </c>
      <c r="O38" s="47">
        <f t="shared" si="1"/>
        <v>102.55006809780141</v>
      </c>
      <c r="P38" s="9"/>
    </row>
    <row r="39" spans="1:119" ht="15.75" thickBot="1">
      <c r="A39" s="12"/>
      <c r="B39" s="44">
        <v>591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40604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40604</v>
      </c>
      <c r="O39" s="47">
        <f t="shared" si="1"/>
        <v>1.3166872040988391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SUM(D5,D13,D17,D25,D28,D30,D32,D37)</f>
        <v>27548215</v>
      </c>
      <c r="E40" s="15">
        <f t="shared" si="13"/>
        <v>6737076</v>
      </c>
      <c r="F40" s="15">
        <f t="shared" si="13"/>
        <v>1261967</v>
      </c>
      <c r="G40" s="15">
        <f t="shared" si="13"/>
        <v>8660903</v>
      </c>
      <c r="H40" s="15">
        <f t="shared" si="13"/>
        <v>0</v>
      </c>
      <c r="I40" s="15">
        <f t="shared" si="13"/>
        <v>13534584</v>
      </c>
      <c r="J40" s="15">
        <f t="shared" si="13"/>
        <v>0</v>
      </c>
      <c r="K40" s="15">
        <f t="shared" si="13"/>
        <v>2345209</v>
      </c>
      <c r="L40" s="15">
        <f t="shared" si="13"/>
        <v>0</v>
      </c>
      <c r="M40" s="15">
        <f t="shared" si="13"/>
        <v>0</v>
      </c>
      <c r="N40" s="15">
        <f>SUM(D40:M40)</f>
        <v>60087954</v>
      </c>
      <c r="O40" s="37">
        <f t="shared" si="1"/>
        <v>1948.5035994552177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64</v>
      </c>
      <c r="M42" s="93"/>
      <c r="N42" s="93"/>
      <c r="O42" s="41">
        <v>30838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4794248</v>
      </c>
      <c r="E5" s="26">
        <f t="shared" si="0"/>
        <v>0</v>
      </c>
      <c r="F5" s="26">
        <f t="shared" si="0"/>
        <v>1264204</v>
      </c>
      <c r="G5" s="26">
        <f t="shared" si="0"/>
        <v>6051392</v>
      </c>
      <c r="H5" s="26">
        <f t="shared" si="0"/>
        <v>0</v>
      </c>
      <c r="I5" s="26">
        <f t="shared" si="0"/>
        <v>368090</v>
      </c>
      <c r="J5" s="26">
        <f t="shared" si="0"/>
        <v>0</v>
      </c>
      <c r="K5" s="26">
        <f t="shared" si="0"/>
        <v>1469000</v>
      </c>
      <c r="L5" s="26">
        <f t="shared" si="0"/>
        <v>0</v>
      </c>
      <c r="M5" s="26">
        <f t="shared" si="0"/>
        <v>0</v>
      </c>
      <c r="N5" s="27">
        <f t="shared" ref="N5:N16" si="1">SUM(D5:M5)</f>
        <v>13946934</v>
      </c>
      <c r="O5" s="32">
        <f t="shared" ref="O5:O38" si="2">(N5/O$40)</f>
        <v>463.89269915183769</v>
      </c>
      <c r="P5" s="6"/>
    </row>
    <row r="6" spans="1:133">
      <c r="A6" s="12"/>
      <c r="B6" s="44">
        <v>511</v>
      </c>
      <c r="C6" s="20" t="s">
        <v>19</v>
      </c>
      <c r="D6" s="46">
        <v>257148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257148</v>
      </c>
      <c r="O6" s="47">
        <f t="shared" si="2"/>
        <v>8.5530683519042068</v>
      </c>
      <c r="P6" s="9"/>
    </row>
    <row r="7" spans="1:133">
      <c r="A7" s="12"/>
      <c r="B7" s="44">
        <v>513</v>
      </c>
      <c r="C7" s="20" t="s">
        <v>21</v>
      </c>
      <c r="D7" s="46">
        <v>3794201</v>
      </c>
      <c r="E7" s="46">
        <v>0</v>
      </c>
      <c r="F7" s="46">
        <v>0</v>
      </c>
      <c r="G7" s="46">
        <v>6051392</v>
      </c>
      <c r="H7" s="46">
        <v>0</v>
      </c>
      <c r="I7" s="46">
        <v>0</v>
      </c>
      <c r="J7" s="46">
        <v>0</v>
      </c>
      <c r="K7" s="46">
        <v>254944</v>
      </c>
      <c r="L7" s="46">
        <v>0</v>
      </c>
      <c r="M7" s="46">
        <v>0</v>
      </c>
      <c r="N7" s="46">
        <f t="shared" si="1"/>
        <v>10100537</v>
      </c>
      <c r="O7" s="47">
        <f t="shared" si="2"/>
        <v>335.95666056876769</v>
      </c>
      <c r="P7" s="9"/>
    </row>
    <row r="8" spans="1:133">
      <c r="A8" s="12"/>
      <c r="B8" s="44">
        <v>514</v>
      </c>
      <c r="C8" s="20" t="s">
        <v>22</v>
      </c>
      <c r="D8" s="46">
        <v>322182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322182</v>
      </c>
      <c r="O8" s="47">
        <f t="shared" si="2"/>
        <v>10.716181606519209</v>
      </c>
      <c r="P8" s="9"/>
    </row>
    <row r="9" spans="1:133">
      <c r="A9" s="12"/>
      <c r="B9" s="44">
        <v>515</v>
      </c>
      <c r="C9" s="20" t="s">
        <v>23</v>
      </c>
      <c r="D9" s="46">
        <v>395822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395822</v>
      </c>
      <c r="O9" s="47">
        <f t="shared" si="2"/>
        <v>13.165541327124563</v>
      </c>
      <c r="P9" s="9"/>
    </row>
    <row r="10" spans="1:133">
      <c r="A10" s="12"/>
      <c r="B10" s="44">
        <v>517</v>
      </c>
      <c r="C10" s="20" t="s">
        <v>24</v>
      </c>
      <c r="D10" s="46">
        <v>24895</v>
      </c>
      <c r="E10" s="46">
        <v>0</v>
      </c>
      <c r="F10" s="46">
        <v>1264204</v>
      </c>
      <c r="G10" s="46">
        <v>0</v>
      </c>
      <c r="H10" s="46">
        <v>0</v>
      </c>
      <c r="I10" s="46">
        <v>368090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1657189</v>
      </c>
      <c r="O10" s="47">
        <f t="shared" si="2"/>
        <v>55.120206219856975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1214056</v>
      </c>
      <c r="L11" s="46">
        <v>0</v>
      </c>
      <c r="M11" s="46">
        <v>0</v>
      </c>
      <c r="N11" s="46">
        <f t="shared" si="1"/>
        <v>1214056</v>
      </c>
      <c r="O11" s="47">
        <f t="shared" si="2"/>
        <v>40.38104107766506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12569474</v>
      </c>
      <c r="E12" s="31">
        <f t="shared" si="3"/>
        <v>833226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13402700</v>
      </c>
      <c r="O12" s="43">
        <f t="shared" si="2"/>
        <v>445.79078662897058</v>
      </c>
      <c r="P12" s="10"/>
    </row>
    <row r="13" spans="1:133">
      <c r="A13" s="12"/>
      <c r="B13" s="44">
        <v>521</v>
      </c>
      <c r="C13" s="20" t="s">
        <v>27</v>
      </c>
      <c r="D13" s="46">
        <v>7292901</v>
      </c>
      <c r="E13" s="46">
        <v>547853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7840754</v>
      </c>
      <c r="O13" s="47">
        <f t="shared" si="2"/>
        <v>260.79341426908366</v>
      </c>
      <c r="P13" s="9"/>
    </row>
    <row r="14" spans="1:133">
      <c r="A14" s="12"/>
      <c r="B14" s="44">
        <v>522</v>
      </c>
      <c r="C14" s="20" t="s">
        <v>28</v>
      </c>
      <c r="D14" s="46">
        <v>4036432</v>
      </c>
      <c r="E14" s="46">
        <v>285373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4321805</v>
      </c>
      <c r="O14" s="47">
        <f t="shared" si="2"/>
        <v>143.74871112589389</v>
      </c>
      <c r="P14" s="9"/>
    </row>
    <row r="15" spans="1:133">
      <c r="A15" s="12"/>
      <c r="B15" s="44">
        <v>524</v>
      </c>
      <c r="C15" s="20" t="s">
        <v>29</v>
      </c>
      <c r="D15" s="46">
        <v>1240141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1240141</v>
      </c>
      <c r="O15" s="47">
        <f t="shared" si="2"/>
        <v>41.248661233993012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SUM(D17:D22)</f>
        <v>1313891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12836369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14150260</v>
      </c>
      <c r="O16" s="43">
        <f t="shared" si="2"/>
        <v>470.65557957758193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2054085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2054085</v>
      </c>
      <c r="O17" s="47">
        <f t="shared" si="2"/>
        <v>68.321470148012637</v>
      </c>
      <c r="P17" s="9"/>
    </row>
    <row r="18" spans="1:16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3455159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3455159</v>
      </c>
      <c r="O18" s="47">
        <f t="shared" si="2"/>
        <v>114.92296690503908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2767283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2767283</v>
      </c>
      <c r="O19" s="47">
        <f t="shared" si="2"/>
        <v>92.043339431232326</v>
      </c>
      <c r="P19" s="9"/>
    </row>
    <row r="20" spans="1:16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3536970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3536970</v>
      </c>
      <c r="O20" s="47">
        <f t="shared" si="2"/>
        <v>117.64410444037918</v>
      </c>
      <c r="P20" s="9"/>
    </row>
    <row r="21" spans="1:16">
      <c r="A21" s="12"/>
      <c r="B21" s="44">
        <v>538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784976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784976</v>
      </c>
      <c r="O21" s="47">
        <f t="shared" si="2"/>
        <v>26.109296524197571</v>
      </c>
      <c r="P21" s="9"/>
    </row>
    <row r="22" spans="1:16">
      <c r="A22" s="12"/>
      <c r="B22" s="44">
        <v>539</v>
      </c>
      <c r="C22" s="20" t="s">
        <v>37</v>
      </c>
      <c r="D22" s="46">
        <v>1313891</v>
      </c>
      <c r="E22" s="46">
        <v>0</v>
      </c>
      <c r="F22" s="46">
        <v>0</v>
      </c>
      <c r="G22" s="46">
        <v>0</v>
      </c>
      <c r="H22" s="46">
        <v>0</v>
      </c>
      <c r="I22" s="46">
        <v>237896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1551787</v>
      </c>
      <c r="O22" s="47">
        <f t="shared" si="2"/>
        <v>51.614402128721103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1658867</v>
      </c>
      <c r="E23" s="31">
        <f t="shared" si="6"/>
        <v>12326862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13985729</v>
      </c>
      <c r="O23" s="43">
        <f t="shared" si="2"/>
        <v>465.1830700149676</v>
      </c>
      <c r="P23" s="10"/>
    </row>
    <row r="24" spans="1:16">
      <c r="A24" s="12"/>
      <c r="B24" s="44">
        <v>541</v>
      </c>
      <c r="C24" s="20" t="s">
        <v>39</v>
      </c>
      <c r="D24" s="46">
        <v>1658867</v>
      </c>
      <c r="E24" s="46">
        <v>12326862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13985729</v>
      </c>
      <c r="O24" s="47">
        <f t="shared" si="2"/>
        <v>465.1830700149676</v>
      </c>
      <c r="P24" s="9"/>
    </row>
    <row r="25" spans="1:16" ht="15.75">
      <c r="A25" s="28" t="s">
        <v>41</v>
      </c>
      <c r="B25" s="29"/>
      <c r="C25" s="30"/>
      <c r="D25" s="31">
        <f t="shared" ref="D25:M25" si="8">SUM(D26:D27)</f>
        <v>218240</v>
      </c>
      <c r="E25" s="31">
        <f t="shared" si="8"/>
        <v>272908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491148</v>
      </c>
      <c r="O25" s="43">
        <f t="shared" si="2"/>
        <v>16.336204889406286</v>
      </c>
      <c r="P25" s="10"/>
    </row>
    <row r="26" spans="1:16">
      <c r="A26" s="13"/>
      <c r="B26" s="45">
        <v>552</v>
      </c>
      <c r="C26" s="21" t="s">
        <v>42</v>
      </c>
      <c r="D26" s="46">
        <v>214895</v>
      </c>
      <c r="E26" s="46">
        <v>272908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487803</v>
      </c>
      <c r="O26" s="47">
        <f t="shared" si="2"/>
        <v>16.224945950440713</v>
      </c>
      <c r="P26" s="9"/>
    </row>
    <row r="27" spans="1:16">
      <c r="A27" s="13"/>
      <c r="B27" s="45">
        <v>554</v>
      </c>
      <c r="C27" s="21" t="s">
        <v>43</v>
      </c>
      <c r="D27" s="46">
        <v>3345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3345</v>
      </c>
      <c r="O27" s="47">
        <f t="shared" si="2"/>
        <v>0.11125893896557459</v>
      </c>
      <c r="P27" s="9"/>
    </row>
    <row r="28" spans="1:16" ht="15.75">
      <c r="A28" s="28" t="s">
        <v>44</v>
      </c>
      <c r="B28" s="29"/>
      <c r="C28" s="30"/>
      <c r="D28" s="31">
        <f t="shared" ref="D28:M28" si="9">SUM(D29:D29)</f>
        <v>101330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101330</v>
      </c>
      <c r="O28" s="43">
        <f t="shared" si="2"/>
        <v>3.3703642108764345</v>
      </c>
      <c r="P28" s="10"/>
    </row>
    <row r="29" spans="1:16">
      <c r="A29" s="12"/>
      <c r="B29" s="44">
        <v>564</v>
      </c>
      <c r="C29" s="20" t="s">
        <v>45</v>
      </c>
      <c r="D29" s="46">
        <v>101330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101330</v>
      </c>
      <c r="O29" s="47">
        <f t="shared" si="2"/>
        <v>3.3703642108764345</v>
      </c>
      <c r="P29" s="9"/>
    </row>
    <row r="30" spans="1:16" ht="15.75">
      <c r="A30" s="28" t="s">
        <v>46</v>
      </c>
      <c r="B30" s="29"/>
      <c r="C30" s="30"/>
      <c r="D30" s="31">
        <f t="shared" ref="D30:M30" si="11">SUM(D31:D34)</f>
        <v>3043504</v>
      </c>
      <c r="E30" s="31">
        <f t="shared" si="11"/>
        <v>783511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3827015</v>
      </c>
      <c r="O30" s="43">
        <f t="shared" si="2"/>
        <v>127.29136870114752</v>
      </c>
      <c r="P30" s="9"/>
    </row>
    <row r="31" spans="1:16">
      <c r="A31" s="12"/>
      <c r="B31" s="44">
        <v>572</v>
      </c>
      <c r="C31" s="20" t="s">
        <v>47</v>
      </c>
      <c r="D31" s="46">
        <v>2745892</v>
      </c>
      <c r="E31" s="46">
        <v>783511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3529403</v>
      </c>
      <c r="O31" s="47">
        <f t="shared" si="2"/>
        <v>117.39241643106602</v>
      </c>
      <c r="P31" s="9"/>
    </row>
    <row r="32" spans="1:16">
      <c r="A32" s="12"/>
      <c r="B32" s="44">
        <v>573</v>
      </c>
      <c r="C32" s="20" t="s">
        <v>48</v>
      </c>
      <c r="D32" s="46">
        <v>33953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33953</v>
      </c>
      <c r="O32" s="47">
        <f t="shared" si="2"/>
        <v>1.12931980708465</v>
      </c>
      <c r="P32" s="9"/>
    </row>
    <row r="33" spans="1:119">
      <c r="A33" s="12"/>
      <c r="B33" s="44">
        <v>574</v>
      </c>
      <c r="C33" s="20" t="s">
        <v>49</v>
      </c>
      <c r="D33" s="46">
        <v>81144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81144</v>
      </c>
      <c r="O33" s="47">
        <f t="shared" si="2"/>
        <v>2.6989522700814903</v>
      </c>
      <c r="P33" s="9"/>
    </row>
    <row r="34" spans="1:119">
      <c r="A34" s="12"/>
      <c r="B34" s="44">
        <v>575</v>
      </c>
      <c r="C34" s="20" t="s">
        <v>50</v>
      </c>
      <c r="D34" s="46">
        <v>182515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182515</v>
      </c>
      <c r="O34" s="47">
        <f t="shared" si="2"/>
        <v>6.0706801929153498</v>
      </c>
      <c r="P34" s="9"/>
    </row>
    <row r="35" spans="1:119" ht="15.75">
      <c r="A35" s="28" t="s">
        <v>53</v>
      </c>
      <c r="B35" s="29"/>
      <c r="C35" s="30"/>
      <c r="D35" s="31">
        <f t="shared" ref="D35:M35" si="12">SUM(D36:D37)</f>
        <v>1102279</v>
      </c>
      <c r="E35" s="31">
        <f t="shared" si="12"/>
        <v>538524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39633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1680436</v>
      </c>
      <c r="O35" s="43">
        <f t="shared" si="2"/>
        <v>55.893430899717281</v>
      </c>
      <c r="P35" s="9"/>
    </row>
    <row r="36" spans="1:119">
      <c r="A36" s="12"/>
      <c r="B36" s="44">
        <v>581</v>
      </c>
      <c r="C36" s="20" t="s">
        <v>51</v>
      </c>
      <c r="D36" s="46">
        <v>1102279</v>
      </c>
      <c r="E36" s="46">
        <v>538524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1640803</v>
      </c>
      <c r="O36" s="47">
        <f t="shared" si="2"/>
        <v>54.575187094628305</v>
      </c>
      <c r="P36" s="9"/>
    </row>
    <row r="37" spans="1:119" ht="15.75" thickBot="1">
      <c r="A37" s="12"/>
      <c r="B37" s="44">
        <v>591</v>
      </c>
      <c r="C37" s="20" t="s">
        <v>52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39633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39633</v>
      </c>
      <c r="O37" s="47">
        <f t="shared" si="2"/>
        <v>1.318243805088974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SUM(D5,D12,D16,D23,D25,D28,D30,D35)</f>
        <v>24801833</v>
      </c>
      <c r="E38" s="15">
        <f t="shared" si="13"/>
        <v>14755031</v>
      </c>
      <c r="F38" s="15">
        <f t="shared" si="13"/>
        <v>1264204</v>
      </c>
      <c r="G38" s="15">
        <f t="shared" si="13"/>
        <v>6051392</v>
      </c>
      <c r="H38" s="15">
        <f t="shared" si="13"/>
        <v>0</v>
      </c>
      <c r="I38" s="15">
        <f t="shared" si="13"/>
        <v>13244092</v>
      </c>
      <c r="J38" s="15">
        <f t="shared" si="13"/>
        <v>0</v>
      </c>
      <c r="K38" s="15">
        <f t="shared" si="13"/>
        <v>1469000</v>
      </c>
      <c r="L38" s="15">
        <f t="shared" si="13"/>
        <v>0</v>
      </c>
      <c r="M38" s="15">
        <f t="shared" si="13"/>
        <v>0</v>
      </c>
      <c r="N38" s="15">
        <f>SUM(D38:M38)</f>
        <v>61585552</v>
      </c>
      <c r="O38" s="37">
        <f t="shared" si="2"/>
        <v>2048.4135040745055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81</v>
      </c>
      <c r="M40" s="93"/>
      <c r="N40" s="93"/>
      <c r="O40" s="41">
        <v>30065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58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6526250</v>
      </c>
      <c r="E5" s="26">
        <f t="shared" si="0"/>
        <v>0</v>
      </c>
      <c r="F5" s="26">
        <f t="shared" si="0"/>
        <v>1470996</v>
      </c>
      <c r="G5" s="26">
        <f t="shared" si="0"/>
        <v>0</v>
      </c>
      <c r="H5" s="26">
        <f t="shared" si="0"/>
        <v>0</v>
      </c>
      <c r="I5" s="26">
        <f t="shared" si="0"/>
        <v>115756</v>
      </c>
      <c r="J5" s="26">
        <f t="shared" si="0"/>
        <v>0</v>
      </c>
      <c r="K5" s="26">
        <f t="shared" si="0"/>
        <v>4666881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12779883</v>
      </c>
      <c r="P5" s="32">
        <f t="shared" ref="P5:P40" si="1">(O5/P$42)</f>
        <v>253.98233236615127</v>
      </c>
      <c r="Q5" s="6"/>
    </row>
    <row r="6" spans="1:134">
      <c r="A6" s="12"/>
      <c r="B6" s="44">
        <v>511</v>
      </c>
      <c r="C6" s="20" t="s">
        <v>19</v>
      </c>
      <c r="D6" s="46">
        <v>88397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88397</v>
      </c>
      <c r="P6" s="47">
        <f t="shared" si="1"/>
        <v>1.756766962120911</v>
      </c>
      <c r="Q6" s="9"/>
    </row>
    <row r="7" spans="1:134">
      <c r="A7" s="12"/>
      <c r="B7" s="44">
        <v>512</v>
      </c>
      <c r="C7" s="20" t="s">
        <v>20</v>
      </c>
      <c r="D7" s="46">
        <v>1881952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1881952</v>
      </c>
      <c r="P7" s="47">
        <f t="shared" si="1"/>
        <v>37.401168567908101</v>
      </c>
      <c r="Q7" s="9"/>
    </row>
    <row r="8" spans="1:134">
      <c r="A8" s="12"/>
      <c r="B8" s="44">
        <v>513</v>
      </c>
      <c r="C8" s="20" t="s">
        <v>21</v>
      </c>
      <c r="D8" s="46">
        <v>3520910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564912</v>
      </c>
      <c r="L8" s="46">
        <v>0</v>
      </c>
      <c r="M8" s="46">
        <v>0</v>
      </c>
      <c r="N8" s="46">
        <v>0</v>
      </c>
      <c r="O8" s="46">
        <f t="shared" si="2"/>
        <v>4085822</v>
      </c>
      <c r="P8" s="47">
        <f t="shared" si="1"/>
        <v>81.200007949441556</v>
      </c>
      <c r="Q8" s="9"/>
    </row>
    <row r="9" spans="1:134">
      <c r="A9" s="12"/>
      <c r="B9" s="44">
        <v>514</v>
      </c>
      <c r="C9" s="20" t="s">
        <v>22</v>
      </c>
      <c r="D9" s="46">
        <v>458569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458569</v>
      </c>
      <c r="P9" s="47">
        <f t="shared" si="1"/>
        <v>9.1134186573393219</v>
      </c>
      <c r="Q9" s="9"/>
    </row>
    <row r="10" spans="1:134">
      <c r="A10" s="12"/>
      <c r="B10" s="44">
        <v>515</v>
      </c>
      <c r="C10" s="20" t="s">
        <v>23</v>
      </c>
      <c r="D10" s="46">
        <v>576422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576422</v>
      </c>
      <c r="P10" s="47">
        <f t="shared" si="1"/>
        <v>11.455582495329702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1470996</v>
      </c>
      <c r="G11" s="46">
        <v>0</v>
      </c>
      <c r="H11" s="46">
        <v>0</v>
      </c>
      <c r="I11" s="46">
        <v>115756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1586752</v>
      </c>
      <c r="P11" s="47">
        <f t="shared" si="1"/>
        <v>31.534480702730633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4101969</v>
      </c>
      <c r="L12" s="46">
        <v>0</v>
      </c>
      <c r="M12" s="46">
        <v>0</v>
      </c>
      <c r="N12" s="46">
        <v>0</v>
      </c>
      <c r="O12" s="46">
        <f t="shared" si="2"/>
        <v>4101969</v>
      </c>
      <c r="P12" s="47">
        <f t="shared" si="1"/>
        <v>81.520907031281055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23814107</v>
      </c>
      <c r="E13" s="31">
        <f t="shared" si="3"/>
        <v>1236527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25050634</v>
      </c>
      <c r="P13" s="43">
        <f t="shared" si="1"/>
        <v>497.84637704201282</v>
      </c>
      <c r="Q13" s="10"/>
    </row>
    <row r="14" spans="1:134">
      <c r="A14" s="12"/>
      <c r="B14" s="44">
        <v>521</v>
      </c>
      <c r="C14" s="20" t="s">
        <v>27</v>
      </c>
      <c r="D14" s="46">
        <v>13523602</v>
      </c>
      <c r="E14" s="46">
        <v>807600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14331202</v>
      </c>
      <c r="P14" s="47">
        <f t="shared" si="1"/>
        <v>284.81263166262568</v>
      </c>
      <c r="Q14" s="9"/>
    </row>
    <row r="15" spans="1:134">
      <c r="A15" s="12"/>
      <c r="B15" s="44">
        <v>522</v>
      </c>
      <c r="C15" s="20" t="s">
        <v>28</v>
      </c>
      <c r="D15" s="46">
        <v>8546322</v>
      </c>
      <c r="E15" s="46">
        <v>428927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8975249</v>
      </c>
      <c r="P15" s="47">
        <f t="shared" si="1"/>
        <v>178.37054334433006</v>
      </c>
      <c r="Q15" s="9"/>
    </row>
    <row r="16" spans="1:134">
      <c r="A16" s="12"/>
      <c r="B16" s="44">
        <v>524</v>
      </c>
      <c r="C16" s="20" t="s">
        <v>29</v>
      </c>
      <c r="D16" s="46">
        <v>1744183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1744183</v>
      </c>
      <c r="P16" s="47">
        <f t="shared" si="1"/>
        <v>34.66320203505704</v>
      </c>
      <c r="Q16" s="9"/>
    </row>
    <row r="17" spans="1:17" ht="15.75">
      <c r="A17" s="28" t="s">
        <v>30</v>
      </c>
      <c r="B17" s="29"/>
      <c r="C17" s="30"/>
      <c r="D17" s="31">
        <f t="shared" ref="D17:N17" si="4">SUM(D18:D24)</f>
        <v>2727036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24702839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1">
        <f t="shared" si="4"/>
        <v>0</v>
      </c>
      <c r="O17" s="42">
        <f>SUM(D17:N17)</f>
        <v>27429875</v>
      </c>
      <c r="P17" s="43">
        <f t="shared" si="1"/>
        <v>545.13047020946783</v>
      </c>
      <c r="Q17" s="10"/>
    </row>
    <row r="18" spans="1:17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3515678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5">SUM(D18:N18)</f>
        <v>3515678</v>
      </c>
      <c r="P18" s="47">
        <f t="shared" si="1"/>
        <v>69.869191939266273</v>
      </c>
      <c r="Q18" s="9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6589616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6589616</v>
      </c>
      <c r="P19" s="47">
        <f t="shared" si="1"/>
        <v>130.95941810087842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4430519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4430519</v>
      </c>
      <c r="P20" s="47">
        <f t="shared" si="1"/>
        <v>88.050379585834094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8123563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8123563</v>
      </c>
      <c r="P21" s="47">
        <f t="shared" si="1"/>
        <v>161.44447315076116</v>
      </c>
      <c r="Q21" s="9"/>
    </row>
    <row r="22" spans="1:17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201730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201730</v>
      </c>
      <c r="P22" s="47">
        <f t="shared" si="1"/>
        <v>4.0091021105767322</v>
      </c>
      <c r="Q22" s="9"/>
    </row>
    <row r="23" spans="1:17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1532745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1532745</v>
      </c>
      <c r="P23" s="47">
        <f t="shared" si="1"/>
        <v>30.461166978019794</v>
      </c>
      <c r="Q23" s="9"/>
    </row>
    <row r="24" spans="1:17">
      <c r="A24" s="12"/>
      <c r="B24" s="44">
        <v>539</v>
      </c>
      <c r="C24" s="20" t="s">
        <v>37</v>
      </c>
      <c r="D24" s="46">
        <v>2727036</v>
      </c>
      <c r="E24" s="46">
        <v>0</v>
      </c>
      <c r="F24" s="46">
        <v>0</v>
      </c>
      <c r="G24" s="46">
        <v>0</v>
      </c>
      <c r="H24" s="46">
        <v>0</v>
      </c>
      <c r="I24" s="46">
        <v>308988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3036024</v>
      </c>
      <c r="P24" s="47">
        <f t="shared" si="1"/>
        <v>60.336738344131327</v>
      </c>
      <c r="Q24" s="9"/>
    </row>
    <row r="25" spans="1:17" ht="15.75">
      <c r="A25" s="28" t="s">
        <v>38</v>
      </c>
      <c r="B25" s="29"/>
      <c r="C25" s="30"/>
      <c r="D25" s="31">
        <f t="shared" ref="D25:N25" si="6">SUM(D26:D27)</f>
        <v>3412395</v>
      </c>
      <c r="E25" s="31">
        <f t="shared" si="6"/>
        <v>4297774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1" si="7">SUM(D25:N25)</f>
        <v>7710169</v>
      </c>
      <c r="P25" s="43">
        <f t="shared" si="1"/>
        <v>153.22884454867045</v>
      </c>
      <c r="Q25" s="10"/>
    </row>
    <row r="26" spans="1:17">
      <c r="A26" s="12"/>
      <c r="B26" s="44">
        <v>541</v>
      </c>
      <c r="C26" s="20" t="s">
        <v>39</v>
      </c>
      <c r="D26" s="46">
        <v>3412395</v>
      </c>
      <c r="E26" s="46">
        <v>4293360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7705755</v>
      </c>
      <c r="P26" s="47">
        <f t="shared" si="1"/>
        <v>153.14112246114709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4414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4414</v>
      </c>
      <c r="P27" s="47">
        <f t="shared" si="1"/>
        <v>8.7722087523351491E-2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SUM(D29:D30)</f>
        <v>780882</v>
      </c>
      <c r="E28" s="31">
        <f t="shared" si="8"/>
        <v>110986</v>
      </c>
      <c r="F28" s="31">
        <f t="shared" si="8"/>
        <v>0</v>
      </c>
      <c r="G28" s="31">
        <f t="shared" si="8"/>
        <v>980524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1872392</v>
      </c>
      <c r="P28" s="43">
        <f t="shared" si="1"/>
        <v>37.211176914821735</v>
      </c>
      <c r="Q28" s="10"/>
    </row>
    <row r="29" spans="1:17">
      <c r="A29" s="13"/>
      <c r="B29" s="45">
        <v>552</v>
      </c>
      <c r="C29" s="21" t="s">
        <v>42</v>
      </c>
      <c r="D29" s="46">
        <v>415789</v>
      </c>
      <c r="E29" s="46">
        <v>110986</v>
      </c>
      <c r="F29" s="46">
        <v>0</v>
      </c>
      <c r="G29" s="46">
        <v>980524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1507299</v>
      </c>
      <c r="P29" s="47">
        <f t="shared" si="1"/>
        <v>29.955463253706426</v>
      </c>
      <c r="Q29" s="9"/>
    </row>
    <row r="30" spans="1:17">
      <c r="A30" s="13"/>
      <c r="B30" s="45">
        <v>554</v>
      </c>
      <c r="C30" s="21" t="s">
        <v>43</v>
      </c>
      <c r="D30" s="46">
        <v>365093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365093</v>
      </c>
      <c r="P30" s="47">
        <f t="shared" si="1"/>
        <v>7.2557136611153066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71190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71190</v>
      </c>
      <c r="P31" s="43">
        <f t="shared" si="1"/>
        <v>1.4148018601693231</v>
      </c>
      <c r="Q31" s="10"/>
    </row>
    <row r="32" spans="1:17">
      <c r="A32" s="12"/>
      <c r="B32" s="44">
        <v>564</v>
      </c>
      <c r="C32" s="20" t="s">
        <v>45</v>
      </c>
      <c r="D32" s="46">
        <v>71190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10">SUM(D32:N32)</f>
        <v>71190</v>
      </c>
      <c r="P32" s="47">
        <f t="shared" si="1"/>
        <v>1.4148018601693231</v>
      </c>
      <c r="Q32" s="9"/>
    </row>
    <row r="33" spans="1:120" ht="15.75">
      <c r="A33" s="28" t="s">
        <v>46</v>
      </c>
      <c r="B33" s="29"/>
      <c r="C33" s="30"/>
      <c r="D33" s="31">
        <f t="shared" ref="D33:N33" si="11">SUM(D34:D37)</f>
        <v>5483848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5483848</v>
      </c>
      <c r="P33" s="43">
        <f t="shared" si="1"/>
        <v>108.98382288644223</v>
      </c>
      <c r="Q33" s="9"/>
    </row>
    <row r="34" spans="1:120">
      <c r="A34" s="12"/>
      <c r="B34" s="44">
        <v>572</v>
      </c>
      <c r="C34" s="20" t="s">
        <v>47</v>
      </c>
      <c r="D34" s="46">
        <v>4974365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4974365</v>
      </c>
      <c r="P34" s="47">
        <f t="shared" si="1"/>
        <v>98.85855956119083</v>
      </c>
      <c r="Q34" s="9"/>
    </row>
    <row r="35" spans="1:120">
      <c r="A35" s="12"/>
      <c r="B35" s="44">
        <v>573</v>
      </c>
      <c r="C35" s="20" t="s">
        <v>48</v>
      </c>
      <c r="D35" s="46">
        <v>21246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21246</v>
      </c>
      <c r="P35" s="47">
        <f t="shared" si="1"/>
        <v>0.42223458802019159</v>
      </c>
      <c r="Q35" s="9"/>
    </row>
    <row r="36" spans="1:120">
      <c r="A36" s="12"/>
      <c r="B36" s="44">
        <v>574</v>
      </c>
      <c r="C36" s="20" t="s">
        <v>49</v>
      </c>
      <c r="D36" s="46">
        <v>366998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366998</v>
      </c>
      <c r="P36" s="47">
        <f t="shared" si="1"/>
        <v>7.2935728765054257</v>
      </c>
      <c r="Q36" s="9"/>
    </row>
    <row r="37" spans="1:120">
      <c r="A37" s="12"/>
      <c r="B37" s="44">
        <v>575</v>
      </c>
      <c r="C37" s="20" t="s">
        <v>50</v>
      </c>
      <c r="D37" s="46">
        <v>121239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121239</v>
      </c>
      <c r="P37" s="47">
        <f t="shared" si="1"/>
        <v>2.4094558607257839</v>
      </c>
      <c r="Q37" s="9"/>
    </row>
    <row r="38" spans="1:120" ht="15.75">
      <c r="A38" s="28" t="s">
        <v>53</v>
      </c>
      <c r="B38" s="29"/>
      <c r="C38" s="30"/>
      <c r="D38" s="31">
        <f t="shared" ref="D38:N38" si="12">SUM(D39:D39)</f>
        <v>1793258</v>
      </c>
      <c r="E38" s="31">
        <f t="shared" si="12"/>
        <v>645499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2438757</v>
      </c>
      <c r="P38" s="43">
        <f t="shared" si="1"/>
        <v>48.466890575937043</v>
      </c>
      <c r="Q38" s="9"/>
    </row>
    <row r="39" spans="1:120" ht="15.75" thickBot="1">
      <c r="A39" s="12"/>
      <c r="B39" s="44">
        <v>581</v>
      </c>
      <c r="C39" s="20" t="s">
        <v>98</v>
      </c>
      <c r="D39" s="46">
        <v>1793258</v>
      </c>
      <c r="E39" s="46">
        <v>645499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2438757</v>
      </c>
      <c r="P39" s="47">
        <f t="shared" si="1"/>
        <v>48.466890575937043</v>
      </c>
      <c r="Q39" s="9"/>
    </row>
    <row r="40" spans="1:120" ht="16.5" thickBot="1">
      <c r="A40" s="14" t="s">
        <v>10</v>
      </c>
      <c r="B40" s="23"/>
      <c r="C40" s="22"/>
      <c r="D40" s="15">
        <f>SUM(D5,D13,D17,D25,D28,D31,D33,D38)</f>
        <v>44608966</v>
      </c>
      <c r="E40" s="15">
        <f t="shared" ref="E40:N40" si="13">SUM(E5,E13,E17,E25,E28,E31,E33,E38)</f>
        <v>6290786</v>
      </c>
      <c r="F40" s="15">
        <f t="shared" si="13"/>
        <v>1470996</v>
      </c>
      <c r="G40" s="15">
        <f t="shared" si="13"/>
        <v>980524</v>
      </c>
      <c r="H40" s="15">
        <f t="shared" si="13"/>
        <v>0</v>
      </c>
      <c r="I40" s="15">
        <f t="shared" si="13"/>
        <v>24818595</v>
      </c>
      <c r="J40" s="15">
        <f t="shared" si="13"/>
        <v>0</v>
      </c>
      <c r="K40" s="15">
        <f t="shared" si="13"/>
        <v>4666881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>SUM(D40:N40)</f>
        <v>82836748</v>
      </c>
      <c r="P40" s="37">
        <f t="shared" si="1"/>
        <v>1646.2647164036725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101</v>
      </c>
      <c r="N42" s="93"/>
      <c r="O42" s="93"/>
      <c r="P42" s="41">
        <v>50318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95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7729625</v>
      </c>
      <c r="E5" s="26">
        <f t="shared" si="0"/>
        <v>0</v>
      </c>
      <c r="F5" s="26">
        <f t="shared" si="0"/>
        <v>1265787</v>
      </c>
      <c r="G5" s="26">
        <f t="shared" si="0"/>
        <v>0</v>
      </c>
      <c r="H5" s="26">
        <f t="shared" si="0"/>
        <v>0</v>
      </c>
      <c r="I5" s="26">
        <f t="shared" si="0"/>
        <v>138798</v>
      </c>
      <c r="J5" s="26">
        <f t="shared" si="0"/>
        <v>0</v>
      </c>
      <c r="K5" s="26">
        <f t="shared" si="0"/>
        <v>4326293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13460503</v>
      </c>
      <c r="P5" s="32">
        <f t="shared" ref="P5:P40" si="1">(O5/P$42)</f>
        <v>283.52823591363875</v>
      </c>
      <c r="Q5" s="6"/>
    </row>
    <row r="6" spans="1:134">
      <c r="A6" s="12"/>
      <c r="B6" s="44">
        <v>511</v>
      </c>
      <c r="C6" s="20" t="s">
        <v>19</v>
      </c>
      <c r="D6" s="46">
        <v>99623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99623</v>
      </c>
      <c r="P6" s="47">
        <f t="shared" si="1"/>
        <v>2.0984307530279094</v>
      </c>
      <c r="Q6" s="9"/>
    </row>
    <row r="7" spans="1:134">
      <c r="A7" s="12"/>
      <c r="B7" s="44">
        <v>512</v>
      </c>
      <c r="C7" s="20" t="s">
        <v>20</v>
      </c>
      <c r="D7" s="46">
        <v>3554378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3554378</v>
      </c>
      <c r="P7" s="47">
        <f t="shared" si="1"/>
        <v>74.868414955239601</v>
      </c>
      <c r="Q7" s="9"/>
    </row>
    <row r="8" spans="1:134">
      <c r="A8" s="12"/>
      <c r="B8" s="44">
        <v>513</v>
      </c>
      <c r="C8" s="20" t="s">
        <v>21</v>
      </c>
      <c r="D8" s="46">
        <v>3068853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520366</v>
      </c>
      <c r="L8" s="46">
        <v>0</v>
      </c>
      <c r="M8" s="46">
        <v>0</v>
      </c>
      <c r="N8" s="46">
        <v>0</v>
      </c>
      <c r="O8" s="46">
        <f t="shared" si="2"/>
        <v>3589219</v>
      </c>
      <c r="P8" s="47">
        <f t="shared" si="1"/>
        <v>75.602295945234331</v>
      </c>
      <c r="Q8" s="9"/>
    </row>
    <row r="9" spans="1:134">
      <c r="A9" s="12"/>
      <c r="B9" s="44">
        <v>514</v>
      </c>
      <c r="C9" s="20" t="s">
        <v>22</v>
      </c>
      <c r="D9" s="46">
        <v>437183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437183</v>
      </c>
      <c r="P9" s="47">
        <f t="shared" si="1"/>
        <v>9.2086993154291736</v>
      </c>
      <c r="Q9" s="9"/>
    </row>
    <row r="10" spans="1:134">
      <c r="A10" s="12"/>
      <c r="B10" s="44">
        <v>515</v>
      </c>
      <c r="C10" s="20" t="s">
        <v>23</v>
      </c>
      <c r="D10" s="46">
        <v>569588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569588</v>
      </c>
      <c r="P10" s="47">
        <f t="shared" si="1"/>
        <v>11.997640863612428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1265787</v>
      </c>
      <c r="G11" s="46">
        <v>0</v>
      </c>
      <c r="H11" s="46">
        <v>0</v>
      </c>
      <c r="I11" s="46">
        <v>138798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1404585</v>
      </c>
      <c r="P11" s="47">
        <f t="shared" si="1"/>
        <v>29.585781990521326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3805927</v>
      </c>
      <c r="L12" s="46">
        <v>0</v>
      </c>
      <c r="M12" s="46">
        <v>0</v>
      </c>
      <c r="N12" s="46">
        <v>0</v>
      </c>
      <c r="O12" s="46">
        <f t="shared" si="2"/>
        <v>3805927</v>
      </c>
      <c r="P12" s="47">
        <f t="shared" si="1"/>
        <v>80.166972090573992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22198560</v>
      </c>
      <c r="E13" s="31">
        <f t="shared" si="3"/>
        <v>1028880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23227440</v>
      </c>
      <c r="P13" s="43">
        <f t="shared" si="1"/>
        <v>489.25624012638229</v>
      </c>
      <c r="Q13" s="10"/>
    </row>
    <row r="14" spans="1:134">
      <c r="A14" s="12"/>
      <c r="B14" s="44">
        <v>521</v>
      </c>
      <c r="C14" s="20" t="s">
        <v>27</v>
      </c>
      <c r="D14" s="46">
        <v>12637978</v>
      </c>
      <c r="E14" s="46">
        <v>665634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13303612</v>
      </c>
      <c r="P14" s="47">
        <f t="shared" si="1"/>
        <v>280.22352817272247</v>
      </c>
      <c r="Q14" s="9"/>
    </row>
    <row r="15" spans="1:134">
      <c r="A15" s="12"/>
      <c r="B15" s="44">
        <v>522</v>
      </c>
      <c r="C15" s="20" t="s">
        <v>28</v>
      </c>
      <c r="D15" s="46">
        <v>8015013</v>
      </c>
      <c r="E15" s="46">
        <v>363246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8378259</v>
      </c>
      <c r="P15" s="47">
        <f t="shared" si="1"/>
        <v>176.47728278041075</v>
      </c>
      <c r="Q15" s="9"/>
    </row>
    <row r="16" spans="1:134">
      <c r="A16" s="12"/>
      <c r="B16" s="44">
        <v>524</v>
      </c>
      <c r="C16" s="20" t="s">
        <v>29</v>
      </c>
      <c r="D16" s="46">
        <v>1545569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1545569</v>
      </c>
      <c r="P16" s="47">
        <f t="shared" si="1"/>
        <v>32.555429173249081</v>
      </c>
      <c r="Q16" s="9"/>
    </row>
    <row r="17" spans="1:17" ht="15.75">
      <c r="A17" s="28" t="s">
        <v>30</v>
      </c>
      <c r="B17" s="29"/>
      <c r="C17" s="30"/>
      <c r="D17" s="31">
        <f t="shared" ref="D17:N17" si="4">SUM(D18:D24)</f>
        <v>2640605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22557665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1">
        <f t="shared" si="4"/>
        <v>0</v>
      </c>
      <c r="O17" s="42">
        <f>SUM(D17:N17)</f>
        <v>25198270</v>
      </c>
      <c r="P17" s="43">
        <f t="shared" si="1"/>
        <v>530.76924697209063</v>
      </c>
      <c r="Q17" s="10"/>
    </row>
    <row r="18" spans="1:17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3316418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5">SUM(D18:N18)</f>
        <v>3316418</v>
      </c>
      <c r="P18" s="47">
        <f t="shared" si="1"/>
        <v>69.856092680358088</v>
      </c>
      <c r="Q18" s="9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6210394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6210394</v>
      </c>
      <c r="P19" s="47">
        <f t="shared" si="1"/>
        <v>130.81398630858345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3746613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3746613</v>
      </c>
      <c r="P20" s="47">
        <f t="shared" si="1"/>
        <v>78.917598736176942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7540790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7540790</v>
      </c>
      <c r="P21" s="47">
        <f t="shared" si="1"/>
        <v>158.83707214323329</v>
      </c>
      <c r="Q21" s="9"/>
    </row>
    <row r="22" spans="1:17">
      <c r="A22" s="12"/>
      <c r="B22" s="44">
        <v>537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187362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187362</v>
      </c>
      <c r="P22" s="47">
        <f t="shared" si="1"/>
        <v>3.9465402843601898</v>
      </c>
      <c r="Q22" s="9"/>
    </row>
    <row r="23" spans="1:17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1326184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1326184</v>
      </c>
      <c r="P23" s="47">
        <f t="shared" si="1"/>
        <v>27.934365455502896</v>
      </c>
      <c r="Q23" s="9"/>
    </row>
    <row r="24" spans="1:17">
      <c r="A24" s="12"/>
      <c r="B24" s="44">
        <v>539</v>
      </c>
      <c r="C24" s="20" t="s">
        <v>37</v>
      </c>
      <c r="D24" s="46">
        <v>2640605</v>
      </c>
      <c r="E24" s="46">
        <v>0</v>
      </c>
      <c r="F24" s="46">
        <v>0</v>
      </c>
      <c r="G24" s="46">
        <v>0</v>
      </c>
      <c r="H24" s="46">
        <v>0</v>
      </c>
      <c r="I24" s="46">
        <v>229904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2870509</v>
      </c>
      <c r="P24" s="47">
        <f t="shared" si="1"/>
        <v>60.463591363875722</v>
      </c>
      <c r="Q24" s="9"/>
    </row>
    <row r="25" spans="1:17" ht="15.75">
      <c r="A25" s="28" t="s">
        <v>38</v>
      </c>
      <c r="B25" s="29"/>
      <c r="C25" s="30"/>
      <c r="D25" s="31">
        <f t="shared" ref="D25:N25" si="6">SUM(D26:D27)</f>
        <v>3500361</v>
      </c>
      <c r="E25" s="31">
        <f t="shared" si="6"/>
        <v>1715982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1" si="7">SUM(D25:N25)</f>
        <v>5216343</v>
      </c>
      <c r="P25" s="43">
        <f t="shared" si="1"/>
        <v>109.8755766192733</v>
      </c>
      <c r="Q25" s="10"/>
    </row>
    <row r="26" spans="1:17">
      <c r="A26" s="12"/>
      <c r="B26" s="44">
        <v>541</v>
      </c>
      <c r="C26" s="20" t="s">
        <v>39</v>
      </c>
      <c r="D26" s="46">
        <v>3500361</v>
      </c>
      <c r="E26" s="46">
        <v>1711348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5211709</v>
      </c>
      <c r="P26" s="47">
        <f t="shared" si="1"/>
        <v>109.77796735123749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4634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4634</v>
      </c>
      <c r="P27" s="47">
        <f t="shared" si="1"/>
        <v>9.7609268035808314E-2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SUM(D29:D30)</f>
        <v>456870</v>
      </c>
      <c r="E28" s="31">
        <f t="shared" si="8"/>
        <v>77299</v>
      </c>
      <c r="F28" s="31">
        <f t="shared" si="8"/>
        <v>0</v>
      </c>
      <c r="G28" s="31">
        <f t="shared" si="8"/>
        <v>1813918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2348087</v>
      </c>
      <c r="P28" s="43">
        <f t="shared" si="1"/>
        <v>49.459441811479728</v>
      </c>
      <c r="Q28" s="10"/>
    </row>
    <row r="29" spans="1:17">
      <c r="A29" s="13"/>
      <c r="B29" s="45">
        <v>552</v>
      </c>
      <c r="C29" s="21" t="s">
        <v>42</v>
      </c>
      <c r="D29" s="46">
        <v>360813</v>
      </c>
      <c r="E29" s="46">
        <v>77299</v>
      </c>
      <c r="F29" s="46">
        <v>0</v>
      </c>
      <c r="G29" s="46">
        <v>1813918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2252030</v>
      </c>
      <c r="P29" s="47">
        <f t="shared" si="1"/>
        <v>47.436124275934702</v>
      </c>
      <c r="Q29" s="9"/>
    </row>
    <row r="30" spans="1:17">
      <c r="A30" s="13"/>
      <c r="B30" s="45">
        <v>554</v>
      </c>
      <c r="C30" s="21" t="s">
        <v>43</v>
      </c>
      <c r="D30" s="46">
        <v>96057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96057</v>
      </c>
      <c r="P30" s="47">
        <f t="shared" si="1"/>
        <v>2.0233175355450239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71540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71540</v>
      </c>
      <c r="P31" s="43">
        <f t="shared" si="1"/>
        <v>1.5068983675618746</v>
      </c>
      <c r="Q31" s="10"/>
    </row>
    <row r="32" spans="1:17">
      <c r="A32" s="12"/>
      <c r="B32" s="44">
        <v>564</v>
      </c>
      <c r="C32" s="20" t="s">
        <v>45</v>
      </c>
      <c r="D32" s="46">
        <v>71540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7" si="10">SUM(D32:N32)</f>
        <v>71540</v>
      </c>
      <c r="P32" s="47">
        <f t="shared" si="1"/>
        <v>1.5068983675618746</v>
      </c>
      <c r="Q32" s="9"/>
    </row>
    <row r="33" spans="1:120" ht="15.75">
      <c r="A33" s="28" t="s">
        <v>46</v>
      </c>
      <c r="B33" s="29"/>
      <c r="C33" s="30"/>
      <c r="D33" s="31">
        <f t="shared" ref="D33:N33" si="11">SUM(D34:D37)</f>
        <v>4704237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4704237</v>
      </c>
      <c r="P33" s="43">
        <f t="shared" si="1"/>
        <v>99.08872037914692</v>
      </c>
      <c r="Q33" s="9"/>
    </row>
    <row r="34" spans="1:120">
      <c r="A34" s="12"/>
      <c r="B34" s="44">
        <v>572</v>
      </c>
      <c r="C34" s="20" t="s">
        <v>47</v>
      </c>
      <c r="D34" s="46">
        <v>4268549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4268549</v>
      </c>
      <c r="P34" s="47">
        <f t="shared" si="1"/>
        <v>89.911511321748293</v>
      </c>
      <c r="Q34" s="9"/>
    </row>
    <row r="35" spans="1:120">
      <c r="A35" s="12"/>
      <c r="B35" s="44">
        <v>573</v>
      </c>
      <c r="C35" s="20" t="s">
        <v>48</v>
      </c>
      <c r="D35" s="46">
        <v>104394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104394</v>
      </c>
      <c r="P35" s="47">
        <f t="shared" si="1"/>
        <v>2.1989257503949449</v>
      </c>
      <c r="Q35" s="9"/>
    </row>
    <row r="36" spans="1:120">
      <c r="A36" s="12"/>
      <c r="B36" s="44">
        <v>574</v>
      </c>
      <c r="C36" s="20" t="s">
        <v>49</v>
      </c>
      <c r="D36" s="46">
        <v>198465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198465</v>
      </c>
      <c r="P36" s="47">
        <f t="shared" si="1"/>
        <v>4.1804107424960506</v>
      </c>
      <c r="Q36" s="9"/>
    </row>
    <row r="37" spans="1:120">
      <c r="A37" s="12"/>
      <c r="B37" s="44">
        <v>575</v>
      </c>
      <c r="C37" s="20" t="s">
        <v>50</v>
      </c>
      <c r="D37" s="46">
        <v>132829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132829</v>
      </c>
      <c r="P37" s="47">
        <f t="shared" si="1"/>
        <v>2.7978725645076357</v>
      </c>
      <c r="Q37" s="9"/>
    </row>
    <row r="38" spans="1:120" ht="15.75">
      <c r="A38" s="28" t="s">
        <v>53</v>
      </c>
      <c r="B38" s="29"/>
      <c r="C38" s="30"/>
      <c r="D38" s="31">
        <f t="shared" ref="D38:N38" si="12">SUM(D39:D39)</f>
        <v>1436886</v>
      </c>
      <c r="E38" s="31">
        <f t="shared" si="12"/>
        <v>645312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2082198</v>
      </c>
      <c r="P38" s="43">
        <f t="shared" si="1"/>
        <v>43.858830963665085</v>
      </c>
      <c r="Q38" s="9"/>
    </row>
    <row r="39" spans="1:120" ht="15.75" thickBot="1">
      <c r="A39" s="12"/>
      <c r="B39" s="44">
        <v>581</v>
      </c>
      <c r="C39" s="20" t="s">
        <v>98</v>
      </c>
      <c r="D39" s="46">
        <v>1436886</v>
      </c>
      <c r="E39" s="46">
        <v>645312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2082198</v>
      </c>
      <c r="P39" s="47">
        <f t="shared" si="1"/>
        <v>43.858830963665085</v>
      </c>
      <c r="Q39" s="9"/>
    </row>
    <row r="40" spans="1:120" ht="16.5" thickBot="1">
      <c r="A40" s="14" t="s">
        <v>10</v>
      </c>
      <c r="B40" s="23"/>
      <c r="C40" s="22"/>
      <c r="D40" s="15">
        <f>SUM(D5,D13,D17,D25,D28,D31,D33,D38)</f>
        <v>42738684</v>
      </c>
      <c r="E40" s="15">
        <f t="shared" ref="E40:N40" si="13">SUM(E5,E13,E17,E25,E28,E31,E33,E38)</f>
        <v>3467473</v>
      </c>
      <c r="F40" s="15">
        <f t="shared" si="13"/>
        <v>1265787</v>
      </c>
      <c r="G40" s="15">
        <f t="shared" si="13"/>
        <v>1813918</v>
      </c>
      <c r="H40" s="15">
        <f t="shared" si="13"/>
        <v>0</v>
      </c>
      <c r="I40" s="15">
        <f t="shared" si="13"/>
        <v>22696463</v>
      </c>
      <c r="J40" s="15">
        <f t="shared" si="13"/>
        <v>0</v>
      </c>
      <c r="K40" s="15">
        <f t="shared" si="13"/>
        <v>4326293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>SUM(D40:N40)</f>
        <v>76308618</v>
      </c>
      <c r="P40" s="37">
        <f t="shared" si="1"/>
        <v>1607.3431911532386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99</v>
      </c>
      <c r="N42" s="93"/>
      <c r="O42" s="93"/>
      <c r="P42" s="41">
        <v>47475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5434589</v>
      </c>
      <c r="E5" s="26">
        <f t="shared" si="0"/>
        <v>0</v>
      </c>
      <c r="F5" s="26">
        <f t="shared" si="0"/>
        <v>1270594</v>
      </c>
      <c r="G5" s="26">
        <f t="shared" si="0"/>
        <v>0</v>
      </c>
      <c r="H5" s="26">
        <f t="shared" si="0"/>
        <v>0</v>
      </c>
      <c r="I5" s="26">
        <f t="shared" si="0"/>
        <v>162538</v>
      </c>
      <c r="J5" s="26">
        <f t="shared" si="0"/>
        <v>0</v>
      </c>
      <c r="K5" s="26">
        <f t="shared" si="0"/>
        <v>4328225</v>
      </c>
      <c r="L5" s="26">
        <f t="shared" si="0"/>
        <v>0</v>
      </c>
      <c r="M5" s="26">
        <f t="shared" si="0"/>
        <v>0</v>
      </c>
      <c r="N5" s="27">
        <f>SUM(D5:M5)</f>
        <v>11195946</v>
      </c>
      <c r="O5" s="32">
        <f t="shared" ref="O5:O40" si="1">(N5/O$42)</f>
        <v>230.99189172460748</v>
      </c>
      <c r="P5" s="6"/>
    </row>
    <row r="6" spans="1:133">
      <c r="A6" s="12"/>
      <c r="B6" s="44">
        <v>511</v>
      </c>
      <c r="C6" s="20" t="s">
        <v>19</v>
      </c>
      <c r="D6" s="46">
        <v>82092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82092</v>
      </c>
      <c r="O6" s="47">
        <f t="shared" si="1"/>
        <v>1.6937011285563968</v>
      </c>
      <c r="P6" s="9"/>
    </row>
    <row r="7" spans="1:133">
      <c r="A7" s="12"/>
      <c r="B7" s="44">
        <v>512</v>
      </c>
      <c r="C7" s="20" t="s">
        <v>20</v>
      </c>
      <c r="D7" s="46">
        <v>1232515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1232515</v>
      </c>
      <c r="O7" s="47">
        <f t="shared" si="1"/>
        <v>25.42893395778745</v>
      </c>
      <c r="P7" s="9"/>
    </row>
    <row r="8" spans="1:133">
      <c r="A8" s="12"/>
      <c r="B8" s="44">
        <v>513</v>
      </c>
      <c r="C8" s="20" t="s">
        <v>21</v>
      </c>
      <c r="D8" s="46">
        <v>3160755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447504</v>
      </c>
      <c r="L8" s="46">
        <v>0</v>
      </c>
      <c r="M8" s="46">
        <v>0</v>
      </c>
      <c r="N8" s="46">
        <f t="shared" si="2"/>
        <v>3608259</v>
      </c>
      <c r="O8" s="47">
        <f t="shared" si="1"/>
        <v>74.444675978460452</v>
      </c>
      <c r="P8" s="9"/>
    </row>
    <row r="9" spans="1:133">
      <c r="A9" s="12"/>
      <c r="B9" s="44">
        <v>514</v>
      </c>
      <c r="C9" s="20" t="s">
        <v>22</v>
      </c>
      <c r="D9" s="46">
        <v>418831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418831</v>
      </c>
      <c r="O9" s="47">
        <f t="shared" si="1"/>
        <v>8.641213971817038</v>
      </c>
      <c r="P9" s="9"/>
    </row>
    <row r="10" spans="1:133">
      <c r="A10" s="12"/>
      <c r="B10" s="44">
        <v>515</v>
      </c>
      <c r="C10" s="20" t="s">
        <v>23</v>
      </c>
      <c r="D10" s="46">
        <v>540396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540396</v>
      </c>
      <c r="O10" s="47">
        <f t="shared" si="1"/>
        <v>11.149311931337555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1270594</v>
      </c>
      <c r="G11" s="46">
        <v>0</v>
      </c>
      <c r="H11" s="46">
        <v>0</v>
      </c>
      <c r="I11" s="46">
        <v>162538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1433132</v>
      </c>
      <c r="O11" s="47">
        <f t="shared" si="1"/>
        <v>29.568012544100352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3880721</v>
      </c>
      <c r="L12" s="46">
        <v>0</v>
      </c>
      <c r="M12" s="46">
        <v>0</v>
      </c>
      <c r="N12" s="46">
        <f t="shared" si="2"/>
        <v>3880721</v>
      </c>
      <c r="O12" s="47">
        <f t="shared" si="1"/>
        <v>80.066042212548226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20487236</v>
      </c>
      <c r="E13" s="31">
        <f t="shared" si="3"/>
        <v>995490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21482726</v>
      </c>
      <c r="O13" s="43">
        <f t="shared" si="1"/>
        <v>443.22610328251045</v>
      </c>
      <c r="P13" s="10"/>
    </row>
    <row r="14" spans="1:133">
      <c r="A14" s="12"/>
      <c r="B14" s="44">
        <v>521</v>
      </c>
      <c r="C14" s="20" t="s">
        <v>27</v>
      </c>
      <c r="D14" s="46">
        <v>11704664</v>
      </c>
      <c r="E14" s="46">
        <v>555313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12259977</v>
      </c>
      <c r="O14" s="47">
        <f t="shared" si="1"/>
        <v>252.94470692607646</v>
      </c>
      <c r="P14" s="9"/>
    </row>
    <row r="15" spans="1:133">
      <c r="A15" s="12"/>
      <c r="B15" s="44">
        <v>522</v>
      </c>
      <c r="C15" s="20" t="s">
        <v>28</v>
      </c>
      <c r="D15" s="46">
        <v>7425321</v>
      </c>
      <c r="E15" s="46">
        <v>440177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7865498</v>
      </c>
      <c r="O15" s="47">
        <f t="shared" si="1"/>
        <v>162.27894117889784</v>
      </c>
      <c r="P15" s="9"/>
    </row>
    <row r="16" spans="1:133">
      <c r="A16" s="12"/>
      <c r="B16" s="44">
        <v>524</v>
      </c>
      <c r="C16" s="20" t="s">
        <v>29</v>
      </c>
      <c r="D16" s="46">
        <v>1357251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1357251</v>
      </c>
      <c r="O16" s="47">
        <f t="shared" si="1"/>
        <v>28.002455177536156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2541663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22174013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24715676</v>
      </c>
      <c r="O17" s="43">
        <f t="shared" si="1"/>
        <v>509.92750005157939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3152341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3152341</v>
      </c>
      <c r="O18" s="47">
        <f t="shared" si="1"/>
        <v>65.038292516866449</v>
      </c>
      <c r="P18" s="9"/>
    </row>
    <row r="19" spans="1:16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6360853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6360853</v>
      </c>
      <c r="O19" s="47">
        <f t="shared" si="1"/>
        <v>131.23549072603106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3678710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3678710</v>
      </c>
      <c r="O20" s="47">
        <f t="shared" si="1"/>
        <v>75.89820297509749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7345518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7345518</v>
      </c>
      <c r="O21" s="47">
        <f t="shared" si="1"/>
        <v>151.55084693309126</v>
      </c>
      <c r="P21" s="9"/>
    </row>
    <row r="22" spans="1:16">
      <c r="A22" s="12"/>
      <c r="B22" s="44">
        <v>537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173239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173239</v>
      </c>
      <c r="O22" s="47">
        <f t="shared" si="1"/>
        <v>3.5742226990447503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1218561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1218561</v>
      </c>
      <c r="O23" s="47">
        <f t="shared" si="1"/>
        <v>25.141038601993028</v>
      </c>
      <c r="P23" s="9"/>
    </row>
    <row r="24" spans="1:16">
      <c r="A24" s="12"/>
      <c r="B24" s="44">
        <v>539</v>
      </c>
      <c r="C24" s="20" t="s">
        <v>37</v>
      </c>
      <c r="D24" s="46">
        <v>2541663</v>
      </c>
      <c r="E24" s="46">
        <v>0</v>
      </c>
      <c r="F24" s="46">
        <v>0</v>
      </c>
      <c r="G24" s="46">
        <v>0</v>
      </c>
      <c r="H24" s="46">
        <v>0</v>
      </c>
      <c r="I24" s="46">
        <v>244791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2786454</v>
      </c>
      <c r="O24" s="47">
        <f t="shared" si="1"/>
        <v>57.489405599455324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3077678</v>
      </c>
      <c r="E25" s="31">
        <f t="shared" si="6"/>
        <v>3127816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6205494</v>
      </c>
      <c r="O25" s="43">
        <f t="shared" si="1"/>
        <v>128.03016360972993</v>
      </c>
      <c r="P25" s="10"/>
    </row>
    <row r="26" spans="1:16">
      <c r="A26" s="12"/>
      <c r="B26" s="44">
        <v>541</v>
      </c>
      <c r="C26" s="20" t="s">
        <v>72</v>
      </c>
      <c r="D26" s="46">
        <v>3077678</v>
      </c>
      <c r="E26" s="46">
        <v>3123987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6201665</v>
      </c>
      <c r="O26" s="47">
        <f t="shared" si="1"/>
        <v>127.95116466194888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3829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3829</v>
      </c>
      <c r="O27" s="47">
        <f t="shared" si="1"/>
        <v>7.8998947781055928E-2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524202</v>
      </c>
      <c r="E28" s="31">
        <f t="shared" si="8"/>
        <v>31284</v>
      </c>
      <c r="F28" s="31">
        <f t="shared" si="8"/>
        <v>0</v>
      </c>
      <c r="G28" s="31">
        <f t="shared" si="8"/>
        <v>21200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576686</v>
      </c>
      <c r="O28" s="43">
        <f t="shared" si="1"/>
        <v>11.898037921145475</v>
      </c>
      <c r="P28" s="10"/>
    </row>
    <row r="29" spans="1:16">
      <c r="A29" s="13"/>
      <c r="B29" s="45">
        <v>552</v>
      </c>
      <c r="C29" s="21" t="s">
        <v>42</v>
      </c>
      <c r="D29" s="46">
        <v>341743</v>
      </c>
      <c r="E29" s="46">
        <v>31284</v>
      </c>
      <c r="F29" s="46">
        <v>0</v>
      </c>
      <c r="G29" s="46">
        <v>21200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394227</v>
      </c>
      <c r="O29" s="47">
        <f t="shared" si="1"/>
        <v>8.13359054240855</v>
      </c>
      <c r="P29" s="9"/>
    </row>
    <row r="30" spans="1:16">
      <c r="A30" s="13"/>
      <c r="B30" s="45">
        <v>554</v>
      </c>
      <c r="C30" s="21" t="s">
        <v>43</v>
      </c>
      <c r="D30" s="46">
        <v>182459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182459</v>
      </c>
      <c r="O30" s="47">
        <f t="shared" si="1"/>
        <v>3.7644473787369246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68995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68995</v>
      </c>
      <c r="O31" s="43">
        <f t="shared" si="1"/>
        <v>1.4234871773711031</v>
      </c>
      <c r="P31" s="10"/>
    </row>
    <row r="32" spans="1:16">
      <c r="A32" s="12"/>
      <c r="B32" s="44">
        <v>564</v>
      </c>
      <c r="C32" s="20" t="s">
        <v>73</v>
      </c>
      <c r="D32" s="46">
        <v>68995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68995</v>
      </c>
      <c r="O32" s="47">
        <f t="shared" si="1"/>
        <v>1.4234871773711031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4906565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4906565</v>
      </c>
      <c r="O33" s="43">
        <f t="shared" si="1"/>
        <v>101.23099300583878</v>
      </c>
      <c r="P33" s="9"/>
    </row>
    <row r="34" spans="1:119">
      <c r="A34" s="12"/>
      <c r="B34" s="44">
        <v>572</v>
      </c>
      <c r="C34" s="20" t="s">
        <v>74</v>
      </c>
      <c r="D34" s="46">
        <v>4616174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4616174</v>
      </c>
      <c r="O34" s="47">
        <f t="shared" si="1"/>
        <v>95.239720233551338</v>
      </c>
      <c r="P34" s="9"/>
    </row>
    <row r="35" spans="1:119">
      <c r="A35" s="12"/>
      <c r="B35" s="44">
        <v>573</v>
      </c>
      <c r="C35" s="20" t="s">
        <v>48</v>
      </c>
      <c r="D35" s="46">
        <v>19553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19553</v>
      </c>
      <c r="O35" s="47">
        <f t="shared" si="1"/>
        <v>0.40341249045781841</v>
      </c>
      <c r="P35" s="9"/>
    </row>
    <row r="36" spans="1:119">
      <c r="A36" s="12"/>
      <c r="B36" s="44">
        <v>574</v>
      </c>
      <c r="C36" s="20" t="s">
        <v>49</v>
      </c>
      <c r="D36" s="46">
        <v>127351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127351</v>
      </c>
      <c r="O36" s="47">
        <f t="shared" si="1"/>
        <v>2.6274732303121584</v>
      </c>
      <c r="P36" s="9"/>
    </row>
    <row r="37" spans="1:119">
      <c r="A37" s="12"/>
      <c r="B37" s="44">
        <v>575</v>
      </c>
      <c r="C37" s="20" t="s">
        <v>75</v>
      </c>
      <c r="D37" s="46">
        <v>143487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143487</v>
      </c>
      <c r="O37" s="47">
        <f t="shared" si="1"/>
        <v>2.9603870515174648</v>
      </c>
      <c r="P37" s="9"/>
    </row>
    <row r="38" spans="1:119" ht="15.75">
      <c r="A38" s="28" t="s">
        <v>76</v>
      </c>
      <c r="B38" s="29"/>
      <c r="C38" s="30"/>
      <c r="D38" s="31">
        <f t="shared" ref="D38:M38" si="12">SUM(D39:D39)</f>
        <v>1261967</v>
      </c>
      <c r="E38" s="31">
        <f t="shared" si="12"/>
        <v>645876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1907843</v>
      </c>
      <c r="O38" s="43">
        <f t="shared" si="1"/>
        <v>39.362128370711176</v>
      </c>
      <c r="P38" s="9"/>
    </row>
    <row r="39" spans="1:119" ht="15.75" thickBot="1">
      <c r="A39" s="12"/>
      <c r="B39" s="44">
        <v>581</v>
      </c>
      <c r="C39" s="20" t="s">
        <v>77</v>
      </c>
      <c r="D39" s="46">
        <v>1261967</v>
      </c>
      <c r="E39" s="46">
        <v>645876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1907843</v>
      </c>
      <c r="O39" s="47">
        <f t="shared" si="1"/>
        <v>39.362128370711176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SUM(D5,D13,D17,D25,D28,D31,D33,D38)</f>
        <v>38302895</v>
      </c>
      <c r="E40" s="15">
        <f t="shared" si="13"/>
        <v>4800466</v>
      </c>
      <c r="F40" s="15">
        <f t="shared" si="13"/>
        <v>1270594</v>
      </c>
      <c r="G40" s="15">
        <f t="shared" si="13"/>
        <v>21200</v>
      </c>
      <c r="H40" s="15">
        <f t="shared" si="13"/>
        <v>0</v>
      </c>
      <c r="I40" s="15">
        <f t="shared" si="13"/>
        <v>22336551</v>
      </c>
      <c r="J40" s="15">
        <f t="shared" si="13"/>
        <v>0</v>
      </c>
      <c r="K40" s="15">
        <f t="shared" si="13"/>
        <v>4328225</v>
      </c>
      <c r="L40" s="15">
        <f t="shared" si="13"/>
        <v>0</v>
      </c>
      <c r="M40" s="15">
        <f t="shared" si="13"/>
        <v>0</v>
      </c>
      <c r="N40" s="15">
        <f>SUM(D40:M40)</f>
        <v>71059931</v>
      </c>
      <c r="O40" s="37">
        <f t="shared" si="1"/>
        <v>1466.0903051434939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93</v>
      </c>
      <c r="M42" s="93"/>
      <c r="N42" s="93"/>
      <c r="O42" s="41">
        <v>48469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5437541</v>
      </c>
      <c r="E5" s="26">
        <f t="shared" si="0"/>
        <v>0</v>
      </c>
      <c r="F5" s="26">
        <f t="shared" si="0"/>
        <v>1267831</v>
      </c>
      <c r="G5" s="26">
        <f t="shared" si="0"/>
        <v>0</v>
      </c>
      <c r="H5" s="26">
        <f t="shared" si="0"/>
        <v>0</v>
      </c>
      <c r="I5" s="26">
        <f t="shared" si="0"/>
        <v>186098</v>
      </c>
      <c r="J5" s="26">
        <f t="shared" si="0"/>
        <v>0</v>
      </c>
      <c r="K5" s="26">
        <f t="shared" si="0"/>
        <v>3505952</v>
      </c>
      <c r="L5" s="26">
        <f t="shared" si="0"/>
        <v>0</v>
      </c>
      <c r="M5" s="26">
        <f t="shared" si="0"/>
        <v>0</v>
      </c>
      <c r="N5" s="27">
        <f>SUM(D5:M5)</f>
        <v>10397422</v>
      </c>
      <c r="O5" s="32">
        <f t="shared" ref="O5:O40" si="1">(N5/O$42)</f>
        <v>220.07454757117156</v>
      </c>
      <c r="P5" s="6"/>
    </row>
    <row r="6" spans="1:133">
      <c r="A6" s="12"/>
      <c r="B6" s="44">
        <v>511</v>
      </c>
      <c r="C6" s="20" t="s">
        <v>19</v>
      </c>
      <c r="D6" s="46">
        <v>89468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89468</v>
      </c>
      <c r="O6" s="47">
        <f t="shared" si="1"/>
        <v>1.8937030373584507</v>
      </c>
      <c r="P6" s="9"/>
    </row>
    <row r="7" spans="1:133">
      <c r="A7" s="12"/>
      <c r="B7" s="44">
        <v>512</v>
      </c>
      <c r="C7" s="20" t="s">
        <v>20</v>
      </c>
      <c r="D7" s="46">
        <v>1456843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1456843</v>
      </c>
      <c r="O7" s="47">
        <f t="shared" si="1"/>
        <v>30.835919144883057</v>
      </c>
      <c r="P7" s="9"/>
    </row>
    <row r="8" spans="1:133">
      <c r="A8" s="12"/>
      <c r="B8" s="44">
        <v>513</v>
      </c>
      <c r="C8" s="20" t="s">
        <v>21</v>
      </c>
      <c r="D8" s="46">
        <v>2976693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484270</v>
      </c>
      <c r="L8" s="46">
        <v>0</v>
      </c>
      <c r="M8" s="46">
        <v>0</v>
      </c>
      <c r="N8" s="46">
        <f t="shared" si="2"/>
        <v>3460963</v>
      </c>
      <c r="O8" s="47">
        <f t="shared" si="1"/>
        <v>73.255646100116408</v>
      </c>
      <c r="P8" s="9"/>
    </row>
    <row r="9" spans="1:133">
      <c r="A9" s="12"/>
      <c r="B9" s="44">
        <v>514</v>
      </c>
      <c r="C9" s="20" t="s">
        <v>22</v>
      </c>
      <c r="D9" s="46">
        <v>397740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397740</v>
      </c>
      <c r="O9" s="47">
        <f t="shared" si="1"/>
        <v>8.4186686421843575</v>
      </c>
      <c r="P9" s="9"/>
    </row>
    <row r="10" spans="1:133">
      <c r="A10" s="12"/>
      <c r="B10" s="44">
        <v>515</v>
      </c>
      <c r="C10" s="20" t="s">
        <v>23</v>
      </c>
      <c r="D10" s="46">
        <v>516797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516797</v>
      </c>
      <c r="O10" s="47">
        <f t="shared" si="1"/>
        <v>10.938660175679965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1267831</v>
      </c>
      <c r="G11" s="46">
        <v>0</v>
      </c>
      <c r="H11" s="46">
        <v>0</v>
      </c>
      <c r="I11" s="46">
        <v>186098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1453929</v>
      </c>
      <c r="O11" s="47">
        <f t="shared" si="1"/>
        <v>30.774240660387342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3021682</v>
      </c>
      <c r="L12" s="46">
        <v>0</v>
      </c>
      <c r="M12" s="46">
        <v>0</v>
      </c>
      <c r="N12" s="46">
        <f t="shared" si="2"/>
        <v>3021682</v>
      </c>
      <c r="O12" s="47">
        <f t="shared" si="1"/>
        <v>63.957709810561965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21049760</v>
      </c>
      <c r="E13" s="31">
        <f t="shared" si="3"/>
        <v>799712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21849472</v>
      </c>
      <c r="O13" s="43">
        <f t="shared" si="1"/>
        <v>462.4716266271563</v>
      </c>
      <c r="P13" s="10"/>
    </row>
    <row r="14" spans="1:133">
      <c r="A14" s="12"/>
      <c r="B14" s="44">
        <v>521</v>
      </c>
      <c r="C14" s="20" t="s">
        <v>27</v>
      </c>
      <c r="D14" s="46">
        <v>11228275</v>
      </c>
      <c r="E14" s="46">
        <v>496644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11724919</v>
      </c>
      <c r="O14" s="47">
        <f t="shared" si="1"/>
        <v>248.17269552333579</v>
      </c>
      <c r="P14" s="9"/>
    </row>
    <row r="15" spans="1:133">
      <c r="A15" s="12"/>
      <c r="B15" s="44">
        <v>522</v>
      </c>
      <c r="C15" s="20" t="s">
        <v>28</v>
      </c>
      <c r="D15" s="46">
        <v>8526167</v>
      </c>
      <c r="E15" s="46">
        <v>303068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8829235</v>
      </c>
      <c r="O15" s="47">
        <f t="shared" si="1"/>
        <v>186.8818922637316</v>
      </c>
      <c r="P15" s="9"/>
    </row>
    <row r="16" spans="1:133">
      <c r="A16" s="12"/>
      <c r="B16" s="44">
        <v>524</v>
      </c>
      <c r="C16" s="20" t="s">
        <v>29</v>
      </c>
      <c r="D16" s="46">
        <v>1295318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1295318</v>
      </c>
      <c r="O16" s="47">
        <f t="shared" si="1"/>
        <v>27.4170388400889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2012045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21821166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23833211</v>
      </c>
      <c r="O17" s="43">
        <f t="shared" si="1"/>
        <v>504.45996401735636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2658641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2658641</v>
      </c>
      <c r="O18" s="47">
        <f t="shared" si="1"/>
        <v>56.273489258122552</v>
      </c>
      <c r="P18" s="9"/>
    </row>
    <row r="19" spans="1:16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5937059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5937059</v>
      </c>
      <c r="O19" s="47">
        <f t="shared" si="1"/>
        <v>125.66534024764525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4515909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4515909</v>
      </c>
      <c r="O20" s="47">
        <f t="shared" si="1"/>
        <v>95.584908455921266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7069871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7069871</v>
      </c>
      <c r="O21" s="47">
        <f t="shared" si="1"/>
        <v>149.64273468091861</v>
      </c>
      <c r="P21" s="9"/>
    </row>
    <row r="22" spans="1:16">
      <c r="A22" s="12"/>
      <c r="B22" s="44">
        <v>537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154250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154250</v>
      </c>
      <c r="O22" s="47">
        <f t="shared" si="1"/>
        <v>3.2648957561646736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1238842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1238842</v>
      </c>
      <c r="O23" s="47">
        <f t="shared" si="1"/>
        <v>26.221653084982538</v>
      </c>
      <c r="P23" s="9"/>
    </row>
    <row r="24" spans="1:16">
      <c r="A24" s="12"/>
      <c r="B24" s="44">
        <v>539</v>
      </c>
      <c r="C24" s="20" t="s">
        <v>37</v>
      </c>
      <c r="D24" s="46">
        <v>2012045</v>
      </c>
      <c r="E24" s="46">
        <v>0</v>
      </c>
      <c r="F24" s="46">
        <v>0</v>
      </c>
      <c r="G24" s="46">
        <v>0</v>
      </c>
      <c r="H24" s="46">
        <v>0</v>
      </c>
      <c r="I24" s="46">
        <v>246594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2258639</v>
      </c>
      <c r="O24" s="47">
        <f t="shared" si="1"/>
        <v>47.806942533601436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3308017</v>
      </c>
      <c r="E25" s="31">
        <f t="shared" si="6"/>
        <v>4024130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7332147</v>
      </c>
      <c r="O25" s="43">
        <f t="shared" si="1"/>
        <v>155.19413694570855</v>
      </c>
      <c r="P25" s="10"/>
    </row>
    <row r="26" spans="1:16">
      <c r="A26" s="12"/>
      <c r="B26" s="44">
        <v>541</v>
      </c>
      <c r="C26" s="20" t="s">
        <v>72</v>
      </c>
      <c r="D26" s="46">
        <v>3308017</v>
      </c>
      <c r="E26" s="46">
        <v>4021309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7329326</v>
      </c>
      <c r="O26" s="47">
        <f t="shared" si="1"/>
        <v>155.13442692348397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2821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2821</v>
      </c>
      <c r="O27" s="47">
        <f t="shared" si="1"/>
        <v>5.9710022224574028E-2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278594</v>
      </c>
      <c r="E28" s="31">
        <f t="shared" si="8"/>
        <v>33198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311792</v>
      </c>
      <c r="O28" s="43">
        <f t="shared" si="1"/>
        <v>6.5994708434755003</v>
      </c>
      <c r="P28" s="10"/>
    </row>
    <row r="29" spans="1:16">
      <c r="A29" s="13"/>
      <c r="B29" s="45">
        <v>552</v>
      </c>
      <c r="C29" s="21" t="s">
        <v>42</v>
      </c>
      <c r="D29" s="46">
        <v>268022</v>
      </c>
      <c r="E29" s="46">
        <v>33198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301220</v>
      </c>
      <c r="O29" s="47">
        <f t="shared" si="1"/>
        <v>6.3757011323949628</v>
      </c>
      <c r="P29" s="9"/>
    </row>
    <row r="30" spans="1:16">
      <c r="A30" s="13"/>
      <c r="B30" s="45">
        <v>554</v>
      </c>
      <c r="C30" s="21" t="s">
        <v>43</v>
      </c>
      <c r="D30" s="46">
        <v>10572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10572</v>
      </c>
      <c r="O30" s="47">
        <f t="shared" si="1"/>
        <v>0.22376971108053761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66140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66140</v>
      </c>
      <c r="O31" s="43">
        <f t="shared" si="1"/>
        <v>1.3999365012170599</v>
      </c>
      <c r="P31" s="10"/>
    </row>
    <row r="32" spans="1:16">
      <c r="A32" s="12"/>
      <c r="B32" s="44">
        <v>564</v>
      </c>
      <c r="C32" s="20" t="s">
        <v>73</v>
      </c>
      <c r="D32" s="46">
        <v>66140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66140</v>
      </c>
      <c r="O32" s="47">
        <f t="shared" si="1"/>
        <v>1.3999365012170599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4322713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4322713</v>
      </c>
      <c r="O33" s="43">
        <f t="shared" si="1"/>
        <v>91.495671499629594</v>
      </c>
      <c r="P33" s="9"/>
    </row>
    <row r="34" spans="1:119">
      <c r="A34" s="12"/>
      <c r="B34" s="44">
        <v>572</v>
      </c>
      <c r="C34" s="20" t="s">
        <v>74</v>
      </c>
      <c r="D34" s="46">
        <v>3963606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3963606</v>
      </c>
      <c r="O34" s="47">
        <f t="shared" si="1"/>
        <v>83.894719017885492</v>
      </c>
      <c r="P34" s="9"/>
    </row>
    <row r="35" spans="1:119">
      <c r="A35" s="12"/>
      <c r="B35" s="44">
        <v>573</v>
      </c>
      <c r="C35" s="20" t="s">
        <v>48</v>
      </c>
      <c r="D35" s="46">
        <v>19343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19343</v>
      </c>
      <c r="O35" s="47">
        <f t="shared" si="1"/>
        <v>0.40941898613609906</v>
      </c>
      <c r="P35" s="9"/>
    </row>
    <row r="36" spans="1:119">
      <c r="A36" s="12"/>
      <c r="B36" s="44">
        <v>574</v>
      </c>
      <c r="C36" s="20" t="s">
        <v>49</v>
      </c>
      <c r="D36" s="46">
        <v>170810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170810</v>
      </c>
      <c r="O36" s="47">
        <f t="shared" si="1"/>
        <v>3.6154090379934383</v>
      </c>
      <c r="P36" s="9"/>
    </row>
    <row r="37" spans="1:119">
      <c r="A37" s="12"/>
      <c r="B37" s="44">
        <v>575</v>
      </c>
      <c r="C37" s="20" t="s">
        <v>75</v>
      </c>
      <c r="D37" s="46">
        <v>168954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168954</v>
      </c>
      <c r="O37" s="47">
        <f t="shared" si="1"/>
        <v>3.5761244576145623</v>
      </c>
      <c r="P37" s="9"/>
    </row>
    <row r="38" spans="1:119" ht="15.75">
      <c r="A38" s="28" t="s">
        <v>76</v>
      </c>
      <c r="B38" s="29"/>
      <c r="C38" s="30"/>
      <c r="D38" s="31">
        <f t="shared" ref="D38:M38" si="12">SUM(D39:D39)</f>
        <v>1146226</v>
      </c>
      <c r="E38" s="31">
        <f t="shared" si="12"/>
        <v>645169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1791395</v>
      </c>
      <c r="O38" s="43">
        <f t="shared" si="1"/>
        <v>37.91713408826331</v>
      </c>
      <c r="P38" s="9"/>
    </row>
    <row r="39" spans="1:119" ht="15.75" thickBot="1">
      <c r="A39" s="12"/>
      <c r="B39" s="44">
        <v>581</v>
      </c>
      <c r="C39" s="20" t="s">
        <v>77</v>
      </c>
      <c r="D39" s="46">
        <v>1146226</v>
      </c>
      <c r="E39" s="46">
        <v>645169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1791395</v>
      </c>
      <c r="O39" s="47">
        <f t="shared" si="1"/>
        <v>37.91713408826331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SUM(D5,D13,D17,D25,D28,D31,D33,D38)</f>
        <v>37621036</v>
      </c>
      <c r="E40" s="15">
        <f t="shared" si="13"/>
        <v>5502209</v>
      </c>
      <c r="F40" s="15">
        <f t="shared" si="13"/>
        <v>1267831</v>
      </c>
      <c r="G40" s="15">
        <f t="shared" si="13"/>
        <v>0</v>
      </c>
      <c r="H40" s="15">
        <f t="shared" si="13"/>
        <v>0</v>
      </c>
      <c r="I40" s="15">
        <f t="shared" si="13"/>
        <v>22007264</v>
      </c>
      <c r="J40" s="15">
        <f t="shared" si="13"/>
        <v>0</v>
      </c>
      <c r="K40" s="15">
        <f t="shared" si="13"/>
        <v>3505952</v>
      </c>
      <c r="L40" s="15">
        <f t="shared" si="13"/>
        <v>0</v>
      </c>
      <c r="M40" s="15">
        <f t="shared" si="13"/>
        <v>0</v>
      </c>
      <c r="N40" s="15">
        <f>SUM(D40:M40)</f>
        <v>69904292</v>
      </c>
      <c r="O40" s="37">
        <f t="shared" si="1"/>
        <v>1479.6124880939783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91</v>
      </c>
      <c r="M42" s="93"/>
      <c r="N42" s="93"/>
      <c r="O42" s="41">
        <v>47245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4844114</v>
      </c>
      <c r="E5" s="26">
        <f t="shared" si="0"/>
        <v>0</v>
      </c>
      <c r="F5" s="26">
        <f t="shared" si="0"/>
        <v>1266547</v>
      </c>
      <c r="G5" s="26">
        <f t="shared" si="0"/>
        <v>0</v>
      </c>
      <c r="H5" s="26">
        <f t="shared" si="0"/>
        <v>0</v>
      </c>
      <c r="I5" s="26">
        <f t="shared" si="0"/>
        <v>207389</v>
      </c>
      <c r="J5" s="26">
        <f t="shared" si="0"/>
        <v>0</v>
      </c>
      <c r="K5" s="26">
        <f t="shared" si="0"/>
        <v>3262485</v>
      </c>
      <c r="L5" s="26">
        <f t="shared" si="0"/>
        <v>0</v>
      </c>
      <c r="M5" s="26">
        <f t="shared" si="0"/>
        <v>0</v>
      </c>
      <c r="N5" s="27">
        <f>SUM(D5:M5)</f>
        <v>9580535</v>
      </c>
      <c r="O5" s="32">
        <f t="shared" ref="O5:O40" si="1">(N5/O$42)</f>
        <v>213.2087459663959</v>
      </c>
      <c r="P5" s="6"/>
    </row>
    <row r="6" spans="1:133">
      <c r="A6" s="12"/>
      <c r="B6" s="44">
        <v>511</v>
      </c>
      <c r="C6" s="20" t="s">
        <v>19</v>
      </c>
      <c r="D6" s="46">
        <v>71901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71901</v>
      </c>
      <c r="O6" s="47">
        <f t="shared" si="1"/>
        <v>1.600111271837098</v>
      </c>
      <c r="P6" s="9"/>
    </row>
    <row r="7" spans="1:133">
      <c r="A7" s="12"/>
      <c r="B7" s="44">
        <v>512</v>
      </c>
      <c r="C7" s="20" t="s">
        <v>20</v>
      </c>
      <c r="D7" s="46">
        <v>1253988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1253988</v>
      </c>
      <c r="O7" s="47">
        <f t="shared" si="1"/>
        <v>27.90670969177701</v>
      </c>
      <c r="P7" s="9"/>
    </row>
    <row r="8" spans="1:133">
      <c r="A8" s="12"/>
      <c r="B8" s="44">
        <v>513</v>
      </c>
      <c r="C8" s="20" t="s">
        <v>21</v>
      </c>
      <c r="D8" s="46">
        <v>2720646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489827</v>
      </c>
      <c r="L8" s="46">
        <v>0</v>
      </c>
      <c r="M8" s="46">
        <v>0</v>
      </c>
      <c r="N8" s="46">
        <f t="shared" si="2"/>
        <v>3210473</v>
      </c>
      <c r="O8" s="47">
        <f t="shared" si="1"/>
        <v>71.447045732725044</v>
      </c>
      <c r="P8" s="9"/>
    </row>
    <row r="9" spans="1:133">
      <c r="A9" s="12"/>
      <c r="B9" s="44">
        <v>514</v>
      </c>
      <c r="C9" s="20" t="s">
        <v>22</v>
      </c>
      <c r="D9" s="46">
        <v>337351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337351</v>
      </c>
      <c r="O9" s="47">
        <f t="shared" si="1"/>
        <v>7.5075331033715367</v>
      </c>
      <c r="P9" s="9"/>
    </row>
    <row r="10" spans="1:133">
      <c r="A10" s="12"/>
      <c r="B10" s="44">
        <v>515</v>
      </c>
      <c r="C10" s="20" t="s">
        <v>23</v>
      </c>
      <c r="D10" s="46">
        <v>460228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460228</v>
      </c>
      <c r="O10" s="47">
        <f t="shared" si="1"/>
        <v>10.242083008790475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1266547</v>
      </c>
      <c r="G11" s="46">
        <v>0</v>
      </c>
      <c r="H11" s="46">
        <v>0</v>
      </c>
      <c r="I11" s="46">
        <v>207389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1473936</v>
      </c>
      <c r="O11" s="47">
        <f t="shared" si="1"/>
        <v>32.801513296984531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2772658</v>
      </c>
      <c r="L12" s="46">
        <v>0</v>
      </c>
      <c r="M12" s="46">
        <v>0</v>
      </c>
      <c r="N12" s="46">
        <f t="shared" si="2"/>
        <v>2772658</v>
      </c>
      <c r="O12" s="47">
        <f t="shared" si="1"/>
        <v>61.7037498609102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17703742</v>
      </c>
      <c r="E13" s="31">
        <f t="shared" si="3"/>
        <v>1481569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19185311</v>
      </c>
      <c r="O13" s="43">
        <f t="shared" si="1"/>
        <v>426.95696005341046</v>
      </c>
      <c r="P13" s="10"/>
    </row>
    <row r="14" spans="1:133">
      <c r="A14" s="12"/>
      <c r="B14" s="44">
        <v>521</v>
      </c>
      <c r="C14" s="20" t="s">
        <v>27</v>
      </c>
      <c r="D14" s="46">
        <v>10328680</v>
      </c>
      <c r="E14" s="46">
        <v>545985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10874665</v>
      </c>
      <c r="O14" s="47">
        <f t="shared" si="1"/>
        <v>242.00879047513075</v>
      </c>
      <c r="P14" s="9"/>
    </row>
    <row r="15" spans="1:133">
      <c r="A15" s="12"/>
      <c r="B15" s="44">
        <v>522</v>
      </c>
      <c r="C15" s="20" t="s">
        <v>28</v>
      </c>
      <c r="D15" s="46">
        <v>6157503</v>
      </c>
      <c r="E15" s="46">
        <v>935584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7093087</v>
      </c>
      <c r="O15" s="47">
        <f t="shared" si="1"/>
        <v>157.85216423723156</v>
      </c>
      <c r="P15" s="9"/>
    </row>
    <row r="16" spans="1:133">
      <c r="A16" s="12"/>
      <c r="B16" s="44">
        <v>524</v>
      </c>
      <c r="C16" s="20" t="s">
        <v>29</v>
      </c>
      <c r="D16" s="46">
        <v>1217559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1217559</v>
      </c>
      <c r="O16" s="47">
        <f t="shared" si="1"/>
        <v>27.09600534104818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1965477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20768343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22733820</v>
      </c>
      <c r="O17" s="43">
        <f t="shared" si="1"/>
        <v>505.9267831311895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2979039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2979039</v>
      </c>
      <c r="O18" s="47">
        <f t="shared" si="1"/>
        <v>66.296628463335935</v>
      </c>
      <c r="P18" s="9"/>
    </row>
    <row r="19" spans="1:16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5467845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5467845</v>
      </c>
      <c r="O19" s="47">
        <f t="shared" si="1"/>
        <v>121.6834316234561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4033814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4033814</v>
      </c>
      <c r="O20" s="47">
        <f t="shared" si="1"/>
        <v>89.769978858350953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6772337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6772337</v>
      </c>
      <c r="O21" s="47">
        <f t="shared" si="1"/>
        <v>150.71407588739291</v>
      </c>
      <c r="P21" s="9"/>
    </row>
    <row r="22" spans="1:16">
      <c r="A22" s="12"/>
      <c r="B22" s="44">
        <v>537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106320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106320</v>
      </c>
      <c r="O22" s="47">
        <f t="shared" si="1"/>
        <v>2.3660843440525201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1147367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1147367</v>
      </c>
      <c r="O23" s="47">
        <f t="shared" si="1"/>
        <v>25.533926783131189</v>
      </c>
      <c r="P23" s="9"/>
    </row>
    <row r="24" spans="1:16">
      <c r="A24" s="12"/>
      <c r="B24" s="44">
        <v>539</v>
      </c>
      <c r="C24" s="20" t="s">
        <v>37</v>
      </c>
      <c r="D24" s="46">
        <v>1965477</v>
      </c>
      <c r="E24" s="46">
        <v>0</v>
      </c>
      <c r="F24" s="46">
        <v>0</v>
      </c>
      <c r="G24" s="46">
        <v>0</v>
      </c>
      <c r="H24" s="46">
        <v>0</v>
      </c>
      <c r="I24" s="46">
        <v>261621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2227098</v>
      </c>
      <c r="O24" s="47">
        <f t="shared" si="1"/>
        <v>49.562657171469901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1652381</v>
      </c>
      <c r="E25" s="31">
        <f t="shared" si="6"/>
        <v>1864020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3516401</v>
      </c>
      <c r="O25" s="43">
        <f t="shared" si="1"/>
        <v>78.255279848670298</v>
      </c>
      <c r="P25" s="10"/>
    </row>
    <row r="26" spans="1:16">
      <c r="A26" s="12"/>
      <c r="B26" s="44">
        <v>541</v>
      </c>
      <c r="C26" s="20" t="s">
        <v>72</v>
      </c>
      <c r="D26" s="46">
        <v>1652381</v>
      </c>
      <c r="E26" s="46">
        <v>1860612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3512993</v>
      </c>
      <c r="O26" s="47">
        <f t="shared" si="1"/>
        <v>78.179436964504291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3408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3408</v>
      </c>
      <c r="O27" s="47">
        <f t="shared" si="1"/>
        <v>7.5842884166017588E-2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308081</v>
      </c>
      <c r="E28" s="31">
        <f t="shared" si="8"/>
        <v>8204</v>
      </c>
      <c r="F28" s="31">
        <f t="shared" si="8"/>
        <v>0</v>
      </c>
      <c r="G28" s="31">
        <f t="shared" si="8"/>
        <v>40686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356971</v>
      </c>
      <c r="O28" s="43">
        <f t="shared" si="1"/>
        <v>7.9441637921442085</v>
      </c>
      <c r="P28" s="10"/>
    </row>
    <row r="29" spans="1:16">
      <c r="A29" s="13"/>
      <c r="B29" s="45">
        <v>552</v>
      </c>
      <c r="C29" s="21" t="s">
        <v>42</v>
      </c>
      <c r="D29" s="46">
        <v>308009</v>
      </c>
      <c r="E29" s="46">
        <v>8204</v>
      </c>
      <c r="F29" s="46">
        <v>0</v>
      </c>
      <c r="G29" s="46">
        <v>40686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356899</v>
      </c>
      <c r="O29" s="47">
        <f t="shared" si="1"/>
        <v>7.9425614776899964</v>
      </c>
      <c r="P29" s="9"/>
    </row>
    <row r="30" spans="1:16">
      <c r="A30" s="13"/>
      <c r="B30" s="45">
        <v>554</v>
      </c>
      <c r="C30" s="21" t="s">
        <v>43</v>
      </c>
      <c r="D30" s="46">
        <v>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72</v>
      </c>
      <c r="O30" s="47">
        <f t="shared" si="1"/>
        <v>1.6023144542116391E-3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64957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64957</v>
      </c>
      <c r="O31" s="43">
        <f t="shared" si="1"/>
        <v>1.4455769444753532</v>
      </c>
      <c r="P31" s="10"/>
    </row>
    <row r="32" spans="1:16">
      <c r="A32" s="12"/>
      <c r="B32" s="44">
        <v>564</v>
      </c>
      <c r="C32" s="20" t="s">
        <v>73</v>
      </c>
      <c r="D32" s="46">
        <v>64957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64957</v>
      </c>
      <c r="O32" s="47">
        <f t="shared" si="1"/>
        <v>1.4455769444753532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4532247</v>
      </c>
      <c r="E33" s="31">
        <f t="shared" si="11"/>
        <v>1614293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6146540</v>
      </c>
      <c r="O33" s="43">
        <f t="shared" si="1"/>
        <v>136.78735951930565</v>
      </c>
      <c r="P33" s="9"/>
    </row>
    <row r="34" spans="1:119">
      <c r="A34" s="12"/>
      <c r="B34" s="44">
        <v>572</v>
      </c>
      <c r="C34" s="20" t="s">
        <v>74</v>
      </c>
      <c r="D34" s="46">
        <v>4137621</v>
      </c>
      <c r="E34" s="46">
        <v>1614293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5751914</v>
      </c>
      <c r="O34" s="47">
        <f t="shared" si="1"/>
        <v>128.00520752197619</v>
      </c>
      <c r="P34" s="9"/>
    </row>
    <row r="35" spans="1:119">
      <c r="A35" s="12"/>
      <c r="B35" s="44">
        <v>573</v>
      </c>
      <c r="C35" s="20" t="s">
        <v>48</v>
      </c>
      <c r="D35" s="46">
        <v>3399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3399</v>
      </c>
      <c r="O35" s="47">
        <f t="shared" si="1"/>
        <v>7.564259485924113E-2</v>
      </c>
      <c r="P35" s="9"/>
    </row>
    <row r="36" spans="1:119">
      <c r="A36" s="12"/>
      <c r="B36" s="44">
        <v>574</v>
      </c>
      <c r="C36" s="20" t="s">
        <v>49</v>
      </c>
      <c r="D36" s="46">
        <v>251867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251867</v>
      </c>
      <c r="O36" s="47">
        <f t="shared" si="1"/>
        <v>5.6051407588739286</v>
      </c>
      <c r="P36" s="9"/>
    </row>
    <row r="37" spans="1:119">
      <c r="A37" s="12"/>
      <c r="B37" s="44">
        <v>575</v>
      </c>
      <c r="C37" s="20" t="s">
        <v>75</v>
      </c>
      <c r="D37" s="46">
        <v>139360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139360</v>
      </c>
      <c r="O37" s="47">
        <f t="shared" si="1"/>
        <v>3.1013686435963059</v>
      </c>
      <c r="P37" s="9"/>
    </row>
    <row r="38" spans="1:119" ht="15.75">
      <c r="A38" s="28" t="s">
        <v>76</v>
      </c>
      <c r="B38" s="29"/>
      <c r="C38" s="30"/>
      <c r="D38" s="31">
        <f t="shared" ref="D38:M38" si="12">SUM(D39:D39)</f>
        <v>1085602</v>
      </c>
      <c r="E38" s="31">
        <f t="shared" si="12"/>
        <v>645212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1730814</v>
      </c>
      <c r="O38" s="43">
        <f t="shared" si="1"/>
        <v>38.518170690998112</v>
      </c>
      <c r="P38" s="9"/>
    </row>
    <row r="39" spans="1:119" ht="15.75" thickBot="1">
      <c r="A39" s="12"/>
      <c r="B39" s="44">
        <v>581</v>
      </c>
      <c r="C39" s="20" t="s">
        <v>77</v>
      </c>
      <c r="D39" s="46">
        <v>1085602</v>
      </c>
      <c r="E39" s="46">
        <v>645212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1730814</v>
      </c>
      <c r="O39" s="47">
        <f t="shared" si="1"/>
        <v>38.518170690998112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SUM(D5,D13,D17,D25,D28,D31,D33,D38)</f>
        <v>32156601</v>
      </c>
      <c r="E40" s="15">
        <f t="shared" si="13"/>
        <v>5613298</v>
      </c>
      <c r="F40" s="15">
        <f t="shared" si="13"/>
        <v>1266547</v>
      </c>
      <c r="G40" s="15">
        <f t="shared" si="13"/>
        <v>40686</v>
      </c>
      <c r="H40" s="15">
        <f t="shared" si="13"/>
        <v>0</v>
      </c>
      <c r="I40" s="15">
        <f t="shared" si="13"/>
        <v>20975732</v>
      </c>
      <c r="J40" s="15">
        <f t="shared" si="13"/>
        <v>0</v>
      </c>
      <c r="K40" s="15">
        <f t="shared" si="13"/>
        <v>3262485</v>
      </c>
      <c r="L40" s="15">
        <f t="shared" si="13"/>
        <v>0</v>
      </c>
      <c r="M40" s="15">
        <f t="shared" si="13"/>
        <v>0</v>
      </c>
      <c r="N40" s="15">
        <f>SUM(D40:M40)</f>
        <v>63315349</v>
      </c>
      <c r="O40" s="37">
        <f t="shared" si="1"/>
        <v>1409.0430399465895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89</v>
      </c>
      <c r="M42" s="93"/>
      <c r="N42" s="93"/>
      <c r="O42" s="41">
        <v>44935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4752091</v>
      </c>
      <c r="E5" s="26">
        <f t="shared" si="0"/>
        <v>0</v>
      </c>
      <c r="F5" s="26">
        <f t="shared" si="0"/>
        <v>10961031</v>
      </c>
      <c r="G5" s="26">
        <f t="shared" si="0"/>
        <v>0</v>
      </c>
      <c r="H5" s="26">
        <f t="shared" si="0"/>
        <v>0</v>
      </c>
      <c r="I5" s="26">
        <f t="shared" si="0"/>
        <v>227556</v>
      </c>
      <c r="J5" s="26">
        <f t="shared" si="0"/>
        <v>0</v>
      </c>
      <c r="K5" s="26">
        <f t="shared" si="0"/>
        <v>3214603</v>
      </c>
      <c r="L5" s="26">
        <f t="shared" si="0"/>
        <v>0</v>
      </c>
      <c r="M5" s="26">
        <f t="shared" si="0"/>
        <v>0</v>
      </c>
      <c r="N5" s="27">
        <f>SUM(D5:M5)</f>
        <v>19155281</v>
      </c>
      <c r="O5" s="32">
        <f t="shared" ref="O5:O40" si="1">(N5/O$42)</f>
        <v>445.89680858492983</v>
      </c>
      <c r="P5" s="6"/>
    </row>
    <row r="6" spans="1:133">
      <c r="A6" s="12"/>
      <c r="B6" s="44">
        <v>511</v>
      </c>
      <c r="C6" s="20" t="s">
        <v>19</v>
      </c>
      <c r="D6" s="46">
        <v>112268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112268</v>
      </c>
      <c r="O6" s="47">
        <f t="shared" si="1"/>
        <v>2.6133755441234667</v>
      </c>
      <c r="P6" s="9"/>
    </row>
    <row r="7" spans="1:133">
      <c r="A7" s="12"/>
      <c r="B7" s="44">
        <v>512</v>
      </c>
      <c r="C7" s="20" t="s">
        <v>20</v>
      </c>
      <c r="D7" s="46">
        <v>1197397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1197397</v>
      </c>
      <c r="O7" s="47">
        <f t="shared" si="1"/>
        <v>27.873018459461345</v>
      </c>
      <c r="P7" s="9"/>
    </row>
    <row r="8" spans="1:133">
      <c r="A8" s="12"/>
      <c r="B8" s="44">
        <v>513</v>
      </c>
      <c r="C8" s="20" t="s">
        <v>21</v>
      </c>
      <c r="D8" s="46">
        <v>2677553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466657</v>
      </c>
      <c r="L8" s="46">
        <v>0</v>
      </c>
      <c r="M8" s="46">
        <v>0</v>
      </c>
      <c r="N8" s="46">
        <f t="shared" si="2"/>
        <v>3144210</v>
      </c>
      <c r="O8" s="47">
        <f t="shared" si="1"/>
        <v>73.190949509997907</v>
      </c>
      <c r="P8" s="9"/>
    </row>
    <row r="9" spans="1:133">
      <c r="A9" s="12"/>
      <c r="B9" s="44">
        <v>514</v>
      </c>
      <c r="C9" s="20" t="s">
        <v>22</v>
      </c>
      <c r="D9" s="46">
        <v>339162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339162</v>
      </c>
      <c r="O9" s="47">
        <f t="shared" si="1"/>
        <v>7.895016178216439</v>
      </c>
      <c r="P9" s="9"/>
    </row>
    <row r="10" spans="1:133">
      <c r="A10" s="12"/>
      <c r="B10" s="44">
        <v>515</v>
      </c>
      <c r="C10" s="20" t="s">
        <v>23</v>
      </c>
      <c r="D10" s="46">
        <v>425711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425711</v>
      </c>
      <c r="O10" s="47">
        <f t="shared" si="1"/>
        <v>9.9097046020624315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10961031</v>
      </c>
      <c r="G11" s="46">
        <v>0</v>
      </c>
      <c r="H11" s="46">
        <v>0</v>
      </c>
      <c r="I11" s="46">
        <v>227556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11188587</v>
      </c>
      <c r="O11" s="47">
        <f t="shared" si="1"/>
        <v>260.44803184431669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2747946</v>
      </c>
      <c r="L12" s="46">
        <v>0</v>
      </c>
      <c r="M12" s="46">
        <v>0</v>
      </c>
      <c r="N12" s="46">
        <f t="shared" si="2"/>
        <v>2747946</v>
      </c>
      <c r="O12" s="47">
        <f t="shared" si="1"/>
        <v>63.966712446751551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16195794</v>
      </c>
      <c r="E13" s="31">
        <f t="shared" si="3"/>
        <v>764076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16959870</v>
      </c>
      <c r="O13" s="43">
        <f t="shared" si="1"/>
        <v>394.79201098722035</v>
      </c>
      <c r="P13" s="10"/>
    </row>
    <row r="14" spans="1:133">
      <c r="A14" s="12"/>
      <c r="B14" s="44">
        <v>521</v>
      </c>
      <c r="C14" s="20" t="s">
        <v>27</v>
      </c>
      <c r="D14" s="46">
        <v>9855601</v>
      </c>
      <c r="E14" s="46">
        <v>532254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10387855</v>
      </c>
      <c r="O14" s="47">
        <f t="shared" si="1"/>
        <v>241.80858492981679</v>
      </c>
      <c r="P14" s="9"/>
    </row>
    <row r="15" spans="1:133">
      <c r="A15" s="12"/>
      <c r="B15" s="44">
        <v>522</v>
      </c>
      <c r="C15" s="20" t="s">
        <v>28</v>
      </c>
      <c r="D15" s="46">
        <v>5344868</v>
      </c>
      <c r="E15" s="46">
        <v>231822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5576690</v>
      </c>
      <c r="O15" s="47">
        <f t="shared" si="1"/>
        <v>129.81424148606811</v>
      </c>
      <c r="P15" s="9"/>
    </row>
    <row r="16" spans="1:133">
      <c r="A16" s="12"/>
      <c r="B16" s="44">
        <v>524</v>
      </c>
      <c r="C16" s="20" t="s">
        <v>29</v>
      </c>
      <c r="D16" s="46">
        <v>995325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995325</v>
      </c>
      <c r="O16" s="47">
        <f t="shared" si="1"/>
        <v>23.16918457133546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1793731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19423635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21217366</v>
      </c>
      <c r="O17" s="43">
        <f t="shared" si="1"/>
        <v>493.89804231942082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2259065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2259065</v>
      </c>
      <c r="O18" s="47">
        <f t="shared" si="1"/>
        <v>52.586535999441331</v>
      </c>
      <c r="P18" s="9"/>
    </row>
    <row r="19" spans="1:16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5556512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5556512</v>
      </c>
      <c r="O19" s="47">
        <f t="shared" si="1"/>
        <v>129.34453781512605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3965505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3965505</v>
      </c>
      <c r="O20" s="47">
        <f t="shared" si="1"/>
        <v>92.309062129006733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6292085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6292085</v>
      </c>
      <c r="O21" s="47">
        <f t="shared" si="1"/>
        <v>146.46721292395074</v>
      </c>
      <c r="P21" s="9"/>
    </row>
    <row r="22" spans="1:16">
      <c r="A22" s="12"/>
      <c r="B22" s="44">
        <v>537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124590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124590</v>
      </c>
      <c r="O22" s="47">
        <f t="shared" si="1"/>
        <v>2.9002071742824556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986873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986873</v>
      </c>
      <c r="O23" s="47">
        <f t="shared" si="1"/>
        <v>22.972438837030658</v>
      </c>
      <c r="P23" s="9"/>
    </row>
    <row r="24" spans="1:16">
      <c r="A24" s="12"/>
      <c r="B24" s="44">
        <v>539</v>
      </c>
      <c r="C24" s="20" t="s">
        <v>37</v>
      </c>
      <c r="D24" s="46">
        <v>1793731</v>
      </c>
      <c r="E24" s="46">
        <v>0</v>
      </c>
      <c r="F24" s="46">
        <v>0</v>
      </c>
      <c r="G24" s="46">
        <v>0</v>
      </c>
      <c r="H24" s="46">
        <v>0</v>
      </c>
      <c r="I24" s="46">
        <v>239005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2032736</v>
      </c>
      <c r="O24" s="47">
        <f t="shared" si="1"/>
        <v>47.31804744058288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1879393</v>
      </c>
      <c r="E25" s="31">
        <f t="shared" si="6"/>
        <v>3612186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5491579</v>
      </c>
      <c r="O25" s="43">
        <f t="shared" si="1"/>
        <v>127.83302683954469</v>
      </c>
      <c r="P25" s="10"/>
    </row>
    <row r="26" spans="1:16">
      <c r="A26" s="12"/>
      <c r="B26" s="44">
        <v>541</v>
      </c>
      <c r="C26" s="20" t="s">
        <v>72</v>
      </c>
      <c r="D26" s="46">
        <v>1879393</v>
      </c>
      <c r="E26" s="46">
        <v>3606999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5486392</v>
      </c>
      <c r="O26" s="47">
        <f t="shared" si="1"/>
        <v>127.71228380548895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5187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5187</v>
      </c>
      <c r="O27" s="47">
        <f t="shared" si="1"/>
        <v>0.12074303405572756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744346</v>
      </c>
      <c r="E28" s="31">
        <f t="shared" si="8"/>
        <v>82486</v>
      </c>
      <c r="F28" s="31">
        <f t="shared" si="8"/>
        <v>0</v>
      </c>
      <c r="G28" s="31">
        <f t="shared" si="8"/>
        <v>254526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1081358</v>
      </c>
      <c r="O28" s="43">
        <f t="shared" si="1"/>
        <v>25.171861542400894</v>
      </c>
      <c r="P28" s="10"/>
    </row>
    <row r="29" spans="1:16">
      <c r="A29" s="13"/>
      <c r="B29" s="45">
        <v>552</v>
      </c>
      <c r="C29" s="21" t="s">
        <v>42</v>
      </c>
      <c r="D29" s="46">
        <v>721076</v>
      </c>
      <c r="E29" s="46">
        <v>82486</v>
      </c>
      <c r="F29" s="46">
        <v>0</v>
      </c>
      <c r="G29" s="46">
        <v>254526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1058088</v>
      </c>
      <c r="O29" s="47">
        <f t="shared" si="1"/>
        <v>24.630182266812543</v>
      </c>
      <c r="P29" s="9"/>
    </row>
    <row r="30" spans="1:16">
      <c r="A30" s="13"/>
      <c r="B30" s="45">
        <v>554</v>
      </c>
      <c r="C30" s="21" t="s">
        <v>43</v>
      </c>
      <c r="D30" s="46">
        <v>23270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23270</v>
      </c>
      <c r="O30" s="47">
        <f t="shared" si="1"/>
        <v>0.54167927558835172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61880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61880</v>
      </c>
      <c r="O31" s="43">
        <f t="shared" si="1"/>
        <v>1.4404432132963989</v>
      </c>
      <c r="P31" s="10"/>
    </row>
    <row r="32" spans="1:16">
      <c r="A32" s="12"/>
      <c r="B32" s="44">
        <v>564</v>
      </c>
      <c r="C32" s="20" t="s">
        <v>73</v>
      </c>
      <c r="D32" s="46">
        <v>61880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61880</v>
      </c>
      <c r="O32" s="47">
        <f t="shared" si="1"/>
        <v>1.4404432132963989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3840170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3840170</v>
      </c>
      <c r="O33" s="43">
        <f t="shared" si="1"/>
        <v>89.391512837822106</v>
      </c>
      <c r="P33" s="9"/>
    </row>
    <row r="34" spans="1:119">
      <c r="A34" s="12"/>
      <c r="B34" s="44">
        <v>572</v>
      </c>
      <c r="C34" s="20" t="s">
        <v>74</v>
      </c>
      <c r="D34" s="46">
        <v>3466695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3466695</v>
      </c>
      <c r="O34" s="47">
        <f t="shared" si="1"/>
        <v>80.697758327707817</v>
      </c>
      <c r="P34" s="9"/>
    </row>
    <row r="35" spans="1:119">
      <c r="A35" s="12"/>
      <c r="B35" s="44">
        <v>573</v>
      </c>
      <c r="C35" s="20" t="s">
        <v>48</v>
      </c>
      <c r="D35" s="46">
        <v>24447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24447</v>
      </c>
      <c r="O35" s="47">
        <f t="shared" si="1"/>
        <v>0.56907749249284201</v>
      </c>
      <c r="P35" s="9"/>
    </row>
    <row r="36" spans="1:119">
      <c r="A36" s="12"/>
      <c r="B36" s="44">
        <v>574</v>
      </c>
      <c r="C36" s="20" t="s">
        <v>49</v>
      </c>
      <c r="D36" s="46">
        <v>98595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98595</v>
      </c>
      <c r="O36" s="47">
        <f t="shared" si="1"/>
        <v>2.2950953234479385</v>
      </c>
      <c r="P36" s="9"/>
    </row>
    <row r="37" spans="1:119">
      <c r="A37" s="12"/>
      <c r="B37" s="44">
        <v>575</v>
      </c>
      <c r="C37" s="20" t="s">
        <v>75</v>
      </c>
      <c r="D37" s="46">
        <v>250433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250433</v>
      </c>
      <c r="O37" s="47">
        <f t="shared" si="1"/>
        <v>5.8295816941735144</v>
      </c>
      <c r="P37" s="9"/>
    </row>
    <row r="38" spans="1:119" ht="15.75">
      <c r="A38" s="28" t="s">
        <v>76</v>
      </c>
      <c r="B38" s="29"/>
      <c r="C38" s="30"/>
      <c r="D38" s="31">
        <f t="shared" ref="D38:M38" si="12">SUM(D39:D39)</f>
        <v>1239335</v>
      </c>
      <c r="E38" s="31">
        <f t="shared" si="12"/>
        <v>447911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1687246</v>
      </c>
      <c r="O38" s="43">
        <f t="shared" si="1"/>
        <v>39.275728019739752</v>
      </c>
      <c r="P38" s="9"/>
    </row>
    <row r="39" spans="1:119" ht="15.75" thickBot="1">
      <c r="A39" s="12"/>
      <c r="B39" s="44">
        <v>581</v>
      </c>
      <c r="C39" s="20" t="s">
        <v>77</v>
      </c>
      <c r="D39" s="46">
        <v>1239335</v>
      </c>
      <c r="E39" s="46">
        <v>447911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1687246</v>
      </c>
      <c r="O39" s="47">
        <f t="shared" si="1"/>
        <v>39.275728019739752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SUM(D5,D13,D17,D25,D28,D31,D33,D38)</f>
        <v>30506740</v>
      </c>
      <c r="E40" s="15">
        <f t="shared" si="13"/>
        <v>4906659</v>
      </c>
      <c r="F40" s="15">
        <f t="shared" si="13"/>
        <v>10961031</v>
      </c>
      <c r="G40" s="15">
        <f t="shared" si="13"/>
        <v>254526</v>
      </c>
      <c r="H40" s="15">
        <f t="shared" si="13"/>
        <v>0</v>
      </c>
      <c r="I40" s="15">
        <f t="shared" si="13"/>
        <v>19651191</v>
      </c>
      <c r="J40" s="15">
        <f t="shared" si="13"/>
        <v>0</v>
      </c>
      <c r="K40" s="15">
        <f t="shared" si="13"/>
        <v>3214603</v>
      </c>
      <c r="L40" s="15">
        <f t="shared" si="13"/>
        <v>0</v>
      </c>
      <c r="M40" s="15">
        <f t="shared" si="13"/>
        <v>0</v>
      </c>
      <c r="N40" s="15">
        <f>SUM(D40:M40)</f>
        <v>69494750</v>
      </c>
      <c r="O40" s="37">
        <f t="shared" si="1"/>
        <v>1617.6994343443748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87</v>
      </c>
      <c r="M42" s="93"/>
      <c r="N42" s="93"/>
      <c r="O42" s="41">
        <v>42959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4622490</v>
      </c>
      <c r="E5" s="26">
        <f t="shared" si="0"/>
        <v>0</v>
      </c>
      <c r="F5" s="26">
        <f t="shared" si="0"/>
        <v>601031</v>
      </c>
      <c r="G5" s="26">
        <f t="shared" si="0"/>
        <v>0</v>
      </c>
      <c r="H5" s="26">
        <f t="shared" si="0"/>
        <v>0</v>
      </c>
      <c r="I5" s="26">
        <f t="shared" si="0"/>
        <v>247654</v>
      </c>
      <c r="J5" s="26">
        <f t="shared" si="0"/>
        <v>0</v>
      </c>
      <c r="K5" s="26">
        <f t="shared" si="0"/>
        <v>3040399</v>
      </c>
      <c r="L5" s="26">
        <f t="shared" si="0"/>
        <v>0</v>
      </c>
      <c r="M5" s="26">
        <f t="shared" si="0"/>
        <v>0</v>
      </c>
      <c r="N5" s="27">
        <f>SUM(D5:M5)</f>
        <v>8511574</v>
      </c>
      <c r="O5" s="32">
        <f t="shared" ref="O5:O40" si="1">(N5/O$42)</f>
        <v>204.57563812911599</v>
      </c>
      <c r="P5" s="6"/>
    </row>
    <row r="6" spans="1:133">
      <c r="A6" s="12"/>
      <c r="B6" s="44">
        <v>511</v>
      </c>
      <c r="C6" s="20" t="s">
        <v>19</v>
      </c>
      <c r="D6" s="46">
        <v>97125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97125</v>
      </c>
      <c r="O6" s="47">
        <f t="shared" si="1"/>
        <v>2.3343988847762343</v>
      </c>
      <c r="P6" s="9"/>
    </row>
    <row r="7" spans="1:133">
      <c r="A7" s="12"/>
      <c r="B7" s="44">
        <v>512</v>
      </c>
      <c r="C7" s="20" t="s">
        <v>20</v>
      </c>
      <c r="D7" s="46">
        <v>1067504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1067504</v>
      </c>
      <c r="O7" s="47">
        <f t="shared" si="1"/>
        <v>25.657453251934818</v>
      </c>
      <c r="P7" s="9"/>
    </row>
    <row r="8" spans="1:133">
      <c r="A8" s="12"/>
      <c r="B8" s="44">
        <v>513</v>
      </c>
      <c r="C8" s="20" t="s">
        <v>21</v>
      </c>
      <c r="D8" s="46">
        <v>2710116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391357</v>
      </c>
      <c r="L8" s="46">
        <v>0</v>
      </c>
      <c r="M8" s="46">
        <v>0</v>
      </c>
      <c r="N8" s="46">
        <f t="shared" si="2"/>
        <v>3101473</v>
      </c>
      <c r="O8" s="47">
        <f t="shared" si="1"/>
        <v>74.543887900783545</v>
      </c>
      <c r="P8" s="9"/>
    </row>
    <row r="9" spans="1:133">
      <c r="A9" s="12"/>
      <c r="B9" s="44">
        <v>514</v>
      </c>
      <c r="C9" s="20" t="s">
        <v>22</v>
      </c>
      <c r="D9" s="46">
        <v>378690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378690</v>
      </c>
      <c r="O9" s="47">
        <f t="shared" si="1"/>
        <v>9.1018122386194307</v>
      </c>
      <c r="P9" s="9"/>
    </row>
    <row r="10" spans="1:133">
      <c r="A10" s="12"/>
      <c r="B10" s="44">
        <v>515</v>
      </c>
      <c r="C10" s="20" t="s">
        <v>23</v>
      </c>
      <c r="D10" s="46">
        <v>369055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369055</v>
      </c>
      <c r="O10" s="47">
        <f t="shared" si="1"/>
        <v>8.8702350622506376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601031</v>
      </c>
      <c r="G11" s="46">
        <v>0</v>
      </c>
      <c r="H11" s="46">
        <v>0</v>
      </c>
      <c r="I11" s="46">
        <v>247654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848685</v>
      </c>
      <c r="O11" s="47">
        <f t="shared" si="1"/>
        <v>20.398139691390664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2649042</v>
      </c>
      <c r="L12" s="46">
        <v>0</v>
      </c>
      <c r="M12" s="46">
        <v>0</v>
      </c>
      <c r="N12" s="46">
        <f t="shared" si="2"/>
        <v>2649042</v>
      </c>
      <c r="O12" s="47">
        <f t="shared" si="1"/>
        <v>63.669711099360669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16124359</v>
      </c>
      <c r="E13" s="31">
        <f t="shared" si="3"/>
        <v>1033183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17157542</v>
      </c>
      <c r="O13" s="43">
        <f t="shared" si="1"/>
        <v>412.38143536989855</v>
      </c>
      <c r="P13" s="10"/>
    </row>
    <row r="14" spans="1:133">
      <c r="A14" s="12"/>
      <c r="B14" s="44">
        <v>521</v>
      </c>
      <c r="C14" s="20" t="s">
        <v>27</v>
      </c>
      <c r="D14" s="46">
        <v>10152622</v>
      </c>
      <c r="E14" s="46">
        <v>801072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10953694</v>
      </c>
      <c r="O14" s="47">
        <f t="shared" si="1"/>
        <v>263.27198000288422</v>
      </c>
      <c r="P14" s="9"/>
    </row>
    <row r="15" spans="1:133">
      <c r="A15" s="12"/>
      <c r="B15" s="44">
        <v>522</v>
      </c>
      <c r="C15" s="20" t="s">
        <v>28</v>
      </c>
      <c r="D15" s="46">
        <v>4851728</v>
      </c>
      <c r="E15" s="46">
        <v>232111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5083839</v>
      </c>
      <c r="O15" s="47">
        <f t="shared" si="1"/>
        <v>122.19004470509061</v>
      </c>
      <c r="P15" s="9"/>
    </row>
    <row r="16" spans="1:133">
      <c r="A16" s="12"/>
      <c r="B16" s="44">
        <v>524</v>
      </c>
      <c r="C16" s="20" t="s">
        <v>29</v>
      </c>
      <c r="D16" s="46">
        <v>1120009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1120009</v>
      </c>
      <c r="O16" s="47">
        <f t="shared" si="1"/>
        <v>26.919410661923759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1679759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18175850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19855609</v>
      </c>
      <c r="O17" s="43">
        <f t="shared" si="1"/>
        <v>477.22946209681294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2264214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2264214</v>
      </c>
      <c r="O18" s="47">
        <f t="shared" si="1"/>
        <v>54.420372061721864</v>
      </c>
      <c r="P18" s="9"/>
    </row>
    <row r="19" spans="1:16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4754341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4754341</v>
      </c>
      <c r="O19" s="47">
        <f t="shared" si="1"/>
        <v>114.270561938182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3698217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3698217</v>
      </c>
      <c r="O20" s="47">
        <f t="shared" si="1"/>
        <v>88.88662692880834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6053434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6053434</v>
      </c>
      <c r="O21" s="47">
        <f t="shared" si="1"/>
        <v>145.4942556362063</v>
      </c>
      <c r="P21" s="9"/>
    </row>
    <row r="22" spans="1:16">
      <c r="A22" s="12"/>
      <c r="B22" s="44">
        <v>537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161055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161055</v>
      </c>
      <c r="O22" s="47">
        <f t="shared" si="1"/>
        <v>3.8709561120992166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984286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984286</v>
      </c>
      <c r="O23" s="47">
        <f t="shared" si="1"/>
        <v>23.6573090419651</v>
      </c>
      <c r="P23" s="9"/>
    </row>
    <row r="24" spans="1:16">
      <c r="A24" s="12"/>
      <c r="B24" s="44">
        <v>539</v>
      </c>
      <c r="C24" s="20" t="s">
        <v>37</v>
      </c>
      <c r="D24" s="46">
        <v>1679759</v>
      </c>
      <c r="E24" s="46">
        <v>0</v>
      </c>
      <c r="F24" s="46">
        <v>0</v>
      </c>
      <c r="G24" s="46">
        <v>0</v>
      </c>
      <c r="H24" s="46">
        <v>0</v>
      </c>
      <c r="I24" s="46">
        <v>260303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1940062</v>
      </c>
      <c r="O24" s="47">
        <f t="shared" si="1"/>
        <v>46.629380377830124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1194429</v>
      </c>
      <c r="E25" s="31">
        <f t="shared" si="6"/>
        <v>4037603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5232032</v>
      </c>
      <c r="O25" s="43">
        <f t="shared" si="1"/>
        <v>125.75186271210883</v>
      </c>
      <c r="P25" s="10"/>
    </row>
    <row r="26" spans="1:16">
      <c r="A26" s="12"/>
      <c r="B26" s="44">
        <v>541</v>
      </c>
      <c r="C26" s="20" t="s">
        <v>72</v>
      </c>
      <c r="D26" s="46">
        <v>1194429</v>
      </c>
      <c r="E26" s="46">
        <v>4035237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5229666</v>
      </c>
      <c r="O26" s="47">
        <f t="shared" si="1"/>
        <v>125.69499591405086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2366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2366</v>
      </c>
      <c r="O27" s="47">
        <f t="shared" si="1"/>
        <v>5.6866798057972408E-2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826801</v>
      </c>
      <c r="E28" s="31">
        <f t="shared" si="8"/>
        <v>26126</v>
      </c>
      <c r="F28" s="31">
        <f t="shared" si="8"/>
        <v>0</v>
      </c>
      <c r="G28" s="31">
        <f t="shared" si="8"/>
        <v>8229878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9082805</v>
      </c>
      <c r="O28" s="43">
        <f t="shared" si="1"/>
        <v>218.30517233091382</v>
      </c>
      <c r="P28" s="10"/>
    </row>
    <row r="29" spans="1:16">
      <c r="A29" s="13"/>
      <c r="B29" s="45">
        <v>552</v>
      </c>
      <c r="C29" s="21" t="s">
        <v>42</v>
      </c>
      <c r="D29" s="46">
        <v>730704</v>
      </c>
      <c r="E29" s="46">
        <v>26126</v>
      </c>
      <c r="F29" s="46">
        <v>0</v>
      </c>
      <c r="G29" s="46">
        <v>8229878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8986708</v>
      </c>
      <c r="O29" s="47">
        <f t="shared" si="1"/>
        <v>215.99548142094889</v>
      </c>
      <c r="P29" s="9"/>
    </row>
    <row r="30" spans="1:16">
      <c r="A30" s="13"/>
      <c r="B30" s="45">
        <v>554</v>
      </c>
      <c r="C30" s="21" t="s">
        <v>43</v>
      </c>
      <c r="D30" s="46">
        <v>96097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96097</v>
      </c>
      <c r="O30" s="47">
        <f t="shared" si="1"/>
        <v>2.309690909964909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1215767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1215767</v>
      </c>
      <c r="O31" s="43">
        <f t="shared" si="1"/>
        <v>29.220953708599723</v>
      </c>
      <c r="P31" s="10"/>
    </row>
    <row r="32" spans="1:16">
      <c r="A32" s="12"/>
      <c r="B32" s="44">
        <v>564</v>
      </c>
      <c r="C32" s="20" t="s">
        <v>73</v>
      </c>
      <c r="D32" s="46">
        <v>1215767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1215767</v>
      </c>
      <c r="O32" s="47">
        <f t="shared" si="1"/>
        <v>29.220953708599723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SUM(D34:D36)</f>
        <v>2365152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2365152</v>
      </c>
      <c r="O33" s="43">
        <f t="shared" si="1"/>
        <v>56.846416382252556</v>
      </c>
      <c r="P33" s="9"/>
    </row>
    <row r="34" spans="1:119">
      <c r="A34" s="12"/>
      <c r="B34" s="44">
        <v>572</v>
      </c>
      <c r="C34" s="20" t="s">
        <v>74</v>
      </c>
      <c r="D34" s="46">
        <v>2114609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2114609</v>
      </c>
      <c r="O34" s="47">
        <f t="shared" si="1"/>
        <v>50.824616641830502</v>
      </c>
      <c r="P34" s="9"/>
    </row>
    <row r="35" spans="1:119">
      <c r="A35" s="12"/>
      <c r="B35" s="44">
        <v>574</v>
      </c>
      <c r="C35" s="20" t="s">
        <v>49</v>
      </c>
      <c r="D35" s="46">
        <v>86674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86674</v>
      </c>
      <c r="O35" s="47">
        <f t="shared" si="1"/>
        <v>2.0832091525260781</v>
      </c>
      <c r="P35" s="9"/>
    </row>
    <row r="36" spans="1:119">
      <c r="A36" s="12"/>
      <c r="B36" s="44">
        <v>575</v>
      </c>
      <c r="C36" s="20" t="s">
        <v>75</v>
      </c>
      <c r="D36" s="46">
        <v>163869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163869</v>
      </c>
      <c r="O36" s="47">
        <f t="shared" si="1"/>
        <v>3.9385905878959764</v>
      </c>
      <c r="P36" s="9"/>
    </row>
    <row r="37" spans="1:119" ht="15.75">
      <c r="A37" s="28" t="s">
        <v>76</v>
      </c>
      <c r="B37" s="29"/>
      <c r="C37" s="30"/>
      <c r="D37" s="31">
        <f t="shared" ref="D37:M37" si="12">SUM(D38:D39)</f>
        <v>960890</v>
      </c>
      <c r="E37" s="31">
        <f t="shared" si="12"/>
        <v>1840000</v>
      </c>
      <c r="F37" s="31">
        <f t="shared" si="12"/>
        <v>0</v>
      </c>
      <c r="G37" s="31">
        <f t="shared" si="12"/>
        <v>6000000</v>
      </c>
      <c r="H37" s="31">
        <f t="shared" si="12"/>
        <v>0</v>
      </c>
      <c r="I37" s="31">
        <f t="shared" si="12"/>
        <v>46351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8847241</v>
      </c>
      <c r="O37" s="43">
        <f t="shared" si="1"/>
        <v>212.64339277988751</v>
      </c>
      <c r="P37" s="9"/>
    </row>
    <row r="38" spans="1:119">
      <c r="A38" s="12"/>
      <c r="B38" s="44">
        <v>581</v>
      </c>
      <c r="C38" s="20" t="s">
        <v>77</v>
      </c>
      <c r="D38" s="46">
        <v>960890</v>
      </c>
      <c r="E38" s="46">
        <v>1840000</v>
      </c>
      <c r="F38" s="46">
        <v>0</v>
      </c>
      <c r="G38" s="46">
        <v>6000000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8800890</v>
      </c>
      <c r="O38" s="47">
        <f t="shared" si="1"/>
        <v>211.5293467288372</v>
      </c>
      <c r="P38" s="9"/>
    </row>
    <row r="39" spans="1:119" ht="15.75" thickBot="1">
      <c r="A39" s="12"/>
      <c r="B39" s="44">
        <v>591</v>
      </c>
      <c r="C39" s="20" t="s">
        <v>78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46351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46351</v>
      </c>
      <c r="O39" s="47">
        <f t="shared" si="1"/>
        <v>1.1140460510503294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SUM(D5,D13,D17,D25,D28,D31,D33,D37)</f>
        <v>28989647</v>
      </c>
      <c r="E40" s="15">
        <f t="shared" si="13"/>
        <v>6936912</v>
      </c>
      <c r="F40" s="15">
        <f t="shared" si="13"/>
        <v>601031</v>
      </c>
      <c r="G40" s="15">
        <f t="shared" si="13"/>
        <v>14229878</v>
      </c>
      <c r="H40" s="15">
        <f t="shared" si="13"/>
        <v>0</v>
      </c>
      <c r="I40" s="15">
        <f t="shared" si="13"/>
        <v>18469855</v>
      </c>
      <c r="J40" s="15">
        <f t="shared" si="13"/>
        <v>0</v>
      </c>
      <c r="K40" s="15">
        <f t="shared" si="13"/>
        <v>3040399</v>
      </c>
      <c r="L40" s="15">
        <f t="shared" si="13"/>
        <v>0</v>
      </c>
      <c r="M40" s="15">
        <f t="shared" si="13"/>
        <v>0</v>
      </c>
      <c r="N40" s="15">
        <f t="shared" si="10"/>
        <v>72267722</v>
      </c>
      <c r="O40" s="37">
        <f t="shared" si="1"/>
        <v>1736.95433350959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85</v>
      </c>
      <c r="M42" s="93"/>
      <c r="N42" s="93"/>
      <c r="O42" s="41">
        <v>41606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4969574</v>
      </c>
      <c r="E5" s="26">
        <f t="shared" si="0"/>
        <v>0</v>
      </c>
      <c r="F5" s="26">
        <f t="shared" si="0"/>
        <v>722930</v>
      </c>
      <c r="G5" s="26">
        <f t="shared" si="0"/>
        <v>0</v>
      </c>
      <c r="H5" s="26">
        <f t="shared" si="0"/>
        <v>0</v>
      </c>
      <c r="I5" s="26">
        <f t="shared" si="0"/>
        <v>238863</v>
      </c>
      <c r="J5" s="26">
        <f t="shared" si="0"/>
        <v>0</v>
      </c>
      <c r="K5" s="26">
        <f t="shared" si="0"/>
        <v>2660919</v>
      </c>
      <c r="L5" s="26">
        <f t="shared" si="0"/>
        <v>0</v>
      </c>
      <c r="M5" s="26">
        <f t="shared" si="0"/>
        <v>0</v>
      </c>
      <c r="N5" s="27">
        <f>SUM(D5:M5)</f>
        <v>8592286</v>
      </c>
      <c r="O5" s="32">
        <f t="shared" ref="O5:O41" si="1">(N5/O$43)</f>
        <v>215.50214441574076</v>
      </c>
      <c r="P5" s="6"/>
    </row>
    <row r="6" spans="1:133">
      <c r="A6" s="12"/>
      <c r="B6" s="44">
        <v>511</v>
      </c>
      <c r="C6" s="20" t="s">
        <v>19</v>
      </c>
      <c r="D6" s="46">
        <v>207991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207991</v>
      </c>
      <c r="O6" s="47">
        <f t="shared" si="1"/>
        <v>5.2165985302600886</v>
      </c>
      <c r="P6" s="9"/>
    </row>
    <row r="7" spans="1:133">
      <c r="A7" s="12"/>
      <c r="B7" s="44">
        <v>512</v>
      </c>
      <c r="C7" s="20" t="s">
        <v>20</v>
      </c>
      <c r="D7" s="46">
        <v>1328057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1328057</v>
      </c>
      <c r="O7" s="47">
        <f t="shared" si="1"/>
        <v>33.308846028441728</v>
      </c>
      <c r="P7" s="9"/>
    </row>
    <row r="8" spans="1:133">
      <c r="A8" s="12"/>
      <c r="B8" s="44">
        <v>513</v>
      </c>
      <c r="C8" s="20" t="s">
        <v>21</v>
      </c>
      <c r="D8" s="46">
        <v>2703228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382629</v>
      </c>
      <c r="L8" s="46">
        <v>0</v>
      </c>
      <c r="M8" s="46">
        <v>0</v>
      </c>
      <c r="N8" s="46">
        <f t="shared" si="2"/>
        <v>3085857</v>
      </c>
      <c r="O8" s="47">
        <f t="shared" si="1"/>
        <v>77.396027187680275</v>
      </c>
      <c r="P8" s="9"/>
    </row>
    <row r="9" spans="1:133">
      <c r="A9" s="12"/>
      <c r="B9" s="44">
        <v>514</v>
      </c>
      <c r="C9" s="20" t="s">
        <v>22</v>
      </c>
      <c r="D9" s="46">
        <v>350248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350248</v>
      </c>
      <c r="O9" s="47">
        <f t="shared" si="1"/>
        <v>8.7845301096034714</v>
      </c>
      <c r="P9" s="9"/>
    </row>
    <row r="10" spans="1:133">
      <c r="A10" s="12"/>
      <c r="B10" s="44">
        <v>515</v>
      </c>
      <c r="C10" s="20" t="s">
        <v>23</v>
      </c>
      <c r="D10" s="46">
        <v>380050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380050</v>
      </c>
      <c r="O10" s="47">
        <f t="shared" si="1"/>
        <v>9.5319906699104617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722930</v>
      </c>
      <c r="G11" s="46">
        <v>0</v>
      </c>
      <c r="H11" s="46">
        <v>0</v>
      </c>
      <c r="I11" s="46">
        <v>238863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961793</v>
      </c>
      <c r="O11" s="47">
        <f t="shared" si="1"/>
        <v>24.122620450954329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2278290</v>
      </c>
      <c r="L12" s="46">
        <v>0</v>
      </c>
      <c r="M12" s="46">
        <v>0</v>
      </c>
      <c r="N12" s="46">
        <f t="shared" si="2"/>
        <v>2278290</v>
      </c>
      <c r="O12" s="47">
        <f t="shared" si="1"/>
        <v>57.141531438890425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15990898</v>
      </c>
      <c r="E13" s="31">
        <f t="shared" si="3"/>
        <v>799894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16790792</v>
      </c>
      <c r="O13" s="43">
        <f t="shared" si="1"/>
        <v>421.12793759875598</v>
      </c>
      <c r="P13" s="10"/>
    </row>
    <row r="14" spans="1:133">
      <c r="A14" s="12"/>
      <c r="B14" s="44">
        <v>521</v>
      </c>
      <c r="C14" s="20" t="s">
        <v>27</v>
      </c>
      <c r="D14" s="46">
        <v>9841376</v>
      </c>
      <c r="E14" s="46">
        <v>590042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10431418</v>
      </c>
      <c r="O14" s="47">
        <f t="shared" si="1"/>
        <v>261.62920418349177</v>
      </c>
      <c r="P14" s="9"/>
    </row>
    <row r="15" spans="1:133">
      <c r="A15" s="12"/>
      <c r="B15" s="44">
        <v>522</v>
      </c>
      <c r="C15" s="20" t="s">
        <v>28</v>
      </c>
      <c r="D15" s="46">
        <v>5119039</v>
      </c>
      <c r="E15" s="46">
        <v>209852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5328891</v>
      </c>
      <c r="O15" s="47">
        <f t="shared" si="1"/>
        <v>133.65330691480023</v>
      </c>
      <c r="P15" s="9"/>
    </row>
    <row r="16" spans="1:133">
      <c r="A16" s="12"/>
      <c r="B16" s="44">
        <v>524</v>
      </c>
      <c r="C16" s="20" t="s">
        <v>29</v>
      </c>
      <c r="D16" s="46">
        <v>1030483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1030483</v>
      </c>
      <c r="O16" s="47">
        <f t="shared" si="1"/>
        <v>25.845426500463997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1624115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16136910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17761025</v>
      </c>
      <c r="O17" s="43">
        <f t="shared" si="1"/>
        <v>445.46224072634243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2249829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2249829</v>
      </c>
      <c r="O18" s="47">
        <f t="shared" si="1"/>
        <v>56.427704346517523</v>
      </c>
      <c r="P18" s="9"/>
    </row>
    <row r="19" spans="1:16">
      <c r="A19" s="12"/>
      <c r="B19" s="44">
        <v>534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4153445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4153445</v>
      </c>
      <c r="O19" s="47">
        <f t="shared" si="1"/>
        <v>104.17207995786411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3435335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3435335</v>
      </c>
      <c r="O20" s="47">
        <f t="shared" si="1"/>
        <v>86.161245015173932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5066125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5066125</v>
      </c>
      <c r="O21" s="47">
        <f t="shared" si="1"/>
        <v>127.06290286172907</v>
      </c>
      <c r="P21" s="9"/>
    </row>
    <row r="22" spans="1:16">
      <c r="A22" s="12"/>
      <c r="B22" s="44">
        <v>537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115071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115071</v>
      </c>
      <c r="O22" s="47">
        <f t="shared" si="1"/>
        <v>2.8860826164380127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883246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883246</v>
      </c>
      <c r="O23" s="47">
        <f t="shared" si="1"/>
        <v>22.152592109553311</v>
      </c>
      <c r="P23" s="9"/>
    </row>
    <row r="24" spans="1:16">
      <c r="A24" s="12"/>
      <c r="B24" s="44">
        <v>539</v>
      </c>
      <c r="C24" s="20" t="s">
        <v>37</v>
      </c>
      <c r="D24" s="46">
        <v>1624115</v>
      </c>
      <c r="E24" s="46">
        <v>0</v>
      </c>
      <c r="F24" s="46">
        <v>0</v>
      </c>
      <c r="G24" s="46">
        <v>0</v>
      </c>
      <c r="H24" s="46">
        <v>0</v>
      </c>
      <c r="I24" s="46">
        <v>233859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1857974</v>
      </c>
      <c r="O24" s="47">
        <f t="shared" si="1"/>
        <v>46.59963381906649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1290959</v>
      </c>
      <c r="E25" s="31">
        <f t="shared" si="6"/>
        <v>3515040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4805999</v>
      </c>
      <c r="O25" s="43">
        <f t="shared" si="1"/>
        <v>120.53871234732011</v>
      </c>
      <c r="P25" s="10"/>
    </row>
    <row r="26" spans="1:16">
      <c r="A26" s="12"/>
      <c r="B26" s="44">
        <v>541</v>
      </c>
      <c r="C26" s="20" t="s">
        <v>72</v>
      </c>
      <c r="D26" s="46">
        <v>1290959</v>
      </c>
      <c r="E26" s="46">
        <v>3508754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4799713</v>
      </c>
      <c r="O26" s="47">
        <f t="shared" si="1"/>
        <v>120.38105389882371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6286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6286</v>
      </c>
      <c r="O27" s="47">
        <f t="shared" si="1"/>
        <v>0.1576584484964009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432835</v>
      </c>
      <c r="E28" s="31">
        <f t="shared" si="8"/>
        <v>88547</v>
      </c>
      <c r="F28" s="31">
        <f t="shared" si="8"/>
        <v>0</v>
      </c>
      <c r="G28" s="31">
        <f t="shared" si="8"/>
        <v>169321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690703</v>
      </c>
      <c r="O28" s="43">
        <f t="shared" si="1"/>
        <v>17.323443104010433</v>
      </c>
      <c r="P28" s="10"/>
    </row>
    <row r="29" spans="1:16">
      <c r="A29" s="13"/>
      <c r="B29" s="45">
        <v>552</v>
      </c>
      <c r="C29" s="21" t="s">
        <v>42</v>
      </c>
      <c r="D29" s="46">
        <v>350436</v>
      </c>
      <c r="E29" s="46">
        <v>88547</v>
      </c>
      <c r="F29" s="46">
        <v>0</v>
      </c>
      <c r="G29" s="46">
        <v>169321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608304</v>
      </c>
      <c r="O29" s="47">
        <f t="shared" si="1"/>
        <v>15.25680319028868</v>
      </c>
      <c r="P29" s="9"/>
    </row>
    <row r="30" spans="1:16">
      <c r="A30" s="13"/>
      <c r="B30" s="45">
        <v>554</v>
      </c>
      <c r="C30" s="21" t="s">
        <v>43</v>
      </c>
      <c r="D30" s="46">
        <v>82399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82399</v>
      </c>
      <c r="O30" s="47">
        <f t="shared" si="1"/>
        <v>2.0666399137217528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65660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65660</v>
      </c>
      <c r="O31" s="43">
        <f t="shared" si="1"/>
        <v>1.6468109653632967</v>
      </c>
      <c r="P31" s="10"/>
    </row>
    <row r="32" spans="1:16">
      <c r="A32" s="12"/>
      <c r="B32" s="44">
        <v>564</v>
      </c>
      <c r="C32" s="20" t="s">
        <v>73</v>
      </c>
      <c r="D32" s="46">
        <v>65660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65660</v>
      </c>
      <c r="O32" s="47">
        <f t="shared" si="1"/>
        <v>1.6468109653632967</v>
      </c>
      <c r="P32" s="9"/>
    </row>
    <row r="33" spans="1:119" ht="15.75">
      <c r="A33" s="28" t="s">
        <v>46</v>
      </c>
      <c r="B33" s="29"/>
      <c r="C33" s="30"/>
      <c r="D33" s="31">
        <f t="shared" ref="D33:M33" si="11">SUM(D34:D37)</f>
        <v>3401537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3401537</v>
      </c>
      <c r="O33" s="43">
        <f t="shared" si="1"/>
        <v>85.313561234982814</v>
      </c>
      <c r="P33" s="9"/>
    </row>
    <row r="34" spans="1:119">
      <c r="A34" s="12"/>
      <c r="B34" s="44">
        <v>572</v>
      </c>
      <c r="C34" s="20" t="s">
        <v>74</v>
      </c>
      <c r="D34" s="46">
        <v>3149188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3149188</v>
      </c>
      <c r="O34" s="47">
        <f t="shared" si="1"/>
        <v>78.984424769882878</v>
      </c>
      <c r="P34" s="9"/>
    </row>
    <row r="35" spans="1:119">
      <c r="A35" s="12"/>
      <c r="B35" s="44">
        <v>573</v>
      </c>
      <c r="C35" s="20" t="s">
        <v>48</v>
      </c>
      <c r="D35" s="46">
        <v>3844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3844</v>
      </c>
      <c r="O35" s="47">
        <f t="shared" si="1"/>
        <v>9.6410925233879258E-2</v>
      </c>
      <c r="P35" s="9"/>
    </row>
    <row r="36" spans="1:119">
      <c r="A36" s="12"/>
      <c r="B36" s="44">
        <v>574</v>
      </c>
      <c r="C36" s="20" t="s">
        <v>49</v>
      </c>
      <c r="D36" s="46">
        <v>107819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107819</v>
      </c>
      <c r="O36" s="47">
        <f t="shared" si="1"/>
        <v>2.7041960322038574</v>
      </c>
      <c r="P36" s="9"/>
    </row>
    <row r="37" spans="1:119">
      <c r="A37" s="12"/>
      <c r="B37" s="44">
        <v>575</v>
      </c>
      <c r="C37" s="20" t="s">
        <v>75</v>
      </c>
      <c r="D37" s="46">
        <v>140686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140686</v>
      </c>
      <c r="O37" s="47">
        <f t="shared" si="1"/>
        <v>3.5285295076622107</v>
      </c>
      <c r="P37" s="9"/>
    </row>
    <row r="38" spans="1:119" ht="15.75">
      <c r="A38" s="28" t="s">
        <v>76</v>
      </c>
      <c r="B38" s="29"/>
      <c r="C38" s="30"/>
      <c r="D38" s="31">
        <f t="shared" ref="D38:M38" si="12">SUM(D39:D40)</f>
        <v>1125697</v>
      </c>
      <c r="E38" s="31">
        <f t="shared" si="12"/>
        <v>150000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44916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1320613</v>
      </c>
      <c r="O38" s="43">
        <f t="shared" si="1"/>
        <v>33.122143914123043</v>
      </c>
      <c r="P38" s="9"/>
    </row>
    <row r="39" spans="1:119">
      <c r="A39" s="12"/>
      <c r="B39" s="44">
        <v>581</v>
      </c>
      <c r="C39" s="20" t="s">
        <v>77</v>
      </c>
      <c r="D39" s="46">
        <v>1125697</v>
      </c>
      <c r="E39" s="46">
        <v>150000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1275697</v>
      </c>
      <c r="O39" s="47">
        <f t="shared" si="1"/>
        <v>31.995610844975044</v>
      </c>
      <c r="P39" s="9"/>
    </row>
    <row r="40" spans="1:119" ht="15.75" thickBot="1">
      <c r="A40" s="12"/>
      <c r="B40" s="44">
        <v>591</v>
      </c>
      <c r="C40" s="20" t="s">
        <v>78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44916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44916</v>
      </c>
      <c r="O40" s="47">
        <f t="shared" si="1"/>
        <v>1.1265330691480022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SUM(D5,D13,D17,D25,D28,D31,D33,D38)</f>
        <v>28901275</v>
      </c>
      <c r="E41" s="15">
        <f t="shared" si="13"/>
        <v>4553481</v>
      </c>
      <c r="F41" s="15">
        <f t="shared" si="13"/>
        <v>722930</v>
      </c>
      <c r="G41" s="15">
        <f t="shared" si="13"/>
        <v>169321</v>
      </c>
      <c r="H41" s="15">
        <f t="shared" si="13"/>
        <v>0</v>
      </c>
      <c r="I41" s="15">
        <f t="shared" si="13"/>
        <v>16420689</v>
      </c>
      <c r="J41" s="15">
        <f t="shared" si="13"/>
        <v>0</v>
      </c>
      <c r="K41" s="15">
        <f t="shared" si="13"/>
        <v>2660919</v>
      </c>
      <c r="L41" s="15">
        <f t="shared" si="13"/>
        <v>0</v>
      </c>
      <c r="M41" s="15">
        <f t="shared" si="13"/>
        <v>0</v>
      </c>
      <c r="N41" s="15">
        <f>SUM(D41:M41)</f>
        <v>53428615</v>
      </c>
      <c r="O41" s="37">
        <f t="shared" si="1"/>
        <v>1340.0369943066389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83</v>
      </c>
      <c r="M43" s="93"/>
      <c r="N43" s="93"/>
      <c r="O43" s="41">
        <v>39871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58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2024-06-06T17:53:45Z</cp:lastPrinted>
  <dcterms:created xsi:type="dcterms:W3CDTF">2000-08-31T21:26:31Z</dcterms:created>
  <dcterms:modified xsi:type="dcterms:W3CDTF">2024-07-02T15:37:04Z</dcterms:modified>
</cp:coreProperties>
</file>