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loridalegislature-my.sharepoint.com/personal/ocain_steve_leg_state_fl_us/Documents/Documents/EDR/AFR Data/EDR Municipal Revenues/"/>
    </mc:Choice>
  </mc:AlternateContent>
  <xr:revisionPtr revIDLastSave="1" documentId="11_95B18627ACE03BCBDD0A10E8A1A9955694337F29" xr6:coauthVersionLast="47" xr6:coauthVersionMax="47" xr10:uidLastSave="{D1666BD2-83EF-4A85-83F3-7BE78008B1EB}"/>
  <bookViews>
    <workbookView xWindow="-120" yWindow="-120" windowWidth="29040" windowHeight="15720" tabRatio="786" xr2:uid="{00000000-000D-0000-FFFF-FFFF00000000}"/>
  </bookViews>
  <sheets>
    <sheet name="2023" sheetId="48" r:id="rId1"/>
    <sheet name="2022" sheetId="47" r:id="rId2"/>
    <sheet name="2021" sheetId="46" r:id="rId3"/>
    <sheet name="2020" sheetId="45" r:id="rId4"/>
    <sheet name="2019" sheetId="44" r:id="rId5"/>
    <sheet name="2018" sheetId="43" r:id="rId6"/>
    <sheet name="2017" sheetId="42" r:id="rId7"/>
    <sheet name="2016" sheetId="41" r:id="rId8"/>
    <sheet name="2015" sheetId="40" r:id="rId9"/>
    <sheet name="2014" sheetId="39" r:id="rId10"/>
    <sheet name="2013" sheetId="38" r:id="rId11"/>
    <sheet name="2012" sheetId="36" r:id="rId12"/>
    <sheet name="2011" sheetId="35" r:id="rId13"/>
    <sheet name="2010" sheetId="34" r:id="rId14"/>
    <sheet name="2009" sheetId="33" r:id="rId15"/>
    <sheet name="2008" sheetId="37" r:id="rId16"/>
  </sheets>
  <definedNames>
    <definedName name="_xlnm.Print_Area" localSheetId="15">'2008'!$A$1:$O$50</definedName>
    <definedName name="_xlnm.Print_Area" localSheetId="14">'2009'!$A$1:$O$47</definedName>
    <definedName name="_xlnm.Print_Area" localSheetId="13">'2010'!$A$1:$O$48</definedName>
    <definedName name="_xlnm.Print_Area" localSheetId="12">'2011'!$A$1:$O$47</definedName>
    <definedName name="_xlnm.Print_Area" localSheetId="11">'2012'!$A$1:$O$49</definedName>
    <definedName name="_xlnm.Print_Area" localSheetId="10">'2013'!$A$1:$O$51</definedName>
    <definedName name="_xlnm.Print_Area" localSheetId="9">'2014'!$A$1:$O$52</definedName>
    <definedName name="_xlnm.Print_Area" localSheetId="8">'2015'!$A$1:$O$52</definedName>
    <definedName name="_xlnm.Print_Area" localSheetId="7">'2016'!$A$1:$O$53</definedName>
    <definedName name="_xlnm.Print_Area" localSheetId="6">'2017'!$A$1:$O$47</definedName>
    <definedName name="_xlnm.Print_Area" localSheetId="5">'2018'!$A$1:$O$46</definedName>
    <definedName name="_xlnm.Print_Area" localSheetId="4">'2019'!$A$1:$O$53</definedName>
    <definedName name="_xlnm.Print_Area" localSheetId="3">'2020'!$A$1:$O$48</definedName>
    <definedName name="_xlnm.Print_Area" localSheetId="2">'2021'!$A$1:$P$51</definedName>
    <definedName name="_xlnm.Print_Area" localSheetId="1">'2022'!$A$1:$P$54</definedName>
    <definedName name="_xlnm.Print_Area" localSheetId="0">'2023'!$A$1:$P$51</definedName>
    <definedName name="_xlnm.Print_Titles" localSheetId="15">'2008'!$1:$4</definedName>
    <definedName name="_xlnm.Print_Titles" localSheetId="14">'2009'!$1:$4</definedName>
    <definedName name="_xlnm.Print_Titles" localSheetId="13">'2010'!$1:$4</definedName>
    <definedName name="_xlnm.Print_Titles" localSheetId="12">'2011'!$1:$4</definedName>
    <definedName name="_xlnm.Print_Titles" localSheetId="11">'2012'!$1:$4</definedName>
    <definedName name="_xlnm.Print_Titles" localSheetId="10">'2013'!$1:$4</definedName>
    <definedName name="_xlnm.Print_Titles" localSheetId="9">'2014'!$1:$4</definedName>
    <definedName name="_xlnm.Print_Titles" localSheetId="8">'2015'!$1:$4</definedName>
    <definedName name="_xlnm.Print_Titles" localSheetId="7">'2016'!$1:$4</definedName>
    <definedName name="_xlnm.Print_Titles" localSheetId="6">'2017'!$1:$4</definedName>
    <definedName name="_xlnm.Print_Titles" localSheetId="5">'2018'!$1:$4</definedName>
    <definedName name="_xlnm.Print_Titles" localSheetId="4">'2019'!$1:$4</definedName>
    <definedName name="_xlnm.Print_Titles" localSheetId="3">'2020'!$1:$4</definedName>
    <definedName name="_xlnm.Print_Titles" localSheetId="2">'2021'!$1:$4</definedName>
    <definedName name="_xlnm.Print_Titles" localSheetId="1">'2022'!$1:$4</definedName>
    <definedName name="_xlnm.Print_Titles" localSheetId="0">'2023'!$1:$4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46" i="48" l="1"/>
  <c r="P46" i="48" s="1"/>
  <c r="N45" i="48"/>
  <c r="M45" i="48"/>
  <c r="L45" i="48"/>
  <c r="K45" i="48"/>
  <c r="J45" i="48"/>
  <c r="I45" i="48"/>
  <c r="H45" i="48"/>
  <c r="G45" i="48"/>
  <c r="F45" i="48"/>
  <c r="E45" i="48"/>
  <c r="D45" i="48"/>
  <c r="O44" i="48"/>
  <c r="P44" i="48" s="1"/>
  <c r="O43" i="48"/>
  <c r="P43" i="48" s="1"/>
  <c r="O42" i="48"/>
  <c r="P42" i="48" s="1"/>
  <c r="N41" i="48"/>
  <c r="M41" i="48"/>
  <c r="L41" i="48"/>
  <c r="K41" i="48"/>
  <c r="J41" i="48"/>
  <c r="I41" i="48"/>
  <c r="H41" i="48"/>
  <c r="G41" i="48"/>
  <c r="F41" i="48"/>
  <c r="E41" i="48"/>
  <c r="D41" i="48"/>
  <c r="O40" i="48"/>
  <c r="P40" i="48" s="1"/>
  <c r="O39" i="48"/>
  <c r="P39" i="48" s="1"/>
  <c r="N38" i="48"/>
  <c r="M38" i="48"/>
  <c r="L38" i="48"/>
  <c r="K38" i="48"/>
  <c r="J38" i="48"/>
  <c r="I38" i="48"/>
  <c r="H38" i="48"/>
  <c r="G38" i="48"/>
  <c r="F38" i="48"/>
  <c r="E38" i="48"/>
  <c r="D38" i="48"/>
  <c r="O37" i="48"/>
  <c r="P37" i="48" s="1"/>
  <c r="O36" i="48"/>
  <c r="P36" i="48" s="1"/>
  <c r="O35" i="48"/>
  <c r="P35" i="48" s="1"/>
  <c r="O34" i="48"/>
  <c r="P34" i="48" s="1"/>
  <c r="O33" i="48"/>
  <c r="P33" i="48" s="1"/>
  <c r="N32" i="48"/>
  <c r="M32" i="48"/>
  <c r="L32" i="48"/>
  <c r="K32" i="48"/>
  <c r="J32" i="48"/>
  <c r="I32" i="48"/>
  <c r="H32" i="48"/>
  <c r="G32" i="48"/>
  <c r="F32" i="48"/>
  <c r="E32" i="48"/>
  <c r="D32" i="48"/>
  <c r="O31" i="48"/>
  <c r="P31" i="48" s="1"/>
  <c r="O30" i="48"/>
  <c r="P30" i="48" s="1"/>
  <c r="O29" i="48"/>
  <c r="P29" i="48" s="1"/>
  <c r="O28" i="48"/>
  <c r="P28" i="48" s="1"/>
  <c r="O27" i="48"/>
  <c r="P27" i="48" s="1"/>
  <c r="O26" i="48"/>
  <c r="P26" i="48" s="1"/>
  <c r="O25" i="48"/>
  <c r="P25" i="48" s="1"/>
  <c r="O24" i="48"/>
  <c r="P24" i="48" s="1"/>
  <c r="O23" i="48"/>
  <c r="P23" i="48" s="1"/>
  <c r="O22" i="48"/>
  <c r="P22" i="48" s="1"/>
  <c r="O21" i="48"/>
  <c r="P21" i="48" s="1"/>
  <c r="O20" i="48"/>
  <c r="P20" i="48" s="1"/>
  <c r="O19" i="48"/>
  <c r="P19" i="48" s="1"/>
  <c r="N18" i="48"/>
  <c r="M18" i="48"/>
  <c r="L18" i="48"/>
  <c r="K18" i="48"/>
  <c r="J18" i="48"/>
  <c r="I18" i="48"/>
  <c r="H18" i="48"/>
  <c r="G18" i="48"/>
  <c r="F18" i="48"/>
  <c r="E18" i="48"/>
  <c r="D18" i="48"/>
  <c r="O17" i="48"/>
  <c r="P17" i="48" s="1"/>
  <c r="O16" i="48"/>
  <c r="P16" i="48" s="1"/>
  <c r="O15" i="48"/>
  <c r="P15" i="48" s="1"/>
  <c r="O14" i="48"/>
  <c r="P14" i="48" s="1"/>
  <c r="O13" i="48"/>
  <c r="P13" i="48" s="1"/>
  <c r="O12" i="48"/>
  <c r="P12" i="48" s="1"/>
  <c r="N11" i="48"/>
  <c r="M11" i="48"/>
  <c r="L11" i="48"/>
  <c r="K11" i="48"/>
  <c r="J11" i="48"/>
  <c r="I11" i="48"/>
  <c r="H11" i="48"/>
  <c r="G11" i="48"/>
  <c r="F11" i="48"/>
  <c r="E11" i="48"/>
  <c r="D11" i="48"/>
  <c r="O10" i="48"/>
  <c r="P10" i="48" s="1"/>
  <c r="O9" i="48"/>
  <c r="P9" i="48" s="1"/>
  <c r="O8" i="48"/>
  <c r="P8" i="48" s="1"/>
  <c r="O7" i="48"/>
  <c r="P7" i="48" s="1"/>
  <c r="O6" i="48"/>
  <c r="P6" i="48" s="1"/>
  <c r="N5" i="48"/>
  <c r="M5" i="48"/>
  <c r="L5" i="48"/>
  <c r="K5" i="48"/>
  <c r="J5" i="48"/>
  <c r="I5" i="48"/>
  <c r="H5" i="48"/>
  <c r="G5" i="48"/>
  <c r="F5" i="48"/>
  <c r="E5" i="48"/>
  <c r="D5" i="48"/>
  <c r="O45" i="48" l="1"/>
  <c r="P45" i="48" s="1"/>
  <c r="O41" i="48"/>
  <c r="P41" i="48" s="1"/>
  <c r="O38" i="48"/>
  <c r="P38" i="48" s="1"/>
  <c r="O32" i="48"/>
  <c r="P32" i="48" s="1"/>
  <c r="O18" i="48"/>
  <c r="P18" i="48" s="1"/>
  <c r="I47" i="48"/>
  <c r="N47" i="48"/>
  <c r="J47" i="48"/>
  <c r="D47" i="48"/>
  <c r="E47" i="48"/>
  <c r="F47" i="48"/>
  <c r="O11" i="48"/>
  <c r="P11" i="48" s="1"/>
  <c r="H47" i="48"/>
  <c r="K47" i="48"/>
  <c r="L47" i="48"/>
  <c r="M47" i="48"/>
  <c r="O5" i="48"/>
  <c r="P5" i="48" s="1"/>
  <c r="G47" i="48"/>
  <c r="O49" i="47"/>
  <c r="P49" i="47" s="1"/>
  <c r="O48" i="47"/>
  <c r="P48" i="47" s="1"/>
  <c r="N47" i="47"/>
  <c r="M47" i="47"/>
  <c r="L47" i="47"/>
  <c r="K47" i="47"/>
  <c r="J47" i="47"/>
  <c r="I47" i="47"/>
  <c r="H47" i="47"/>
  <c r="G47" i="47"/>
  <c r="F47" i="47"/>
  <c r="E47" i="47"/>
  <c r="D47" i="47"/>
  <c r="O46" i="47"/>
  <c r="P46" i="47" s="1"/>
  <c r="O45" i="47"/>
  <c r="P45" i="47" s="1"/>
  <c r="O44" i="47"/>
  <c r="P44" i="47" s="1"/>
  <c r="N43" i="47"/>
  <c r="M43" i="47"/>
  <c r="L43" i="47"/>
  <c r="K43" i="47"/>
  <c r="J43" i="47"/>
  <c r="I43" i="47"/>
  <c r="H43" i="47"/>
  <c r="G43" i="47"/>
  <c r="F43" i="47"/>
  <c r="E43" i="47"/>
  <c r="D43" i="47"/>
  <c r="O42" i="47"/>
  <c r="P42" i="47" s="1"/>
  <c r="O41" i="47"/>
  <c r="P41" i="47" s="1"/>
  <c r="N40" i="47"/>
  <c r="M40" i="47"/>
  <c r="L40" i="47"/>
  <c r="K40" i="47"/>
  <c r="J40" i="47"/>
  <c r="I40" i="47"/>
  <c r="H40" i="47"/>
  <c r="G40" i="47"/>
  <c r="F40" i="47"/>
  <c r="E40" i="47"/>
  <c r="D40" i="47"/>
  <c r="O39" i="47"/>
  <c r="P39" i="47" s="1"/>
  <c r="O38" i="47"/>
  <c r="P38" i="47" s="1"/>
  <c r="O37" i="47"/>
  <c r="P37" i="47" s="1"/>
  <c r="O36" i="47"/>
  <c r="P36" i="47" s="1"/>
  <c r="O35" i="47"/>
  <c r="P35" i="47" s="1"/>
  <c r="N34" i="47"/>
  <c r="M34" i="47"/>
  <c r="L34" i="47"/>
  <c r="K34" i="47"/>
  <c r="J34" i="47"/>
  <c r="I34" i="47"/>
  <c r="H34" i="47"/>
  <c r="G34" i="47"/>
  <c r="F34" i="47"/>
  <c r="E34" i="47"/>
  <c r="D34" i="47"/>
  <c r="O33" i="47"/>
  <c r="P33" i="47" s="1"/>
  <c r="O32" i="47"/>
  <c r="P32" i="47" s="1"/>
  <c r="O31" i="47"/>
  <c r="P31" i="47" s="1"/>
  <c r="O30" i="47"/>
  <c r="P30" i="47" s="1"/>
  <c r="O29" i="47"/>
  <c r="P29" i="47" s="1"/>
  <c r="O28" i="47"/>
  <c r="P28" i="47" s="1"/>
  <c r="O27" i="47"/>
  <c r="P27" i="47" s="1"/>
  <c r="O26" i="47"/>
  <c r="P26" i="47" s="1"/>
  <c r="O25" i="47"/>
  <c r="P25" i="47" s="1"/>
  <c r="O24" i="47"/>
  <c r="P24" i="47" s="1"/>
  <c r="O23" i="47"/>
  <c r="P23" i="47" s="1"/>
  <c r="O22" i="47"/>
  <c r="P22" i="47" s="1"/>
  <c r="O21" i="47"/>
  <c r="P21" i="47" s="1"/>
  <c r="N20" i="47"/>
  <c r="M20" i="47"/>
  <c r="L20" i="47"/>
  <c r="K20" i="47"/>
  <c r="J20" i="47"/>
  <c r="I20" i="47"/>
  <c r="H20" i="47"/>
  <c r="G20" i="47"/>
  <c r="F20" i="47"/>
  <c r="E20" i="47"/>
  <c r="D20" i="47"/>
  <c r="O19" i="47"/>
  <c r="P19" i="47" s="1"/>
  <c r="O18" i="47"/>
  <c r="P18" i="47" s="1"/>
  <c r="O17" i="47"/>
  <c r="P17" i="47" s="1"/>
  <c r="O16" i="47"/>
  <c r="P16" i="47" s="1"/>
  <c r="O15" i="47"/>
  <c r="P15" i="47" s="1"/>
  <c r="O14" i="47"/>
  <c r="P14" i="47" s="1"/>
  <c r="O13" i="47"/>
  <c r="P13" i="47" s="1"/>
  <c r="N12" i="47"/>
  <c r="M12" i="47"/>
  <c r="L12" i="47"/>
  <c r="K12" i="47"/>
  <c r="J12" i="47"/>
  <c r="I12" i="47"/>
  <c r="H12" i="47"/>
  <c r="G12" i="47"/>
  <c r="F12" i="47"/>
  <c r="E12" i="47"/>
  <c r="D12" i="47"/>
  <c r="O11" i="47"/>
  <c r="P11" i="47" s="1"/>
  <c r="O10" i="47"/>
  <c r="P10" i="47" s="1"/>
  <c r="O9" i="47"/>
  <c r="P9" i="47" s="1"/>
  <c r="O8" i="47"/>
  <c r="P8" i="47" s="1"/>
  <c r="O7" i="47"/>
  <c r="P7" i="47" s="1"/>
  <c r="O6" i="47"/>
  <c r="P6" i="47" s="1"/>
  <c r="N5" i="47"/>
  <c r="M5" i="47"/>
  <c r="L5" i="47"/>
  <c r="K5" i="47"/>
  <c r="J5" i="47"/>
  <c r="I5" i="47"/>
  <c r="H5" i="47"/>
  <c r="G5" i="47"/>
  <c r="F5" i="47"/>
  <c r="E5" i="47"/>
  <c r="D5" i="47"/>
  <c r="O47" i="48" l="1"/>
  <c r="P47" i="48" s="1"/>
  <c r="O47" i="47"/>
  <c r="P47" i="47" s="1"/>
  <c r="O43" i="47"/>
  <c r="P43" i="47" s="1"/>
  <c r="O40" i="47"/>
  <c r="P40" i="47" s="1"/>
  <c r="O34" i="47"/>
  <c r="P34" i="47" s="1"/>
  <c r="O20" i="47"/>
  <c r="P20" i="47" s="1"/>
  <c r="K50" i="47"/>
  <c r="I50" i="47"/>
  <c r="L50" i="47"/>
  <c r="O12" i="47"/>
  <c r="P12" i="47" s="1"/>
  <c r="D50" i="47"/>
  <c r="N50" i="47"/>
  <c r="J50" i="47"/>
  <c r="G50" i="47"/>
  <c r="H50" i="47"/>
  <c r="O5" i="47"/>
  <c r="P5" i="47" s="1"/>
  <c r="M50" i="47"/>
  <c r="E50" i="47"/>
  <c r="F50" i="47"/>
  <c r="N17" i="45"/>
  <c r="O17" i="45" s="1"/>
  <c r="O46" i="46"/>
  <c r="P46" i="46" s="1"/>
  <c r="O45" i="46"/>
  <c r="P45" i="46" s="1"/>
  <c r="N44" i="46"/>
  <c r="M44" i="46"/>
  <c r="L44" i="46"/>
  <c r="K44" i="46"/>
  <c r="J44" i="46"/>
  <c r="I44" i="46"/>
  <c r="H44" i="46"/>
  <c r="G44" i="46"/>
  <c r="F44" i="46"/>
  <c r="E44" i="46"/>
  <c r="D44" i="46"/>
  <c r="O43" i="46"/>
  <c r="P43" i="46" s="1"/>
  <c r="O42" i="46"/>
  <c r="P42" i="46" s="1"/>
  <c r="O41" i="46"/>
  <c r="P41" i="46" s="1"/>
  <c r="N40" i="46"/>
  <c r="M40" i="46"/>
  <c r="L40" i="46"/>
  <c r="K40" i="46"/>
  <c r="J40" i="46"/>
  <c r="I40" i="46"/>
  <c r="H40" i="46"/>
  <c r="G40" i="46"/>
  <c r="F40" i="46"/>
  <c r="E40" i="46"/>
  <c r="D40" i="46"/>
  <c r="O39" i="46"/>
  <c r="P39" i="46" s="1"/>
  <c r="O38" i="46"/>
  <c r="P38" i="46"/>
  <c r="N37" i="46"/>
  <c r="M37" i="46"/>
  <c r="L37" i="46"/>
  <c r="K37" i="46"/>
  <c r="J37" i="46"/>
  <c r="I37" i="46"/>
  <c r="H37" i="46"/>
  <c r="G37" i="46"/>
  <c r="F37" i="46"/>
  <c r="O37" i="46" s="1"/>
  <c r="P37" i="46" s="1"/>
  <c r="E37" i="46"/>
  <c r="D37" i="46"/>
  <c r="O36" i="46"/>
  <c r="P36" i="46" s="1"/>
  <c r="O35" i="46"/>
  <c r="P35" i="46" s="1"/>
  <c r="O34" i="46"/>
  <c r="P34" i="46" s="1"/>
  <c r="O33" i="46"/>
  <c r="P33" i="46" s="1"/>
  <c r="O32" i="46"/>
  <c r="P32" i="46" s="1"/>
  <c r="N31" i="46"/>
  <c r="M31" i="46"/>
  <c r="L31" i="46"/>
  <c r="K31" i="46"/>
  <c r="J31" i="46"/>
  <c r="I31" i="46"/>
  <c r="H31" i="46"/>
  <c r="G31" i="46"/>
  <c r="F31" i="46"/>
  <c r="F47" i="46" s="1"/>
  <c r="E31" i="46"/>
  <c r="D31" i="46"/>
  <c r="D47" i="46" s="1"/>
  <c r="O30" i="46"/>
  <c r="P30" i="46" s="1"/>
  <c r="O29" i="46"/>
  <c r="P29" i="46" s="1"/>
  <c r="O28" i="46"/>
  <c r="P28" i="46" s="1"/>
  <c r="O27" i="46"/>
  <c r="P27" i="46" s="1"/>
  <c r="O26" i="46"/>
  <c r="P26" i="46" s="1"/>
  <c r="O25" i="46"/>
  <c r="P25" i="46"/>
  <c r="O24" i="46"/>
  <c r="P24" i="46" s="1"/>
  <c r="O23" i="46"/>
  <c r="P23" i="46"/>
  <c r="O22" i="46"/>
  <c r="P22" i="46" s="1"/>
  <c r="O21" i="46"/>
  <c r="P21" i="46" s="1"/>
  <c r="O20" i="46"/>
  <c r="P20" i="46"/>
  <c r="N19" i="46"/>
  <c r="M19" i="46"/>
  <c r="L19" i="46"/>
  <c r="K19" i="46"/>
  <c r="J19" i="46"/>
  <c r="I19" i="46"/>
  <c r="H19" i="46"/>
  <c r="G19" i="46"/>
  <c r="F19" i="46"/>
  <c r="E19" i="46"/>
  <c r="E47" i="46" s="1"/>
  <c r="D19" i="46"/>
  <c r="O18" i="46"/>
  <c r="P18" i="46" s="1"/>
  <c r="O17" i="46"/>
  <c r="P17" i="46" s="1"/>
  <c r="O16" i="46"/>
  <c r="P16" i="46" s="1"/>
  <c r="O15" i="46"/>
  <c r="P15" i="46" s="1"/>
  <c r="O14" i="46"/>
  <c r="P14" i="46" s="1"/>
  <c r="O13" i="46"/>
  <c r="P13" i="46" s="1"/>
  <c r="N12" i="46"/>
  <c r="M12" i="46"/>
  <c r="L12" i="46"/>
  <c r="K12" i="46"/>
  <c r="J12" i="46"/>
  <c r="I12" i="46"/>
  <c r="H12" i="46"/>
  <c r="G12" i="46"/>
  <c r="F12" i="46"/>
  <c r="E12" i="46"/>
  <c r="D12" i="46"/>
  <c r="O11" i="46"/>
  <c r="P11" i="46" s="1"/>
  <c r="O10" i="46"/>
  <c r="P10" i="46"/>
  <c r="O9" i="46"/>
  <c r="P9" i="46" s="1"/>
  <c r="O8" i="46"/>
  <c r="P8" i="46"/>
  <c r="O7" i="46"/>
  <c r="P7" i="46" s="1"/>
  <c r="O6" i="46"/>
  <c r="P6" i="46" s="1"/>
  <c r="N5" i="46"/>
  <c r="N47" i="46" s="1"/>
  <c r="M5" i="46"/>
  <c r="L5" i="46"/>
  <c r="K5" i="46"/>
  <c r="J5" i="46"/>
  <c r="J47" i="46" s="1"/>
  <c r="I5" i="46"/>
  <c r="I47" i="46" s="1"/>
  <c r="H5" i="46"/>
  <c r="H47" i="46" s="1"/>
  <c r="G5" i="46"/>
  <c r="F5" i="46"/>
  <c r="E5" i="46"/>
  <c r="D5" i="46"/>
  <c r="N43" i="45"/>
  <c r="O43" i="45" s="1"/>
  <c r="M42" i="45"/>
  <c r="L42" i="45"/>
  <c r="K42" i="45"/>
  <c r="J42" i="45"/>
  <c r="I42" i="45"/>
  <c r="H42" i="45"/>
  <c r="G42" i="45"/>
  <c r="F42" i="45"/>
  <c r="E42" i="45"/>
  <c r="D42" i="45"/>
  <c r="N41" i="45"/>
  <c r="O41" i="45" s="1"/>
  <c r="N40" i="45"/>
  <c r="O40" i="45" s="1"/>
  <c r="N39" i="45"/>
  <c r="O39" i="45"/>
  <c r="N38" i="45"/>
  <c r="O38" i="45" s="1"/>
  <c r="M37" i="45"/>
  <c r="L37" i="45"/>
  <c r="K37" i="45"/>
  <c r="J37" i="45"/>
  <c r="I37" i="45"/>
  <c r="H37" i="45"/>
  <c r="G37" i="45"/>
  <c r="F37" i="45"/>
  <c r="E37" i="45"/>
  <c r="D37" i="45"/>
  <c r="N36" i="45"/>
  <c r="O36" i="45" s="1"/>
  <c r="N35" i="45"/>
  <c r="O35" i="45" s="1"/>
  <c r="M34" i="45"/>
  <c r="L34" i="45"/>
  <c r="K34" i="45"/>
  <c r="K44" i="45" s="1"/>
  <c r="J34" i="45"/>
  <c r="I34" i="45"/>
  <c r="H34" i="45"/>
  <c r="G34" i="45"/>
  <c r="F34" i="45"/>
  <c r="E34" i="45"/>
  <c r="D34" i="45"/>
  <c r="N33" i="45"/>
  <c r="O33" i="45" s="1"/>
  <c r="N32" i="45"/>
  <c r="O32" i="45" s="1"/>
  <c r="N31" i="45"/>
  <c r="O31" i="45" s="1"/>
  <c r="N30" i="45"/>
  <c r="O30" i="45"/>
  <c r="M29" i="45"/>
  <c r="L29" i="45"/>
  <c r="K29" i="45"/>
  <c r="J29" i="45"/>
  <c r="I29" i="45"/>
  <c r="H29" i="45"/>
  <c r="G29" i="45"/>
  <c r="F29" i="45"/>
  <c r="E29" i="45"/>
  <c r="D29" i="45"/>
  <c r="N28" i="45"/>
  <c r="O28" i="45" s="1"/>
  <c r="N27" i="45"/>
  <c r="O27" i="45" s="1"/>
  <c r="N26" i="45"/>
  <c r="O26" i="45" s="1"/>
  <c r="N25" i="45"/>
  <c r="O25" i="45" s="1"/>
  <c r="N24" i="45"/>
  <c r="O24" i="45" s="1"/>
  <c r="N23" i="45"/>
  <c r="O23" i="45"/>
  <c r="N22" i="45"/>
  <c r="O22" i="45" s="1"/>
  <c r="N21" i="45"/>
  <c r="O21" i="45" s="1"/>
  <c r="N20" i="45"/>
  <c r="O20" i="45" s="1"/>
  <c r="M19" i="45"/>
  <c r="L19" i="45"/>
  <c r="K19" i="45"/>
  <c r="J19" i="45"/>
  <c r="I19" i="45"/>
  <c r="H19" i="45"/>
  <c r="G19" i="45"/>
  <c r="F19" i="45"/>
  <c r="E19" i="45"/>
  <c r="N19" i="45" s="1"/>
  <c r="O19" i="45" s="1"/>
  <c r="D19" i="45"/>
  <c r="N18" i="45"/>
  <c r="O18" i="45" s="1"/>
  <c r="N16" i="45"/>
  <c r="O16" i="45" s="1"/>
  <c r="N15" i="45"/>
  <c r="O15" i="45"/>
  <c r="N14" i="45"/>
  <c r="O14" i="45" s="1"/>
  <c r="N13" i="45"/>
  <c r="O13" i="45" s="1"/>
  <c r="M12" i="45"/>
  <c r="L12" i="45"/>
  <c r="K12" i="45"/>
  <c r="J12" i="45"/>
  <c r="J44" i="45" s="1"/>
  <c r="I12" i="45"/>
  <c r="H12" i="45"/>
  <c r="G12" i="45"/>
  <c r="F12" i="45"/>
  <c r="E12" i="45"/>
  <c r="D12" i="45"/>
  <c r="N12" i="45" s="1"/>
  <c r="O12" i="45" s="1"/>
  <c r="N11" i="45"/>
  <c r="O11" i="45" s="1"/>
  <c r="N10" i="45"/>
  <c r="O10" i="45" s="1"/>
  <c r="N9" i="45"/>
  <c r="O9" i="45" s="1"/>
  <c r="N8" i="45"/>
  <c r="O8" i="45" s="1"/>
  <c r="N7" i="45"/>
  <c r="O7" i="45" s="1"/>
  <c r="N6" i="45"/>
  <c r="O6" i="45" s="1"/>
  <c r="M5" i="45"/>
  <c r="L5" i="45"/>
  <c r="K5" i="45"/>
  <c r="J5" i="45"/>
  <c r="I5" i="45"/>
  <c r="H5" i="45"/>
  <c r="G5" i="45"/>
  <c r="F5" i="45"/>
  <c r="E5" i="45"/>
  <c r="D5" i="45"/>
  <c r="N48" i="44"/>
  <c r="O48" i="44"/>
  <c r="M47" i="44"/>
  <c r="L47" i="44"/>
  <c r="K47" i="44"/>
  <c r="K49" i="44" s="1"/>
  <c r="J47" i="44"/>
  <c r="I47" i="44"/>
  <c r="I49" i="44" s="1"/>
  <c r="H47" i="44"/>
  <c r="G47" i="44"/>
  <c r="N47" i="44" s="1"/>
  <c r="O47" i="44" s="1"/>
  <c r="F47" i="44"/>
  <c r="E47" i="44"/>
  <c r="D47" i="44"/>
  <c r="N46" i="44"/>
  <c r="O46" i="44" s="1"/>
  <c r="N45" i="44"/>
  <c r="O45" i="44" s="1"/>
  <c r="N44" i="44"/>
  <c r="O44" i="44" s="1"/>
  <c r="M43" i="44"/>
  <c r="L43" i="44"/>
  <c r="K43" i="44"/>
  <c r="J43" i="44"/>
  <c r="I43" i="44"/>
  <c r="H43" i="44"/>
  <c r="G43" i="44"/>
  <c r="F43" i="44"/>
  <c r="E43" i="44"/>
  <c r="D43" i="44"/>
  <c r="N42" i="44"/>
  <c r="O42" i="44"/>
  <c r="N41" i="44"/>
  <c r="O41" i="44" s="1"/>
  <c r="M40" i="44"/>
  <c r="L40" i="44"/>
  <c r="K40" i="44"/>
  <c r="J40" i="44"/>
  <c r="I40" i="44"/>
  <c r="H40" i="44"/>
  <c r="G40" i="44"/>
  <c r="F40" i="44"/>
  <c r="E40" i="44"/>
  <c r="D40" i="44"/>
  <c r="N39" i="44"/>
  <c r="O39" i="44" s="1"/>
  <c r="N38" i="44"/>
  <c r="O38" i="44" s="1"/>
  <c r="N37" i="44"/>
  <c r="O37" i="44"/>
  <c r="N36" i="44"/>
  <c r="O36" i="44"/>
  <c r="N35" i="44"/>
  <c r="O35" i="44" s="1"/>
  <c r="M34" i="44"/>
  <c r="M49" i="44" s="1"/>
  <c r="L34" i="44"/>
  <c r="L49" i="44" s="1"/>
  <c r="K34" i="44"/>
  <c r="J34" i="44"/>
  <c r="I34" i="44"/>
  <c r="H34" i="44"/>
  <c r="G34" i="44"/>
  <c r="F34" i="44"/>
  <c r="E34" i="44"/>
  <c r="D34" i="44"/>
  <c r="N33" i="44"/>
  <c r="O33" i="44" s="1"/>
  <c r="N32" i="44"/>
  <c r="O32" i="44"/>
  <c r="N31" i="44"/>
  <c r="O31" i="44" s="1"/>
  <c r="N30" i="44"/>
  <c r="O30" i="44" s="1"/>
  <c r="N29" i="44"/>
  <c r="O29" i="44"/>
  <c r="N28" i="44"/>
  <c r="O28" i="44"/>
  <c r="N27" i="44"/>
  <c r="O27" i="44" s="1"/>
  <c r="N26" i="44"/>
  <c r="O26" i="44"/>
  <c r="N25" i="44"/>
  <c r="O25" i="44" s="1"/>
  <c r="N24" i="44"/>
  <c r="O24" i="44" s="1"/>
  <c r="N23" i="44"/>
  <c r="O23" i="44"/>
  <c r="N22" i="44"/>
  <c r="O22" i="44"/>
  <c r="M21" i="44"/>
  <c r="L21" i="44"/>
  <c r="K21" i="44"/>
  <c r="J21" i="44"/>
  <c r="I21" i="44"/>
  <c r="H21" i="44"/>
  <c r="G21" i="44"/>
  <c r="F21" i="44"/>
  <c r="E21" i="44"/>
  <c r="D21" i="44"/>
  <c r="N20" i="44"/>
  <c r="O20" i="44"/>
  <c r="N19" i="44"/>
  <c r="O19" i="44" s="1"/>
  <c r="N18" i="44"/>
  <c r="O18" i="44" s="1"/>
  <c r="N17" i="44"/>
  <c r="O17" i="44" s="1"/>
  <c r="N16" i="44"/>
  <c r="O16" i="44" s="1"/>
  <c r="N15" i="44"/>
  <c r="O15" i="44" s="1"/>
  <c r="N14" i="44"/>
  <c r="O14" i="44"/>
  <c r="N13" i="44"/>
  <c r="O13" i="44" s="1"/>
  <c r="M12" i="44"/>
  <c r="L12" i="44"/>
  <c r="K12" i="44"/>
  <c r="J12" i="44"/>
  <c r="I12" i="44"/>
  <c r="H12" i="44"/>
  <c r="G12" i="44"/>
  <c r="G49" i="44" s="1"/>
  <c r="F12" i="44"/>
  <c r="E12" i="44"/>
  <c r="D12" i="44"/>
  <c r="N11" i="44"/>
  <c r="O11" i="44" s="1"/>
  <c r="N10" i="44"/>
  <c r="O10" i="44" s="1"/>
  <c r="N9" i="44"/>
  <c r="O9" i="44" s="1"/>
  <c r="N8" i="44"/>
  <c r="O8" i="44" s="1"/>
  <c r="N7" i="44"/>
  <c r="O7" i="44" s="1"/>
  <c r="N6" i="44"/>
  <c r="O6" i="44"/>
  <c r="M5" i="44"/>
  <c r="L5" i="44"/>
  <c r="K5" i="44"/>
  <c r="J5" i="44"/>
  <c r="J49" i="44" s="1"/>
  <c r="I5" i="44"/>
  <c r="H5" i="44"/>
  <c r="G5" i="44"/>
  <c r="F5" i="44"/>
  <c r="E5" i="44"/>
  <c r="D5" i="44"/>
  <c r="N41" i="43"/>
  <c r="O41" i="43" s="1"/>
  <c r="M40" i="43"/>
  <c r="L40" i="43"/>
  <c r="K40" i="43"/>
  <c r="J40" i="43"/>
  <c r="I40" i="43"/>
  <c r="H40" i="43"/>
  <c r="G40" i="43"/>
  <c r="F40" i="43"/>
  <c r="N40" i="43" s="1"/>
  <c r="O40" i="43" s="1"/>
  <c r="E40" i="43"/>
  <c r="D40" i="43"/>
  <c r="N39" i="43"/>
  <c r="O39" i="43"/>
  <c r="N38" i="43"/>
  <c r="O38" i="43" s="1"/>
  <c r="N37" i="43"/>
  <c r="O37" i="43"/>
  <c r="M36" i="43"/>
  <c r="L36" i="43"/>
  <c r="K36" i="43"/>
  <c r="J36" i="43"/>
  <c r="J42" i="43" s="1"/>
  <c r="I36" i="43"/>
  <c r="H36" i="43"/>
  <c r="G36" i="43"/>
  <c r="F36" i="43"/>
  <c r="E36" i="43"/>
  <c r="D36" i="43"/>
  <c r="N35" i="43"/>
  <c r="O35" i="43"/>
  <c r="N34" i="43"/>
  <c r="O34" i="43" s="1"/>
  <c r="M33" i="43"/>
  <c r="L33" i="43"/>
  <c r="K33" i="43"/>
  <c r="J33" i="43"/>
  <c r="I33" i="43"/>
  <c r="H33" i="43"/>
  <c r="G33" i="43"/>
  <c r="G42" i="43" s="1"/>
  <c r="F33" i="43"/>
  <c r="E33" i="43"/>
  <c r="D33" i="43"/>
  <c r="N32" i="43"/>
  <c r="O32" i="43" s="1"/>
  <c r="N31" i="43"/>
  <c r="O31" i="43" s="1"/>
  <c r="N30" i="43"/>
  <c r="O30" i="43" s="1"/>
  <c r="N29" i="43"/>
  <c r="O29" i="43" s="1"/>
  <c r="N28" i="43"/>
  <c r="O28" i="43" s="1"/>
  <c r="M27" i="43"/>
  <c r="L27" i="43"/>
  <c r="K27" i="43"/>
  <c r="J27" i="43"/>
  <c r="I27" i="43"/>
  <c r="H27" i="43"/>
  <c r="G27" i="43"/>
  <c r="F27" i="43"/>
  <c r="E27" i="43"/>
  <c r="D27" i="43"/>
  <c r="N26" i="43"/>
  <c r="O26" i="43" s="1"/>
  <c r="N25" i="43"/>
  <c r="O25" i="43"/>
  <c r="N24" i="43"/>
  <c r="O24" i="43" s="1"/>
  <c r="N23" i="43"/>
  <c r="O23" i="43" s="1"/>
  <c r="N22" i="43"/>
  <c r="O22" i="43" s="1"/>
  <c r="N21" i="43"/>
  <c r="O21" i="43" s="1"/>
  <c r="N20" i="43"/>
  <c r="O20" i="43" s="1"/>
  <c r="M19" i="43"/>
  <c r="L19" i="43"/>
  <c r="K19" i="43"/>
  <c r="J19" i="43"/>
  <c r="I19" i="43"/>
  <c r="H19" i="43"/>
  <c r="G19" i="43"/>
  <c r="F19" i="43"/>
  <c r="E19" i="43"/>
  <c r="D19" i="43"/>
  <c r="N19" i="43" s="1"/>
  <c r="O19" i="43" s="1"/>
  <c r="N18" i="43"/>
  <c r="O18" i="43" s="1"/>
  <c r="N17" i="43"/>
  <c r="O17" i="43"/>
  <c r="N16" i="43"/>
  <c r="O16" i="43" s="1"/>
  <c r="N15" i="43"/>
  <c r="O15" i="43" s="1"/>
  <c r="N14" i="43"/>
  <c r="O14" i="43" s="1"/>
  <c r="N13" i="43"/>
  <c r="O13" i="43" s="1"/>
  <c r="M12" i="43"/>
  <c r="L12" i="43"/>
  <c r="K12" i="43"/>
  <c r="J12" i="43"/>
  <c r="I12" i="43"/>
  <c r="H12" i="43"/>
  <c r="G12" i="43"/>
  <c r="F12" i="43"/>
  <c r="F42" i="43" s="1"/>
  <c r="E12" i="43"/>
  <c r="E42" i="43" s="1"/>
  <c r="D12" i="43"/>
  <c r="N12" i="43" s="1"/>
  <c r="O12" i="43" s="1"/>
  <c r="N11" i="43"/>
  <c r="O11" i="43"/>
  <c r="N10" i="43"/>
  <c r="O10" i="43" s="1"/>
  <c r="N9" i="43"/>
  <c r="O9" i="43"/>
  <c r="N8" i="43"/>
  <c r="O8" i="43" s="1"/>
  <c r="N7" i="43"/>
  <c r="O7" i="43" s="1"/>
  <c r="N6" i="43"/>
  <c r="O6" i="43"/>
  <c r="M5" i="43"/>
  <c r="L5" i="43"/>
  <c r="K5" i="43"/>
  <c r="J5" i="43"/>
  <c r="I5" i="43"/>
  <c r="I42" i="43" s="1"/>
  <c r="H5" i="43"/>
  <c r="G5" i="43"/>
  <c r="F5" i="43"/>
  <c r="E5" i="43"/>
  <c r="D5" i="43"/>
  <c r="N42" i="42"/>
  <c r="O42" i="42"/>
  <c r="N41" i="42"/>
  <c r="O41" i="42" s="1"/>
  <c r="M40" i="42"/>
  <c r="L40" i="42"/>
  <c r="K40" i="42"/>
  <c r="J40" i="42"/>
  <c r="N40" i="42" s="1"/>
  <c r="O40" i="42" s="1"/>
  <c r="I40" i="42"/>
  <c r="H40" i="42"/>
  <c r="G40" i="42"/>
  <c r="F40" i="42"/>
  <c r="E40" i="42"/>
  <c r="D40" i="42"/>
  <c r="N39" i="42"/>
  <c r="O39" i="42" s="1"/>
  <c r="N38" i="42"/>
  <c r="O38" i="42" s="1"/>
  <c r="N37" i="42"/>
  <c r="O37" i="42"/>
  <c r="M36" i="42"/>
  <c r="M43" i="42" s="1"/>
  <c r="L36" i="42"/>
  <c r="K36" i="42"/>
  <c r="J36" i="42"/>
  <c r="I36" i="42"/>
  <c r="I43" i="42" s="1"/>
  <c r="H36" i="42"/>
  <c r="G36" i="42"/>
  <c r="F36" i="42"/>
  <c r="E36" i="42"/>
  <c r="E43" i="42" s="1"/>
  <c r="D36" i="42"/>
  <c r="N35" i="42"/>
  <c r="O35" i="42"/>
  <c r="N34" i="42"/>
  <c r="O34" i="42" s="1"/>
  <c r="M33" i="42"/>
  <c r="L33" i="42"/>
  <c r="L43" i="42" s="1"/>
  <c r="K33" i="42"/>
  <c r="J33" i="42"/>
  <c r="I33" i="42"/>
  <c r="H33" i="42"/>
  <c r="G33" i="42"/>
  <c r="F33" i="42"/>
  <c r="E33" i="42"/>
  <c r="D33" i="42"/>
  <c r="N32" i="42"/>
  <c r="O32" i="42" s="1"/>
  <c r="N31" i="42"/>
  <c r="O31" i="42" s="1"/>
  <c r="N30" i="42"/>
  <c r="O30" i="42"/>
  <c r="N29" i="42"/>
  <c r="O29" i="42"/>
  <c r="N28" i="42"/>
  <c r="O28" i="42" s="1"/>
  <c r="M27" i="42"/>
  <c r="L27" i="42"/>
  <c r="K27" i="42"/>
  <c r="J27" i="42"/>
  <c r="I27" i="42"/>
  <c r="H27" i="42"/>
  <c r="G27" i="42"/>
  <c r="F27" i="42"/>
  <c r="E27" i="42"/>
  <c r="D27" i="42"/>
  <c r="N26" i="42"/>
  <c r="O26" i="42" s="1"/>
  <c r="N25" i="42"/>
  <c r="O25" i="42"/>
  <c r="N24" i="42"/>
  <c r="O24" i="42" s="1"/>
  <c r="N23" i="42"/>
  <c r="O23" i="42" s="1"/>
  <c r="N22" i="42"/>
  <c r="O22" i="42"/>
  <c r="N21" i="42"/>
  <c r="O21" i="42"/>
  <c r="N20" i="42"/>
  <c r="O20" i="42" s="1"/>
  <c r="N19" i="42"/>
  <c r="O19" i="42"/>
  <c r="M18" i="42"/>
  <c r="L18" i="42"/>
  <c r="K18" i="42"/>
  <c r="J18" i="42"/>
  <c r="I18" i="42"/>
  <c r="H18" i="42"/>
  <c r="G18" i="42"/>
  <c r="F18" i="42"/>
  <c r="E18" i="42"/>
  <c r="D18" i="42"/>
  <c r="N17" i="42"/>
  <c r="O17" i="42"/>
  <c r="N16" i="42"/>
  <c r="O16" i="42" s="1"/>
  <c r="N15" i="42"/>
  <c r="O15" i="42" s="1"/>
  <c r="N14" i="42"/>
  <c r="O14" i="42" s="1"/>
  <c r="N13" i="42"/>
  <c r="O13" i="42" s="1"/>
  <c r="M12" i="42"/>
  <c r="L12" i="42"/>
  <c r="K12" i="42"/>
  <c r="K43" i="42" s="1"/>
  <c r="J12" i="42"/>
  <c r="I12" i="42"/>
  <c r="H12" i="42"/>
  <c r="G12" i="42"/>
  <c r="F12" i="42"/>
  <c r="E12" i="42"/>
  <c r="D12" i="42"/>
  <c r="N11" i="42"/>
  <c r="O11" i="42"/>
  <c r="N10" i="42"/>
  <c r="O10" i="42" s="1"/>
  <c r="N9" i="42"/>
  <c r="O9" i="42" s="1"/>
  <c r="N8" i="42"/>
  <c r="O8" i="42" s="1"/>
  <c r="N7" i="42"/>
  <c r="O7" i="42" s="1"/>
  <c r="N6" i="42"/>
  <c r="O6" i="42"/>
  <c r="M5" i="42"/>
  <c r="L5" i="42"/>
  <c r="K5" i="42"/>
  <c r="J5" i="42"/>
  <c r="J43" i="42" s="1"/>
  <c r="I5" i="42"/>
  <c r="H5" i="42"/>
  <c r="G5" i="42"/>
  <c r="G43" i="42" s="1"/>
  <c r="F5" i="42"/>
  <c r="E5" i="42"/>
  <c r="D5" i="42"/>
  <c r="N48" i="41"/>
  <c r="O48" i="41"/>
  <c r="N47" i="41"/>
  <c r="O47" i="41"/>
  <c r="N46" i="41"/>
  <c r="O46" i="41" s="1"/>
  <c r="M45" i="41"/>
  <c r="L45" i="41"/>
  <c r="K45" i="41"/>
  <c r="J45" i="41"/>
  <c r="I45" i="41"/>
  <c r="H45" i="41"/>
  <c r="G45" i="41"/>
  <c r="F45" i="41"/>
  <c r="E45" i="41"/>
  <c r="D45" i="41"/>
  <c r="N44" i="41"/>
  <c r="O44" i="41" s="1"/>
  <c r="N43" i="41"/>
  <c r="O43" i="41" s="1"/>
  <c r="N42" i="41"/>
  <c r="O42" i="41" s="1"/>
  <c r="M41" i="41"/>
  <c r="L41" i="41"/>
  <c r="K41" i="41"/>
  <c r="J41" i="41"/>
  <c r="I41" i="41"/>
  <c r="H41" i="41"/>
  <c r="G41" i="41"/>
  <c r="F41" i="41"/>
  <c r="E41" i="41"/>
  <c r="D41" i="41"/>
  <c r="N40" i="41"/>
  <c r="O40" i="41" s="1"/>
  <c r="N39" i="41"/>
  <c r="O39" i="41"/>
  <c r="M38" i="41"/>
  <c r="L38" i="41"/>
  <c r="K38" i="41"/>
  <c r="J38" i="41"/>
  <c r="I38" i="41"/>
  <c r="H38" i="41"/>
  <c r="G38" i="41"/>
  <c r="F38" i="41"/>
  <c r="E38" i="41"/>
  <c r="D38" i="41"/>
  <c r="N37" i="41"/>
  <c r="O37" i="41"/>
  <c r="N36" i="41"/>
  <c r="O36" i="41" s="1"/>
  <c r="N35" i="41"/>
  <c r="O35" i="41"/>
  <c r="N34" i="41"/>
  <c r="O34" i="41" s="1"/>
  <c r="N33" i="41"/>
  <c r="O33" i="41" s="1"/>
  <c r="M32" i="41"/>
  <c r="L32" i="41"/>
  <c r="K32" i="41"/>
  <c r="J32" i="41"/>
  <c r="I32" i="41"/>
  <c r="H32" i="41"/>
  <c r="G32" i="41"/>
  <c r="F32" i="41"/>
  <c r="E32" i="41"/>
  <c r="D32" i="41"/>
  <c r="N31" i="41"/>
  <c r="O31" i="41"/>
  <c r="N30" i="41"/>
  <c r="O30" i="41" s="1"/>
  <c r="N29" i="41"/>
  <c r="O29" i="41" s="1"/>
  <c r="N28" i="41"/>
  <c r="O28" i="41"/>
  <c r="N27" i="41"/>
  <c r="O27" i="41" s="1"/>
  <c r="N26" i="41"/>
  <c r="O26" i="41" s="1"/>
  <c r="N25" i="41"/>
  <c r="O25" i="41"/>
  <c r="N24" i="41"/>
  <c r="O24" i="41" s="1"/>
  <c r="N23" i="41"/>
  <c r="O23" i="41" s="1"/>
  <c r="N22" i="41"/>
  <c r="O22" i="41"/>
  <c r="M21" i="41"/>
  <c r="L21" i="41"/>
  <c r="K21" i="41"/>
  <c r="J21" i="41"/>
  <c r="I21" i="41"/>
  <c r="H21" i="41"/>
  <c r="G21" i="41"/>
  <c r="F21" i="41"/>
  <c r="E21" i="41"/>
  <c r="D21" i="41"/>
  <c r="N20" i="41"/>
  <c r="O20" i="41"/>
  <c r="N19" i="41"/>
  <c r="O19" i="41"/>
  <c r="N18" i="41"/>
  <c r="O18" i="41" s="1"/>
  <c r="N17" i="41"/>
  <c r="O17" i="41"/>
  <c r="N16" i="41"/>
  <c r="O16" i="41" s="1"/>
  <c r="N15" i="41"/>
  <c r="O15" i="41" s="1"/>
  <c r="N14" i="41"/>
  <c r="O14" i="41"/>
  <c r="N13" i="41"/>
  <c r="O13" i="41" s="1"/>
  <c r="M12" i="41"/>
  <c r="L12" i="41"/>
  <c r="K12" i="41"/>
  <c r="J12" i="41"/>
  <c r="I12" i="41"/>
  <c r="H12" i="41"/>
  <c r="G12" i="41"/>
  <c r="F12" i="41"/>
  <c r="E12" i="41"/>
  <c r="D12" i="41"/>
  <c r="N12" i="41" s="1"/>
  <c r="O12" i="41" s="1"/>
  <c r="N11" i="41"/>
  <c r="O11" i="41" s="1"/>
  <c r="N10" i="41"/>
  <c r="O10" i="41" s="1"/>
  <c r="N9" i="41"/>
  <c r="O9" i="41"/>
  <c r="N8" i="41"/>
  <c r="O8" i="41" s="1"/>
  <c r="N7" i="41"/>
  <c r="O7" i="41" s="1"/>
  <c r="N6" i="41"/>
  <c r="O6" i="41" s="1"/>
  <c r="M5" i="41"/>
  <c r="L5" i="41"/>
  <c r="K5" i="41"/>
  <c r="J5" i="41"/>
  <c r="I5" i="41"/>
  <c r="I49" i="41" s="1"/>
  <c r="H5" i="41"/>
  <c r="G5" i="41"/>
  <c r="G49" i="41" s="1"/>
  <c r="F5" i="41"/>
  <c r="E5" i="41"/>
  <c r="E49" i="41" s="1"/>
  <c r="D5" i="41"/>
  <c r="N47" i="40"/>
  <c r="O47" i="40"/>
  <c r="N46" i="40"/>
  <c r="O46" i="40" s="1"/>
  <c r="M45" i="40"/>
  <c r="L45" i="40"/>
  <c r="K45" i="40"/>
  <c r="J45" i="40"/>
  <c r="I45" i="40"/>
  <c r="H45" i="40"/>
  <c r="G45" i="40"/>
  <c r="F45" i="40"/>
  <c r="E45" i="40"/>
  <c r="D45" i="40"/>
  <c r="N44" i="40"/>
  <c r="O44" i="40"/>
  <c r="N43" i="40"/>
  <c r="O43" i="40" s="1"/>
  <c r="N42" i="40"/>
  <c r="O42" i="40"/>
  <c r="M41" i="40"/>
  <c r="L41" i="40"/>
  <c r="K41" i="40"/>
  <c r="J41" i="40"/>
  <c r="I41" i="40"/>
  <c r="H41" i="40"/>
  <c r="G41" i="40"/>
  <c r="F41" i="40"/>
  <c r="E41" i="40"/>
  <c r="D41" i="40"/>
  <c r="N40" i="40"/>
  <c r="O40" i="40" s="1"/>
  <c r="N39" i="40"/>
  <c r="O39" i="40" s="1"/>
  <c r="M38" i="40"/>
  <c r="L38" i="40"/>
  <c r="K38" i="40"/>
  <c r="J38" i="40"/>
  <c r="I38" i="40"/>
  <c r="H38" i="40"/>
  <c r="G38" i="40"/>
  <c r="F38" i="40"/>
  <c r="E38" i="40"/>
  <c r="D38" i="40"/>
  <c r="N37" i="40"/>
  <c r="O37" i="40" s="1"/>
  <c r="N36" i="40"/>
  <c r="O36" i="40" s="1"/>
  <c r="N35" i="40"/>
  <c r="O35" i="40"/>
  <c r="N34" i="40"/>
  <c r="O34" i="40"/>
  <c r="N33" i="40"/>
  <c r="O33" i="40" s="1"/>
  <c r="M32" i="40"/>
  <c r="L32" i="40"/>
  <c r="K32" i="40"/>
  <c r="J32" i="40"/>
  <c r="I32" i="40"/>
  <c r="H32" i="40"/>
  <c r="G32" i="40"/>
  <c r="F32" i="40"/>
  <c r="E32" i="40"/>
  <c r="D32" i="40"/>
  <c r="N32" i="40" s="1"/>
  <c r="O32" i="40" s="1"/>
  <c r="N31" i="40"/>
  <c r="O31" i="40" s="1"/>
  <c r="N30" i="40"/>
  <c r="O30" i="40"/>
  <c r="N29" i="40"/>
  <c r="O29" i="40" s="1"/>
  <c r="N28" i="40"/>
  <c r="O28" i="40" s="1"/>
  <c r="N27" i="40"/>
  <c r="O27" i="40"/>
  <c r="N26" i="40"/>
  <c r="O26" i="40"/>
  <c r="N25" i="40"/>
  <c r="O25" i="40" s="1"/>
  <c r="N24" i="40"/>
  <c r="O24" i="40" s="1"/>
  <c r="N23" i="40"/>
  <c r="O23" i="40" s="1"/>
  <c r="N22" i="40"/>
  <c r="O22" i="40" s="1"/>
  <c r="M21" i="40"/>
  <c r="L21" i="40"/>
  <c r="K21" i="40"/>
  <c r="J21" i="40"/>
  <c r="I21" i="40"/>
  <c r="H21" i="40"/>
  <c r="G21" i="40"/>
  <c r="F21" i="40"/>
  <c r="E21" i="40"/>
  <c r="E48" i="40" s="1"/>
  <c r="D21" i="40"/>
  <c r="N20" i="40"/>
  <c r="O20" i="40" s="1"/>
  <c r="N19" i="40"/>
  <c r="O19" i="40"/>
  <c r="N18" i="40"/>
  <c r="O18" i="40"/>
  <c r="N17" i="40"/>
  <c r="O17" i="40" s="1"/>
  <c r="N16" i="40"/>
  <c r="O16" i="40" s="1"/>
  <c r="N15" i="40"/>
  <c r="O15" i="40" s="1"/>
  <c r="N14" i="40"/>
  <c r="O14" i="40" s="1"/>
  <c r="N13" i="40"/>
  <c r="O13" i="40"/>
  <c r="M12" i="40"/>
  <c r="L12" i="40"/>
  <c r="K12" i="40"/>
  <c r="J12" i="40"/>
  <c r="I12" i="40"/>
  <c r="H12" i="40"/>
  <c r="G12" i="40"/>
  <c r="F12" i="40"/>
  <c r="E12" i="40"/>
  <c r="D12" i="40"/>
  <c r="N11" i="40"/>
  <c r="O11" i="40" s="1"/>
  <c r="N10" i="40"/>
  <c r="O10" i="40"/>
  <c r="N9" i="40"/>
  <c r="O9" i="40" s="1"/>
  <c r="N8" i="40"/>
  <c r="O8" i="40"/>
  <c r="N7" i="40"/>
  <c r="O7" i="40" s="1"/>
  <c r="N6" i="40"/>
  <c r="O6" i="40" s="1"/>
  <c r="M5" i="40"/>
  <c r="M48" i="40" s="1"/>
  <c r="L5" i="40"/>
  <c r="K5" i="40"/>
  <c r="K48" i="40" s="1"/>
  <c r="J5" i="40"/>
  <c r="I5" i="40"/>
  <c r="H5" i="40"/>
  <c r="G5" i="40"/>
  <c r="G48" i="40" s="1"/>
  <c r="F5" i="40"/>
  <c r="N5" i="40" s="1"/>
  <c r="O5" i="40" s="1"/>
  <c r="E5" i="40"/>
  <c r="D5" i="40"/>
  <c r="N47" i="39"/>
  <c r="O47" i="39" s="1"/>
  <c r="N46" i="39"/>
  <c r="O46" i="39" s="1"/>
  <c r="N45" i="39"/>
  <c r="O45" i="39"/>
  <c r="N44" i="39"/>
  <c r="O44" i="39" s="1"/>
  <c r="M43" i="39"/>
  <c r="L43" i="39"/>
  <c r="K43" i="39"/>
  <c r="J43" i="39"/>
  <c r="I43" i="39"/>
  <c r="H43" i="39"/>
  <c r="G43" i="39"/>
  <c r="F43" i="39"/>
  <c r="E43" i="39"/>
  <c r="D43" i="39"/>
  <c r="N43" i="39" s="1"/>
  <c r="O43" i="39" s="1"/>
  <c r="N42" i="39"/>
  <c r="O42" i="39" s="1"/>
  <c r="N41" i="39"/>
  <c r="O41" i="39" s="1"/>
  <c r="N40" i="39"/>
  <c r="O40" i="39" s="1"/>
  <c r="M39" i="39"/>
  <c r="L39" i="39"/>
  <c r="K39" i="39"/>
  <c r="J39" i="39"/>
  <c r="I39" i="39"/>
  <c r="H39" i="39"/>
  <c r="G39" i="39"/>
  <c r="F39" i="39"/>
  <c r="E39" i="39"/>
  <c r="D39" i="39"/>
  <c r="N38" i="39"/>
  <c r="O38" i="39" s="1"/>
  <c r="N37" i="39"/>
  <c r="O37" i="39"/>
  <c r="M36" i="39"/>
  <c r="L36" i="39"/>
  <c r="K36" i="39"/>
  <c r="J36" i="39"/>
  <c r="I36" i="39"/>
  <c r="H36" i="39"/>
  <c r="G36" i="39"/>
  <c r="F36" i="39"/>
  <c r="E36" i="39"/>
  <c r="D36" i="39"/>
  <c r="N35" i="39"/>
  <c r="O35" i="39" s="1"/>
  <c r="N34" i="39"/>
  <c r="O34" i="39" s="1"/>
  <c r="N33" i="39"/>
  <c r="O33" i="39" s="1"/>
  <c r="N32" i="39"/>
  <c r="O32" i="39" s="1"/>
  <c r="N31" i="39"/>
  <c r="O31" i="39" s="1"/>
  <c r="M30" i="39"/>
  <c r="L30" i="39"/>
  <c r="K30" i="39"/>
  <c r="J30" i="39"/>
  <c r="I30" i="39"/>
  <c r="H30" i="39"/>
  <c r="G30" i="39"/>
  <c r="F30" i="39"/>
  <c r="E30" i="39"/>
  <c r="N30" i="39" s="1"/>
  <c r="O30" i="39" s="1"/>
  <c r="D30" i="39"/>
  <c r="N29" i="39"/>
  <c r="O29" i="39" s="1"/>
  <c r="N28" i="39"/>
  <c r="O28" i="39" s="1"/>
  <c r="N27" i="39"/>
  <c r="O27" i="39"/>
  <c r="N26" i="39"/>
  <c r="O26" i="39" s="1"/>
  <c r="N25" i="39"/>
  <c r="O25" i="39"/>
  <c r="N24" i="39"/>
  <c r="O24" i="39" s="1"/>
  <c r="N23" i="39"/>
  <c r="O23" i="39"/>
  <c r="M22" i="39"/>
  <c r="L22" i="39"/>
  <c r="K22" i="39"/>
  <c r="J22" i="39"/>
  <c r="I22" i="39"/>
  <c r="H22" i="39"/>
  <c r="G22" i="39"/>
  <c r="G48" i="39" s="1"/>
  <c r="F22" i="39"/>
  <c r="E22" i="39"/>
  <c r="D22" i="39"/>
  <c r="N21" i="39"/>
  <c r="O21" i="39" s="1"/>
  <c r="N20" i="39"/>
  <c r="O20" i="39"/>
  <c r="N19" i="39"/>
  <c r="O19" i="39" s="1"/>
  <c r="N18" i="39"/>
  <c r="O18" i="39" s="1"/>
  <c r="N17" i="39"/>
  <c r="O17" i="39"/>
  <c r="N16" i="39"/>
  <c r="O16" i="39" s="1"/>
  <c r="N15" i="39"/>
  <c r="O15" i="39"/>
  <c r="N14" i="39"/>
  <c r="O14" i="39"/>
  <c r="N13" i="39"/>
  <c r="O13" i="39" s="1"/>
  <c r="M12" i="39"/>
  <c r="L12" i="39"/>
  <c r="K12" i="39"/>
  <c r="J12" i="39"/>
  <c r="I12" i="39"/>
  <c r="H12" i="39"/>
  <c r="G12" i="39"/>
  <c r="F12" i="39"/>
  <c r="E12" i="39"/>
  <c r="D12" i="39"/>
  <c r="N11" i="39"/>
  <c r="O11" i="39" s="1"/>
  <c r="N10" i="39"/>
  <c r="O10" i="39"/>
  <c r="N9" i="39"/>
  <c r="O9" i="39" s="1"/>
  <c r="N8" i="39"/>
  <c r="O8" i="39" s="1"/>
  <c r="N7" i="39"/>
  <c r="O7" i="39" s="1"/>
  <c r="N6" i="39"/>
  <c r="O6" i="39" s="1"/>
  <c r="M5" i="39"/>
  <c r="L5" i="39"/>
  <c r="K5" i="39"/>
  <c r="J5" i="39"/>
  <c r="I5" i="39"/>
  <c r="H5" i="39"/>
  <c r="G5" i="39"/>
  <c r="F5" i="39"/>
  <c r="F48" i="39" s="1"/>
  <c r="E5" i="39"/>
  <c r="D5" i="39"/>
  <c r="N46" i="38"/>
  <c r="O46" i="38" s="1"/>
  <c r="N45" i="38"/>
  <c r="O45" i="38" s="1"/>
  <c r="N44" i="38"/>
  <c r="O44" i="38" s="1"/>
  <c r="M43" i="38"/>
  <c r="L43" i="38"/>
  <c r="K43" i="38"/>
  <c r="J43" i="38"/>
  <c r="I43" i="38"/>
  <c r="H43" i="38"/>
  <c r="G43" i="38"/>
  <c r="F43" i="38"/>
  <c r="E43" i="38"/>
  <c r="D43" i="38"/>
  <c r="N42" i="38"/>
  <c r="O42" i="38" s="1"/>
  <c r="N41" i="38"/>
  <c r="O41" i="38" s="1"/>
  <c r="N40" i="38"/>
  <c r="O40" i="38" s="1"/>
  <c r="N39" i="38"/>
  <c r="O39" i="38" s="1"/>
  <c r="M38" i="38"/>
  <c r="L38" i="38"/>
  <c r="K38" i="38"/>
  <c r="J38" i="38"/>
  <c r="I38" i="38"/>
  <c r="H38" i="38"/>
  <c r="G38" i="38"/>
  <c r="F38" i="38"/>
  <c r="E38" i="38"/>
  <c r="D38" i="38"/>
  <c r="N37" i="38"/>
  <c r="O37" i="38" s="1"/>
  <c r="N36" i="38"/>
  <c r="O36" i="38" s="1"/>
  <c r="M35" i="38"/>
  <c r="L35" i="38"/>
  <c r="K35" i="38"/>
  <c r="J35" i="38"/>
  <c r="I35" i="38"/>
  <c r="H35" i="38"/>
  <c r="G35" i="38"/>
  <c r="F35" i="38"/>
  <c r="E35" i="38"/>
  <c r="D35" i="38"/>
  <c r="N35" i="38" s="1"/>
  <c r="O35" i="38" s="1"/>
  <c r="N34" i="38"/>
  <c r="O34" i="38" s="1"/>
  <c r="N33" i="38"/>
  <c r="O33" i="38" s="1"/>
  <c r="N32" i="38"/>
  <c r="O32" i="38" s="1"/>
  <c r="N31" i="38"/>
  <c r="O31" i="38" s="1"/>
  <c r="N30" i="38"/>
  <c r="O30" i="38" s="1"/>
  <c r="M29" i="38"/>
  <c r="L29" i="38"/>
  <c r="K29" i="38"/>
  <c r="J29" i="38"/>
  <c r="I29" i="38"/>
  <c r="H29" i="38"/>
  <c r="G29" i="38"/>
  <c r="F29" i="38"/>
  <c r="E29" i="38"/>
  <c r="D29" i="38"/>
  <c r="N28" i="38"/>
  <c r="O28" i="38" s="1"/>
  <c r="N27" i="38"/>
  <c r="O27" i="38" s="1"/>
  <c r="N26" i="38"/>
  <c r="O26" i="38"/>
  <c r="N25" i="38"/>
  <c r="O25" i="38" s="1"/>
  <c r="N24" i="38"/>
  <c r="O24" i="38" s="1"/>
  <c r="N23" i="38"/>
  <c r="O23" i="38" s="1"/>
  <c r="N22" i="38"/>
  <c r="O22" i="38" s="1"/>
  <c r="N21" i="38"/>
  <c r="O21" i="38" s="1"/>
  <c r="N20" i="38"/>
  <c r="O20" i="38"/>
  <c r="M19" i="38"/>
  <c r="L19" i="38"/>
  <c r="K19" i="38"/>
  <c r="J19" i="38"/>
  <c r="I19" i="38"/>
  <c r="H19" i="38"/>
  <c r="H47" i="38" s="1"/>
  <c r="G19" i="38"/>
  <c r="F19" i="38"/>
  <c r="E19" i="38"/>
  <c r="D19" i="38"/>
  <c r="N18" i="38"/>
  <c r="O18" i="38" s="1"/>
  <c r="N17" i="38"/>
  <c r="O17" i="38" s="1"/>
  <c r="N16" i="38"/>
  <c r="O16" i="38" s="1"/>
  <c r="N15" i="38"/>
  <c r="O15" i="38" s="1"/>
  <c r="N14" i="38"/>
  <c r="O14" i="38" s="1"/>
  <c r="N13" i="38"/>
  <c r="O13" i="38"/>
  <c r="M12" i="38"/>
  <c r="L12" i="38"/>
  <c r="K12" i="38"/>
  <c r="J12" i="38"/>
  <c r="I12" i="38"/>
  <c r="H12" i="38"/>
  <c r="G12" i="38"/>
  <c r="F12" i="38"/>
  <c r="E12" i="38"/>
  <c r="D12" i="38"/>
  <c r="N11" i="38"/>
  <c r="O11" i="38" s="1"/>
  <c r="N10" i="38"/>
  <c r="O10" i="38" s="1"/>
  <c r="N9" i="38"/>
  <c r="O9" i="38" s="1"/>
  <c r="N8" i="38"/>
  <c r="O8" i="38"/>
  <c r="N7" i="38"/>
  <c r="O7" i="38" s="1"/>
  <c r="N6" i="38"/>
  <c r="O6" i="38"/>
  <c r="M5" i="38"/>
  <c r="L5" i="38"/>
  <c r="K5" i="38"/>
  <c r="J5" i="38"/>
  <c r="I5" i="38"/>
  <c r="H5" i="38"/>
  <c r="G5" i="38"/>
  <c r="F5" i="38"/>
  <c r="F47" i="38" s="1"/>
  <c r="E5" i="38"/>
  <c r="N5" i="38" s="1"/>
  <c r="O5" i="38" s="1"/>
  <c r="D5" i="38"/>
  <c r="N45" i="37"/>
  <c r="O45" i="37" s="1"/>
  <c r="N44" i="37"/>
  <c r="O44" i="37" s="1"/>
  <c r="N43" i="37"/>
  <c r="O43" i="37" s="1"/>
  <c r="M42" i="37"/>
  <c r="L42" i="37"/>
  <c r="K42" i="37"/>
  <c r="J42" i="37"/>
  <c r="I42" i="37"/>
  <c r="H42" i="37"/>
  <c r="G42" i="37"/>
  <c r="F42" i="37"/>
  <c r="E42" i="37"/>
  <c r="D42" i="37"/>
  <c r="N41" i="37"/>
  <c r="O41" i="37" s="1"/>
  <c r="N40" i="37"/>
  <c r="O40" i="37" s="1"/>
  <c r="N39" i="37"/>
  <c r="O39" i="37"/>
  <c r="M38" i="37"/>
  <c r="L38" i="37"/>
  <c r="K38" i="37"/>
  <c r="J38" i="37"/>
  <c r="I38" i="37"/>
  <c r="H38" i="37"/>
  <c r="G38" i="37"/>
  <c r="F38" i="37"/>
  <c r="E38" i="37"/>
  <c r="D38" i="37"/>
  <c r="N37" i="37"/>
  <c r="O37" i="37"/>
  <c r="M36" i="37"/>
  <c r="L36" i="37"/>
  <c r="K36" i="37"/>
  <c r="J36" i="37"/>
  <c r="I36" i="37"/>
  <c r="H36" i="37"/>
  <c r="G36" i="37"/>
  <c r="F36" i="37"/>
  <c r="E36" i="37"/>
  <c r="D36" i="37"/>
  <c r="N35" i="37"/>
  <c r="O35" i="37" s="1"/>
  <c r="N34" i="37"/>
  <c r="O34" i="37" s="1"/>
  <c r="N33" i="37"/>
  <c r="O33" i="37" s="1"/>
  <c r="N32" i="37"/>
  <c r="O32" i="37" s="1"/>
  <c r="N31" i="37"/>
  <c r="O31" i="37" s="1"/>
  <c r="M30" i="37"/>
  <c r="L30" i="37"/>
  <c r="K30" i="37"/>
  <c r="J30" i="37"/>
  <c r="I30" i="37"/>
  <c r="H30" i="37"/>
  <c r="G30" i="37"/>
  <c r="F30" i="37"/>
  <c r="E30" i="37"/>
  <c r="D30" i="37"/>
  <c r="N29" i="37"/>
  <c r="O29" i="37" s="1"/>
  <c r="N28" i="37"/>
  <c r="O28" i="37"/>
  <c r="N27" i="37"/>
  <c r="O27" i="37" s="1"/>
  <c r="N26" i="37"/>
  <c r="O26" i="37" s="1"/>
  <c r="N25" i="37"/>
  <c r="O25" i="37"/>
  <c r="N24" i="37"/>
  <c r="O24" i="37"/>
  <c r="N23" i="37"/>
  <c r="O23" i="37" s="1"/>
  <c r="N22" i="37"/>
  <c r="O22" i="37"/>
  <c r="N21" i="37"/>
  <c r="O21" i="37" s="1"/>
  <c r="N20" i="37"/>
  <c r="O20" i="37" s="1"/>
  <c r="N19" i="37"/>
  <c r="O19" i="37"/>
  <c r="M18" i="37"/>
  <c r="L18" i="37"/>
  <c r="K18" i="37"/>
  <c r="J18" i="37"/>
  <c r="I18" i="37"/>
  <c r="H18" i="37"/>
  <c r="G18" i="37"/>
  <c r="G46" i="37" s="1"/>
  <c r="F18" i="37"/>
  <c r="E18" i="37"/>
  <c r="D18" i="37"/>
  <c r="N17" i="37"/>
  <c r="O17" i="37" s="1"/>
  <c r="N16" i="37"/>
  <c r="O16" i="37" s="1"/>
  <c r="N15" i="37"/>
  <c r="O15" i="37" s="1"/>
  <c r="N14" i="37"/>
  <c r="O14" i="37" s="1"/>
  <c r="N13" i="37"/>
  <c r="O13" i="37" s="1"/>
  <c r="M12" i="37"/>
  <c r="L12" i="37"/>
  <c r="K12" i="37"/>
  <c r="J12" i="37"/>
  <c r="I12" i="37"/>
  <c r="H12" i="37"/>
  <c r="G12" i="37"/>
  <c r="F12" i="37"/>
  <c r="E12" i="37"/>
  <c r="D12" i="37"/>
  <c r="N11" i="37"/>
  <c r="O11" i="37" s="1"/>
  <c r="N10" i="37"/>
  <c r="O10" i="37" s="1"/>
  <c r="N9" i="37"/>
  <c r="O9" i="37" s="1"/>
  <c r="N8" i="37"/>
  <c r="O8" i="37" s="1"/>
  <c r="N7" i="37"/>
  <c r="O7" i="37" s="1"/>
  <c r="N6" i="37"/>
  <c r="O6" i="37" s="1"/>
  <c r="M5" i="37"/>
  <c r="L5" i="37"/>
  <c r="K5" i="37"/>
  <c r="J5" i="37"/>
  <c r="I5" i="37"/>
  <c r="H5" i="37"/>
  <c r="G5" i="37"/>
  <c r="F5" i="37"/>
  <c r="E5" i="37"/>
  <c r="D5" i="37"/>
  <c r="N5" i="37" s="1"/>
  <c r="O5" i="37" s="1"/>
  <c r="N44" i="36"/>
  <c r="O44" i="36"/>
  <c r="N43" i="36"/>
  <c r="O43" i="36" s="1"/>
  <c r="N42" i="36"/>
  <c r="O42" i="36" s="1"/>
  <c r="M41" i="36"/>
  <c r="L41" i="36"/>
  <c r="K41" i="36"/>
  <c r="J41" i="36"/>
  <c r="I41" i="36"/>
  <c r="H41" i="36"/>
  <c r="G41" i="36"/>
  <c r="F41" i="36"/>
  <c r="E41" i="36"/>
  <c r="D41" i="36"/>
  <c r="N40" i="36"/>
  <c r="O40" i="36" s="1"/>
  <c r="N39" i="36"/>
  <c r="O39" i="36"/>
  <c r="N38" i="36"/>
  <c r="O38" i="36" s="1"/>
  <c r="M37" i="36"/>
  <c r="L37" i="36"/>
  <c r="K37" i="36"/>
  <c r="J37" i="36"/>
  <c r="J45" i="36" s="1"/>
  <c r="I37" i="36"/>
  <c r="H37" i="36"/>
  <c r="H45" i="36" s="1"/>
  <c r="G37" i="36"/>
  <c r="F37" i="36"/>
  <c r="E37" i="36"/>
  <c r="D37" i="36"/>
  <c r="N36" i="36"/>
  <c r="O36" i="36" s="1"/>
  <c r="N35" i="36"/>
  <c r="O35" i="36" s="1"/>
  <c r="M34" i="36"/>
  <c r="L34" i="36"/>
  <c r="K34" i="36"/>
  <c r="J34" i="36"/>
  <c r="I34" i="36"/>
  <c r="H34" i="36"/>
  <c r="G34" i="36"/>
  <c r="F34" i="36"/>
  <c r="E34" i="36"/>
  <c r="D34" i="36"/>
  <c r="N33" i="36"/>
  <c r="O33" i="36" s="1"/>
  <c r="N32" i="36"/>
  <c r="O32" i="36" s="1"/>
  <c r="N31" i="36"/>
  <c r="O31" i="36" s="1"/>
  <c r="N30" i="36"/>
  <c r="O30" i="36" s="1"/>
  <c r="N29" i="36"/>
  <c r="O29" i="36" s="1"/>
  <c r="M28" i="36"/>
  <c r="L28" i="36"/>
  <c r="K28" i="36"/>
  <c r="J28" i="36"/>
  <c r="I28" i="36"/>
  <c r="H28" i="36"/>
  <c r="G28" i="36"/>
  <c r="F28" i="36"/>
  <c r="E28" i="36"/>
  <c r="D28" i="36"/>
  <c r="N27" i="36"/>
  <c r="O27" i="36"/>
  <c r="N26" i="36"/>
  <c r="O26" i="36" s="1"/>
  <c r="N25" i="36"/>
  <c r="O25" i="36"/>
  <c r="N24" i="36"/>
  <c r="O24" i="36" s="1"/>
  <c r="N23" i="36"/>
  <c r="O23" i="36" s="1"/>
  <c r="N22" i="36"/>
  <c r="O22" i="36" s="1"/>
  <c r="N21" i="36"/>
  <c r="O21" i="36"/>
  <c r="N20" i="36"/>
  <c r="O20" i="36"/>
  <c r="M19" i="36"/>
  <c r="L19" i="36"/>
  <c r="K19" i="36"/>
  <c r="J19" i="36"/>
  <c r="I19" i="36"/>
  <c r="H19" i="36"/>
  <c r="G19" i="36"/>
  <c r="F19" i="36"/>
  <c r="E19" i="36"/>
  <c r="D19" i="36"/>
  <c r="N18" i="36"/>
  <c r="O18" i="36" s="1"/>
  <c r="N17" i="36"/>
  <c r="O17" i="36" s="1"/>
  <c r="N16" i="36"/>
  <c r="O16" i="36" s="1"/>
  <c r="N15" i="36"/>
  <c r="O15" i="36" s="1"/>
  <c r="N14" i="36"/>
  <c r="O14" i="36" s="1"/>
  <c r="N13" i="36"/>
  <c r="O13" i="36" s="1"/>
  <c r="M12" i="36"/>
  <c r="L12" i="36"/>
  <c r="K12" i="36"/>
  <c r="J12" i="36"/>
  <c r="I12" i="36"/>
  <c r="H12" i="36"/>
  <c r="G12" i="36"/>
  <c r="F12" i="36"/>
  <c r="E12" i="36"/>
  <c r="D12" i="36"/>
  <c r="N11" i="36"/>
  <c r="O11" i="36"/>
  <c r="N10" i="36"/>
  <c r="O10" i="36" s="1"/>
  <c r="N9" i="36"/>
  <c r="O9" i="36"/>
  <c r="N8" i="36"/>
  <c r="O8" i="36" s="1"/>
  <c r="N7" i="36"/>
  <c r="O7" i="36" s="1"/>
  <c r="N6" i="36"/>
  <c r="O6" i="36"/>
  <c r="M5" i="36"/>
  <c r="L5" i="36"/>
  <c r="K5" i="36"/>
  <c r="J5" i="36"/>
  <c r="I5" i="36"/>
  <c r="H5" i="36"/>
  <c r="G5" i="36"/>
  <c r="F5" i="36"/>
  <c r="E5" i="36"/>
  <c r="D5" i="36"/>
  <c r="N42" i="35"/>
  <c r="O42" i="35" s="1"/>
  <c r="M41" i="35"/>
  <c r="L41" i="35"/>
  <c r="K41" i="35"/>
  <c r="J41" i="35"/>
  <c r="I41" i="35"/>
  <c r="H41" i="35"/>
  <c r="G41" i="35"/>
  <c r="F41" i="35"/>
  <c r="E41" i="35"/>
  <c r="D41" i="35"/>
  <c r="N40" i="35"/>
  <c r="O40" i="35" s="1"/>
  <c r="N39" i="35"/>
  <c r="O39" i="35"/>
  <c r="N38" i="35"/>
  <c r="O38" i="35" s="1"/>
  <c r="M37" i="35"/>
  <c r="L37" i="35"/>
  <c r="K37" i="35"/>
  <c r="J37" i="35"/>
  <c r="I37" i="35"/>
  <c r="H37" i="35"/>
  <c r="G37" i="35"/>
  <c r="F37" i="35"/>
  <c r="E37" i="35"/>
  <c r="D37" i="35"/>
  <c r="N37" i="35" s="1"/>
  <c r="O37" i="35" s="1"/>
  <c r="N36" i="35"/>
  <c r="O36" i="35" s="1"/>
  <c r="N35" i="35"/>
  <c r="O35" i="35" s="1"/>
  <c r="M34" i="35"/>
  <c r="L34" i="35"/>
  <c r="K34" i="35"/>
  <c r="J34" i="35"/>
  <c r="I34" i="35"/>
  <c r="H34" i="35"/>
  <c r="G34" i="35"/>
  <c r="F34" i="35"/>
  <c r="E34" i="35"/>
  <c r="D34" i="35"/>
  <c r="N33" i="35"/>
  <c r="O33" i="35"/>
  <c r="N32" i="35"/>
  <c r="O32" i="35" s="1"/>
  <c r="N31" i="35"/>
  <c r="O31" i="35" s="1"/>
  <c r="N30" i="35"/>
  <c r="O30" i="35" s="1"/>
  <c r="N29" i="35"/>
  <c r="O29" i="35" s="1"/>
  <c r="M28" i="35"/>
  <c r="L28" i="35"/>
  <c r="L43" i="35" s="1"/>
  <c r="K28" i="35"/>
  <c r="J28" i="35"/>
  <c r="I28" i="35"/>
  <c r="H28" i="35"/>
  <c r="G28" i="35"/>
  <c r="F28" i="35"/>
  <c r="E28" i="35"/>
  <c r="D28" i="35"/>
  <c r="N27" i="35"/>
  <c r="O27" i="35"/>
  <c r="N26" i="35"/>
  <c r="O26" i="35" s="1"/>
  <c r="N25" i="35"/>
  <c r="O25" i="35" s="1"/>
  <c r="N24" i="35"/>
  <c r="O24" i="35"/>
  <c r="N23" i="35"/>
  <c r="O23" i="35" s="1"/>
  <c r="N22" i="35"/>
  <c r="O22" i="35" s="1"/>
  <c r="N21" i="35"/>
  <c r="O21" i="35" s="1"/>
  <c r="N20" i="35"/>
  <c r="O20" i="35" s="1"/>
  <c r="M19" i="35"/>
  <c r="L19" i="35"/>
  <c r="K19" i="35"/>
  <c r="J19" i="35"/>
  <c r="I19" i="35"/>
  <c r="H19" i="35"/>
  <c r="G19" i="35"/>
  <c r="G43" i="35" s="1"/>
  <c r="F19" i="35"/>
  <c r="E19" i="35"/>
  <c r="D19" i="35"/>
  <c r="N18" i="35"/>
  <c r="O18" i="35" s="1"/>
  <c r="N17" i="35"/>
  <c r="O17" i="35"/>
  <c r="N16" i="35"/>
  <c r="O16" i="35" s="1"/>
  <c r="N15" i="35"/>
  <c r="O15" i="35" s="1"/>
  <c r="N14" i="35"/>
  <c r="O14" i="35" s="1"/>
  <c r="N13" i="35"/>
  <c r="O13" i="35" s="1"/>
  <c r="M12" i="35"/>
  <c r="L12" i="35"/>
  <c r="K12" i="35"/>
  <c r="J12" i="35"/>
  <c r="I12" i="35"/>
  <c r="H12" i="35"/>
  <c r="G12" i="35"/>
  <c r="F12" i="35"/>
  <c r="F43" i="35" s="1"/>
  <c r="E12" i="35"/>
  <c r="D12" i="35"/>
  <c r="N11" i="35"/>
  <c r="O11" i="35" s="1"/>
  <c r="N10" i="35"/>
  <c r="O10" i="35"/>
  <c r="N9" i="35"/>
  <c r="O9" i="35" s="1"/>
  <c r="N8" i="35"/>
  <c r="O8" i="35" s="1"/>
  <c r="N7" i="35"/>
  <c r="O7" i="35" s="1"/>
  <c r="N6" i="35"/>
  <c r="O6" i="35" s="1"/>
  <c r="M5" i="35"/>
  <c r="L5" i="35"/>
  <c r="K5" i="35"/>
  <c r="J5" i="35"/>
  <c r="I5" i="35"/>
  <c r="I43" i="35" s="1"/>
  <c r="H5" i="35"/>
  <c r="G5" i="35"/>
  <c r="F5" i="35"/>
  <c r="E5" i="35"/>
  <c r="D5" i="35"/>
  <c r="N43" i="34"/>
  <c r="O43" i="34"/>
  <c r="N42" i="34"/>
  <c r="O42" i="34" s="1"/>
  <c r="M41" i="34"/>
  <c r="L41" i="34"/>
  <c r="K41" i="34"/>
  <c r="J41" i="34"/>
  <c r="I41" i="34"/>
  <c r="H41" i="34"/>
  <c r="G41" i="34"/>
  <c r="F41" i="34"/>
  <c r="E41" i="34"/>
  <c r="D41" i="34"/>
  <c r="N41" i="34" s="1"/>
  <c r="O41" i="34" s="1"/>
  <c r="N40" i="34"/>
  <c r="O40" i="34" s="1"/>
  <c r="N39" i="34"/>
  <c r="O39" i="34" s="1"/>
  <c r="N38" i="34"/>
  <c r="O38" i="34" s="1"/>
  <c r="M37" i="34"/>
  <c r="L37" i="34"/>
  <c r="K37" i="34"/>
  <c r="J37" i="34"/>
  <c r="I37" i="34"/>
  <c r="H37" i="34"/>
  <c r="G37" i="34"/>
  <c r="N37" i="34" s="1"/>
  <c r="O37" i="34" s="1"/>
  <c r="F37" i="34"/>
  <c r="E37" i="34"/>
  <c r="D37" i="34"/>
  <c r="N36" i="34"/>
  <c r="O36" i="34" s="1"/>
  <c r="N35" i="34"/>
  <c r="O35" i="34" s="1"/>
  <c r="M34" i="34"/>
  <c r="L34" i="34"/>
  <c r="L44" i="34" s="1"/>
  <c r="K34" i="34"/>
  <c r="J34" i="34"/>
  <c r="I34" i="34"/>
  <c r="H34" i="34"/>
  <c r="G34" i="34"/>
  <c r="F34" i="34"/>
  <c r="E34" i="34"/>
  <c r="D34" i="34"/>
  <c r="N33" i="34"/>
  <c r="O33" i="34" s="1"/>
  <c r="N32" i="34"/>
  <c r="O32" i="34" s="1"/>
  <c r="N31" i="34"/>
  <c r="O31" i="34" s="1"/>
  <c r="N30" i="34"/>
  <c r="O30" i="34" s="1"/>
  <c r="N29" i="34"/>
  <c r="O29" i="34" s="1"/>
  <c r="M28" i="34"/>
  <c r="L28" i="34"/>
  <c r="K28" i="34"/>
  <c r="J28" i="34"/>
  <c r="I28" i="34"/>
  <c r="H28" i="34"/>
  <c r="G28" i="34"/>
  <c r="F28" i="34"/>
  <c r="E28" i="34"/>
  <c r="D28" i="34"/>
  <c r="N27" i="34"/>
  <c r="O27" i="34" s="1"/>
  <c r="N26" i="34"/>
  <c r="O26" i="34" s="1"/>
  <c r="N25" i="34"/>
  <c r="O25" i="34" s="1"/>
  <c r="N24" i="34"/>
  <c r="O24" i="34" s="1"/>
  <c r="N23" i="34"/>
  <c r="O23" i="34" s="1"/>
  <c r="N22" i="34"/>
  <c r="O22" i="34" s="1"/>
  <c r="N21" i="34"/>
  <c r="O21" i="34" s="1"/>
  <c r="N20" i="34"/>
  <c r="O20" i="34" s="1"/>
  <c r="M19" i="34"/>
  <c r="L19" i="34"/>
  <c r="K19" i="34"/>
  <c r="J19" i="34"/>
  <c r="I19" i="34"/>
  <c r="H19" i="34"/>
  <c r="G19" i="34"/>
  <c r="F19" i="34"/>
  <c r="E19" i="34"/>
  <c r="D19" i="34"/>
  <c r="N18" i="34"/>
  <c r="O18" i="34" s="1"/>
  <c r="N17" i="34"/>
  <c r="O17" i="34" s="1"/>
  <c r="N16" i="34"/>
  <c r="O16" i="34" s="1"/>
  <c r="N15" i="34"/>
  <c r="O15" i="34"/>
  <c r="N14" i="34"/>
  <c r="O14" i="34"/>
  <c r="N13" i="34"/>
  <c r="O13" i="34" s="1"/>
  <c r="M12" i="34"/>
  <c r="L12" i="34"/>
  <c r="K12" i="34"/>
  <c r="J12" i="34"/>
  <c r="I12" i="34"/>
  <c r="H12" i="34"/>
  <c r="G12" i="34"/>
  <c r="F12" i="34"/>
  <c r="E12" i="34"/>
  <c r="D12" i="34"/>
  <c r="N11" i="34"/>
  <c r="O11" i="34" s="1"/>
  <c r="N10" i="34"/>
  <c r="O10" i="34" s="1"/>
  <c r="N9" i="34"/>
  <c r="O9" i="34" s="1"/>
  <c r="N8" i="34"/>
  <c r="O8" i="34" s="1"/>
  <c r="N7" i="34"/>
  <c r="O7" i="34" s="1"/>
  <c r="N6" i="34"/>
  <c r="O6" i="34" s="1"/>
  <c r="M5" i="34"/>
  <c r="L5" i="34"/>
  <c r="K5" i="34"/>
  <c r="J5" i="34"/>
  <c r="I5" i="34"/>
  <c r="H5" i="34"/>
  <c r="G5" i="34"/>
  <c r="F5" i="34"/>
  <c r="E5" i="34"/>
  <c r="D5" i="34"/>
  <c r="N5" i="34" s="1"/>
  <c r="O5" i="34" s="1"/>
  <c r="N42" i="33"/>
  <c r="O42" i="33"/>
  <c r="N28" i="33"/>
  <c r="O28" i="33"/>
  <c r="N29" i="33"/>
  <c r="O29" i="33"/>
  <c r="N30" i="33"/>
  <c r="O30" i="33" s="1"/>
  <c r="N31" i="33"/>
  <c r="O31" i="33" s="1"/>
  <c r="N32" i="33"/>
  <c r="O32" i="33" s="1"/>
  <c r="N19" i="33"/>
  <c r="O19" i="33"/>
  <c r="N20" i="33"/>
  <c r="O20" i="33" s="1"/>
  <c r="N21" i="33"/>
  <c r="O21" i="33"/>
  <c r="N22" i="33"/>
  <c r="O22" i="33"/>
  <c r="N23" i="33"/>
  <c r="O23" i="33" s="1"/>
  <c r="N24" i="33"/>
  <c r="O24" i="33"/>
  <c r="N25" i="33"/>
  <c r="O25" i="33"/>
  <c r="N26" i="33"/>
  <c r="O26" i="33"/>
  <c r="E27" i="33"/>
  <c r="F27" i="33"/>
  <c r="G27" i="33"/>
  <c r="H27" i="33"/>
  <c r="I27" i="33"/>
  <c r="J27" i="33"/>
  <c r="K27" i="33"/>
  <c r="L27" i="33"/>
  <c r="M27" i="33"/>
  <c r="D27" i="33"/>
  <c r="E18" i="33"/>
  <c r="N18" i="33" s="1"/>
  <c r="O18" i="33" s="1"/>
  <c r="F18" i="33"/>
  <c r="G18" i="33"/>
  <c r="H18" i="33"/>
  <c r="I18" i="33"/>
  <c r="J18" i="33"/>
  <c r="K18" i="33"/>
  <c r="L18" i="33"/>
  <c r="L43" i="33" s="1"/>
  <c r="M18" i="33"/>
  <c r="D18" i="33"/>
  <c r="E12" i="33"/>
  <c r="F12" i="33"/>
  <c r="G12" i="33"/>
  <c r="H12" i="33"/>
  <c r="I12" i="33"/>
  <c r="J12" i="33"/>
  <c r="K12" i="33"/>
  <c r="L12" i="33"/>
  <c r="M12" i="33"/>
  <c r="D12" i="33"/>
  <c r="N12" i="33" s="1"/>
  <c r="O12" i="33" s="1"/>
  <c r="E5" i="33"/>
  <c r="F5" i="33"/>
  <c r="G5" i="33"/>
  <c r="G43" i="33" s="1"/>
  <c r="H5" i="33"/>
  <c r="I5" i="33"/>
  <c r="I43" i="33" s="1"/>
  <c r="J5" i="33"/>
  <c r="K5" i="33"/>
  <c r="K43" i="33" s="1"/>
  <c r="L5" i="33"/>
  <c r="M5" i="33"/>
  <c r="D5" i="33"/>
  <c r="E40" i="33"/>
  <c r="F40" i="33"/>
  <c r="G40" i="33"/>
  <c r="H40" i="33"/>
  <c r="I40" i="33"/>
  <c r="J40" i="33"/>
  <c r="K40" i="33"/>
  <c r="L40" i="33"/>
  <c r="M40" i="33"/>
  <c r="D40" i="33"/>
  <c r="N41" i="33"/>
  <c r="O41" i="33"/>
  <c r="N37" i="33"/>
  <c r="O37" i="33" s="1"/>
  <c r="N38" i="33"/>
  <c r="O38" i="33" s="1"/>
  <c r="N39" i="33"/>
  <c r="O39" i="33" s="1"/>
  <c r="N36" i="33"/>
  <c r="O36" i="33"/>
  <c r="E35" i="33"/>
  <c r="F35" i="33"/>
  <c r="G35" i="33"/>
  <c r="H35" i="33"/>
  <c r="I35" i="33"/>
  <c r="J35" i="33"/>
  <c r="K35" i="33"/>
  <c r="L35" i="33"/>
  <c r="M35" i="33"/>
  <c r="D35" i="33"/>
  <c r="E33" i="33"/>
  <c r="F33" i="33"/>
  <c r="G33" i="33"/>
  <c r="H33" i="33"/>
  <c r="I33" i="33"/>
  <c r="J33" i="33"/>
  <c r="K33" i="33"/>
  <c r="L33" i="33"/>
  <c r="M33" i="33"/>
  <c r="D33" i="33"/>
  <c r="N34" i="33"/>
  <c r="O34" i="33"/>
  <c r="N14" i="33"/>
  <c r="O14" i="33" s="1"/>
  <c r="N15" i="33"/>
  <c r="O15" i="33" s="1"/>
  <c r="N16" i="33"/>
  <c r="O16" i="33" s="1"/>
  <c r="N17" i="33"/>
  <c r="O17" i="33" s="1"/>
  <c r="N7" i="33"/>
  <c r="O7" i="33" s="1"/>
  <c r="N8" i="33"/>
  <c r="O8" i="33" s="1"/>
  <c r="N9" i="33"/>
  <c r="O9" i="33" s="1"/>
  <c r="N10" i="33"/>
  <c r="O10" i="33" s="1"/>
  <c r="N11" i="33"/>
  <c r="O11" i="33" s="1"/>
  <c r="N6" i="33"/>
  <c r="O6" i="33" s="1"/>
  <c r="N13" i="33"/>
  <c r="O13" i="33"/>
  <c r="E43" i="33"/>
  <c r="H46" i="37"/>
  <c r="I46" i="37"/>
  <c r="J47" i="38"/>
  <c r="N45" i="40"/>
  <c r="O45" i="40"/>
  <c r="I48" i="40"/>
  <c r="K49" i="41"/>
  <c r="M49" i="41"/>
  <c r="N12" i="42"/>
  <c r="O12" i="42" s="1"/>
  <c r="K42" i="43"/>
  <c r="N27" i="43"/>
  <c r="O27" i="43" s="1"/>
  <c r="M42" i="43"/>
  <c r="N21" i="44"/>
  <c r="O21" i="44"/>
  <c r="E49" i="44"/>
  <c r="N5" i="44"/>
  <c r="O5" i="44" s="1"/>
  <c r="H44" i="45"/>
  <c r="J43" i="33" l="1"/>
  <c r="N36" i="37"/>
  <c r="O36" i="37" s="1"/>
  <c r="N36" i="42"/>
  <c r="O36" i="42" s="1"/>
  <c r="G47" i="46"/>
  <c r="M44" i="45"/>
  <c r="N12" i="38"/>
  <c r="O12" i="38" s="1"/>
  <c r="N19" i="36"/>
  <c r="O19" i="36" s="1"/>
  <c r="I48" i="39"/>
  <c r="J48" i="40"/>
  <c r="H48" i="40"/>
  <c r="F49" i="44"/>
  <c r="N29" i="45"/>
  <c r="O29" i="45" s="1"/>
  <c r="O5" i="46"/>
  <c r="P5" i="46" s="1"/>
  <c r="M47" i="46"/>
  <c r="D46" i="37"/>
  <c r="I47" i="38"/>
  <c r="L48" i="40"/>
  <c r="E44" i="45"/>
  <c r="N21" i="40"/>
  <c r="O21" i="40" s="1"/>
  <c r="L47" i="46"/>
  <c r="D44" i="34"/>
  <c r="K43" i="35"/>
  <c r="N22" i="39"/>
  <c r="O22" i="39" s="1"/>
  <c r="G44" i="34"/>
  <c r="N5" i="33"/>
  <c r="O5" i="33" s="1"/>
  <c r="N28" i="34"/>
  <c r="O28" i="34" s="1"/>
  <c r="N5" i="39"/>
  <c r="O5" i="39" s="1"/>
  <c r="H43" i="33"/>
  <c r="N12" i="34"/>
  <c r="O12" i="34" s="1"/>
  <c r="F44" i="34"/>
  <c r="M43" i="35"/>
  <c r="N41" i="41"/>
  <c r="O41" i="41" s="1"/>
  <c r="E46" i="37"/>
  <c r="N40" i="33"/>
  <c r="O40" i="33" s="1"/>
  <c r="E44" i="34"/>
  <c r="N34" i="34"/>
  <c r="O34" i="34" s="1"/>
  <c r="D45" i="36"/>
  <c r="H42" i="43"/>
  <c r="J44" i="34"/>
  <c r="N44" i="34" s="1"/>
  <c r="O44" i="34" s="1"/>
  <c r="E45" i="36"/>
  <c r="N28" i="36"/>
  <c r="O28" i="36" s="1"/>
  <c r="N33" i="33"/>
  <c r="O33" i="33" s="1"/>
  <c r="N34" i="35"/>
  <c r="O34" i="35" s="1"/>
  <c r="N12" i="37"/>
  <c r="O12" i="37" s="1"/>
  <c r="M47" i="38"/>
  <c r="N18" i="42"/>
  <c r="O18" i="42" s="1"/>
  <c r="N27" i="42"/>
  <c r="O27" i="42" s="1"/>
  <c r="D44" i="45"/>
  <c r="D43" i="33"/>
  <c r="H44" i="34"/>
  <c r="G45" i="36"/>
  <c r="F45" i="36"/>
  <c r="N41" i="36"/>
  <c r="O41" i="36" s="1"/>
  <c r="N5" i="41"/>
  <c r="O5" i="41" s="1"/>
  <c r="H43" i="42"/>
  <c r="N34" i="36"/>
  <c r="O34" i="36" s="1"/>
  <c r="F46" i="37"/>
  <c r="N18" i="37"/>
  <c r="O18" i="37" s="1"/>
  <c r="N42" i="45"/>
  <c r="O42" i="45" s="1"/>
  <c r="L47" i="38"/>
  <c r="I44" i="34"/>
  <c r="M44" i="34"/>
  <c r="J46" i="37"/>
  <c r="N32" i="41"/>
  <c r="O32" i="41" s="1"/>
  <c r="D49" i="44"/>
  <c r="N43" i="38"/>
  <c r="O43" i="38" s="1"/>
  <c r="N36" i="39"/>
  <c r="O36" i="39" s="1"/>
  <c r="N39" i="39"/>
  <c r="O39" i="39" s="1"/>
  <c r="I45" i="36"/>
  <c r="K46" i="37"/>
  <c r="N12" i="39"/>
  <c r="O12" i="39" s="1"/>
  <c r="H48" i="39"/>
  <c r="N21" i="41"/>
  <c r="O21" i="41" s="1"/>
  <c r="N34" i="44"/>
  <c r="O34" i="44" s="1"/>
  <c r="F44" i="45"/>
  <c r="O40" i="46"/>
  <c r="P40" i="46" s="1"/>
  <c r="N38" i="37"/>
  <c r="O38" i="37" s="1"/>
  <c r="K45" i="36"/>
  <c r="M46" i="37"/>
  <c r="N38" i="38"/>
  <c r="O38" i="38" s="1"/>
  <c r="E48" i="39"/>
  <c r="F48" i="40"/>
  <c r="N45" i="41"/>
  <c r="O45" i="41" s="1"/>
  <c r="I44" i="45"/>
  <c r="G47" i="38"/>
  <c r="N37" i="45"/>
  <c r="O37" i="45" s="1"/>
  <c r="N37" i="36"/>
  <c r="O37" i="36" s="1"/>
  <c r="N19" i="38"/>
  <c r="O19" i="38" s="1"/>
  <c r="K47" i="38"/>
  <c r="H43" i="35"/>
  <c r="O44" i="46"/>
  <c r="P44" i="46" s="1"/>
  <c r="N38" i="41"/>
  <c r="O38" i="41" s="1"/>
  <c r="M43" i="33"/>
  <c r="F43" i="33"/>
  <c r="N43" i="33" s="1"/>
  <c r="O43" i="33" s="1"/>
  <c r="J43" i="35"/>
  <c r="E47" i="38"/>
  <c r="N5" i="42"/>
  <c r="O5" i="42" s="1"/>
  <c r="N36" i="43"/>
  <c r="O36" i="43" s="1"/>
  <c r="K48" i="39"/>
  <c r="K44" i="34"/>
  <c r="H49" i="44"/>
  <c r="E43" i="35"/>
  <c r="N19" i="35"/>
  <c r="O19" i="35" s="1"/>
  <c r="M48" i="39"/>
  <c r="N5" i="35"/>
  <c r="O5" i="35" s="1"/>
  <c r="N41" i="35"/>
  <c r="O41" i="35" s="1"/>
  <c r="L45" i="36"/>
  <c r="N12" i="36"/>
  <c r="O12" i="36" s="1"/>
  <c r="N5" i="43"/>
  <c r="O5" i="43" s="1"/>
  <c r="D47" i="38"/>
  <c r="N29" i="38"/>
  <c r="O29" i="38" s="1"/>
  <c r="N5" i="45"/>
  <c r="O5" i="45" s="1"/>
  <c r="O50" i="47"/>
  <c r="P50" i="47" s="1"/>
  <c r="N49" i="44"/>
  <c r="O49" i="44" s="1"/>
  <c r="O19" i="46"/>
  <c r="P19" i="46" s="1"/>
  <c r="N5" i="36"/>
  <c r="O5" i="36" s="1"/>
  <c r="O31" i="46"/>
  <c r="P31" i="46" s="1"/>
  <c r="N34" i="45"/>
  <c r="O34" i="45" s="1"/>
  <c r="D43" i="42"/>
  <c r="D49" i="41"/>
  <c r="F49" i="41"/>
  <c r="D48" i="40"/>
  <c r="M45" i="36"/>
  <c r="N42" i="37"/>
  <c r="O42" i="37" s="1"/>
  <c r="L48" i="39"/>
  <c r="N35" i="33"/>
  <c r="O35" i="33" s="1"/>
  <c r="G44" i="45"/>
  <c r="N44" i="45" s="1"/>
  <c r="O44" i="45" s="1"/>
  <c r="J48" i="39"/>
  <c r="N19" i="34"/>
  <c r="O19" i="34" s="1"/>
  <c r="D43" i="35"/>
  <c r="K47" i="46"/>
  <c r="O47" i="46" s="1"/>
  <c r="P47" i="46" s="1"/>
  <c r="N40" i="44"/>
  <c r="O40" i="44" s="1"/>
  <c r="N33" i="42"/>
  <c r="O33" i="42" s="1"/>
  <c r="N12" i="40"/>
  <c r="O12" i="40" s="1"/>
  <c r="L46" i="37"/>
  <c r="N46" i="37" s="1"/>
  <c r="O46" i="37" s="1"/>
  <c r="L44" i="45"/>
  <c r="H49" i="41"/>
  <c r="O12" i="46"/>
  <c r="P12" i="46" s="1"/>
  <c r="L42" i="43"/>
  <c r="N30" i="37"/>
  <c r="O30" i="37" s="1"/>
  <c r="D42" i="43"/>
  <c r="N33" i="43"/>
  <c r="O33" i="43" s="1"/>
  <c r="J49" i="41"/>
  <c r="N12" i="35"/>
  <c r="O12" i="35" s="1"/>
  <c r="N38" i="40"/>
  <c r="O38" i="40" s="1"/>
  <c r="N12" i="44"/>
  <c r="O12" i="44" s="1"/>
  <c r="N43" i="44"/>
  <c r="O43" i="44" s="1"/>
  <c r="D48" i="39"/>
  <c r="L49" i="41"/>
  <c r="N28" i="35"/>
  <c r="O28" i="35" s="1"/>
  <c r="N27" i="33"/>
  <c r="O27" i="33" s="1"/>
  <c r="F43" i="42"/>
  <c r="N41" i="40"/>
  <c r="O41" i="40" s="1"/>
  <c r="N42" i="43" l="1"/>
  <c r="O42" i="43" s="1"/>
  <c r="N47" i="38"/>
  <c r="O47" i="38" s="1"/>
  <c r="N45" i="36"/>
  <c r="O45" i="36" s="1"/>
  <c r="N43" i="35"/>
  <c r="O43" i="35" s="1"/>
  <c r="N48" i="40"/>
  <c r="O48" i="40" s="1"/>
  <c r="N43" i="42"/>
  <c r="O43" i="42" s="1"/>
  <c r="N49" i="41"/>
  <c r="O49" i="41" s="1"/>
  <c r="N48" i="39"/>
  <c r="O48" i="39" s="1"/>
</calcChain>
</file>

<file path=xl/sharedStrings.xml><?xml version="1.0" encoding="utf-8"?>
<sst xmlns="http://schemas.openxmlformats.org/spreadsheetml/2006/main" count="994" uniqueCount="139">
  <si>
    <t>Building Permits</t>
  </si>
  <si>
    <t>Taxes</t>
  </si>
  <si>
    <t>Ad Valorem Taxes</t>
  </si>
  <si>
    <t>Miscellaneous Revenues</t>
  </si>
  <si>
    <t>General</t>
  </si>
  <si>
    <t>Permanent</t>
  </si>
  <si>
    <t>Enterprise</t>
  </si>
  <si>
    <t>Pension</t>
  </si>
  <si>
    <t>Trust</t>
  </si>
  <si>
    <t>Component Units</t>
  </si>
  <si>
    <t>Discretionary Sales Surtaxes</t>
  </si>
  <si>
    <t>Utility Service Tax - Electricity</t>
  </si>
  <si>
    <t>Utility Service Tax - Telecommunications</t>
  </si>
  <si>
    <t>Utility Service Tax - Other</t>
  </si>
  <si>
    <t>Local Business Tax</t>
  </si>
  <si>
    <t>Permits, Fees, and Special Assessments</t>
  </si>
  <si>
    <t>Franchise Fee - Electricity</t>
  </si>
  <si>
    <t>Franchise Fee - Gas</t>
  </si>
  <si>
    <t>Franchise Fee - Other</t>
  </si>
  <si>
    <t>Other Permits, Fees, and Special Assessments</t>
  </si>
  <si>
    <t>Intergovernmental Revenue</t>
  </si>
  <si>
    <t>State Grant - Physical Environment - Other Physical Environment</t>
  </si>
  <si>
    <t>State Grant - Human Services - Other Human Services</t>
  </si>
  <si>
    <t>State Grant - Culture / Recreation</t>
  </si>
  <si>
    <t>State Shared Revenues - General Gov't - Revenue Sharing Proceeds</t>
  </si>
  <si>
    <t>State Shared Revenues - General Gov't - Mobile Home License Tax</t>
  </si>
  <si>
    <t>State Shared Revenues - General Gov't - Local Gov't Half-Cent Sales Tax</t>
  </si>
  <si>
    <t>Grants from Other Local Units - Physical Environment</t>
  </si>
  <si>
    <t>Governmental Funds</t>
  </si>
  <si>
    <t>Proprietary Funds</t>
  </si>
  <si>
    <t>Account Total</t>
  </si>
  <si>
    <t>Fiduciary Funds</t>
  </si>
  <si>
    <t>Charges for Services</t>
  </si>
  <si>
    <t>Judgments, Fines, and Forfeits</t>
  </si>
  <si>
    <t>Other Sources</t>
  </si>
  <si>
    <t>State Shared Revenues - General Gov't - Other General Government</t>
  </si>
  <si>
    <t>General Gov't (Not Court-Related) - Other General Gov't Charges and Fees</t>
  </si>
  <si>
    <t>Physical Environment - Water Utility</t>
  </si>
  <si>
    <t>Physical Environment - Garbage / Solid Waste</t>
  </si>
  <si>
    <t>Physical Environment - Sewer / Wastewater Utility</t>
  </si>
  <si>
    <t>Culture / Recreation - Parks and Recreation</t>
  </si>
  <si>
    <t>Total - All Account Codes</t>
  </si>
  <si>
    <t>Local Fiscal Year Ended September 30, 2009</t>
  </si>
  <si>
    <t>Other Judgments, Fines, and Forfeits</t>
  </si>
  <si>
    <t>Interest and Other Earnings - Interest</t>
  </si>
  <si>
    <t>Rents and Royalties</t>
  </si>
  <si>
    <t>Licenses</t>
  </si>
  <si>
    <t>Other Miscellaneous Revenues - Other</t>
  </si>
  <si>
    <t>Non-Operating - Inter-Fund Group Transfers In</t>
  </si>
  <si>
    <t>Proceeds - Debt Proceeds</t>
  </si>
  <si>
    <t>Account Code and Name</t>
  </si>
  <si>
    <t>Special Revenue</t>
  </si>
  <si>
    <t>Debt Service</t>
  </si>
  <si>
    <t>Capital Projects</t>
  </si>
  <si>
    <t>Internal Service</t>
  </si>
  <si>
    <t>Per Capita Account Total</t>
  </si>
  <si>
    <t>2009 Municipal Population:</t>
  </si>
  <si>
    <t>West Miami Revenues Reported by Account Code and Fund Type</t>
  </si>
  <si>
    <t>Local Fiscal Year Ended September 30, 2010</t>
  </si>
  <si>
    <t>Federal Grant - General Government</t>
  </si>
  <si>
    <t>State Grant - Public Safety</t>
  </si>
  <si>
    <t>Grants from Other Local Units - Culture / Recreation</t>
  </si>
  <si>
    <t>Federal Fines and Forfeits</t>
  </si>
  <si>
    <t>Proceeds of General Capital Asset Dispositions - Compensation for Loss</t>
  </si>
  <si>
    <t>2010 Municipal Census Population:</t>
  </si>
  <si>
    <t>Compiled from data obtained from the Florida Department of Financial Services, Division of Accounting and Auditing, Bureau of Local Government.</t>
  </si>
  <si>
    <t>Local Fiscal Year Ended September 30, 2011</t>
  </si>
  <si>
    <t>Communications Services Taxes</t>
  </si>
  <si>
    <t>Federal Grant - Public Safety</t>
  </si>
  <si>
    <t>Grants from Other Local Units - General Government</t>
  </si>
  <si>
    <t>2011 Municipal Population:</t>
  </si>
  <si>
    <t>Local Fiscal Year Ended September 30, 2012</t>
  </si>
  <si>
    <t>Federal Grant - Human Services - Other Human Services</t>
  </si>
  <si>
    <t>Proceeds - Installment Purchases and Capital Lease Proceeds</t>
  </si>
  <si>
    <t>Proprietary Non-Operating Sources - Capital Contributions from Other Public Source</t>
  </si>
  <si>
    <t>2012 Municipal Population:</t>
  </si>
  <si>
    <t>Local Fiscal Year Ended September 30, 2008</t>
  </si>
  <si>
    <t>Permits and Franchise Fees</t>
  </si>
  <si>
    <t>Other Permits and Fees</t>
  </si>
  <si>
    <t>Federal Grant - Physical Environment - Other Physical Environment</t>
  </si>
  <si>
    <t>Grants from Other Local Units - Other</t>
  </si>
  <si>
    <t>Shared Revenue from Other Local Units</t>
  </si>
  <si>
    <t>Judgments and Fines - Other Court-Ordered</t>
  </si>
  <si>
    <t>Proceeds of General Capital Asset Dispositions - Sales</t>
  </si>
  <si>
    <t>2008 Municipal Population:</t>
  </si>
  <si>
    <t>Local Fiscal Year Ended September 30, 2013</t>
  </si>
  <si>
    <t>Communications Services Taxes (Chapter 202, F.S.)</t>
  </si>
  <si>
    <t>Local Business Tax (Chapter 205, F.S.)</t>
  </si>
  <si>
    <t>State Shared Revenues - General Government - Revenue Sharing Proceeds</t>
  </si>
  <si>
    <t>State Shared Revenues - General Government - Mobile Home License Tax</t>
  </si>
  <si>
    <t>State Shared Revenues - General Government - Local Government Half-Cent Sales Tax</t>
  </si>
  <si>
    <t>State Shared Revenues - General Government - Other General Government</t>
  </si>
  <si>
    <t>General Government - Other General Government Charges and Fees</t>
  </si>
  <si>
    <t>Sales - Disposition of Fixed Assets</t>
  </si>
  <si>
    <t>2013 Municipal Population:</t>
  </si>
  <si>
    <t>Local Fiscal Year Ended September 30, 2014</t>
  </si>
  <si>
    <t>Impact Fees - Residential - Public Safety</t>
  </si>
  <si>
    <t>Impact Fees - Residential - Culture / Recreation</t>
  </si>
  <si>
    <t>Impact Fees - Residential - Other</t>
  </si>
  <si>
    <t>Proprietary Non-Operating - Capital Contributions from Other Public Source</t>
  </si>
  <si>
    <t>2014 Municipal Population:</t>
  </si>
  <si>
    <t>Local Fiscal Year Ended September 30, 2015</t>
  </si>
  <si>
    <t>Federal Grant - Transportation - Other Transportation</t>
  </si>
  <si>
    <t>State Grant - Physical Environment - Water Supply System</t>
  </si>
  <si>
    <t>2015 Municipal Population:</t>
  </si>
  <si>
    <t>Local Fiscal Year Ended September 30, 2016</t>
  </si>
  <si>
    <t>2016 Municipal Population:</t>
  </si>
  <si>
    <t>Local Fiscal Year Ended September 30, 2017</t>
  </si>
  <si>
    <t>2017 Municipal Population:</t>
  </si>
  <si>
    <t>Local Fiscal Year Ended September 30, 2018</t>
  </si>
  <si>
    <t>2018 Municipal Population:</t>
  </si>
  <si>
    <t>Local Fiscal Year Ended September 30, 2019</t>
  </si>
  <si>
    <t>State Grant - General Government</t>
  </si>
  <si>
    <t>Grants from Other Local Units - Transportation</t>
  </si>
  <si>
    <t>2019 Municipal Population:</t>
  </si>
  <si>
    <t>Local Fiscal Year Ended September 30, 2020</t>
  </si>
  <si>
    <t>Other Financial Assistance - Federal Source</t>
  </si>
  <si>
    <t>2020 Municipal Population:</t>
  </si>
  <si>
    <t>Local Fiscal Year Ended September 30, 2021</t>
  </si>
  <si>
    <t>Per Capita Account</t>
  </si>
  <si>
    <t>Custodial</t>
  </si>
  <si>
    <t>Total Account</t>
  </si>
  <si>
    <t>General Government Taxes</t>
  </si>
  <si>
    <t>State Communications Services Taxes</t>
  </si>
  <si>
    <t>Other General Taxes</t>
  </si>
  <si>
    <t>Building Permits (Buildling Permit Fees)</t>
  </si>
  <si>
    <t>Other Fees and Special Assessments</t>
  </si>
  <si>
    <t>Intergovernmental Revenues</t>
  </si>
  <si>
    <t>State Shared Revenues - General Government - Local Government Half-Cent Sales Tax Program</t>
  </si>
  <si>
    <t>State Shared Revenues - Other</t>
  </si>
  <si>
    <t>2021 Municipal Population:</t>
  </si>
  <si>
    <t>Local Fiscal Year Ended September 30, 2022</t>
  </si>
  <si>
    <t>Franchise Fee - Telecommunications</t>
  </si>
  <si>
    <t>Federal Grant - Physical Environment - Water Supply System</t>
  </si>
  <si>
    <t>State Grant - Transportation - Other Transportation</t>
  </si>
  <si>
    <t>2022 Municipal Population:</t>
  </si>
  <si>
    <t>Local Fiscal Year Ended September 30, 2023</t>
  </si>
  <si>
    <t>2023 Municipal Population:</t>
  </si>
  <si>
    <t>Proceeds - Leases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</si>
</sst>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00"/>
  </numFmts>
  <fonts count="11">
    <font>
      <sz val="12"/>
      <name val="Arial MT"/>
    </font>
    <font>
      <b/>
      <sz val="12"/>
      <name val="Arial MT"/>
      <family val="2"/>
    </font>
    <font>
      <b/>
      <sz val="10"/>
      <name val="Arial MT"/>
      <family val="2"/>
    </font>
    <font>
      <sz val="10"/>
      <name val="Arial MT"/>
      <family val="2"/>
    </font>
    <font>
      <b/>
      <u/>
      <sz val="10"/>
      <name val="Arial MT"/>
    </font>
    <font>
      <b/>
      <sz val="18"/>
      <name val="Arial MT"/>
    </font>
    <font>
      <b/>
      <sz val="10"/>
      <name val="Arial MT"/>
    </font>
    <font>
      <sz val="10"/>
      <name val="Arial MT"/>
    </font>
    <font>
      <b/>
      <sz val="12"/>
      <name val="Arial MT"/>
    </font>
    <font>
      <b/>
      <sz val="14"/>
      <name val="Arial MT"/>
      <family val="2"/>
    </font>
    <font>
      <b/>
      <sz val="22"/>
      <name val="Arial MT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2" fillId="0" borderId="0" xfId="0" applyFont="1" applyAlignment="1" applyProtection="1">
      <alignment horizontal="center"/>
    </xf>
    <xf numFmtId="0" fontId="2" fillId="0" borderId="0" xfId="0" applyFont="1" applyProtection="1"/>
    <xf numFmtId="0" fontId="3" fillId="0" borderId="0" xfId="0" applyFont="1" applyProtection="1"/>
    <xf numFmtId="37" fontId="3" fillId="0" borderId="0" xfId="0" applyNumberFormat="1" applyFont="1" applyProtection="1"/>
    <xf numFmtId="0" fontId="1" fillId="0" borderId="0" xfId="0" applyFont="1" applyProtection="1"/>
    <xf numFmtId="44" fontId="6" fillId="0" borderId="0" xfId="0" applyNumberFormat="1" applyFont="1" applyProtection="1"/>
    <xf numFmtId="0" fontId="5" fillId="0" borderId="0" xfId="0" applyFont="1" applyAlignment="1" applyProtection="1">
      <alignment horizontal="center"/>
    </xf>
    <xf numFmtId="0" fontId="4" fillId="0" borderId="0" xfId="0" applyFont="1" applyAlignment="1" applyProtection="1">
      <alignment horizontal="right"/>
    </xf>
    <xf numFmtId="43" fontId="3" fillId="0" borderId="0" xfId="0" applyNumberFormat="1" applyFont="1" applyProtection="1"/>
    <xf numFmtId="43" fontId="6" fillId="0" borderId="0" xfId="0" applyNumberFormat="1" applyFont="1" applyProtection="1"/>
    <xf numFmtId="0" fontId="1" fillId="0" borderId="0" xfId="0" applyFont="1" applyAlignment="1" applyProtection="1"/>
    <xf numFmtId="0" fontId="3" fillId="0" borderId="1" xfId="0" applyFont="1" applyBorder="1" applyAlignment="1" applyProtection="1">
      <alignment vertical="center"/>
    </xf>
    <xf numFmtId="0" fontId="7" fillId="0" borderId="1" xfId="0" applyFont="1" applyBorder="1" applyAlignment="1" applyProtection="1">
      <alignment vertical="center"/>
    </xf>
    <xf numFmtId="0" fontId="1" fillId="2" borderId="2" xfId="0" applyFont="1" applyFill="1" applyBorder="1" applyAlignment="1" applyProtection="1">
      <alignment vertical="center"/>
    </xf>
    <xf numFmtId="42" fontId="1" fillId="2" borderId="3" xfId="0" applyNumberFormat="1" applyFont="1" applyFill="1" applyBorder="1" applyAlignment="1" applyProtection="1">
      <alignment vertical="center"/>
    </xf>
    <xf numFmtId="0" fontId="3" fillId="0" borderId="4" xfId="0" applyFont="1" applyBorder="1" applyAlignment="1" applyProtection="1">
      <alignment vertical="center"/>
    </xf>
    <xf numFmtId="37" fontId="3" fillId="0" borderId="0" xfId="0" applyNumberFormat="1" applyFont="1" applyBorder="1" applyAlignment="1" applyProtection="1">
      <alignment vertical="center"/>
    </xf>
    <xf numFmtId="0" fontId="3" fillId="0" borderId="0" xfId="0" applyFont="1" applyBorder="1" applyAlignment="1" applyProtection="1">
      <alignment vertical="center"/>
    </xf>
    <xf numFmtId="0" fontId="3" fillId="0" borderId="5" xfId="0" applyFont="1" applyBorder="1" applyAlignment="1" applyProtection="1">
      <alignment vertical="center"/>
    </xf>
    <xf numFmtId="0" fontId="3" fillId="0" borderId="6" xfId="0" applyFont="1" applyBorder="1" applyAlignment="1" applyProtection="1">
      <alignment vertical="center"/>
    </xf>
    <xf numFmtId="0" fontId="7" fillId="0" borderId="6" xfId="0" applyFont="1" applyBorder="1" applyAlignment="1" applyProtection="1">
      <alignment vertical="center"/>
    </xf>
    <xf numFmtId="0" fontId="1" fillId="2" borderId="7" xfId="0" applyFont="1" applyFill="1" applyBorder="1" applyAlignment="1" applyProtection="1">
      <alignment vertical="center"/>
    </xf>
    <xf numFmtId="0" fontId="1" fillId="2" borderId="3" xfId="0" applyFont="1" applyFill="1" applyBorder="1" applyAlignment="1" applyProtection="1">
      <alignment vertical="center"/>
    </xf>
    <xf numFmtId="0" fontId="1" fillId="2" borderId="4" xfId="0" applyFont="1" applyFill="1" applyBorder="1" applyAlignment="1" applyProtection="1">
      <alignment vertical="center"/>
    </xf>
    <xf numFmtId="164" fontId="3" fillId="0" borderId="8" xfId="0" applyNumberFormat="1" applyFont="1" applyBorder="1" applyAlignment="1" applyProtection="1">
      <alignment horizontal="center" vertical="center"/>
    </xf>
    <xf numFmtId="0" fontId="1" fillId="2" borderId="9" xfId="0" applyFont="1" applyFill="1" applyBorder="1" applyAlignment="1" applyProtection="1">
      <alignment vertical="center"/>
    </xf>
    <xf numFmtId="42" fontId="1" fillId="2" borderId="10" xfId="0" applyNumberFormat="1" applyFont="1" applyFill="1" applyBorder="1" applyAlignment="1" applyProtection="1">
      <alignment vertical="center"/>
    </xf>
    <xf numFmtId="42" fontId="1" fillId="2" borderId="11" xfId="0" applyNumberFormat="1" applyFont="1" applyFill="1" applyBorder="1" applyAlignment="1" applyProtection="1">
      <alignment vertical="center"/>
    </xf>
    <xf numFmtId="0" fontId="1" fillId="2" borderId="1" xfId="0" applyFont="1" applyFill="1" applyBorder="1" applyAlignment="1" applyProtection="1">
      <alignment vertical="center"/>
    </xf>
    <xf numFmtId="0" fontId="1" fillId="2" borderId="12" xfId="0" applyFont="1" applyFill="1" applyBorder="1" applyAlignment="1" applyProtection="1">
      <alignment vertical="center"/>
    </xf>
    <xf numFmtId="0" fontId="1" fillId="2" borderId="6" xfId="0" applyFont="1" applyFill="1" applyBorder="1" applyAlignment="1" applyProtection="1">
      <alignment vertical="center"/>
    </xf>
    <xf numFmtId="42" fontId="1" fillId="2" borderId="12" xfId="0" applyNumberFormat="1" applyFont="1" applyFill="1" applyBorder="1" applyAlignment="1" applyProtection="1">
      <alignment vertical="center"/>
    </xf>
    <xf numFmtId="44" fontId="1" fillId="2" borderId="5" xfId="0" applyNumberFormat="1" applyFont="1" applyFill="1" applyBorder="1" applyAlignment="1" applyProtection="1">
      <alignment vertical="center"/>
    </xf>
    <xf numFmtId="37" fontId="8" fillId="2" borderId="13" xfId="0" applyNumberFormat="1" applyFont="1" applyFill="1" applyBorder="1" applyAlignment="1" applyProtection="1">
      <alignment horizontal="center" vertical="center" wrapText="1"/>
    </xf>
    <xf numFmtId="37" fontId="8" fillId="2" borderId="14" xfId="0" applyNumberFormat="1" applyFont="1" applyFill="1" applyBorder="1" applyAlignment="1" applyProtection="1">
      <alignment horizontal="center" vertical="center" wrapText="1"/>
    </xf>
    <xf numFmtId="0" fontId="9" fillId="2" borderId="15" xfId="0" applyFont="1" applyFill="1" applyBorder="1" applyAlignment="1" applyProtection="1">
      <alignment horizontal="center" vertical="center"/>
    </xf>
    <xf numFmtId="0" fontId="9" fillId="2" borderId="16" xfId="0" applyFont="1" applyFill="1" applyBorder="1" applyAlignment="1" applyProtection="1">
      <alignment horizontal="center" vertical="center"/>
    </xf>
    <xf numFmtId="44" fontId="1" fillId="2" borderId="17" xfId="0" applyNumberFormat="1" applyFont="1" applyFill="1" applyBorder="1" applyAlignment="1" applyProtection="1">
      <alignment vertical="center"/>
    </xf>
    <xf numFmtId="164" fontId="7" fillId="0" borderId="8" xfId="0" applyNumberFormat="1" applyFont="1" applyBorder="1" applyAlignment="1" applyProtection="1">
      <alignment horizontal="center" vertical="center"/>
    </xf>
    <xf numFmtId="0" fontId="3" fillId="0" borderId="18" xfId="0" applyFont="1" applyBorder="1" applyAlignment="1" applyProtection="1">
      <alignment vertical="center"/>
    </xf>
    <xf numFmtId="0" fontId="3" fillId="0" borderId="19" xfId="0" applyFont="1" applyBorder="1" applyAlignment="1" applyProtection="1">
      <alignment vertical="center"/>
    </xf>
    <xf numFmtId="37" fontId="3" fillId="0" borderId="19" xfId="0" applyNumberFormat="1" applyFont="1" applyBorder="1" applyAlignment="1" applyProtection="1">
      <alignment vertical="center"/>
    </xf>
    <xf numFmtId="41" fontId="3" fillId="0" borderId="20" xfId="0" applyNumberFormat="1" applyFont="1" applyBorder="1" applyAlignment="1" applyProtection="1">
      <alignment vertical="center"/>
    </xf>
    <xf numFmtId="42" fontId="1" fillId="2" borderId="8" xfId="0" applyNumberFormat="1" applyFont="1" applyFill="1" applyBorder="1" applyAlignment="1" applyProtection="1">
      <alignment vertical="center"/>
    </xf>
    <xf numFmtId="44" fontId="1" fillId="2" borderId="21" xfId="0" applyNumberFormat="1" applyFont="1" applyFill="1" applyBorder="1" applyAlignment="1" applyProtection="1">
      <alignment vertical="center"/>
    </xf>
    <xf numFmtId="42" fontId="3" fillId="0" borderId="12" xfId="0" applyNumberFormat="1" applyFont="1" applyBorder="1" applyAlignment="1" applyProtection="1">
      <alignment vertical="center"/>
    </xf>
    <xf numFmtId="44" fontId="3" fillId="0" borderId="21" xfId="0" applyNumberFormat="1" applyFont="1" applyBorder="1" applyAlignment="1" applyProtection="1">
      <alignment vertical="center"/>
    </xf>
    <xf numFmtId="37" fontId="3" fillId="0" borderId="19" xfId="0" applyNumberFormat="1" applyFont="1" applyBorder="1" applyAlignment="1" applyProtection="1">
      <alignment horizontal="right" vertical="center"/>
    </xf>
    <xf numFmtId="0" fontId="3" fillId="0" borderId="22" xfId="0" applyFont="1" applyBorder="1" applyAlignment="1" applyProtection="1">
      <alignment vertical="center" wrapText="1"/>
    </xf>
    <xf numFmtId="0" fontId="0" fillId="0" borderId="23" xfId="0" applyBorder="1" applyAlignment="1">
      <alignment vertical="center" wrapText="1"/>
    </xf>
    <xf numFmtId="0" fontId="0" fillId="0" borderId="24" xfId="0" applyBorder="1" applyAlignment="1">
      <alignment vertical="center" wrapText="1"/>
    </xf>
    <xf numFmtId="0" fontId="3" fillId="0" borderId="25" xfId="0" applyFont="1" applyBorder="1" applyAlignment="1" applyProtection="1">
      <alignment horizontal="left" vertical="center" wrapText="1"/>
    </xf>
    <xf numFmtId="0" fontId="0" fillId="0" borderId="26" xfId="0" applyBorder="1" applyAlignment="1">
      <alignment horizontal="left" vertical="center" wrapText="1"/>
    </xf>
    <xf numFmtId="0" fontId="0" fillId="0" borderId="27" xfId="0" applyBorder="1" applyAlignment="1">
      <alignment horizontal="left" vertical="center" wrapText="1"/>
    </xf>
    <xf numFmtId="0" fontId="10" fillId="0" borderId="28" xfId="0" applyFont="1" applyBorder="1" applyAlignment="1" applyProtection="1">
      <alignment horizontal="center" vertical="center"/>
    </xf>
    <xf numFmtId="0" fontId="10" fillId="0" borderId="15" xfId="0" applyFont="1" applyBorder="1" applyAlignment="1" applyProtection="1">
      <alignment horizontal="center" vertical="center"/>
    </xf>
    <xf numFmtId="0" fontId="10" fillId="0" borderId="29" xfId="0" applyFont="1" applyBorder="1" applyAlignment="1" applyProtection="1">
      <alignment horizontal="center" vertical="center"/>
    </xf>
    <xf numFmtId="0" fontId="5" fillId="0" borderId="4" xfId="0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/>
    </xf>
    <xf numFmtId="0" fontId="5" fillId="0" borderId="5" xfId="0" applyFont="1" applyBorder="1" applyAlignment="1" applyProtection="1">
      <alignment horizontal="center" vertical="center"/>
    </xf>
    <xf numFmtId="0" fontId="8" fillId="2" borderId="28" xfId="0" applyFont="1" applyFill="1" applyBorder="1" applyAlignment="1" applyProtection="1">
      <alignment horizontal="left" vertical="center" wrapText="1"/>
    </xf>
    <xf numFmtId="0" fontId="0" fillId="0" borderId="15" xfId="0" applyBorder="1" applyAlignment="1">
      <alignment vertical="center" wrapText="1"/>
    </xf>
    <xf numFmtId="0" fontId="0" fillId="0" borderId="30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0" fillId="0" borderId="26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9" fillId="2" borderId="31" xfId="0" applyFont="1" applyFill="1" applyBorder="1" applyAlignment="1" applyProtection="1">
      <alignment horizontal="center" vertical="center"/>
    </xf>
    <xf numFmtId="0" fontId="9" fillId="2" borderId="9" xfId="0" applyFont="1" applyFill="1" applyBorder="1" applyAlignment="1" applyProtection="1">
      <alignment horizontal="center" vertical="center"/>
    </xf>
    <xf numFmtId="0" fontId="9" fillId="2" borderId="32" xfId="0" applyFont="1" applyFill="1" applyBorder="1" applyAlignment="1" applyProtection="1">
      <alignment horizontal="center" vertical="center"/>
    </xf>
    <xf numFmtId="37" fontId="8" fillId="2" borderId="33" xfId="0" applyNumberFormat="1" applyFont="1" applyFill="1" applyBorder="1" applyAlignment="1" applyProtection="1">
      <alignment horizontal="center" vertical="center" wrapText="1"/>
    </xf>
    <xf numFmtId="0" fontId="0" fillId="0" borderId="34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D51"/>
  <sheetViews>
    <sheetView tabSelected="1"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55" t="s">
        <v>57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6"/>
      <c r="P1" s="57"/>
      <c r="Q1" s="7"/>
      <c r="R1"/>
    </row>
    <row r="2" spans="1:134" ht="24" thickBot="1">
      <c r="A2" s="58" t="s">
        <v>136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60"/>
      <c r="Q2" s="7"/>
      <c r="R2"/>
    </row>
    <row r="3" spans="1:134" ht="18" customHeight="1">
      <c r="A3" s="61" t="s">
        <v>50</v>
      </c>
      <c r="B3" s="62"/>
      <c r="C3" s="63"/>
      <c r="D3" s="67" t="s">
        <v>28</v>
      </c>
      <c r="E3" s="68"/>
      <c r="F3" s="68"/>
      <c r="G3" s="68"/>
      <c r="H3" s="69"/>
      <c r="I3" s="67" t="s">
        <v>29</v>
      </c>
      <c r="J3" s="69"/>
      <c r="K3" s="67" t="s">
        <v>31</v>
      </c>
      <c r="L3" s="68"/>
      <c r="M3" s="69"/>
      <c r="N3" s="36"/>
      <c r="O3" s="37"/>
      <c r="P3" s="70" t="s">
        <v>119</v>
      </c>
      <c r="Q3" s="11"/>
      <c r="R3"/>
    </row>
    <row r="4" spans="1:134" ht="32.25" customHeight="1" thickBot="1">
      <c r="A4" s="64"/>
      <c r="B4" s="65"/>
      <c r="C4" s="66"/>
      <c r="D4" s="34" t="s">
        <v>4</v>
      </c>
      <c r="E4" s="34" t="s">
        <v>51</v>
      </c>
      <c r="F4" s="34" t="s">
        <v>52</v>
      </c>
      <c r="G4" s="34" t="s">
        <v>53</v>
      </c>
      <c r="H4" s="34" t="s">
        <v>5</v>
      </c>
      <c r="I4" s="34" t="s">
        <v>6</v>
      </c>
      <c r="J4" s="35" t="s">
        <v>54</v>
      </c>
      <c r="K4" s="35" t="s">
        <v>7</v>
      </c>
      <c r="L4" s="35" t="s">
        <v>8</v>
      </c>
      <c r="M4" s="35" t="s">
        <v>120</v>
      </c>
      <c r="N4" s="35" t="s">
        <v>9</v>
      </c>
      <c r="O4" s="35" t="s">
        <v>121</v>
      </c>
      <c r="P4" s="71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122</v>
      </c>
      <c r="B5" s="26"/>
      <c r="C5" s="26"/>
      <c r="D5" s="27">
        <f t="shared" ref="D5:N5" si="0">SUM(D6:D10)</f>
        <v>5196265</v>
      </c>
      <c r="E5" s="27">
        <f t="shared" si="0"/>
        <v>1233258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>SUM(D5:N5)</f>
        <v>6429523</v>
      </c>
      <c r="P5" s="33">
        <f t="shared" ref="P5:P47" si="1">(O5/P$49)</f>
        <v>880.15373032169748</v>
      </c>
      <c r="Q5" s="6"/>
    </row>
    <row r="6" spans="1:134">
      <c r="A6" s="12"/>
      <c r="B6" s="25">
        <v>311</v>
      </c>
      <c r="C6" s="20" t="s">
        <v>2</v>
      </c>
      <c r="D6" s="46">
        <v>4378455</v>
      </c>
      <c r="E6" s="46">
        <v>787354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5165809</v>
      </c>
      <c r="P6" s="47">
        <f t="shared" si="1"/>
        <v>707.1607118412046</v>
      </c>
      <c r="Q6" s="9"/>
    </row>
    <row r="7" spans="1:134">
      <c r="A7" s="12"/>
      <c r="B7" s="25">
        <v>314.10000000000002</v>
      </c>
      <c r="C7" s="20" t="s">
        <v>11</v>
      </c>
      <c r="D7" s="46">
        <v>630243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9" si="2">SUM(D7:N7)</f>
        <v>630243</v>
      </c>
      <c r="P7" s="47">
        <f t="shared" si="1"/>
        <v>86.275564681724845</v>
      </c>
      <c r="Q7" s="9"/>
    </row>
    <row r="8" spans="1:134">
      <c r="A8" s="12"/>
      <c r="B8" s="25">
        <v>315.10000000000002</v>
      </c>
      <c r="C8" s="20" t="s">
        <v>123</v>
      </c>
      <c r="D8" s="46">
        <v>141162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2"/>
        <v>141162</v>
      </c>
      <c r="P8" s="47">
        <f t="shared" si="1"/>
        <v>19.324024640657083</v>
      </c>
      <c r="Q8" s="9"/>
    </row>
    <row r="9" spans="1:134">
      <c r="A9" s="12"/>
      <c r="B9" s="25">
        <v>316</v>
      </c>
      <c r="C9" s="20" t="s">
        <v>87</v>
      </c>
      <c r="D9" s="46">
        <v>46405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2"/>
        <v>46405</v>
      </c>
      <c r="P9" s="47">
        <f t="shared" si="1"/>
        <v>6.3524982888432584</v>
      </c>
      <c r="Q9" s="9"/>
    </row>
    <row r="10" spans="1:134">
      <c r="A10" s="12"/>
      <c r="B10" s="25">
        <v>319.89999999999998</v>
      </c>
      <c r="C10" s="20" t="s">
        <v>124</v>
      </c>
      <c r="D10" s="46">
        <v>0</v>
      </c>
      <c r="E10" s="46">
        <v>445904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>SUM(D10:N10)</f>
        <v>445904</v>
      </c>
      <c r="P10" s="47">
        <f t="shared" si="1"/>
        <v>61.040930869267626</v>
      </c>
      <c r="Q10" s="9"/>
    </row>
    <row r="11" spans="1:134" ht="15.75">
      <c r="A11" s="29" t="s">
        <v>15</v>
      </c>
      <c r="B11" s="30"/>
      <c r="C11" s="31"/>
      <c r="D11" s="32">
        <f t="shared" ref="D11:N11" si="3">SUM(D12:D17)</f>
        <v>697431</v>
      </c>
      <c r="E11" s="32">
        <f t="shared" si="3"/>
        <v>0</v>
      </c>
      <c r="F11" s="32">
        <f t="shared" si="3"/>
        <v>0</v>
      </c>
      <c r="G11" s="32">
        <f t="shared" si="3"/>
        <v>0</v>
      </c>
      <c r="H11" s="32">
        <f t="shared" si="3"/>
        <v>0</v>
      </c>
      <c r="I11" s="32">
        <f t="shared" si="3"/>
        <v>285836</v>
      </c>
      <c r="J11" s="32">
        <f t="shared" si="3"/>
        <v>0</v>
      </c>
      <c r="K11" s="32">
        <f t="shared" si="3"/>
        <v>0</v>
      </c>
      <c r="L11" s="32">
        <f t="shared" si="3"/>
        <v>0</v>
      </c>
      <c r="M11" s="32">
        <f t="shared" si="3"/>
        <v>0</v>
      </c>
      <c r="N11" s="32">
        <f t="shared" si="3"/>
        <v>0</v>
      </c>
      <c r="O11" s="44">
        <f>SUM(D11:N11)</f>
        <v>983267</v>
      </c>
      <c r="P11" s="45">
        <f t="shared" si="1"/>
        <v>134.601916495551</v>
      </c>
      <c r="Q11" s="10"/>
    </row>
    <row r="12" spans="1:134">
      <c r="A12" s="12"/>
      <c r="B12" s="25">
        <v>322</v>
      </c>
      <c r="C12" s="20" t="s">
        <v>125</v>
      </c>
      <c r="D12" s="46">
        <v>5932</v>
      </c>
      <c r="E12" s="46">
        <v>0</v>
      </c>
      <c r="F12" s="46">
        <v>0</v>
      </c>
      <c r="G12" s="46">
        <v>0</v>
      </c>
      <c r="H12" s="46">
        <v>0</v>
      </c>
      <c r="I12" s="46">
        <v>181251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>SUM(D12:N12)</f>
        <v>187183</v>
      </c>
      <c r="P12" s="47">
        <f t="shared" si="1"/>
        <v>25.623956194387407</v>
      </c>
      <c r="Q12" s="9"/>
    </row>
    <row r="13" spans="1:134">
      <c r="A13" s="12"/>
      <c r="B13" s="25">
        <v>323.10000000000002</v>
      </c>
      <c r="C13" s="20" t="s">
        <v>16</v>
      </c>
      <c r="D13" s="46">
        <v>468595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v>0</v>
      </c>
      <c r="O13" s="46">
        <f t="shared" ref="O13:O17" si="4">SUM(D13:N13)</f>
        <v>468595</v>
      </c>
      <c r="P13" s="47">
        <f t="shared" si="1"/>
        <v>64.147159479808352</v>
      </c>
      <c r="Q13" s="9"/>
    </row>
    <row r="14" spans="1:134">
      <c r="A14" s="12"/>
      <c r="B14" s="25">
        <v>323.2</v>
      </c>
      <c r="C14" s="20" t="s">
        <v>132</v>
      </c>
      <c r="D14" s="46">
        <v>194716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v>0</v>
      </c>
      <c r="O14" s="46">
        <f t="shared" si="4"/>
        <v>194716</v>
      </c>
      <c r="P14" s="47">
        <f t="shared" si="1"/>
        <v>26.655167693360713</v>
      </c>
      <c r="Q14" s="9"/>
    </row>
    <row r="15" spans="1:134">
      <c r="A15" s="12"/>
      <c r="B15" s="25">
        <v>323.39999999999998</v>
      </c>
      <c r="C15" s="20" t="s">
        <v>17</v>
      </c>
      <c r="D15" s="46">
        <v>8818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 t="shared" si="4"/>
        <v>8818</v>
      </c>
      <c r="P15" s="47">
        <f t="shared" si="1"/>
        <v>1.2071184120465435</v>
      </c>
      <c r="Q15" s="9"/>
    </row>
    <row r="16" spans="1:134">
      <c r="A16" s="12"/>
      <c r="B16" s="25">
        <v>323.89999999999998</v>
      </c>
      <c r="C16" s="20" t="s">
        <v>18</v>
      </c>
      <c r="D16" s="46">
        <v>5600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f t="shared" si="4"/>
        <v>5600</v>
      </c>
      <c r="P16" s="47">
        <f t="shared" si="1"/>
        <v>0.76659822039698833</v>
      </c>
      <c r="Q16" s="9"/>
    </row>
    <row r="17" spans="1:17">
      <c r="A17" s="12"/>
      <c r="B17" s="25">
        <v>329.5</v>
      </c>
      <c r="C17" s="20" t="s">
        <v>126</v>
      </c>
      <c r="D17" s="46">
        <v>13770</v>
      </c>
      <c r="E17" s="46">
        <v>0</v>
      </c>
      <c r="F17" s="46">
        <v>0</v>
      </c>
      <c r="G17" s="46">
        <v>0</v>
      </c>
      <c r="H17" s="46">
        <v>0</v>
      </c>
      <c r="I17" s="46">
        <v>104585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 t="shared" si="4"/>
        <v>118355</v>
      </c>
      <c r="P17" s="47">
        <f t="shared" si="1"/>
        <v>16.201916495550993</v>
      </c>
      <c r="Q17" s="9"/>
    </row>
    <row r="18" spans="1:17" ht="15.75">
      <c r="A18" s="29" t="s">
        <v>127</v>
      </c>
      <c r="B18" s="30"/>
      <c r="C18" s="31"/>
      <c r="D18" s="32">
        <f t="shared" ref="D18:N18" si="5">SUM(D19:D31)</f>
        <v>1379612</v>
      </c>
      <c r="E18" s="32">
        <f t="shared" si="5"/>
        <v>414356</v>
      </c>
      <c r="F18" s="32">
        <f t="shared" si="5"/>
        <v>0</v>
      </c>
      <c r="G18" s="32">
        <f t="shared" si="5"/>
        <v>0</v>
      </c>
      <c r="H18" s="32">
        <f t="shared" si="5"/>
        <v>0</v>
      </c>
      <c r="I18" s="32">
        <f t="shared" si="5"/>
        <v>1104573</v>
      </c>
      <c r="J18" s="32">
        <f t="shared" si="5"/>
        <v>0</v>
      </c>
      <c r="K18" s="32">
        <f t="shared" si="5"/>
        <v>0</v>
      </c>
      <c r="L18" s="32">
        <f t="shared" si="5"/>
        <v>0</v>
      </c>
      <c r="M18" s="32">
        <f t="shared" si="5"/>
        <v>0</v>
      </c>
      <c r="N18" s="32">
        <f t="shared" si="5"/>
        <v>0</v>
      </c>
      <c r="O18" s="44">
        <f>SUM(D18:N18)</f>
        <v>2898541</v>
      </c>
      <c r="P18" s="45">
        <f t="shared" si="1"/>
        <v>396.78863791923339</v>
      </c>
      <c r="Q18" s="10"/>
    </row>
    <row r="19" spans="1:17">
      <c r="A19" s="12"/>
      <c r="B19" s="25">
        <v>331.1</v>
      </c>
      <c r="C19" s="20" t="s">
        <v>59</v>
      </c>
      <c r="D19" s="46">
        <v>0</v>
      </c>
      <c r="E19" s="46">
        <v>69730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>SUM(D19:N19)</f>
        <v>69730</v>
      </c>
      <c r="P19" s="47">
        <f t="shared" si="1"/>
        <v>9.5455167693360714</v>
      </c>
      <c r="Q19" s="9"/>
    </row>
    <row r="20" spans="1:17">
      <c r="A20" s="12"/>
      <c r="B20" s="25">
        <v>331.2</v>
      </c>
      <c r="C20" s="20" t="s">
        <v>68</v>
      </c>
      <c r="D20" s="46">
        <v>102227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>SUM(D20:N20)</f>
        <v>102227</v>
      </c>
      <c r="P20" s="47">
        <f t="shared" si="1"/>
        <v>13.994113620807665</v>
      </c>
      <c r="Q20" s="9"/>
    </row>
    <row r="21" spans="1:17">
      <c r="A21" s="12"/>
      <c r="B21" s="25">
        <v>331.31</v>
      </c>
      <c r="C21" s="20" t="s">
        <v>133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297380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ref="O21:O29" si="6">SUM(D21:N21)</f>
        <v>297380</v>
      </c>
      <c r="P21" s="47">
        <f t="shared" si="1"/>
        <v>40.709103353867214</v>
      </c>
      <c r="Q21" s="9"/>
    </row>
    <row r="22" spans="1:17">
      <c r="A22" s="12"/>
      <c r="B22" s="25">
        <v>331.49</v>
      </c>
      <c r="C22" s="20" t="s">
        <v>102</v>
      </c>
      <c r="D22" s="46">
        <v>1889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si="6"/>
        <v>1889</v>
      </c>
      <c r="P22" s="47">
        <f t="shared" si="1"/>
        <v>0.25859000684462696</v>
      </c>
      <c r="Q22" s="9"/>
    </row>
    <row r="23" spans="1:17">
      <c r="A23" s="12"/>
      <c r="B23" s="25">
        <v>331.69</v>
      </c>
      <c r="C23" s="20" t="s">
        <v>72</v>
      </c>
      <c r="D23" s="46">
        <v>0</v>
      </c>
      <c r="E23" s="46">
        <v>40244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6"/>
        <v>40244</v>
      </c>
      <c r="P23" s="47">
        <f t="shared" si="1"/>
        <v>5.5091033538672143</v>
      </c>
      <c r="Q23" s="9"/>
    </row>
    <row r="24" spans="1:17">
      <c r="A24" s="12"/>
      <c r="B24" s="25">
        <v>334.31</v>
      </c>
      <c r="C24" s="20" t="s">
        <v>103</v>
      </c>
      <c r="D24" s="46">
        <v>0</v>
      </c>
      <c r="E24" s="46">
        <v>0</v>
      </c>
      <c r="F24" s="46">
        <v>0</v>
      </c>
      <c r="G24" s="46">
        <v>0</v>
      </c>
      <c r="H24" s="46">
        <v>0</v>
      </c>
      <c r="I24" s="46">
        <v>807193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 t="shared" si="6"/>
        <v>807193</v>
      </c>
      <c r="P24" s="47">
        <f t="shared" si="1"/>
        <v>110.49869952087612</v>
      </c>
      <c r="Q24" s="9"/>
    </row>
    <row r="25" spans="1:17">
      <c r="A25" s="12"/>
      <c r="B25" s="25">
        <v>334.49</v>
      </c>
      <c r="C25" s="20" t="s">
        <v>134</v>
      </c>
      <c r="D25" s="46">
        <v>0</v>
      </c>
      <c r="E25" s="46">
        <v>28589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 t="shared" si="6"/>
        <v>28589</v>
      </c>
      <c r="P25" s="47">
        <f t="shared" si="1"/>
        <v>3.9136208076659824</v>
      </c>
      <c r="Q25" s="9"/>
    </row>
    <row r="26" spans="1:17">
      <c r="A26" s="12"/>
      <c r="B26" s="25">
        <v>334.69</v>
      </c>
      <c r="C26" s="20" t="s">
        <v>22</v>
      </c>
      <c r="D26" s="46">
        <v>0</v>
      </c>
      <c r="E26" s="46">
        <v>275793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v>0</v>
      </c>
      <c r="O26" s="46">
        <f t="shared" si="6"/>
        <v>275793</v>
      </c>
      <c r="P26" s="47">
        <f t="shared" si="1"/>
        <v>37.754004106776179</v>
      </c>
      <c r="Q26" s="9"/>
    </row>
    <row r="27" spans="1:17">
      <c r="A27" s="12"/>
      <c r="B27" s="25">
        <v>335.14</v>
      </c>
      <c r="C27" s="20" t="s">
        <v>89</v>
      </c>
      <c r="D27" s="46">
        <v>181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f t="shared" si="6"/>
        <v>181</v>
      </c>
      <c r="P27" s="47">
        <f t="shared" si="1"/>
        <v>2.4777549623545517E-2</v>
      </c>
      <c r="Q27" s="9"/>
    </row>
    <row r="28" spans="1:17">
      <c r="A28" s="12"/>
      <c r="B28" s="25">
        <v>335.18</v>
      </c>
      <c r="C28" s="20" t="s">
        <v>128</v>
      </c>
      <c r="D28" s="46">
        <v>776336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v>0</v>
      </c>
      <c r="O28" s="46">
        <f t="shared" si="6"/>
        <v>776336</v>
      </c>
      <c r="P28" s="47">
        <f t="shared" si="1"/>
        <v>106.27460643394934</v>
      </c>
      <c r="Q28" s="9"/>
    </row>
    <row r="29" spans="1:17">
      <c r="A29" s="12"/>
      <c r="B29" s="25">
        <v>335.19</v>
      </c>
      <c r="C29" s="20" t="s">
        <v>91</v>
      </c>
      <c r="D29" s="46">
        <v>124480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 t="shared" si="6"/>
        <v>124480</v>
      </c>
      <c r="P29" s="47">
        <f t="shared" si="1"/>
        <v>17.0403832991102</v>
      </c>
      <c r="Q29" s="9"/>
    </row>
    <row r="30" spans="1:17">
      <c r="A30" s="12"/>
      <c r="B30" s="25">
        <v>335.9</v>
      </c>
      <c r="C30" s="20" t="s">
        <v>129</v>
      </c>
      <c r="D30" s="46">
        <v>370614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 t="shared" ref="O30:O31" si="7">SUM(D30:N30)</f>
        <v>370614</v>
      </c>
      <c r="P30" s="47">
        <f t="shared" si="1"/>
        <v>50.734291581108828</v>
      </c>
      <c r="Q30" s="9"/>
    </row>
    <row r="31" spans="1:17">
      <c r="A31" s="12"/>
      <c r="B31" s="25">
        <v>337.1</v>
      </c>
      <c r="C31" s="20" t="s">
        <v>69</v>
      </c>
      <c r="D31" s="46">
        <v>3885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v>0</v>
      </c>
      <c r="O31" s="46">
        <f t="shared" si="7"/>
        <v>3885</v>
      </c>
      <c r="P31" s="47">
        <f t="shared" si="1"/>
        <v>0.53182751540041073</v>
      </c>
      <c r="Q31" s="9"/>
    </row>
    <row r="32" spans="1:17" ht="15.75">
      <c r="A32" s="29" t="s">
        <v>32</v>
      </c>
      <c r="B32" s="30"/>
      <c r="C32" s="31"/>
      <c r="D32" s="32">
        <f t="shared" ref="D32:N32" si="8">SUM(D33:D37)</f>
        <v>305125</v>
      </c>
      <c r="E32" s="32">
        <f t="shared" si="8"/>
        <v>170180</v>
      </c>
      <c r="F32" s="32">
        <f t="shared" si="8"/>
        <v>0</v>
      </c>
      <c r="G32" s="32">
        <f t="shared" si="8"/>
        <v>0</v>
      </c>
      <c r="H32" s="32">
        <f t="shared" si="8"/>
        <v>0</v>
      </c>
      <c r="I32" s="32">
        <f t="shared" si="8"/>
        <v>2646426</v>
      </c>
      <c r="J32" s="32">
        <f t="shared" si="8"/>
        <v>0</v>
      </c>
      <c r="K32" s="32">
        <f t="shared" si="8"/>
        <v>0</v>
      </c>
      <c r="L32" s="32">
        <f t="shared" si="8"/>
        <v>0</v>
      </c>
      <c r="M32" s="32">
        <f t="shared" si="8"/>
        <v>0</v>
      </c>
      <c r="N32" s="32">
        <f t="shared" si="8"/>
        <v>0</v>
      </c>
      <c r="O32" s="32">
        <f>SUM(D32:N32)</f>
        <v>3121731</v>
      </c>
      <c r="P32" s="45">
        <f t="shared" si="1"/>
        <v>427.34168377823408</v>
      </c>
      <c r="Q32" s="10"/>
    </row>
    <row r="33" spans="1:120">
      <c r="A33" s="12"/>
      <c r="B33" s="25">
        <v>341.9</v>
      </c>
      <c r="C33" s="20" t="s">
        <v>92</v>
      </c>
      <c r="D33" s="46">
        <v>305125</v>
      </c>
      <c r="E33" s="46">
        <v>0</v>
      </c>
      <c r="F33" s="46">
        <v>0</v>
      </c>
      <c r="G33" s="46">
        <v>0</v>
      </c>
      <c r="H33" s="46">
        <v>0</v>
      </c>
      <c r="I33" s="46">
        <v>130</v>
      </c>
      <c r="J33" s="46">
        <v>0</v>
      </c>
      <c r="K33" s="46">
        <v>0</v>
      </c>
      <c r="L33" s="46">
        <v>0</v>
      </c>
      <c r="M33" s="46">
        <v>0</v>
      </c>
      <c r="N33" s="46">
        <v>0</v>
      </c>
      <c r="O33" s="46">
        <f t="shared" ref="O33:O37" si="9">SUM(D33:N33)</f>
        <v>305255</v>
      </c>
      <c r="P33" s="47">
        <f t="shared" si="1"/>
        <v>41.787132101300479</v>
      </c>
      <c r="Q33" s="9"/>
    </row>
    <row r="34" spans="1:120">
      <c r="A34" s="12"/>
      <c r="B34" s="25">
        <v>343.3</v>
      </c>
      <c r="C34" s="20" t="s">
        <v>37</v>
      </c>
      <c r="D34" s="46">
        <v>0</v>
      </c>
      <c r="E34" s="46">
        <v>0</v>
      </c>
      <c r="F34" s="46">
        <v>0</v>
      </c>
      <c r="G34" s="46">
        <v>0</v>
      </c>
      <c r="H34" s="46">
        <v>0</v>
      </c>
      <c r="I34" s="46">
        <v>989072</v>
      </c>
      <c r="J34" s="46">
        <v>0</v>
      </c>
      <c r="K34" s="46">
        <v>0</v>
      </c>
      <c r="L34" s="46">
        <v>0</v>
      </c>
      <c r="M34" s="46">
        <v>0</v>
      </c>
      <c r="N34" s="46">
        <v>0</v>
      </c>
      <c r="O34" s="46">
        <f t="shared" si="9"/>
        <v>989072</v>
      </c>
      <c r="P34" s="47">
        <f t="shared" si="1"/>
        <v>135.39657768651608</v>
      </c>
      <c r="Q34" s="9"/>
    </row>
    <row r="35" spans="1:120">
      <c r="A35" s="12"/>
      <c r="B35" s="25">
        <v>343.4</v>
      </c>
      <c r="C35" s="20" t="s">
        <v>38</v>
      </c>
      <c r="D35" s="46">
        <v>0</v>
      </c>
      <c r="E35" s="46">
        <v>0</v>
      </c>
      <c r="F35" s="46">
        <v>0</v>
      </c>
      <c r="G35" s="46">
        <v>0</v>
      </c>
      <c r="H35" s="46">
        <v>0</v>
      </c>
      <c r="I35" s="46">
        <v>680623</v>
      </c>
      <c r="J35" s="46">
        <v>0</v>
      </c>
      <c r="K35" s="46">
        <v>0</v>
      </c>
      <c r="L35" s="46">
        <v>0</v>
      </c>
      <c r="M35" s="46">
        <v>0</v>
      </c>
      <c r="N35" s="46">
        <v>0</v>
      </c>
      <c r="O35" s="46">
        <f t="shared" si="9"/>
        <v>680623</v>
      </c>
      <c r="P35" s="47">
        <f t="shared" si="1"/>
        <v>93.172210814510606</v>
      </c>
      <c r="Q35" s="9"/>
    </row>
    <row r="36" spans="1:120">
      <c r="A36" s="12"/>
      <c r="B36" s="25">
        <v>343.5</v>
      </c>
      <c r="C36" s="20" t="s">
        <v>39</v>
      </c>
      <c r="D36" s="46">
        <v>0</v>
      </c>
      <c r="E36" s="46">
        <v>0</v>
      </c>
      <c r="F36" s="46">
        <v>0</v>
      </c>
      <c r="G36" s="46">
        <v>0</v>
      </c>
      <c r="H36" s="46">
        <v>0</v>
      </c>
      <c r="I36" s="46">
        <v>976601</v>
      </c>
      <c r="J36" s="46">
        <v>0</v>
      </c>
      <c r="K36" s="46">
        <v>0</v>
      </c>
      <c r="L36" s="46">
        <v>0</v>
      </c>
      <c r="M36" s="46">
        <v>0</v>
      </c>
      <c r="N36" s="46">
        <v>0</v>
      </c>
      <c r="O36" s="46">
        <f t="shared" si="9"/>
        <v>976601</v>
      </c>
      <c r="P36" s="47">
        <f t="shared" si="1"/>
        <v>133.68939082819986</v>
      </c>
      <c r="Q36" s="9"/>
    </row>
    <row r="37" spans="1:120">
      <c r="A37" s="12"/>
      <c r="B37" s="25">
        <v>347.2</v>
      </c>
      <c r="C37" s="20" t="s">
        <v>40</v>
      </c>
      <c r="D37" s="46">
        <v>0</v>
      </c>
      <c r="E37" s="46">
        <v>170180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v>0</v>
      </c>
      <c r="O37" s="46">
        <f t="shared" si="9"/>
        <v>170180</v>
      </c>
      <c r="P37" s="47">
        <f t="shared" si="1"/>
        <v>23.296372347707049</v>
      </c>
      <c r="Q37" s="9"/>
    </row>
    <row r="38" spans="1:120" ht="15.75">
      <c r="A38" s="29" t="s">
        <v>33</v>
      </c>
      <c r="B38" s="30"/>
      <c r="C38" s="31"/>
      <c r="D38" s="32">
        <f t="shared" ref="D38:N38" si="10">SUM(D39:D40)</f>
        <v>1083873</v>
      </c>
      <c r="E38" s="32">
        <f t="shared" si="10"/>
        <v>29869</v>
      </c>
      <c r="F38" s="32">
        <f t="shared" si="10"/>
        <v>0</v>
      </c>
      <c r="G38" s="32">
        <f t="shared" si="10"/>
        <v>0</v>
      </c>
      <c r="H38" s="32">
        <f t="shared" si="10"/>
        <v>0</v>
      </c>
      <c r="I38" s="32">
        <f t="shared" si="10"/>
        <v>0</v>
      </c>
      <c r="J38" s="32">
        <f t="shared" si="10"/>
        <v>0</v>
      </c>
      <c r="K38" s="32">
        <f t="shared" si="10"/>
        <v>0</v>
      </c>
      <c r="L38" s="32">
        <f t="shared" si="10"/>
        <v>0</v>
      </c>
      <c r="M38" s="32">
        <f t="shared" si="10"/>
        <v>0</v>
      </c>
      <c r="N38" s="32">
        <f t="shared" si="10"/>
        <v>0</v>
      </c>
      <c r="O38" s="32">
        <f>SUM(D38:N38)</f>
        <v>1113742</v>
      </c>
      <c r="P38" s="45">
        <f t="shared" si="1"/>
        <v>152.46297056810403</v>
      </c>
      <c r="Q38" s="10"/>
    </row>
    <row r="39" spans="1:120">
      <c r="A39" s="13"/>
      <c r="B39" s="39">
        <v>355</v>
      </c>
      <c r="C39" s="21" t="s">
        <v>62</v>
      </c>
      <c r="D39" s="46">
        <v>0</v>
      </c>
      <c r="E39" s="46">
        <v>29869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v>0</v>
      </c>
      <c r="O39" s="46">
        <f>SUM(D39:N39)</f>
        <v>29869</v>
      </c>
      <c r="P39" s="47">
        <f t="shared" si="1"/>
        <v>4.088843258042437</v>
      </c>
      <c r="Q39" s="9"/>
    </row>
    <row r="40" spans="1:120">
      <c r="A40" s="13"/>
      <c r="B40" s="39">
        <v>359</v>
      </c>
      <c r="C40" s="21" t="s">
        <v>43</v>
      </c>
      <c r="D40" s="46">
        <v>1083873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v>0</v>
      </c>
      <c r="O40" s="46">
        <f t="shared" ref="O40" si="11">SUM(D40:N40)</f>
        <v>1083873</v>
      </c>
      <c r="P40" s="47">
        <f t="shared" si="1"/>
        <v>148.3741273100616</v>
      </c>
      <c r="Q40" s="9"/>
    </row>
    <row r="41" spans="1:120" ht="15.75">
      <c r="A41" s="29" t="s">
        <v>3</v>
      </c>
      <c r="B41" s="30"/>
      <c r="C41" s="31"/>
      <c r="D41" s="32">
        <f t="shared" ref="D41:N41" si="12">SUM(D42:D44)</f>
        <v>393113</v>
      </c>
      <c r="E41" s="32">
        <f t="shared" si="12"/>
        <v>210645</v>
      </c>
      <c r="F41" s="32">
        <f t="shared" si="12"/>
        <v>0</v>
      </c>
      <c r="G41" s="32">
        <f t="shared" si="12"/>
        <v>0</v>
      </c>
      <c r="H41" s="32">
        <f t="shared" si="12"/>
        <v>0</v>
      </c>
      <c r="I41" s="32">
        <f t="shared" si="12"/>
        <v>107323</v>
      </c>
      <c r="J41" s="32">
        <f t="shared" si="12"/>
        <v>0</v>
      </c>
      <c r="K41" s="32">
        <f t="shared" si="12"/>
        <v>0</v>
      </c>
      <c r="L41" s="32">
        <f t="shared" si="12"/>
        <v>0</v>
      </c>
      <c r="M41" s="32">
        <f t="shared" si="12"/>
        <v>0</v>
      </c>
      <c r="N41" s="32">
        <f t="shared" si="12"/>
        <v>0</v>
      </c>
      <c r="O41" s="32">
        <f>SUM(D41:N41)</f>
        <v>711081</v>
      </c>
      <c r="P41" s="45">
        <f t="shared" si="1"/>
        <v>97.341683778234085</v>
      </c>
      <c r="Q41" s="10"/>
    </row>
    <row r="42" spans="1:120">
      <c r="A42" s="12"/>
      <c r="B42" s="25">
        <v>361.1</v>
      </c>
      <c r="C42" s="20" t="s">
        <v>44</v>
      </c>
      <c r="D42" s="46">
        <v>74575</v>
      </c>
      <c r="E42" s="46">
        <v>14018</v>
      </c>
      <c r="F42" s="46">
        <v>0</v>
      </c>
      <c r="G42" s="46">
        <v>0</v>
      </c>
      <c r="H42" s="46">
        <v>0</v>
      </c>
      <c r="I42" s="46">
        <v>87981</v>
      </c>
      <c r="J42" s="46">
        <v>0</v>
      </c>
      <c r="K42" s="46">
        <v>0</v>
      </c>
      <c r="L42" s="46">
        <v>0</v>
      </c>
      <c r="M42" s="46">
        <v>0</v>
      </c>
      <c r="N42" s="46">
        <v>0</v>
      </c>
      <c r="O42" s="46">
        <f>SUM(D42:N42)</f>
        <v>176574</v>
      </c>
      <c r="P42" s="47">
        <f t="shared" si="1"/>
        <v>24.171663244353184</v>
      </c>
      <c r="Q42" s="9"/>
    </row>
    <row r="43" spans="1:120">
      <c r="A43" s="12"/>
      <c r="B43" s="25">
        <v>362</v>
      </c>
      <c r="C43" s="20" t="s">
        <v>45</v>
      </c>
      <c r="D43" s="46">
        <v>70787</v>
      </c>
      <c r="E43" s="46">
        <v>46086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v>0</v>
      </c>
      <c r="O43" s="46">
        <f t="shared" ref="O43:O46" si="13">SUM(D43:N43)</f>
        <v>116873</v>
      </c>
      <c r="P43" s="47">
        <f t="shared" si="1"/>
        <v>15.999041752224503</v>
      </c>
      <c r="Q43" s="9"/>
    </row>
    <row r="44" spans="1:120">
      <c r="A44" s="12"/>
      <c r="B44" s="25">
        <v>369.9</v>
      </c>
      <c r="C44" s="20" t="s">
        <v>47</v>
      </c>
      <c r="D44" s="46">
        <v>247751</v>
      </c>
      <c r="E44" s="46">
        <v>150541</v>
      </c>
      <c r="F44" s="46">
        <v>0</v>
      </c>
      <c r="G44" s="46">
        <v>0</v>
      </c>
      <c r="H44" s="46">
        <v>0</v>
      </c>
      <c r="I44" s="46">
        <v>19342</v>
      </c>
      <c r="J44" s="46">
        <v>0</v>
      </c>
      <c r="K44" s="46">
        <v>0</v>
      </c>
      <c r="L44" s="46">
        <v>0</v>
      </c>
      <c r="M44" s="46">
        <v>0</v>
      </c>
      <c r="N44" s="46">
        <v>0</v>
      </c>
      <c r="O44" s="46">
        <f t="shared" si="13"/>
        <v>417634</v>
      </c>
      <c r="P44" s="47">
        <f t="shared" si="1"/>
        <v>57.170978781656402</v>
      </c>
      <c r="Q44" s="9"/>
    </row>
    <row r="45" spans="1:120" ht="15.75">
      <c r="A45" s="29" t="s">
        <v>34</v>
      </c>
      <c r="B45" s="30"/>
      <c r="C45" s="31"/>
      <c r="D45" s="32">
        <f t="shared" ref="D45:N45" si="14">SUM(D46:D46)</f>
        <v>112308</v>
      </c>
      <c r="E45" s="32">
        <f t="shared" si="14"/>
        <v>589792</v>
      </c>
      <c r="F45" s="32">
        <f t="shared" si="14"/>
        <v>0</v>
      </c>
      <c r="G45" s="32">
        <f t="shared" si="14"/>
        <v>0</v>
      </c>
      <c r="H45" s="32">
        <f t="shared" si="14"/>
        <v>0</v>
      </c>
      <c r="I45" s="32">
        <f t="shared" si="14"/>
        <v>100000</v>
      </c>
      <c r="J45" s="32">
        <f t="shared" si="14"/>
        <v>0</v>
      </c>
      <c r="K45" s="32">
        <f t="shared" si="14"/>
        <v>0</v>
      </c>
      <c r="L45" s="32">
        <f t="shared" si="14"/>
        <v>0</v>
      </c>
      <c r="M45" s="32">
        <f t="shared" si="14"/>
        <v>0</v>
      </c>
      <c r="N45" s="32">
        <f t="shared" si="14"/>
        <v>0</v>
      </c>
      <c r="O45" s="32">
        <f t="shared" si="13"/>
        <v>802100</v>
      </c>
      <c r="P45" s="45">
        <f t="shared" si="1"/>
        <v>109.80150581793292</v>
      </c>
      <c r="Q45" s="9"/>
    </row>
    <row r="46" spans="1:120" ht="15.75" thickBot="1">
      <c r="A46" s="12"/>
      <c r="B46" s="25">
        <v>381</v>
      </c>
      <c r="C46" s="20" t="s">
        <v>48</v>
      </c>
      <c r="D46" s="46">
        <v>112308</v>
      </c>
      <c r="E46" s="46">
        <v>589792</v>
      </c>
      <c r="F46" s="46">
        <v>0</v>
      </c>
      <c r="G46" s="46">
        <v>0</v>
      </c>
      <c r="H46" s="46">
        <v>0</v>
      </c>
      <c r="I46" s="46">
        <v>100000</v>
      </c>
      <c r="J46" s="46">
        <v>0</v>
      </c>
      <c r="K46" s="46">
        <v>0</v>
      </c>
      <c r="L46" s="46">
        <v>0</v>
      </c>
      <c r="M46" s="46">
        <v>0</v>
      </c>
      <c r="N46" s="46">
        <v>0</v>
      </c>
      <c r="O46" s="46">
        <f t="shared" si="13"/>
        <v>802100</v>
      </c>
      <c r="P46" s="47">
        <f t="shared" si="1"/>
        <v>109.80150581793292</v>
      </c>
      <c r="Q46" s="9"/>
    </row>
    <row r="47" spans="1:120" ht="16.5" thickBot="1">
      <c r="A47" s="14" t="s">
        <v>41</v>
      </c>
      <c r="B47" s="23"/>
      <c r="C47" s="22"/>
      <c r="D47" s="15">
        <f t="shared" ref="D47:N47" si="15">SUM(D5,D11,D18,D32,D38,D41,D45)</f>
        <v>9167727</v>
      </c>
      <c r="E47" s="15">
        <f t="shared" si="15"/>
        <v>2648100</v>
      </c>
      <c r="F47" s="15">
        <f t="shared" si="15"/>
        <v>0</v>
      </c>
      <c r="G47" s="15">
        <f t="shared" si="15"/>
        <v>0</v>
      </c>
      <c r="H47" s="15">
        <f t="shared" si="15"/>
        <v>0</v>
      </c>
      <c r="I47" s="15">
        <f t="shared" si="15"/>
        <v>4244158</v>
      </c>
      <c r="J47" s="15">
        <f t="shared" si="15"/>
        <v>0</v>
      </c>
      <c r="K47" s="15">
        <f t="shared" si="15"/>
        <v>0</v>
      </c>
      <c r="L47" s="15">
        <f t="shared" si="15"/>
        <v>0</v>
      </c>
      <c r="M47" s="15">
        <f t="shared" si="15"/>
        <v>0</v>
      </c>
      <c r="N47" s="15">
        <f t="shared" si="15"/>
        <v>0</v>
      </c>
      <c r="O47" s="15">
        <f>SUM(D47:N47)</f>
        <v>16059985</v>
      </c>
      <c r="P47" s="38">
        <f t="shared" si="1"/>
        <v>2198.4921286789868</v>
      </c>
      <c r="Q47" s="6"/>
      <c r="R47" s="2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  <c r="BR47" s="5"/>
      <c r="BS47" s="5"/>
      <c r="BT47" s="5"/>
      <c r="BU47" s="5"/>
      <c r="BV47" s="5"/>
      <c r="BW47" s="5"/>
      <c r="BX47" s="5"/>
      <c r="BY47" s="5"/>
      <c r="BZ47" s="5"/>
      <c r="CA47" s="5"/>
      <c r="CB47" s="5"/>
      <c r="CC47" s="5"/>
      <c r="CD47" s="5"/>
      <c r="CE47" s="5"/>
      <c r="CF47" s="5"/>
      <c r="CG47" s="5"/>
      <c r="CH47" s="5"/>
      <c r="CI47" s="5"/>
      <c r="CJ47" s="5"/>
      <c r="CK47" s="5"/>
      <c r="CL47" s="5"/>
      <c r="CM47" s="5"/>
      <c r="CN47" s="5"/>
      <c r="CO47" s="5"/>
      <c r="CP47" s="5"/>
      <c r="CQ47" s="5"/>
      <c r="CR47" s="5"/>
      <c r="CS47" s="5"/>
      <c r="CT47" s="5"/>
      <c r="CU47" s="5"/>
      <c r="CV47" s="5"/>
      <c r="CW47" s="5"/>
      <c r="CX47" s="5"/>
      <c r="CY47" s="5"/>
      <c r="CZ47" s="5"/>
      <c r="DA47" s="5"/>
      <c r="DB47" s="5"/>
      <c r="DC47" s="5"/>
      <c r="DD47" s="5"/>
      <c r="DE47" s="5"/>
      <c r="DF47" s="5"/>
      <c r="DG47" s="5"/>
      <c r="DH47" s="5"/>
      <c r="DI47" s="5"/>
      <c r="DJ47" s="5"/>
      <c r="DK47" s="5"/>
      <c r="DL47" s="5"/>
      <c r="DM47" s="5"/>
      <c r="DN47" s="5"/>
      <c r="DO47" s="5"/>
      <c r="DP47" s="5"/>
    </row>
    <row r="48" spans="1:120">
      <c r="A48" s="16"/>
      <c r="B48" s="18"/>
      <c r="C48" s="18"/>
      <c r="D48" s="17"/>
      <c r="E48" s="17"/>
      <c r="F48" s="17"/>
      <c r="G48" s="17"/>
      <c r="H48" s="17"/>
      <c r="I48" s="17"/>
      <c r="J48" s="17"/>
      <c r="K48" s="17"/>
      <c r="L48" s="17"/>
      <c r="M48" s="17"/>
      <c r="N48" s="17"/>
      <c r="O48" s="17"/>
      <c r="P48" s="19"/>
    </row>
    <row r="49" spans="1:16">
      <c r="A49" s="40"/>
      <c r="B49" s="41"/>
      <c r="C49" s="41"/>
      <c r="D49" s="42"/>
      <c r="E49" s="42"/>
      <c r="F49" s="42"/>
      <c r="G49" s="42"/>
      <c r="H49" s="42"/>
      <c r="I49" s="42"/>
      <c r="J49" s="42"/>
      <c r="K49" s="42"/>
      <c r="L49" s="42"/>
      <c r="M49" s="48" t="s">
        <v>137</v>
      </c>
      <c r="N49" s="48"/>
      <c r="O49" s="48"/>
      <c r="P49" s="43">
        <v>7305</v>
      </c>
    </row>
    <row r="50" spans="1:16">
      <c r="A50" s="49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1"/>
    </row>
    <row r="51" spans="1:16" ht="15.75" customHeight="1" thickBot="1">
      <c r="A51" s="52" t="s">
        <v>65</v>
      </c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  <c r="M51" s="53"/>
      <c r="N51" s="53"/>
      <c r="O51" s="53"/>
      <c r="P51" s="54"/>
    </row>
  </sheetData>
  <mergeCells count="10">
    <mergeCell ref="M49:O49"/>
    <mergeCell ref="A50:P50"/>
    <mergeCell ref="A51:P51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D54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55" t="s">
        <v>57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6"/>
      <c r="P1" s="57"/>
      <c r="Q1" s="7"/>
      <c r="R1"/>
    </row>
    <row r="2" spans="1:134" ht="24" thickBot="1">
      <c r="A2" s="58" t="s">
        <v>131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60"/>
      <c r="Q2" s="7"/>
      <c r="R2"/>
    </row>
    <row r="3" spans="1:134" ht="18" customHeight="1">
      <c r="A3" s="61" t="s">
        <v>50</v>
      </c>
      <c r="B3" s="62"/>
      <c r="C3" s="63"/>
      <c r="D3" s="67" t="s">
        <v>28</v>
      </c>
      <c r="E3" s="68"/>
      <c r="F3" s="68"/>
      <c r="G3" s="68"/>
      <c r="H3" s="69"/>
      <c r="I3" s="67" t="s">
        <v>29</v>
      </c>
      <c r="J3" s="69"/>
      <c r="K3" s="67" t="s">
        <v>31</v>
      </c>
      <c r="L3" s="68"/>
      <c r="M3" s="69"/>
      <c r="N3" s="36"/>
      <c r="O3" s="37"/>
      <c r="P3" s="70" t="s">
        <v>119</v>
      </c>
      <c r="Q3" s="11"/>
      <c r="R3"/>
    </row>
    <row r="4" spans="1:134" ht="32.25" customHeight="1" thickBot="1">
      <c r="A4" s="64"/>
      <c r="B4" s="65"/>
      <c r="C4" s="66"/>
      <c r="D4" s="34" t="s">
        <v>4</v>
      </c>
      <c r="E4" s="34" t="s">
        <v>51</v>
      </c>
      <c r="F4" s="34" t="s">
        <v>52</v>
      </c>
      <c r="G4" s="34" t="s">
        <v>53</v>
      </c>
      <c r="H4" s="34" t="s">
        <v>5</v>
      </c>
      <c r="I4" s="34" t="s">
        <v>6</v>
      </c>
      <c r="J4" s="35" t="s">
        <v>54</v>
      </c>
      <c r="K4" s="35" t="s">
        <v>7</v>
      </c>
      <c r="L4" s="35" t="s">
        <v>8</v>
      </c>
      <c r="M4" s="35" t="s">
        <v>120</v>
      </c>
      <c r="N4" s="35" t="s">
        <v>9</v>
      </c>
      <c r="O4" s="35" t="s">
        <v>121</v>
      </c>
      <c r="P4" s="71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122</v>
      </c>
      <c r="B5" s="26"/>
      <c r="C5" s="26"/>
      <c r="D5" s="27">
        <f t="shared" ref="D5:N5" si="0">SUM(D6:D11)</f>
        <v>4887181</v>
      </c>
      <c r="E5" s="27">
        <f t="shared" si="0"/>
        <v>1187307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>SUM(D5:N5)</f>
        <v>6074488</v>
      </c>
      <c r="P5" s="33">
        <f t="shared" ref="P5:P50" si="1">(O5/P$52)</f>
        <v>830.64241761247092</v>
      </c>
      <c r="Q5" s="6"/>
    </row>
    <row r="6" spans="1:134">
      <c r="A6" s="12"/>
      <c r="B6" s="25">
        <v>311</v>
      </c>
      <c r="C6" s="20" t="s">
        <v>2</v>
      </c>
      <c r="D6" s="46">
        <v>4149835</v>
      </c>
      <c r="E6" s="46">
        <v>685212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4835047</v>
      </c>
      <c r="P6" s="47">
        <f t="shared" si="1"/>
        <v>661.15780117598797</v>
      </c>
      <c r="Q6" s="9"/>
    </row>
    <row r="7" spans="1:134">
      <c r="A7" s="12"/>
      <c r="B7" s="25">
        <v>314.10000000000002</v>
      </c>
      <c r="C7" s="20" t="s">
        <v>11</v>
      </c>
      <c r="D7" s="46">
        <v>530970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0" si="2">SUM(D7:N7)</f>
        <v>530970</v>
      </c>
      <c r="P7" s="47">
        <f t="shared" si="1"/>
        <v>72.606317516750991</v>
      </c>
      <c r="Q7" s="9"/>
    </row>
    <row r="8" spans="1:134">
      <c r="A8" s="12"/>
      <c r="B8" s="25">
        <v>314.89999999999998</v>
      </c>
      <c r="C8" s="20" t="s">
        <v>13</v>
      </c>
      <c r="D8" s="46">
        <v>398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2"/>
        <v>398</v>
      </c>
      <c r="P8" s="47">
        <f t="shared" si="1"/>
        <v>5.442362915356215E-2</v>
      </c>
      <c r="Q8" s="9"/>
    </row>
    <row r="9" spans="1:134">
      <c r="A9" s="12"/>
      <c r="B9" s="25">
        <v>315.10000000000002</v>
      </c>
      <c r="C9" s="20" t="s">
        <v>123</v>
      </c>
      <c r="D9" s="46">
        <v>161074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2"/>
        <v>161074</v>
      </c>
      <c r="P9" s="47">
        <f t="shared" si="1"/>
        <v>22.025707643921784</v>
      </c>
      <c r="Q9" s="9"/>
    </row>
    <row r="10" spans="1:134">
      <c r="A10" s="12"/>
      <c r="B10" s="25">
        <v>316</v>
      </c>
      <c r="C10" s="20" t="s">
        <v>87</v>
      </c>
      <c r="D10" s="46">
        <v>44904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2"/>
        <v>44904</v>
      </c>
      <c r="P10" s="47">
        <f t="shared" si="1"/>
        <v>6.1402980992752632</v>
      </c>
      <c r="Q10" s="9"/>
    </row>
    <row r="11" spans="1:134">
      <c r="A11" s="12"/>
      <c r="B11" s="25">
        <v>319.89999999999998</v>
      </c>
      <c r="C11" s="20" t="s">
        <v>124</v>
      </c>
      <c r="D11" s="46">
        <v>0</v>
      </c>
      <c r="E11" s="46">
        <v>502095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>SUM(D11:N11)</f>
        <v>502095</v>
      </c>
      <c r="P11" s="47">
        <f t="shared" si="1"/>
        <v>68.657869547381381</v>
      </c>
      <c r="Q11" s="9"/>
    </row>
    <row r="12" spans="1:134" ht="15.75">
      <c r="A12" s="29" t="s">
        <v>15</v>
      </c>
      <c r="B12" s="30"/>
      <c r="C12" s="31"/>
      <c r="D12" s="32">
        <f t="shared" ref="D12:N12" si="3">SUM(D13:D19)</f>
        <v>629224</v>
      </c>
      <c r="E12" s="32">
        <f t="shared" si="3"/>
        <v>0</v>
      </c>
      <c r="F12" s="32">
        <f t="shared" si="3"/>
        <v>0</v>
      </c>
      <c r="G12" s="32">
        <f t="shared" si="3"/>
        <v>0</v>
      </c>
      <c r="H12" s="32">
        <f t="shared" si="3"/>
        <v>0</v>
      </c>
      <c r="I12" s="32">
        <f t="shared" si="3"/>
        <v>362152</v>
      </c>
      <c r="J12" s="32">
        <f t="shared" si="3"/>
        <v>0</v>
      </c>
      <c r="K12" s="32">
        <f t="shared" si="3"/>
        <v>0</v>
      </c>
      <c r="L12" s="32">
        <f t="shared" si="3"/>
        <v>0</v>
      </c>
      <c r="M12" s="32">
        <f t="shared" si="3"/>
        <v>0</v>
      </c>
      <c r="N12" s="32">
        <f t="shared" si="3"/>
        <v>0</v>
      </c>
      <c r="O12" s="44">
        <f>SUM(D12:N12)</f>
        <v>991376</v>
      </c>
      <c r="P12" s="45">
        <f t="shared" si="1"/>
        <v>135.56351702447697</v>
      </c>
      <c r="Q12" s="10"/>
    </row>
    <row r="13" spans="1:134">
      <c r="A13" s="12"/>
      <c r="B13" s="25">
        <v>322</v>
      </c>
      <c r="C13" s="20" t="s">
        <v>125</v>
      </c>
      <c r="D13" s="46">
        <v>8231</v>
      </c>
      <c r="E13" s="46">
        <v>0</v>
      </c>
      <c r="F13" s="46">
        <v>0</v>
      </c>
      <c r="G13" s="46">
        <v>0</v>
      </c>
      <c r="H13" s="46">
        <v>0</v>
      </c>
      <c r="I13" s="46">
        <v>256220</v>
      </c>
      <c r="J13" s="46">
        <v>0</v>
      </c>
      <c r="K13" s="46">
        <v>0</v>
      </c>
      <c r="L13" s="46">
        <v>0</v>
      </c>
      <c r="M13" s="46">
        <v>0</v>
      </c>
      <c r="N13" s="46">
        <v>0</v>
      </c>
      <c r="O13" s="46">
        <f>SUM(D13:N13)</f>
        <v>264451</v>
      </c>
      <c r="P13" s="47">
        <f t="shared" si="1"/>
        <v>36.161766716805687</v>
      </c>
      <c r="Q13" s="9"/>
    </row>
    <row r="14" spans="1:134">
      <c r="A14" s="12"/>
      <c r="B14" s="25">
        <v>323.10000000000002</v>
      </c>
      <c r="C14" s="20" t="s">
        <v>16</v>
      </c>
      <c r="D14" s="46">
        <v>404681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v>0</v>
      </c>
      <c r="O14" s="46">
        <f t="shared" ref="O14:O19" si="4">SUM(D14:N14)</f>
        <v>404681</v>
      </c>
      <c r="P14" s="47">
        <f t="shared" si="1"/>
        <v>55.337207712293178</v>
      </c>
      <c r="Q14" s="9"/>
    </row>
    <row r="15" spans="1:134">
      <c r="A15" s="12"/>
      <c r="B15" s="25">
        <v>323.2</v>
      </c>
      <c r="C15" s="20" t="s">
        <v>132</v>
      </c>
      <c r="D15" s="46">
        <v>170392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 t="shared" si="4"/>
        <v>170392</v>
      </c>
      <c r="P15" s="47">
        <f t="shared" si="1"/>
        <v>23.299876931491863</v>
      </c>
      <c r="Q15" s="9"/>
    </row>
    <row r="16" spans="1:134">
      <c r="A16" s="12"/>
      <c r="B16" s="25">
        <v>323.39999999999998</v>
      </c>
      <c r="C16" s="20" t="s">
        <v>17</v>
      </c>
      <c r="D16" s="46">
        <v>14299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f t="shared" si="4"/>
        <v>14299</v>
      </c>
      <c r="P16" s="47">
        <f t="shared" si="1"/>
        <v>1.9552851087105154</v>
      </c>
      <c r="Q16" s="9"/>
    </row>
    <row r="17" spans="1:17">
      <c r="A17" s="12"/>
      <c r="B17" s="25">
        <v>323.89999999999998</v>
      </c>
      <c r="C17" s="20" t="s">
        <v>18</v>
      </c>
      <c r="D17" s="46">
        <v>5600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 t="shared" si="4"/>
        <v>5600</v>
      </c>
      <c r="P17" s="47">
        <f t="shared" si="1"/>
        <v>0.76575960618077399</v>
      </c>
      <c r="Q17" s="9"/>
    </row>
    <row r="18" spans="1:17">
      <c r="A18" s="12"/>
      <c r="B18" s="25">
        <v>324.91000000000003</v>
      </c>
      <c r="C18" s="20" t="s">
        <v>98</v>
      </c>
      <c r="D18" s="46">
        <v>7382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 t="shared" si="4"/>
        <v>7382</v>
      </c>
      <c r="P18" s="47">
        <f t="shared" si="1"/>
        <v>1.0094352522904417</v>
      </c>
      <c r="Q18" s="9"/>
    </row>
    <row r="19" spans="1:17">
      <c r="A19" s="12"/>
      <c r="B19" s="25">
        <v>329.5</v>
      </c>
      <c r="C19" s="20" t="s">
        <v>126</v>
      </c>
      <c r="D19" s="46">
        <v>18639</v>
      </c>
      <c r="E19" s="46">
        <v>0</v>
      </c>
      <c r="F19" s="46">
        <v>0</v>
      </c>
      <c r="G19" s="46">
        <v>0</v>
      </c>
      <c r="H19" s="46">
        <v>0</v>
      </c>
      <c r="I19" s="46">
        <v>105932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si="4"/>
        <v>124571</v>
      </c>
      <c r="P19" s="47">
        <f t="shared" si="1"/>
        <v>17.034185696704498</v>
      </c>
      <c r="Q19" s="9"/>
    </row>
    <row r="20" spans="1:17" ht="15.75">
      <c r="A20" s="29" t="s">
        <v>127</v>
      </c>
      <c r="B20" s="30"/>
      <c r="C20" s="31"/>
      <c r="D20" s="32">
        <f t="shared" ref="D20:N20" si="5">SUM(D21:D33)</f>
        <v>1420042</v>
      </c>
      <c r="E20" s="32">
        <f t="shared" si="5"/>
        <v>404127</v>
      </c>
      <c r="F20" s="32">
        <f t="shared" si="5"/>
        <v>0</v>
      </c>
      <c r="G20" s="32">
        <f t="shared" si="5"/>
        <v>0</v>
      </c>
      <c r="H20" s="32">
        <f t="shared" si="5"/>
        <v>0</v>
      </c>
      <c r="I20" s="32">
        <f t="shared" si="5"/>
        <v>249216</v>
      </c>
      <c r="J20" s="32">
        <f t="shared" si="5"/>
        <v>0</v>
      </c>
      <c r="K20" s="32">
        <f t="shared" si="5"/>
        <v>0</v>
      </c>
      <c r="L20" s="32">
        <f t="shared" si="5"/>
        <v>0</v>
      </c>
      <c r="M20" s="32">
        <f t="shared" si="5"/>
        <v>0</v>
      </c>
      <c r="N20" s="32">
        <f t="shared" si="5"/>
        <v>0</v>
      </c>
      <c r="O20" s="44">
        <f>SUM(D20:N20)</f>
        <v>2073385</v>
      </c>
      <c r="P20" s="45">
        <f t="shared" si="1"/>
        <v>283.52044304662928</v>
      </c>
      <c r="Q20" s="10"/>
    </row>
    <row r="21" spans="1:17">
      <c r="A21" s="12"/>
      <c r="B21" s="25">
        <v>331.1</v>
      </c>
      <c r="C21" s="20" t="s">
        <v>59</v>
      </c>
      <c r="D21" s="46">
        <v>0</v>
      </c>
      <c r="E21" s="46">
        <v>17646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>SUM(D21:N21)</f>
        <v>17646</v>
      </c>
      <c r="P21" s="47">
        <f t="shared" si="1"/>
        <v>2.412963216190346</v>
      </c>
      <c r="Q21" s="9"/>
    </row>
    <row r="22" spans="1:17">
      <c r="A22" s="12"/>
      <c r="B22" s="25">
        <v>331.2</v>
      </c>
      <c r="C22" s="20" t="s">
        <v>68</v>
      </c>
      <c r="D22" s="46">
        <v>1000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>SUM(D22:N22)</f>
        <v>1000</v>
      </c>
      <c r="P22" s="47">
        <f t="shared" si="1"/>
        <v>0.13674278681799534</v>
      </c>
      <c r="Q22" s="9"/>
    </row>
    <row r="23" spans="1:17">
      <c r="A23" s="12"/>
      <c r="B23" s="25">
        <v>331.31</v>
      </c>
      <c r="C23" s="20" t="s">
        <v>133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92688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ref="O23:O32" si="6">SUM(D23:N23)</f>
        <v>92688</v>
      </c>
      <c r="P23" s="47">
        <f t="shared" si="1"/>
        <v>12.674415424586353</v>
      </c>
      <c r="Q23" s="9"/>
    </row>
    <row r="24" spans="1:17">
      <c r="A24" s="12"/>
      <c r="B24" s="25">
        <v>331.49</v>
      </c>
      <c r="C24" s="20" t="s">
        <v>102</v>
      </c>
      <c r="D24" s="46">
        <v>12153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 t="shared" si="6"/>
        <v>12153</v>
      </c>
      <c r="P24" s="47">
        <f t="shared" si="1"/>
        <v>1.6618350881990975</v>
      </c>
      <c r="Q24" s="9"/>
    </row>
    <row r="25" spans="1:17">
      <c r="A25" s="12"/>
      <c r="B25" s="25">
        <v>331.69</v>
      </c>
      <c r="C25" s="20" t="s">
        <v>72</v>
      </c>
      <c r="D25" s="46">
        <v>0</v>
      </c>
      <c r="E25" s="46">
        <v>49811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 t="shared" si="6"/>
        <v>49811</v>
      </c>
      <c r="P25" s="47">
        <f t="shared" si="1"/>
        <v>6.8112949541911663</v>
      </c>
      <c r="Q25" s="9"/>
    </row>
    <row r="26" spans="1:17">
      <c r="A26" s="12"/>
      <c r="B26" s="25">
        <v>332</v>
      </c>
      <c r="C26" s="20" t="s">
        <v>116</v>
      </c>
      <c r="D26" s="46">
        <v>794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v>0</v>
      </c>
      <c r="O26" s="46">
        <f t="shared" si="6"/>
        <v>794</v>
      </c>
      <c r="P26" s="47">
        <f t="shared" si="1"/>
        <v>0.10857377273348831</v>
      </c>
      <c r="Q26" s="9"/>
    </row>
    <row r="27" spans="1:17">
      <c r="A27" s="12"/>
      <c r="B27" s="25">
        <v>334.31</v>
      </c>
      <c r="C27" s="20" t="s">
        <v>103</v>
      </c>
      <c r="D27" s="46">
        <v>0</v>
      </c>
      <c r="E27" s="46">
        <v>0</v>
      </c>
      <c r="F27" s="46">
        <v>0</v>
      </c>
      <c r="G27" s="46">
        <v>0</v>
      </c>
      <c r="H27" s="46">
        <v>0</v>
      </c>
      <c r="I27" s="46">
        <v>156528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f t="shared" si="6"/>
        <v>156528</v>
      </c>
      <c r="P27" s="47">
        <f t="shared" si="1"/>
        <v>21.404074935047177</v>
      </c>
      <c r="Q27" s="9"/>
    </row>
    <row r="28" spans="1:17">
      <c r="A28" s="12"/>
      <c r="B28" s="25">
        <v>334.49</v>
      </c>
      <c r="C28" s="20" t="s">
        <v>134</v>
      </c>
      <c r="D28" s="46">
        <v>0</v>
      </c>
      <c r="E28" s="46">
        <v>31411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v>0</v>
      </c>
      <c r="O28" s="46">
        <f t="shared" si="6"/>
        <v>31411</v>
      </c>
      <c r="P28" s="47">
        <f t="shared" si="1"/>
        <v>4.2952276767400521</v>
      </c>
      <c r="Q28" s="9"/>
    </row>
    <row r="29" spans="1:17">
      <c r="A29" s="12"/>
      <c r="B29" s="25">
        <v>334.69</v>
      </c>
      <c r="C29" s="20" t="s">
        <v>22</v>
      </c>
      <c r="D29" s="46">
        <v>0</v>
      </c>
      <c r="E29" s="46">
        <v>305259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 t="shared" si="6"/>
        <v>305259</v>
      </c>
      <c r="P29" s="47">
        <f t="shared" si="1"/>
        <v>41.741966361274443</v>
      </c>
      <c r="Q29" s="9"/>
    </row>
    <row r="30" spans="1:17">
      <c r="A30" s="12"/>
      <c r="B30" s="25">
        <v>335.14</v>
      </c>
      <c r="C30" s="20" t="s">
        <v>89</v>
      </c>
      <c r="D30" s="46">
        <v>213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 t="shared" si="6"/>
        <v>213</v>
      </c>
      <c r="P30" s="47">
        <f t="shared" si="1"/>
        <v>2.9126213592233011E-2</v>
      </c>
      <c r="Q30" s="9"/>
    </row>
    <row r="31" spans="1:17">
      <c r="A31" s="12"/>
      <c r="B31" s="25">
        <v>335.18</v>
      </c>
      <c r="C31" s="20" t="s">
        <v>128</v>
      </c>
      <c r="D31" s="46">
        <v>872971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v>0</v>
      </c>
      <c r="O31" s="46">
        <f t="shared" si="6"/>
        <v>872971</v>
      </c>
      <c r="P31" s="47">
        <f t="shared" si="1"/>
        <v>119.37248735129222</v>
      </c>
      <c r="Q31" s="9"/>
    </row>
    <row r="32" spans="1:17">
      <c r="A32" s="12"/>
      <c r="B32" s="25">
        <v>335.19</v>
      </c>
      <c r="C32" s="20" t="s">
        <v>91</v>
      </c>
      <c r="D32" s="46">
        <v>133896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v>0</v>
      </c>
      <c r="O32" s="46">
        <f t="shared" si="6"/>
        <v>133896</v>
      </c>
      <c r="P32" s="47">
        <f t="shared" si="1"/>
        <v>18.309312183782307</v>
      </c>
      <c r="Q32" s="9"/>
    </row>
    <row r="33" spans="1:17">
      <c r="A33" s="12"/>
      <c r="B33" s="25">
        <v>335.9</v>
      </c>
      <c r="C33" s="20" t="s">
        <v>129</v>
      </c>
      <c r="D33" s="46">
        <v>399015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v>0</v>
      </c>
      <c r="O33" s="46">
        <f t="shared" ref="O33" si="7">SUM(D33:N33)</f>
        <v>399015</v>
      </c>
      <c r="P33" s="47">
        <f t="shared" si="1"/>
        <v>54.562423082182413</v>
      </c>
      <c r="Q33" s="9"/>
    </row>
    <row r="34" spans="1:17" ht="15.75">
      <c r="A34" s="29" t="s">
        <v>32</v>
      </c>
      <c r="B34" s="30"/>
      <c r="C34" s="31"/>
      <c r="D34" s="32">
        <f t="shared" ref="D34:N34" si="8">SUM(D35:D39)</f>
        <v>271609</v>
      </c>
      <c r="E34" s="32">
        <f t="shared" si="8"/>
        <v>160935</v>
      </c>
      <c r="F34" s="32">
        <f t="shared" si="8"/>
        <v>0</v>
      </c>
      <c r="G34" s="32">
        <f t="shared" si="8"/>
        <v>0</v>
      </c>
      <c r="H34" s="32">
        <f t="shared" si="8"/>
        <v>0</v>
      </c>
      <c r="I34" s="32">
        <f t="shared" si="8"/>
        <v>2497458</v>
      </c>
      <c r="J34" s="32">
        <f t="shared" si="8"/>
        <v>0</v>
      </c>
      <c r="K34" s="32">
        <f t="shared" si="8"/>
        <v>0</v>
      </c>
      <c r="L34" s="32">
        <f t="shared" si="8"/>
        <v>0</v>
      </c>
      <c r="M34" s="32">
        <f t="shared" si="8"/>
        <v>0</v>
      </c>
      <c r="N34" s="32">
        <f t="shared" si="8"/>
        <v>0</v>
      </c>
      <c r="O34" s="32">
        <f>SUM(D34:N34)</f>
        <v>2930002</v>
      </c>
      <c r="P34" s="45">
        <f t="shared" si="1"/>
        <v>400.65663886230004</v>
      </c>
      <c r="Q34" s="10"/>
    </row>
    <row r="35" spans="1:17">
      <c r="A35" s="12"/>
      <c r="B35" s="25">
        <v>341.9</v>
      </c>
      <c r="C35" s="20" t="s">
        <v>92</v>
      </c>
      <c r="D35" s="46">
        <v>271609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v>0</v>
      </c>
      <c r="O35" s="46">
        <f t="shared" ref="O35:O39" si="9">SUM(D35:N35)</f>
        <v>271609</v>
      </c>
      <c r="P35" s="47">
        <f t="shared" si="1"/>
        <v>37.1405715848489</v>
      </c>
      <c r="Q35" s="9"/>
    </row>
    <row r="36" spans="1:17">
      <c r="A36" s="12"/>
      <c r="B36" s="25">
        <v>343.3</v>
      </c>
      <c r="C36" s="20" t="s">
        <v>37</v>
      </c>
      <c r="D36" s="46">
        <v>0</v>
      </c>
      <c r="E36" s="46">
        <v>0</v>
      </c>
      <c r="F36" s="46">
        <v>0</v>
      </c>
      <c r="G36" s="46">
        <v>0</v>
      </c>
      <c r="H36" s="46">
        <v>0</v>
      </c>
      <c r="I36" s="46">
        <v>882201</v>
      </c>
      <c r="J36" s="46">
        <v>0</v>
      </c>
      <c r="K36" s="46">
        <v>0</v>
      </c>
      <c r="L36" s="46">
        <v>0</v>
      </c>
      <c r="M36" s="46">
        <v>0</v>
      </c>
      <c r="N36" s="46">
        <v>0</v>
      </c>
      <c r="O36" s="46">
        <f t="shared" si="9"/>
        <v>882201</v>
      </c>
      <c r="P36" s="47">
        <f t="shared" si="1"/>
        <v>120.63462327362231</v>
      </c>
      <c r="Q36" s="9"/>
    </row>
    <row r="37" spans="1:17">
      <c r="A37" s="12"/>
      <c r="B37" s="25">
        <v>343.4</v>
      </c>
      <c r="C37" s="20" t="s">
        <v>38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667930</v>
      </c>
      <c r="J37" s="46">
        <v>0</v>
      </c>
      <c r="K37" s="46">
        <v>0</v>
      </c>
      <c r="L37" s="46">
        <v>0</v>
      </c>
      <c r="M37" s="46">
        <v>0</v>
      </c>
      <c r="N37" s="46">
        <v>0</v>
      </c>
      <c r="O37" s="46">
        <f t="shared" si="9"/>
        <v>667930</v>
      </c>
      <c r="P37" s="47">
        <f t="shared" si="1"/>
        <v>91.334609599343636</v>
      </c>
      <c r="Q37" s="9"/>
    </row>
    <row r="38" spans="1:17">
      <c r="A38" s="12"/>
      <c r="B38" s="25">
        <v>343.5</v>
      </c>
      <c r="C38" s="20" t="s">
        <v>39</v>
      </c>
      <c r="D38" s="46">
        <v>0</v>
      </c>
      <c r="E38" s="46">
        <v>0</v>
      </c>
      <c r="F38" s="46">
        <v>0</v>
      </c>
      <c r="G38" s="46">
        <v>0</v>
      </c>
      <c r="H38" s="46">
        <v>0</v>
      </c>
      <c r="I38" s="46">
        <v>947327</v>
      </c>
      <c r="J38" s="46">
        <v>0</v>
      </c>
      <c r="K38" s="46">
        <v>0</v>
      </c>
      <c r="L38" s="46">
        <v>0</v>
      </c>
      <c r="M38" s="46">
        <v>0</v>
      </c>
      <c r="N38" s="46">
        <v>0</v>
      </c>
      <c r="O38" s="46">
        <f t="shared" si="9"/>
        <v>947327</v>
      </c>
      <c r="P38" s="47">
        <f t="shared" si="1"/>
        <v>129.54013400793107</v>
      </c>
      <c r="Q38" s="9"/>
    </row>
    <row r="39" spans="1:17">
      <c r="A39" s="12"/>
      <c r="B39" s="25">
        <v>347.2</v>
      </c>
      <c r="C39" s="20" t="s">
        <v>40</v>
      </c>
      <c r="D39" s="46">
        <v>0</v>
      </c>
      <c r="E39" s="46">
        <v>160935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v>0</v>
      </c>
      <c r="O39" s="46">
        <f t="shared" si="9"/>
        <v>160935</v>
      </c>
      <c r="P39" s="47">
        <f t="shared" si="1"/>
        <v>22.006700396554081</v>
      </c>
      <c r="Q39" s="9"/>
    </row>
    <row r="40" spans="1:17" ht="15.75">
      <c r="A40" s="29" t="s">
        <v>33</v>
      </c>
      <c r="B40" s="30"/>
      <c r="C40" s="31"/>
      <c r="D40" s="32">
        <f t="shared" ref="D40:N40" si="10">SUM(D41:D42)</f>
        <v>1379588</v>
      </c>
      <c r="E40" s="32">
        <f t="shared" si="10"/>
        <v>419538</v>
      </c>
      <c r="F40" s="32">
        <f t="shared" si="10"/>
        <v>0</v>
      </c>
      <c r="G40" s="32">
        <f t="shared" si="10"/>
        <v>0</v>
      </c>
      <c r="H40" s="32">
        <f t="shared" si="10"/>
        <v>0</v>
      </c>
      <c r="I40" s="32">
        <f t="shared" si="10"/>
        <v>0</v>
      </c>
      <c r="J40" s="32">
        <f t="shared" si="10"/>
        <v>0</v>
      </c>
      <c r="K40" s="32">
        <f t="shared" si="10"/>
        <v>0</v>
      </c>
      <c r="L40" s="32">
        <f t="shared" si="10"/>
        <v>0</v>
      </c>
      <c r="M40" s="32">
        <f t="shared" si="10"/>
        <v>0</v>
      </c>
      <c r="N40" s="32">
        <f t="shared" si="10"/>
        <v>0</v>
      </c>
      <c r="O40" s="32">
        <f>SUM(D40:N40)</f>
        <v>1799126</v>
      </c>
      <c r="P40" s="45">
        <f t="shared" si="1"/>
        <v>246.0175030767127</v>
      </c>
      <c r="Q40" s="10"/>
    </row>
    <row r="41" spans="1:17">
      <c r="A41" s="13"/>
      <c r="B41" s="39">
        <v>355</v>
      </c>
      <c r="C41" s="21" t="s">
        <v>62</v>
      </c>
      <c r="D41" s="46">
        <v>0</v>
      </c>
      <c r="E41" s="46">
        <v>419538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v>0</v>
      </c>
      <c r="O41" s="46">
        <f t="shared" ref="O41:O42" si="11">SUM(D41:N41)</f>
        <v>419538</v>
      </c>
      <c r="P41" s="47">
        <f t="shared" si="1"/>
        <v>57.368795296048134</v>
      </c>
      <c r="Q41" s="9"/>
    </row>
    <row r="42" spans="1:17">
      <c r="A42" s="13"/>
      <c r="B42" s="39">
        <v>359</v>
      </c>
      <c r="C42" s="21" t="s">
        <v>43</v>
      </c>
      <c r="D42" s="46">
        <v>1379588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v>0</v>
      </c>
      <c r="O42" s="46">
        <f t="shared" si="11"/>
        <v>1379588</v>
      </c>
      <c r="P42" s="47">
        <f t="shared" si="1"/>
        <v>188.64870778066458</v>
      </c>
      <c r="Q42" s="9"/>
    </row>
    <row r="43" spans="1:17" ht="15.75">
      <c r="A43" s="29" t="s">
        <v>3</v>
      </c>
      <c r="B43" s="30"/>
      <c r="C43" s="31"/>
      <c r="D43" s="32">
        <f t="shared" ref="D43:N43" si="12">SUM(D44:D46)</f>
        <v>498427</v>
      </c>
      <c r="E43" s="32">
        <f t="shared" si="12"/>
        <v>159090</v>
      </c>
      <c r="F43" s="32">
        <f t="shared" si="12"/>
        <v>0</v>
      </c>
      <c r="G43" s="32">
        <f t="shared" si="12"/>
        <v>0</v>
      </c>
      <c r="H43" s="32">
        <f t="shared" si="12"/>
        <v>0</v>
      </c>
      <c r="I43" s="32">
        <f t="shared" si="12"/>
        <v>29625</v>
      </c>
      <c r="J43" s="32">
        <f t="shared" si="12"/>
        <v>0</v>
      </c>
      <c r="K43" s="32">
        <f t="shared" si="12"/>
        <v>0</v>
      </c>
      <c r="L43" s="32">
        <f t="shared" si="12"/>
        <v>0</v>
      </c>
      <c r="M43" s="32">
        <f t="shared" si="12"/>
        <v>0</v>
      </c>
      <c r="N43" s="32">
        <f t="shared" si="12"/>
        <v>0</v>
      </c>
      <c r="O43" s="32">
        <f>SUM(D43:N43)</f>
        <v>687142</v>
      </c>
      <c r="P43" s="45">
        <f t="shared" si="1"/>
        <v>93.961712019690964</v>
      </c>
      <c r="Q43" s="10"/>
    </row>
    <row r="44" spans="1:17">
      <c r="A44" s="12"/>
      <c r="B44" s="25">
        <v>361.1</v>
      </c>
      <c r="C44" s="20" t="s">
        <v>44</v>
      </c>
      <c r="D44" s="46">
        <v>2865</v>
      </c>
      <c r="E44" s="46">
        <v>527</v>
      </c>
      <c r="F44" s="46">
        <v>0</v>
      </c>
      <c r="G44" s="46">
        <v>0</v>
      </c>
      <c r="H44" s="46">
        <v>0</v>
      </c>
      <c r="I44" s="46">
        <v>7097</v>
      </c>
      <c r="J44" s="46">
        <v>0</v>
      </c>
      <c r="K44" s="46">
        <v>0</v>
      </c>
      <c r="L44" s="46">
        <v>0</v>
      </c>
      <c r="M44" s="46">
        <v>0</v>
      </c>
      <c r="N44" s="46">
        <v>0</v>
      </c>
      <c r="O44" s="46">
        <f>SUM(D44:N44)</f>
        <v>10489</v>
      </c>
      <c r="P44" s="47">
        <f t="shared" si="1"/>
        <v>1.4342950909339531</v>
      </c>
      <c r="Q44" s="9"/>
    </row>
    <row r="45" spans="1:17">
      <c r="A45" s="12"/>
      <c r="B45" s="25">
        <v>362</v>
      </c>
      <c r="C45" s="20" t="s">
        <v>45</v>
      </c>
      <c r="D45" s="46">
        <v>59799</v>
      </c>
      <c r="E45" s="46">
        <v>52730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v>0</v>
      </c>
      <c r="O45" s="46">
        <f t="shared" ref="O45:O49" si="13">SUM(D45:N45)</f>
        <v>112529</v>
      </c>
      <c r="P45" s="47">
        <f t="shared" si="1"/>
        <v>15.387529057842199</v>
      </c>
      <c r="Q45" s="9"/>
    </row>
    <row r="46" spans="1:17">
      <c r="A46" s="12"/>
      <c r="B46" s="25">
        <v>369.9</v>
      </c>
      <c r="C46" s="20" t="s">
        <v>47</v>
      </c>
      <c r="D46" s="46">
        <v>435763</v>
      </c>
      <c r="E46" s="46">
        <v>105833</v>
      </c>
      <c r="F46" s="46">
        <v>0</v>
      </c>
      <c r="G46" s="46">
        <v>0</v>
      </c>
      <c r="H46" s="46">
        <v>0</v>
      </c>
      <c r="I46" s="46">
        <v>22528</v>
      </c>
      <c r="J46" s="46">
        <v>0</v>
      </c>
      <c r="K46" s="46">
        <v>0</v>
      </c>
      <c r="L46" s="46">
        <v>0</v>
      </c>
      <c r="M46" s="46">
        <v>0</v>
      </c>
      <c r="N46" s="46">
        <v>0</v>
      </c>
      <c r="O46" s="46">
        <f t="shared" si="13"/>
        <v>564124</v>
      </c>
      <c r="P46" s="47">
        <f t="shared" si="1"/>
        <v>77.139887870914805</v>
      </c>
      <c r="Q46" s="9"/>
    </row>
    <row r="47" spans="1:17" ht="15.75">
      <c r="A47" s="29" t="s">
        <v>34</v>
      </c>
      <c r="B47" s="30"/>
      <c r="C47" s="31"/>
      <c r="D47" s="32">
        <f t="shared" ref="D47:N47" si="14">SUM(D48:D49)</f>
        <v>48036</v>
      </c>
      <c r="E47" s="32">
        <f t="shared" si="14"/>
        <v>1329318</v>
      </c>
      <c r="F47" s="32">
        <f t="shared" si="14"/>
        <v>0</v>
      </c>
      <c r="G47" s="32">
        <f t="shared" si="14"/>
        <v>0</v>
      </c>
      <c r="H47" s="32">
        <f t="shared" si="14"/>
        <v>0</v>
      </c>
      <c r="I47" s="32">
        <f t="shared" si="14"/>
        <v>25000</v>
      </c>
      <c r="J47" s="32">
        <f t="shared" si="14"/>
        <v>0</v>
      </c>
      <c r="K47" s="32">
        <f t="shared" si="14"/>
        <v>0</v>
      </c>
      <c r="L47" s="32">
        <f t="shared" si="14"/>
        <v>0</v>
      </c>
      <c r="M47" s="32">
        <f t="shared" si="14"/>
        <v>0</v>
      </c>
      <c r="N47" s="32">
        <f t="shared" si="14"/>
        <v>0</v>
      </c>
      <c r="O47" s="32">
        <f t="shared" si="13"/>
        <v>1402354</v>
      </c>
      <c r="P47" s="45">
        <f t="shared" si="1"/>
        <v>191.76179406536306</v>
      </c>
      <c r="Q47" s="9"/>
    </row>
    <row r="48" spans="1:17">
      <c r="A48" s="12"/>
      <c r="B48" s="25">
        <v>381</v>
      </c>
      <c r="C48" s="20" t="s">
        <v>48</v>
      </c>
      <c r="D48" s="46">
        <v>48036</v>
      </c>
      <c r="E48" s="46">
        <v>1266581</v>
      </c>
      <c r="F48" s="46">
        <v>0</v>
      </c>
      <c r="G48" s="46">
        <v>0</v>
      </c>
      <c r="H48" s="46">
        <v>0</v>
      </c>
      <c r="I48" s="46">
        <v>25000</v>
      </c>
      <c r="J48" s="46">
        <v>0</v>
      </c>
      <c r="K48" s="46">
        <v>0</v>
      </c>
      <c r="L48" s="46">
        <v>0</v>
      </c>
      <c r="M48" s="46">
        <v>0</v>
      </c>
      <c r="N48" s="46">
        <v>0</v>
      </c>
      <c r="O48" s="46">
        <f t="shared" si="13"/>
        <v>1339617</v>
      </c>
      <c r="P48" s="47">
        <f t="shared" si="1"/>
        <v>183.18296184876249</v>
      </c>
      <c r="Q48" s="9"/>
    </row>
    <row r="49" spans="1:120" ht="15.75" thickBot="1">
      <c r="A49" s="12"/>
      <c r="B49" s="25">
        <v>383.2</v>
      </c>
      <c r="C49" s="20" t="s">
        <v>138</v>
      </c>
      <c r="D49" s="46">
        <v>0</v>
      </c>
      <c r="E49" s="46">
        <v>62737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v>0</v>
      </c>
      <c r="O49" s="46">
        <f t="shared" si="13"/>
        <v>62737</v>
      </c>
      <c r="P49" s="47">
        <f t="shared" si="1"/>
        <v>8.5788322166005742</v>
      </c>
      <c r="Q49" s="9"/>
    </row>
    <row r="50" spans="1:120" ht="16.5" thickBot="1">
      <c r="A50" s="14" t="s">
        <v>41</v>
      </c>
      <c r="B50" s="23"/>
      <c r="C50" s="22"/>
      <c r="D50" s="15">
        <f t="shared" ref="D50:N50" si="15">SUM(D5,D12,D20,D34,D40,D43,D47)</f>
        <v>9134107</v>
      </c>
      <c r="E50" s="15">
        <f t="shared" si="15"/>
        <v>3660315</v>
      </c>
      <c r="F50" s="15">
        <f t="shared" si="15"/>
        <v>0</v>
      </c>
      <c r="G50" s="15">
        <f t="shared" si="15"/>
        <v>0</v>
      </c>
      <c r="H50" s="15">
        <f t="shared" si="15"/>
        <v>0</v>
      </c>
      <c r="I50" s="15">
        <f t="shared" si="15"/>
        <v>3163451</v>
      </c>
      <c r="J50" s="15">
        <f t="shared" si="15"/>
        <v>0</v>
      </c>
      <c r="K50" s="15">
        <f t="shared" si="15"/>
        <v>0</v>
      </c>
      <c r="L50" s="15">
        <f t="shared" si="15"/>
        <v>0</v>
      </c>
      <c r="M50" s="15">
        <f t="shared" si="15"/>
        <v>0</v>
      </c>
      <c r="N50" s="15">
        <f t="shared" si="15"/>
        <v>0</v>
      </c>
      <c r="O50" s="15">
        <f>SUM(D50:N50)</f>
        <v>15957873</v>
      </c>
      <c r="P50" s="38">
        <f t="shared" si="1"/>
        <v>2182.1240257076438</v>
      </c>
      <c r="Q50" s="6"/>
      <c r="R50" s="2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5"/>
      <c r="BN50" s="5"/>
      <c r="BO50" s="5"/>
      <c r="BP50" s="5"/>
      <c r="BQ50" s="5"/>
      <c r="BR50" s="5"/>
      <c r="BS50" s="5"/>
      <c r="BT50" s="5"/>
      <c r="BU50" s="5"/>
      <c r="BV50" s="5"/>
      <c r="BW50" s="5"/>
      <c r="BX50" s="5"/>
      <c r="BY50" s="5"/>
      <c r="BZ50" s="5"/>
      <c r="CA50" s="5"/>
      <c r="CB50" s="5"/>
      <c r="CC50" s="5"/>
      <c r="CD50" s="5"/>
      <c r="CE50" s="5"/>
      <c r="CF50" s="5"/>
      <c r="CG50" s="5"/>
      <c r="CH50" s="5"/>
      <c r="CI50" s="5"/>
      <c r="CJ50" s="5"/>
      <c r="CK50" s="5"/>
      <c r="CL50" s="5"/>
      <c r="CM50" s="5"/>
      <c r="CN50" s="5"/>
      <c r="CO50" s="5"/>
      <c r="CP50" s="5"/>
      <c r="CQ50" s="5"/>
      <c r="CR50" s="5"/>
      <c r="CS50" s="5"/>
      <c r="CT50" s="5"/>
      <c r="CU50" s="5"/>
      <c r="CV50" s="5"/>
      <c r="CW50" s="5"/>
      <c r="CX50" s="5"/>
      <c r="CY50" s="5"/>
      <c r="CZ50" s="5"/>
      <c r="DA50" s="5"/>
      <c r="DB50" s="5"/>
      <c r="DC50" s="5"/>
      <c r="DD50" s="5"/>
      <c r="DE50" s="5"/>
      <c r="DF50" s="5"/>
      <c r="DG50" s="5"/>
      <c r="DH50" s="5"/>
      <c r="DI50" s="5"/>
      <c r="DJ50" s="5"/>
      <c r="DK50" s="5"/>
      <c r="DL50" s="5"/>
      <c r="DM50" s="5"/>
      <c r="DN50" s="5"/>
      <c r="DO50" s="5"/>
      <c r="DP50" s="5"/>
    </row>
    <row r="51" spans="1:120">
      <c r="A51" s="16"/>
      <c r="B51" s="18"/>
      <c r="C51" s="18"/>
      <c r="D51" s="17"/>
      <c r="E51" s="17"/>
      <c r="F51" s="17"/>
      <c r="G51" s="17"/>
      <c r="H51" s="17"/>
      <c r="I51" s="17"/>
      <c r="J51" s="17"/>
      <c r="K51" s="17"/>
      <c r="L51" s="17"/>
      <c r="M51" s="17"/>
      <c r="N51" s="17"/>
      <c r="O51" s="17"/>
      <c r="P51" s="19"/>
    </row>
    <row r="52" spans="1:120">
      <c r="A52" s="40"/>
      <c r="B52" s="41"/>
      <c r="C52" s="41"/>
      <c r="D52" s="42"/>
      <c r="E52" s="42"/>
      <c r="F52" s="42"/>
      <c r="G52" s="42"/>
      <c r="H52" s="42"/>
      <c r="I52" s="42"/>
      <c r="J52" s="42"/>
      <c r="K52" s="42"/>
      <c r="L52" s="42"/>
      <c r="M52" s="48" t="s">
        <v>135</v>
      </c>
      <c r="N52" s="48"/>
      <c r="O52" s="48"/>
      <c r="P52" s="43">
        <v>7313</v>
      </c>
    </row>
    <row r="53" spans="1:120">
      <c r="A53" s="49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1"/>
    </row>
    <row r="54" spans="1:120" ht="15.75" customHeight="1" thickBot="1">
      <c r="A54" s="52" t="s">
        <v>65</v>
      </c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  <c r="M54" s="53"/>
      <c r="N54" s="53"/>
      <c r="O54" s="53"/>
      <c r="P54" s="54"/>
    </row>
  </sheetData>
  <mergeCells count="10">
    <mergeCell ref="M52:O52"/>
    <mergeCell ref="A53:P53"/>
    <mergeCell ref="A54:P54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D51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55" t="s">
        <v>57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6"/>
      <c r="P1" s="57"/>
      <c r="Q1" s="7"/>
      <c r="R1"/>
    </row>
    <row r="2" spans="1:134" ht="24" thickBot="1">
      <c r="A2" s="58" t="s">
        <v>118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60"/>
      <c r="Q2" s="7"/>
      <c r="R2"/>
    </row>
    <row r="3" spans="1:134" ht="18" customHeight="1">
      <c r="A3" s="61" t="s">
        <v>50</v>
      </c>
      <c r="B3" s="62"/>
      <c r="C3" s="63"/>
      <c r="D3" s="67" t="s">
        <v>28</v>
      </c>
      <c r="E3" s="68"/>
      <c r="F3" s="68"/>
      <c r="G3" s="68"/>
      <c r="H3" s="69"/>
      <c r="I3" s="67" t="s">
        <v>29</v>
      </c>
      <c r="J3" s="69"/>
      <c r="K3" s="67" t="s">
        <v>31</v>
      </c>
      <c r="L3" s="68"/>
      <c r="M3" s="69"/>
      <c r="N3" s="36"/>
      <c r="O3" s="37"/>
      <c r="P3" s="70" t="s">
        <v>119</v>
      </c>
      <c r="Q3" s="11"/>
      <c r="R3"/>
    </row>
    <row r="4" spans="1:134" ht="32.25" customHeight="1" thickBot="1">
      <c r="A4" s="64"/>
      <c r="B4" s="65"/>
      <c r="C4" s="66"/>
      <c r="D4" s="34" t="s">
        <v>4</v>
      </c>
      <c r="E4" s="34" t="s">
        <v>51</v>
      </c>
      <c r="F4" s="34" t="s">
        <v>52</v>
      </c>
      <c r="G4" s="34" t="s">
        <v>53</v>
      </c>
      <c r="H4" s="34" t="s">
        <v>5</v>
      </c>
      <c r="I4" s="34" t="s">
        <v>6</v>
      </c>
      <c r="J4" s="35" t="s">
        <v>54</v>
      </c>
      <c r="K4" s="35" t="s">
        <v>7</v>
      </c>
      <c r="L4" s="35" t="s">
        <v>8</v>
      </c>
      <c r="M4" s="35" t="s">
        <v>120</v>
      </c>
      <c r="N4" s="35" t="s">
        <v>9</v>
      </c>
      <c r="O4" s="35" t="s">
        <v>121</v>
      </c>
      <c r="P4" s="71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122</v>
      </c>
      <c r="B5" s="26"/>
      <c r="C5" s="26"/>
      <c r="D5" s="27">
        <f t="shared" ref="D5:N5" si="0">SUM(D6:D11)</f>
        <v>4324623</v>
      </c>
      <c r="E5" s="27">
        <f t="shared" si="0"/>
        <v>975843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 t="shared" ref="O5:O20" si="1">SUM(D5:N5)</f>
        <v>5300466</v>
      </c>
      <c r="P5" s="33">
        <f t="shared" ref="P5:P47" si="2">(O5/P$49)</f>
        <v>728.58639175257736</v>
      </c>
      <c r="Q5" s="6"/>
    </row>
    <row r="6" spans="1:134">
      <c r="A6" s="12"/>
      <c r="B6" s="25">
        <v>311</v>
      </c>
      <c r="C6" s="20" t="s">
        <v>2</v>
      </c>
      <c r="D6" s="46">
        <v>3630172</v>
      </c>
      <c r="E6" s="46">
        <v>620431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 t="shared" si="1"/>
        <v>4250603</v>
      </c>
      <c r="P6" s="47">
        <f t="shared" si="2"/>
        <v>584.2753264604811</v>
      </c>
      <c r="Q6" s="9"/>
    </row>
    <row r="7" spans="1:134">
      <c r="A7" s="12"/>
      <c r="B7" s="25">
        <v>314.10000000000002</v>
      </c>
      <c r="C7" s="20" t="s">
        <v>11</v>
      </c>
      <c r="D7" s="46">
        <v>502567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si="1"/>
        <v>502567</v>
      </c>
      <c r="P7" s="47">
        <f t="shared" si="2"/>
        <v>69.081374570446741</v>
      </c>
      <c r="Q7" s="9"/>
    </row>
    <row r="8" spans="1:134">
      <c r="A8" s="12"/>
      <c r="B8" s="25">
        <v>314.89999999999998</v>
      </c>
      <c r="C8" s="20" t="s">
        <v>13</v>
      </c>
      <c r="D8" s="46">
        <v>2228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1"/>
        <v>2228</v>
      </c>
      <c r="P8" s="47">
        <f t="shared" si="2"/>
        <v>0.30625429553264605</v>
      </c>
      <c r="Q8" s="9"/>
    </row>
    <row r="9" spans="1:134">
      <c r="A9" s="12"/>
      <c r="B9" s="25">
        <v>315.10000000000002</v>
      </c>
      <c r="C9" s="20" t="s">
        <v>123</v>
      </c>
      <c r="D9" s="46">
        <v>146541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1"/>
        <v>146541</v>
      </c>
      <c r="P9" s="47">
        <f t="shared" si="2"/>
        <v>20.143092783505153</v>
      </c>
      <c r="Q9" s="9"/>
    </row>
    <row r="10" spans="1:134">
      <c r="A10" s="12"/>
      <c r="B10" s="25">
        <v>316</v>
      </c>
      <c r="C10" s="20" t="s">
        <v>87</v>
      </c>
      <c r="D10" s="46">
        <v>43115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1"/>
        <v>43115</v>
      </c>
      <c r="P10" s="47">
        <f t="shared" si="2"/>
        <v>5.9264604810996566</v>
      </c>
      <c r="Q10" s="9"/>
    </row>
    <row r="11" spans="1:134">
      <c r="A11" s="12"/>
      <c r="B11" s="25">
        <v>319.89999999999998</v>
      </c>
      <c r="C11" s="20" t="s">
        <v>124</v>
      </c>
      <c r="D11" s="46">
        <v>0</v>
      </c>
      <c r="E11" s="46">
        <v>355412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1"/>
        <v>355412</v>
      </c>
      <c r="P11" s="47">
        <f t="shared" si="2"/>
        <v>48.85388316151203</v>
      </c>
      <c r="Q11" s="9"/>
    </row>
    <row r="12" spans="1:134" ht="15.75">
      <c r="A12" s="29" t="s">
        <v>15</v>
      </c>
      <c r="B12" s="30"/>
      <c r="C12" s="31"/>
      <c r="D12" s="32">
        <f t="shared" ref="D12:N12" si="3">SUM(D13:D18)</f>
        <v>408348</v>
      </c>
      <c r="E12" s="32">
        <f t="shared" si="3"/>
        <v>0</v>
      </c>
      <c r="F12" s="32">
        <f t="shared" si="3"/>
        <v>0</v>
      </c>
      <c r="G12" s="32">
        <f t="shared" si="3"/>
        <v>0</v>
      </c>
      <c r="H12" s="32">
        <f t="shared" si="3"/>
        <v>0</v>
      </c>
      <c r="I12" s="32">
        <f t="shared" si="3"/>
        <v>281309</v>
      </c>
      <c r="J12" s="32">
        <f t="shared" si="3"/>
        <v>0</v>
      </c>
      <c r="K12" s="32">
        <f t="shared" si="3"/>
        <v>0</v>
      </c>
      <c r="L12" s="32">
        <f t="shared" si="3"/>
        <v>0</v>
      </c>
      <c r="M12" s="32">
        <f t="shared" si="3"/>
        <v>0</v>
      </c>
      <c r="N12" s="32">
        <f t="shared" si="3"/>
        <v>0</v>
      </c>
      <c r="O12" s="44">
        <f t="shared" si="1"/>
        <v>689657</v>
      </c>
      <c r="P12" s="45">
        <f t="shared" si="2"/>
        <v>94.79821305841925</v>
      </c>
      <c r="Q12" s="10"/>
    </row>
    <row r="13" spans="1:134">
      <c r="A13" s="12"/>
      <c r="B13" s="25">
        <v>322</v>
      </c>
      <c r="C13" s="20" t="s">
        <v>125</v>
      </c>
      <c r="D13" s="46">
        <v>12639</v>
      </c>
      <c r="E13" s="46">
        <v>0</v>
      </c>
      <c r="F13" s="46">
        <v>0</v>
      </c>
      <c r="G13" s="46">
        <v>0</v>
      </c>
      <c r="H13" s="46">
        <v>0</v>
      </c>
      <c r="I13" s="46">
        <v>167421</v>
      </c>
      <c r="J13" s="46">
        <v>0</v>
      </c>
      <c r="K13" s="46">
        <v>0</v>
      </c>
      <c r="L13" s="46">
        <v>0</v>
      </c>
      <c r="M13" s="46">
        <v>0</v>
      </c>
      <c r="N13" s="46">
        <v>0</v>
      </c>
      <c r="O13" s="46">
        <f t="shared" si="1"/>
        <v>180060</v>
      </c>
      <c r="P13" s="47">
        <f t="shared" si="2"/>
        <v>24.750515463917527</v>
      </c>
      <c r="Q13" s="9"/>
    </row>
    <row r="14" spans="1:134">
      <c r="A14" s="12"/>
      <c r="B14" s="25">
        <v>323.10000000000002</v>
      </c>
      <c r="C14" s="20" t="s">
        <v>16</v>
      </c>
      <c r="D14" s="46">
        <v>352614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v>0</v>
      </c>
      <c r="O14" s="46">
        <f t="shared" si="1"/>
        <v>352614</v>
      </c>
      <c r="P14" s="47">
        <f t="shared" si="2"/>
        <v>48.469278350515467</v>
      </c>
      <c r="Q14" s="9"/>
    </row>
    <row r="15" spans="1:134">
      <c r="A15" s="12"/>
      <c r="B15" s="25">
        <v>323.39999999999998</v>
      </c>
      <c r="C15" s="20" t="s">
        <v>17</v>
      </c>
      <c r="D15" s="46">
        <v>11658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 t="shared" si="1"/>
        <v>11658</v>
      </c>
      <c r="P15" s="47">
        <f t="shared" si="2"/>
        <v>1.6024742268041237</v>
      </c>
      <c r="Q15" s="9"/>
    </row>
    <row r="16" spans="1:134">
      <c r="A16" s="12"/>
      <c r="B16" s="25">
        <v>323.89999999999998</v>
      </c>
      <c r="C16" s="20" t="s">
        <v>18</v>
      </c>
      <c r="D16" s="46">
        <v>5600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f t="shared" si="1"/>
        <v>5600</v>
      </c>
      <c r="P16" s="47">
        <f t="shared" si="2"/>
        <v>0.76975945017182135</v>
      </c>
      <c r="Q16" s="9"/>
    </row>
    <row r="17" spans="1:17">
      <c r="A17" s="12"/>
      <c r="B17" s="25">
        <v>324.91000000000003</v>
      </c>
      <c r="C17" s="20" t="s">
        <v>98</v>
      </c>
      <c r="D17" s="46">
        <v>12690</v>
      </c>
      <c r="E17" s="46">
        <v>0</v>
      </c>
      <c r="F17" s="46">
        <v>0</v>
      </c>
      <c r="G17" s="46">
        <v>0</v>
      </c>
      <c r="H17" s="46">
        <v>0</v>
      </c>
      <c r="I17" s="46">
        <v>16422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 t="shared" si="1"/>
        <v>29112</v>
      </c>
      <c r="P17" s="47">
        <f t="shared" si="2"/>
        <v>4.0016494845360828</v>
      </c>
      <c r="Q17" s="9"/>
    </row>
    <row r="18" spans="1:17">
      <c r="A18" s="12"/>
      <c r="B18" s="25">
        <v>329.5</v>
      </c>
      <c r="C18" s="20" t="s">
        <v>126</v>
      </c>
      <c r="D18" s="46">
        <v>13147</v>
      </c>
      <c r="E18" s="46">
        <v>0</v>
      </c>
      <c r="F18" s="46">
        <v>0</v>
      </c>
      <c r="G18" s="46">
        <v>0</v>
      </c>
      <c r="H18" s="46">
        <v>0</v>
      </c>
      <c r="I18" s="46">
        <v>97466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 t="shared" si="1"/>
        <v>110613</v>
      </c>
      <c r="P18" s="47">
        <f t="shared" si="2"/>
        <v>15.204536082474227</v>
      </c>
      <c r="Q18" s="9"/>
    </row>
    <row r="19" spans="1:17" ht="15.75">
      <c r="A19" s="29" t="s">
        <v>127</v>
      </c>
      <c r="B19" s="30"/>
      <c r="C19" s="31"/>
      <c r="D19" s="32">
        <f t="shared" ref="D19:N19" si="4">SUM(D20:D30)</f>
        <v>1368275</v>
      </c>
      <c r="E19" s="32">
        <f t="shared" si="4"/>
        <v>333211</v>
      </c>
      <c r="F19" s="32">
        <f t="shared" si="4"/>
        <v>0</v>
      </c>
      <c r="G19" s="32">
        <f t="shared" si="4"/>
        <v>0</v>
      </c>
      <c r="H19" s="32">
        <f t="shared" si="4"/>
        <v>0</v>
      </c>
      <c r="I19" s="32">
        <f t="shared" si="4"/>
        <v>796677</v>
      </c>
      <c r="J19" s="32">
        <f t="shared" si="4"/>
        <v>0</v>
      </c>
      <c r="K19" s="32">
        <f t="shared" si="4"/>
        <v>0</v>
      </c>
      <c r="L19" s="32">
        <f t="shared" si="4"/>
        <v>0</v>
      </c>
      <c r="M19" s="32">
        <f t="shared" si="4"/>
        <v>0</v>
      </c>
      <c r="N19" s="32">
        <f t="shared" si="4"/>
        <v>0</v>
      </c>
      <c r="O19" s="44">
        <f t="shared" si="1"/>
        <v>2498163</v>
      </c>
      <c r="P19" s="45">
        <f t="shared" si="2"/>
        <v>343.39010309278348</v>
      </c>
      <c r="Q19" s="10"/>
    </row>
    <row r="20" spans="1:17">
      <c r="A20" s="12"/>
      <c r="B20" s="25">
        <v>331.2</v>
      </c>
      <c r="C20" s="20" t="s">
        <v>68</v>
      </c>
      <c r="D20" s="46">
        <v>3133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si="1"/>
        <v>3133</v>
      </c>
      <c r="P20" s="47">
        <f t="shared" si="2"/>
        <v>0.43065292096219931</v>
      </c>
      <c r="Q20" s="9"/>
    </row>
    <row r="21" spans="1:17">
      <c r="A21" s="12"/>
      <c r="B21" s="25">
        <v>331.69</v>
      </c>
      <c r="C21" s="20" t="s">
        <v>72</v>
      </c>
      <c r="D21" s="46">
        <v>0</v>
      </c>
      <c r="E21" s="46">
        <v>49161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ref="O21:O28" si="5">SUM(D21:N21)</f>
        <v>49161</v>
      </c>
      <c r="P21" s="47">
        <f t="shared" si="2"/>
        <v>6.7575257731958764</v>
      </c>
      <c r="Q21" s="9"/>
    </row>
    <row r="22" spans="1:17">
      <c r="A22" s="12"/>
      <c r="B22" s="25">
        <v>332</v>
      </c>
      <c r="C22" s="20" t="s">
        <v>116</v>
      </c>
      <c r="D22" s="46">
        <v>270500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si="5"/>
        <v>270500</v>
      </c>
      <c r="P22" s="47">
        <f t="shared" si="2"/>
        <v>37.182130584192443</v>
      </c>
      <c r="Q22" s="9"/>
    </row>
    <row r="23" spans="1:17">
      <c r="A23" s="12"/>
      <c r="B23" s="25">
        <v>334.31</v>
      </c>
      <c r="C23" s="20" t="s">
        <v>103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796677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5"/>
        <v>796677</v>
      </c>
      <c r="P23" s="47">
        <f t="shared" si="2"/>
        <v>109.50886597938144</v>
      </c>
      <c r="Q23" s="9"/>
    </row>
    <row r="24" spans="1:17">
      <c r="A24" s="12"/>
      <c r="B24" s="25">
        <v>334.69</v>
      </c>
      <c r="C24" s="20" t="s">
        <v>22</v>
      </c>
      <c r="D24" s="46">
        <v>0</v>
      </c>
      <c r="E24" s="46">
        <v>281525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 t="shared" si="5"/>
        <v>281525</v>
      </c>
      <c r="P24" s="47">
        <f t="shared" si="2"/>
        <v>38.697594501718214</v>
      </c>
      <c r="Q24" s="9"/>
    </row>
    <row r="25" spans="1:17">
      <c r="A25" s="12"/>
      <c r="B25" s="25">
        <v>334.7</v>
      </c>
      <c r="C25" s="20" t="s">
        <v>23</v>
      </c>
      <c r="D25" s="46">
        <v>0</v>
      </c>
      <c r="E25" s="46">
        <v>2525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 t="shared" si="5"/>
        <v>2525</v>
      </c>
      <c r="P25" s="47">
        <f t="shared" si="2"/>
        <v>0.34707903780068727</v>
      </c>
      <c r="Q25" s="9"/>
    </row>
    <row r="26" spans="1:17">
      <c r="A26" s="12"/>
      <c r="B26" s="25">
        <v>335.14</v>
      </c>
      <c r="C26" s="20" t="s">
        <v>89</v>
      </c>
      <c r="D26" s="46">
        <v>150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v>0</v>
      </c>
      <c r="O26" s="46">
        <f t="shared" si="5"/>
        <v>150</v>
      </c>
      <c r="P26" s="47">
        <f t="shared" si="2"/>
        <v>2.0618556701030927E-2</v>
      </c>
      <c r="Q26" s="9"/>
    </row>
    <row r="27" spans="1:17">
      <c r="A27" s="12"/>
      <c r="B27" s="25">
        <v>335.18</v>
      </c>
      <c r="C27" s="20" t="s">
        <v>128</v>
      </c>
      <c r="D27" s="46">
        <v>653811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f t="shared" si="5"/>
        <v>653811</v>
      </c>
      <c r="P27" s="47">
        <f t="shared" si="2"/>
        <v>89.870927835051546</v>
      </c>
      <c r="Q27" s="9"/>
    </row>
    <row r="28" spans="1:17">
      <c r="A28" s="12"/>
      <c r="B28" s="25">
        <v>335.19</v>
      </c>
      <c r="C28" s="20" t="s">
        <v>91</v>
      </c>
      <c r="D28" s="46">
        <v>116736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v>0</v>
      </c>
      <c r="O28" s="46">
        <f t="shared" si="5"/>
        <v>116736</v>
      </c>
      <c r="P28" s="47">
        <f t="shared" si="2"/>
        <v>16.046185567010308</v>
      </c>
      <c r="Q28" s="9"/>
    </row>
    <row r="29" spans="1:17">
      <c r="A29" s="12"/>
      <c r="B29" s="25">
        <v>335.9</v>
      </c>
      <c r="C29" s="20" t="s">
        <v>129</v>
      </c>
      <c r="D29" s="46">
        <v>312580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 t="shared" ref="O29:O47" si="6">SUM(D29:N29)</f>
        <v>312580</v>
      </c>
      <c r="P29" s="47">
        <f t="shared" si="2"/>
        <v>42.966323024054979</v>
      </c>
      <c r="Q29" s="9"/>
    </row>
    <row r="30" spans="1:17">
      <c r="A30" s="12"/>
      <c r="B30" s="25">
        <v>337.1</v>
      </c>
      <c r="C30" s="20" t="s">
        <v>69</v>
      </c>
      <c r="D30" s="46">
        <v>11365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 t="shared" si="6"/>
        <v>11365</v>
      </c>
      <c r="P30" s="47">
        <f t="shared" si="2"/>
        <v>1.5621993127147766</v>
      </c>
      <c r="Q30" s="9"/>
    </row>
    <row r="31" spans="1:17" ht="15.75">
      <c r="A31" s="29" t="s">
        <v>32</v>
      </c>
      <c r="B31" s="30"/>
      <c r="C31" s="31"/>
      <c r="D31" s="32">
        <f t="shared" ref="D31:N31" si="7">SUM(D32:D36)</f>
        <v>329944</v>
      </c>
      <c r="E31" s="32">
        <f t="shared" si="7"/>
        <v>85961</v>
      </c>
      <c r="F31" s="32">
        <f t="shared" si="7"/>
        <v>0</v>
      </c>
      <c r="G31" s="32">
        <f t="shared" si="7"/>
        <v>0</v>
      </c>
      <c r="H31" s="32">
        <f t="shared" si="7"/>
        <v>0</v>
      </c>
      <c r="I31" s="32">
        <f t="shared" si="7"/>
        <v>2379834</v>
      </c>
      <c r="J31" s="32">
        <f t="shared" si="7"/>
        <v>0</v>
      </c>
      <c r="K31" s="32">
        <f t="shared" si="7"/>
        <v>0</v>
      </c>
      <c r="L31" s="32">
        <f t="shared" si="7"/>
        <v>0</v>
      </c>
      <c r="M31" s="32">
        <f t="shared" si="7"/>
        <v>0</v>
      </c>
      <c r="N31" s="32">
        <f t="shared" si="7"/>
        <v>0</v>
      </c>
      <c r="O31" s="32">
        <f t="shared" si="6"/>
        <v>2795739</v>
      </c>
      <c r="P31" s="45">
        <f t="shared" si="2"/>
        <v>384.29402061855671</v>
      </c>
      <c r="Q31" s="10"/>
    </row>
    <row r="32" spans="1:17">
      <c r="A32" s="12"/>
      <c r="B32" s="25">
        <v>341.9</v>
      </c>
      <c r="C32" s="20" t="s">
        <v>92</v>
      </c>
      <c r="D32" s="46">
        <v>329944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v>0</v>
      </c>
      <c r="O32" s="46">
        <f t="shared" si="6"/>
        <v>329944</v>
      </c>
      <c r="P32" s="47">
        <f t="shared" si="2"/>
        <v>45.353127147766322</v>
      </c>
      <c r="Q32" s="9"/>
    </row>
    <row r="33" spans="1:120">
      <c r="A33" s="12"/>
      <c r="B33" s="25">
        <v>343.3</v>
      </c>
      <c r="C33" s="20" t="s">
        <v>37</v>
      </c>
      <c r="D33" s="46">
        <v>0</v>
      </c>
      <c r="E33" s="46">
        <v>0</v>
      </c>
      <c r="F33" s="46">
        <v>0</v>
      </c>
      <c r="G33" s="46">
        <v>0</v>
      </c>
      <c r="H33" s="46">
        <v>0</v>
      </c>
      <c r="I33" s="46">
        <v>900909</v>
      </c>
      <c r="J33" s="46">
        <v>0</v>
      </c>
      <c r="K33" s="46">
        <v>0</v>
      </c>
      <c r="L33" s="46">
        <v>0</v>
      </c>
      <c r="M33" s="46">
        <v>0</v>
      </c>
      <c r="N33" s="46">
        <v>0</v>
      </c>
      <c r="O33" s="46">
        <f t="shared" si="6"/>
        <v>900909</v>
      </c>
      <c r="P33" s="47">
        <f t="shared" si="2"/>
        <v>123.83628865979381</v>
      </c>
      <c r="Q33" s="9"/>
    </row>
    <row r="34" spans="1:120">
      <c r="A34" s="12"/>
      <c r="B34" s="25">
        <v>343.4</v>
      </c>
      <c r="C34" s="20" t="s">
        <v>38</v>
      </c>
      <c r="D34" s="46">
        <v>0</v>
      </c>
      <c r="E34" s="46">
        <v>0</v>
      </c>
      <c r="F34" s="46">
        <v>0</v>
      </c>
      <c r="G34" s="46">
        <v>0</v>
      </c>
      <c r="H34" s="46">
        <v>0</v>
      </c>
      <c r="I34" s="46">
        <v>648172</v>
      </c>
      <c r="J34" s="46">
        <v>0</v>
      </c>
      <c r="K34" s="46">
        <v>0</v>
      </c>
      <c r="L34" s="46">
        <v>0</v>
      </c>
      <c r="M34" s="46">
        <v>0</v>
      </c>
      <c r="N34" s="46">
        <v>0</v>
      </c>
      <c r="O34" s="46">
        <f t="shared" si="6"/>
        <v>648172</v>
      </c>
      <c r="P34" s="47">
        <f t="shared" si="2"/>
        <v>89.095807560137459</v>
      </c>
      <c r="Q34" s="9"/>
    </row>
    <row r="35" spans="1:120">
      <c r="A35" s="12"/>
      <c r="B35" s="25">
        <v>343.5</v>
      </c>
      <c r="C35" s="20" t="s">
        <v>39</v>
      </c>
      <c r="D35" s="46">
        <v>0</v>
      </c>
      <c r="E35" s="46">
        <v>0</v>
      </c>
      <c r="F35" s="46">
        <v>0</v>
      </c>
      <c r="G35" s="46">
        <v>0</v>
      </c>
      <c r="H35" s="46">
        <v>0</v>
      </c>
      <c r="I35" s="46">
        <v>830753</v>
      </c>
      <c r="J35" s="46">
        <v>0</v>
      </c>
      <c r="K35" s="46">
        <v>0</v>
      </c>
      <c r="L35" s="46">
        <v>0</v>
      </c>
      <c r="M35" s="46">
        <v>0</v>
      </c>
      <c r="N35" s="46">
        <v>0</v>
      </c>
      <c r="O35" s="46">
        <f t="shared" si="6"/>
        <v>830753</v>
      </c>
      <c r="P35" s="47">
        <f t="shared" si="2"/>
        <v>114.19285223367697</v>
      </c>
      <c r="Q35" s="9"/>
    </row>
    <row r="36" spans="1:120">
      <c r="A36" s="12"/>
      <c r="B36" s="25">
        <v>347.2</v>
      </c>
      <c r="C36" s="20" t="s">
        <v>40</v>
      </c>
      <c r="D36" s="46">
        <v>0</v>
      </c>
      <c r="E36" s="46">
        <v>85961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v>0</v>
      </c>
      <c r="O36" s="46">
        <f t="shared" si="6"/>
        <v>85961</v>
      </c>
      <c r="P36" s="47">
        <f t="shared" si="2"/>
        <v>11.815945017182131</v>
      </c>
      <c r="Q36" s="9"/>
    </row>
    <row r="37" spans="1:120" ht="15.75">
      <c r="A37" s="29" t="s">
        <v>33</v>
      </c>
      <c r="B37" s="30"/>
      <c r="C37" s="31"/>
      <c r="D37" s="32">
        <f t="shared" ref="D37:N37" si="8">SUM(D38:D39)</f>
        <v>650440</v>
      </c>
      <c r="E37" s="32">
        <f t="shared" si="8"/>
        <v>12359</v>
      </c>
      <c r="F37" s="32">
        <f t="shared" si="8"/>
        <v>0</v>
      </c>
      <c r="G37" s="32">
        <f t="shared" si="8"/>
        <v>0</v>
      </c>
      <c r="H37" s="32">
        <f t="shared" si="8"/>
        <v>0</v>
      </c>
      <c r="I37" s="32">
        <f t="shared" si="8"/>
        <v>300</v>
      </c>
      <c r="J37" s="32">
        <f t="shared" si="8"/>
        <v>0</v>
      </c>
      <c r="K37" s="32">
        <f t="shared" si="8"/>
        <v>0</v>
      </c>
      <c r="L37" s="32">
        <f t="shared" si="8"/>
        <v>0</v>
      </c>
      <c r="M37" s="32">
        <f t="shared" si="8"/>
        <v>0</v>
      </c>
      <c r="N37" s="32">
        <f t="shared" si="8"/>
        <v>0</v>
      </c>
      <c r="O37" s="32">
        <f t="shared" si="6"/>
        <v>663099</v>
      </c>
      <c r="P37" s="45">
        <f t="shared" si="2"/>
        <v>91.147628865979385</v>
      </c>
      <c r="Q37" s="10"/>
    </row>
    <row r="38" spans="1:120">
      <c r="A38" s="13"/>
      <c r="B38" s="39">
        <v>355</v>
      </c>
      <c r="C38" s="21" t="s">
        <v>62</v>
      </c>
      <c r="D38" s="46">
        <v>0</v>
      </c>
      <c r="E38" s="46">
        <v>12359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v>0</v>
      </c>
      <c r="O38" s="46">
        <f t="shared" si="6"/>
        <v>12359</v>
      </c>
      <c r="P38" s="47">
        <f t="shared" si="2"/>
        <v>1.6988316151202749</v>
      </c>
      <c r="Q38" s="9"/>
    </row>
    <row r="39" spans="1:120">
      <c r="A39" s="13"/>
      <c r="B39" s="39">
        <v>359</v>
      </c>
      <c r="C39" s="21" t="s">
        <v>43</v>
      </c>
      <c r="D39" s="46">
        <v>650440</v>
      </c>
      <c r="E39" s="46">
        <v>0</v>
      </c>
      <c r="F39" s="46">
        <v>0</v>
      </c>
      <c r="G39" s="46">
        <v>0</v>
      </c>
      <c r="H39" s="46">
        <v>0</v>
      </c>
      <c r="I39" s="46">
        <v>300</v>
      </c>
      <c r="J39" s="46">
        <v>0</v>
      </c>
      <c r="K39" s="46">
        <v>0</v>
      </c>
      <c r="L39" s="46">
        <v>0</v>
      </c>
      <c r="M39" s="46">
        <v>0</v>
      </c>
      <c r="N39" s="46">
        <v>0</v>
      </c>
      <c r="O39" s="46">
        <f t="shared" si="6"/>
        <v>650740</v>
      </c>
      <c r="P39" s="47">
        <f t="shared" si="2"/>
        <v>89.448797250859101</v>
      </c>
      <c r="Q39" s="9"/>
    </row>
    <row r="40" spans="1:120" ht="15.75">
      <c r="A40" s="29" t="s">
        <v>3</v>
      </c>
      <c r="B40" s="30"/>
      <c r="C40" s="31"/>
      <c r="D40" s="32">
        <f t="shared" ref="D40:N40" si="9">SUM(D41:D43)</f>
        <v>384103</v>
      </c>
      <c r="E40" s="32">
        <f t="shared" si="9"/>
        <v>173079</v>
      </c>
      <c r="F40" s="32">
        <f t="shared" si="9"/>
        <v>0</v>
      </c>
      <c r="G40" s="32">
        <f t="shared" si="9"/>
        <v>0</v>
      </c>
      <c r="H40" s="32">
        <f t="shared" si="9"/>
        <v>0</v>
      </c>
      <c r="I40" s="32">
        <f t="shared" si="9"/>
        <v>129675</v>
      </c>
      <c r="J40" s="32">
        <f t="shared" si="9"/>
        <v>0</v>
      </c>
      <c r="K40" s="32">
        <f t="shared" si="9"/>
        <v>0</v>
      </c>
      <c r="L40" s="32">
        <f t="shared" si="9"/>
        <v>0</v>
      </c>
      <c r="M40" s="32">
        <f t="shared" si="9"/>
        <v>0</v>
      </c>
      <c r="N40" s="32">
        <f t="shared" si="9"/>
        <v>0</v>
      </c>
      <c r="O40" s="32">
        <f t="shared" si="6"/>
        <v>686857</v>
      </c>
      <c r="P40" s="45">
        <f t="shared" si="2"/>
        <v>94.413333333333327</v>
      </c>
      <c r="Q40" s="10"/>
    </row>
    <row r="41" spans="1:120">
      <c r="A41" s="12"/>
      <c r="B41" s="25">
        <v>361.1</v>
      </c>
      <c r="C41" s="20" t="s">
        <v>44</v>
      </c>
      <c r="D41" s="46">
        <v>2306</v>
      </c>
      <c r="E41" s="46">
        <v>520</v>
      </c>
      <c r="F41" s="46">
        <v>0</v>
      </c>
      <c r="G41" s="46">
        <v>0</v>
      </c>
      <c r="H41" s="46">
        <v>0</v>
      </c>
      <c r="I41" s="46">
        <v>2921</v>
      </c>
      <c r="J41" s="46">
        <v>0</v>
      </c>
      <c r="K41" s="46">
        <v>0</v>
      </c>
      <c r="L41" s="46">
        <v>0</v>
      </c>
      <c r="M41" s="46">
        <v>0</v>
      </c>
      <c r="N41" s="46">
        <v>0</v>
      </c>
      <c r="O41" s="46">
        <f t="shared" si="6"/>
        <v>5747</v>
      </c>
      <c r="P41" s="47">
        <f t="shared" si="2"/>
        <v>0.78996563573883161</v>
      </c>
      <c r="Q41" s="9"/>
    </row>
    <row r="42" spans="1:120">
      <c r="A42" s="12"/>
      <c r="B42" s="25">
        <v>362</v>
      </c>
      <c r="C42" s="20" t="s">
        <v>45</v>
      </c>
      <c r="D42" s="46">
        <v>237576</v>
      </c>
      <c r="E42" s="46">
        <v>15100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v>0</v>
      </c>
      <c r="O42" s="46">
        <f t="shared" si="6"/>
        <v>252676</v>
      </c>
      <c r="P42" s="47">
        <f t="shared" si="2"/>
        <v>34.732096219931272</v>
      </c>
      <c r="Q42" s="9"/>
    </row>
    <row r="43" spans="1:120">
      <c r="A43" s="12"/>
      <c r="B43" s="25">
        <v>369.9</v>
      </c>
      <c r="C43" s="20" t="s">
        <v>47</v>
      </c>
      <c r="D43" s="46">
        <v>144221</v>
      </c>
      <c r="E43" s="46">
        <v>157459</v>
      </c>
      <c r="F43" s="46">
        <v>0</v>
      </c>
      <c r="G43" s="46">
        <v>0</v>
      </c>
      <c r="H43" s="46">
        <v>0</v>
      </c>
      <c r="I43" s="46">
        <v>126754</v>
      </c>
      <c r="J43" s="46">
        <v>0</v>
      </c>
      <c r="K43" s="46">
        <v>0</v>
      </c>
      <c r="L43" s="46">
        <v>0</v>
      </c>
      <c r="M43" s="46">
        <v>0</v>
      </c>
      <c r="N43" s="46">
        <v>0</v>
      </c>
      <c r="O43" s="46">
        <f t="shared" si="6"/>
        <v>428434</v>
      </c>
      <c r="P43" s="47">
        <f t="shared" si="2"/>
        <v>58.891271477663231</v>
      </c>
      <c r="Q43" s="9"/>
    </row>
    <row r="44" spans="1:120" ht="15.75">
      <c r="A44" s="29" t="s">
        <v>34</v>
      </c>
      <c r="B44" s="30"/>
      <c r="C44" s="31"/>
      <c r="D44" s="32">
        <f t="shared" ref="D44:N44" si="10">SUM(D45:D46)</f>
        <v>188077</v>
      </c>
      <c r="E44" s="32">
        <f t="shared" si="10"/>
        <v>262656</v>
      </c>
      <c r="F44" s="32">
        <f t="shared" si="10"/>
        <v>0</v>
      </c>
      <c r="G44" s="32">
        <f t="shared" si="10"/>
        <v>0</v>
      </c>
      <c r="H44" s="32">
        <f t="shared" si="10"/>
        <v>0</v>
      </c>
      <c r="I44" s="32">
        <f t="shared" si="10"/>
        <v>442900</v>
      </c>
      <c r="J44" s="32">
        <f t="shared" si="10"/>
        <v>0</v>
      </c>
      <c r="K44" s="32">
        <f t="shared" si="10"/>
        <v>0</v>
      </c>
      <c r="L44" s="32">
        <f t="shared" si="10"/>
        <v>0</v>
      </c>
      <c r="M44" s="32">
        <f t="shared" si="10"/>
        <v>0</v>
      </c>
      <c r="N44" s="32">
        <f t="shared" si="10"/>
        <v>0</v>
      </c>
      <c r="O44" s="32">
        <f t="shared" si="6"/>
        <v>893633</v>
      </c>
      <c r="P44" s="45">
        <f t="shared" si="2"/>
        <v>122.83615120274914</v>
      </c>
      <c r="Q44" s="9"/>
    </row>
    <row r="45" spans="1:120">
      <c r="A45" s="12"/>
      <c r="B45" s="25">
        <v>381</v>
      </c>
      <c r="C45" s="20" t="s">
        <v>48</v>
      </c>
      <c r="D45" s="46">
        <v>0</v>
      </c>
      <c r="E45" s="46">
        <v>262656</v>
      </c>
      <c r="F45" s="46">
        <v>0</v>
      </c>
      <c r="G45" s="46">
        <v>0</v>
      </c>
      <c r="H45" s="46">
        <v>0</v>
      </c>
      <c r="I45" s="46">
        <v>442900</v>
      </c>
      <c r="J45" s="46">
        <v>0</v>
      </c>
      <c r="K45" s="46">
        <v>0</v>
      </c>
      <c r="L45" s="46">
        <v>0</v>
      </c>
      <c r="M45" s="46">
        <v>0</v>
      </c>
      <c r="N45" s="46">
        <v>0</v>
      </c>
      <c r="O45" s="46">
        <f t="shared" si="6"/>
        <v>705556</v>
      </c>
      <c r="P45" s="47">
        <f t="shared" si="2"/>
        <v>96.983642611683848</v>
      </c>
      <c r="Q45" s="9"/>
    </row>
    <row r="46" spans="1:120" ht="15.75" thickBot="1">
      <c r="A46" s="12"/>
      <c r="B46" s="25">
        <v>383</v>
      </c>
      <c r="C46" s="20" t="s">
        <v>73</v>
      </c>
      <c r="D46" s="46">
        <v>188077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v>0</v>
      </c>
      <c r="O46" s="46">
        <f t="shared" si="6"/>
        <v>188077</v>
      </c>
      <c r="P46" s="47">
        <f t="shared" si="2"/>
        <v>25.852508591065291</v>
      </c>
      <c r="Q46" s="9"/>
    </row>
    <row r="47" spans="1:120" ht="16.5" thickBot="1">
      <c r="A47" s="14" t="s">
        <v>41</v>
      </c>
      <c r="B47" s="23"/>
      <c r="C47" s="22"/>
      <c r="D47" s="15">
        <f t="shared" ref="D47:N47" si="11">SUM(D5,D12,D19,D31,D37,D40,D44)</f>
        <v>7653810</v>
      </c>
      <c r="E47" s="15">
        <f t="shared" si="11"/>
        <v>1843109</v>
      </c>
      <c r="F47" s="15">
        <f t="shared" si="11"/>
        <v>0</v>
      </c>
      <c r="G47" s="15">
        <f t="shared" si="11"/>
        <v>0</v>
      </c>
      <c r="H47" s="15">
        <f t="shared" si="11"/>
        <v>0</v>
      </c>
      <c r="I47" s="15">
        <f t="shared" si="11"/>
        <v>4030695</v>
      </c>
      <c r="J47" s="15">
        <f t="shared" si="11"/>
        <v>0</v>
      </c>
      <c r="K47" s="15">
        <f t="shared" si="11"/>
        <v>0</v>
      </c>
      <c r="L47" s="15">
        <f t="shared" si="11"/>
        <v>0</v>
      </c>
      <c r="M47" s="15">
        <f t="shared" si="11"/>
        <v>0</v>
      </c>
      <c r="N47" s="15">
        <f t="shared" si="11"/>
        <v>0</v>
      </c>
      <c r="O47" s="15">
        <f t="shared" si="6"/>
        <v>13527614</v>
      </c>
      <c r="P47" s="38">
        <f t="shared" si="2"/>
        <v>1859.4658419243985</v>
      </c>
      <c r="Q47" s="6"/>
      <c r="R47" s="2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  <c r="BR47" s="5"/>
      <c r="BS47" s="5"/>
      <c r="BT47" s="5"/>
      <c r="BU47" s="5"/>
      <c r="BV47" s="5"/>
      <c r="BW47" s="5"/>
      <c r="BX47" s="5"/>
      <c r="BY47" s="5"/>
      <c r="BZ47" s="5"/>
      <c r="CA47" s="5"/>
      <c r="CB47" s="5"/>
      <c r="CC47" s="5"/>
      <c r="CD47" s="5"/>
      <c r="CE47" s="5"/>
      <c r="CF47" s="5"/>
      <c r="CG47" s="5"/>
      <c r="CH47" s="5"/>
      <c r="CI47" s="5"/>
      <c r="CJ47" s="5"/>
      <c r="CK47" s="5"/>
      <c r="CL47" s="5"/>
      <c r="CM47" s="5"/>
      <c r="CN47" s="5"/>
      <c r="CO47" s="5"/>
      <c r="CP47" s="5"/>
      <c r="CQ47" s="5"/>
      <c r="CR47" s="5"/>
      <c r="CS47" s="5"/>
      <c r="CT47" s="5"/>
      <c r="CU47" s="5"/>
      <c r="CV47" s="5"/>
      <c r="CW47" s="5"/>
      <c r="CX47" s="5"/>
      <c r="CY47" s="5"/>
      <c r="CZ47" s="5"/>
      <c r="DA47" s="5"/>
      <c r="DB47" s="5"/>
      <c r="DC47" s="5"/>
      <c r="DD47" s="5"/>
      <c r="DE47" s="5"/>
      <c r="DF47" s="5"/>
      <c r="DG47" s="5"/>
      <c r="DH47" s="5"/>
      <c r="DI47" s="5"/>
      <c r="DJ47" s="5"/>
      <c r="DK47" s="5"/>
      <c r="DL47" s="5"/>
      <c r="DM47" s="5"/>
      <c r="DN47" s="5"/>
      <c r="DO47" s="5"/>
      <c r="DP47" s="5"/>
    </row>
    <row r="48" spans="1:120">
      <c r="A48" s="16"/>
      <c r="B48" s="18"/>
      <c r="C48" s="18"/>
      <c r="D48" s="17"/>
      <c r="E48" s="17"/>
      <c r="F48" s="17"/>
      <c r="G48" s="17"/>
      <c r="H48" s="17"/>
      <c r="I48" s="17"/>
      <c r="J48" s="17"/>
      <c r="K48" s="17"/>
      <c r="L48" s="17"/>
      <c r="M48" s="17"/>
      <c r="N48" s="17"/>
      <c r="O48" s="17"/>
      <c r="P48" s="19"/>
    </row>
    <row r="49" spans="1:16">
      <c r="A49" s="40"/>
      <c r="B49" s="41"/>
      <c r="C49" s="41"/>
      <c r="D49" s="42"/>
      <c r="E49" s="42"/>
      <c r="F49" s="42"/>
      <c r="G49" s="42"/>
      <c r="H49" s="42"/>
      <c r="I49" s="42"/>
      <c r="J49" s="42"/>
      <c r="K49" s="42"/>
      <c r="L49" s="42"/>
      <c r="M49" s="48" t="s">
        <v>130</v>
      </c>
      <c r="N49" s="48"/>
      <c r="O49" s="48"/>
      <c r="P49" s="43">
        <v>7275</v>
      </c>
    </row>
    <row r="50" spans="1:16">
      <c r="A50" s="49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1"/>
    </row>
    <row r="51" spans="1:16" ht="15.75" customHeight="1" thickBot="1">
      <c r="A51" s="52" t="s">
        <v>65</v>
      </c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  <c r="M51" s="53"/>
      <c r="N51" s="53"/>
      <c r="O51" s="53"/>
      <c r="P51" s="54"/>
    </row>
  </sheetData>
  <mergeCells count="10">
    <mergeCell ref="M49:O49"/>
    <mergeCell ref="A50:P50"/>
    <mergeCell ref="A51:P51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C48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55" t="s">
        <v>57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7"/>
      <c r="P1" s="7"/>
      <c r="Q1"/>
    </row>
    <row r="2" spans="1:133" ht="24" thickBot="1">
      <c r="A2" s="58" t="s">
        <v>115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60"/>
      <c r="P2" s="7"/>
      <c r="Q2"/>
    </row>
    <row r="3" spans="1:133" ht="18" customHeight="1">
      <c r="A3" s="61" t="s">
        <v>50</v>
      </c>
      <c r="B3" s="62"/>
      <c r="C3" s="63"/>
      <c r="D3" s="67" t="s">
        <v>28</v>
      </c>
      <c r="E3" s="68"/>
      <c r="F3" s="68"/>
      <c r="G3" s="68"/>
      <c r="H3" s="69"/>
      <c r="I3" s="67" t="s">
        <v>29</v>
      </c>
      <c r="J3" s="69"/>
      <c r="K3" s="67" t="s">
        <v>31</v>
      </c>
      <c r="L3" s="69"/>
      <c r="M3" s="36"/>
      <c r="N3" s="37"/>
      <c r="O3" s="70" t="s">
        <v>55</v>
      </c>
      <c r="P3" s="11"/>
      <c r="Q3"/>
    </row>
    <row r="4" spans="1:133" ht="32.25" customHeight="1" thickBot="1">
      <c r="A4" s="64"/>
      <c r="B4" s="65"/>
      <c r="C4" s="66"/>
      <c r="D4" s="34" t="s">
        <v>4</v>
      </c>
      <c r="E4" s="34" t="s">
        <v>51</v>
      </c>
      <c r="F4" s="34" t="s">
        <v>52</v>
      </c>
      <c r="G4" s="34" t="s">
        <v>53</v>
      </c>
      <c r="H4" s="34" t="s">
        <v>5</v>
      </c>
      <c r="I4" s="34" t="s">
        <v>6</v>
      </c>
      <c r="J4" s="35" t="s">
        <v>54</v>
      </c>
      <c r="K4" s="35" t="s">
        <v>7</v>
      </c>
      <c r="L4" s="35" t="s">
        <v>8</v>
      </c>
      <c r="M4" s="35" t="s">
        <v>9</v>
      </c>
      <c r="N4" s="35" t="s">
        <v>30</v>
      </c>
      <c r="O4" s="71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SUM(D6:D11)</f>
        <v>3855736</v>
      </c>
      <c r="E5" s="27">
        <f t="shared" si="0"/>
        <v>862298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44" si="1">SUM(D5:M5)</f>
        <v>4718034</v>
      </c>
      <c r="O5" s="33">
        <f t="shared" ref="O5:O44" si="2">(N5/O$46)</f>
        <v>529.22422882781825</v>
      </c>
      <c r="P5" s="6"/>
    </row>
    <row r="6" spans="1:133">
      <c r="A6" s="12"/>
      <c r="B6" s="25">
        <v>311</v>
      </c>
      <c r="C6" s="20" t="s">
        <v>2</v>
      </c>
      <c r="D6" s="46">
        <v>3149561</v>
      </c>
      <c r="E6" s="46">
        <v>541343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3690904</v>
      </c>
      <c r="O6" s="47">
        <f t="shared" si="2"/>
        <v>414.01054402692091</v>
      </c>
      <c r="P6" s="9"/>
    </row>
    <row r="7" spans="1:133">
      <c r="A7" s="12"/>
      <c r="B7" s="25">
        <v>312.60000000000002</v>
      </c>
      <c r="C7" s="20" t="s">
        <v>10</v>
      </c>
      <c r="D7" s="46">
        <v>0</v>
      </c>
      <c r="E7" s="46">
        <v>320955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320955</v>
      </c>
      <c r="O7" s="47">
        <f t="shared" si="2"/>
        <v>36.001682557487378</v>
      </c>
      <c r="P7" s="9"/>
    </row>
    <row r="8" spans="1:133">
      <c r="A8" s="12"/>
      <c r="B8" s="25">
        <v>314.10000000000002</v>
      </c>
      <c r="C8" s="20" t="s">
        <v>11</v>
      </c>
      <c r="D8" s="46">
        <v>485652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485652</v>
      </c>
      <c r="O8" s="47">
        <f t="shared" si="2"/>
        <v>54.475827257431298</v>
      </c>
      <c r="P8" s="9"/>
    </row>
    <row r="9" spans="1:133">
      <c r="A9" s="12"/>
      <c r="B9" s="25">
        <v>314.89999999999998</v>
      </c>
      <c r="C9" s="20" t="s">
        <v>13</v>
      </c>
      <c r="D9" s="46">
        <v>2612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2612</v>
      </c>
      <c r="O9" s="47">
        <f t="shared" si="2"/>
        <v>0.2929893438025799</v>
      </c>
      <c r="P9" s="9"/>
    </row>
    <row r="10" spans="1:133">
      <c r="A10" s="12"/>
      <c r="B10" s="25">
        <v>315</v>
      </c>
      <c r="C10" s="20" t="s">
        <v>86</v>
      </c>
      <c r="D10" s="46">
        <v>162517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162517</v>
      </c>
      <c r="O10" s="47">
        <f t="shared" si="2"/>
        <v>18.229613011777904</v>
      </c>
      <c r="P10" s="9"/>
    </row>
    <row r="11" spans="1:133">
      <c r="A11" s="12"/>
      <c r="B11" s="25">
        <v>316</v>
      </c>
      <c r="C11" s="20" t="s">
        <v>87</v>
      </c>
      <c r="D11" s="46">
        <v>55394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55394</v>
      </c>
      <c r="O11" s="47">
        <f t="shared" si="2"/>
        <v>6.2135726303982048</v>
      </c>
      <c r="P11" s="9"/>
    </row>
    <row r="12" spans="1:133" ht="15.75">
      <c r="A12" s="29" t="s">
        <v>15</v>
      </c>
      <c r="B12" s="30"/>
      <c r="C12" s="31"/>
      <c r="D12" s="32">
        <f t="shared" ref="D12:M12" si="3">SUM(D13:D18)</f>
        <v>393625</v>
      </c>
      <c r="E12" s="32">
        <f t="shared" si="3"/>
        <v>0</v>
      </c>
      <c r="F12" s="32">
        <f t="shared" si="3"/>
        <v>0</v>
      </c>
      <c r="G12" s="32">
        <f t="shared" si="3"/>
        <v>0</v>
      </c>
      <c r="H12" s="32">
        <f t="shared" si="3"/>
        <v>0</v>
      </c>
      <c r="I12" s="32">
        <f t="shared" si="3"/>
        <v>261844</v>
      </c>
      <c r="J12" s="32">
        <f t="shared" si="3"/>
        <v>0</v>
      </c>
      <c r="K12" s="32">
        <f t="shared" si="3"/>
        <v>0</v>
      </c>
      <c r="L12" s="32">
        <f t="shared" si="3"/>
        <v>0</v>
      </c>
      <c r="M12" s="32">
        <f t="shared" si="3"/>
        <v>0</v>
      </c>
      <c r="N12" s="44">
        <f t="shared" si="1"/>
        <v>655469</v>
      </c>
      <c r="O12" s="45">
        <f t="shared" si="2"/>
        <v>73.524284913067859</v>
      </c>
      <c r="P12" s="10"/>
    </row>
    <row r="13" spans="1:133">
      <c r="A13" s="12"/>
      <c r="B13" s="25">
        <v>322</v>
      </c>
      <c r="C13" s="20" t="s">
        <v>0</v>
      </c>
      <c r="D13" s="46">
        <v>22225</v>
      </c>
      <c r="E13" s="46">
        <v>0</v>
      </c>
      <c r="F13" s="46">
        <v>0</v>
      </c>
      <c r="G13" s="46">
        <v>0</v>
      </c>
      <c r="H13" s="46">
        <v>0</v>
      </c>
      <c r="I13" s="46">
        <v>158055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180280</v>
      </c>
      <c r="O13" s="47">
        <f t="shared" si="2"/>
        <v>20.222097588334268</v>
      </c>
      <c r="P13" s="9"/>
    </row>
    <row r="14" spans="1:133">
      <c r="A14" s="12"/>
      <c r="B14" s="25">
        <v>323.10000000000002</v>
      </c>
      <c r="C14" s="20" t="s">
        <v>16</v>
      </c>
      <c r="D14" s="46">
        <v>332061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332061</v>
      </c>
      <c r="O14" s="47">
        <f t="shared" si="2"/>
        <v>37.247448121144139</v>
      </c>
      <c r="P14" s="9"/>
    </row>
    <row r="15" spans="1:133">
      <c r="A15" s="12"/>
      <c r="B15" s="25">
        <v>323.39999999999998</v>
      </c>
      <c r="C15" s="20" t="s">
        <v>17</v>
      </c>
      <c r="D15" s="46">
        <v>10522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10522</v>
      </c>
      <c r="O15" s="47">
        <f t="shared" si="2"/>
        <v>1.1802579921480651</v>
      </c>
      <c r="P15" s="9"/>
    </row>
    <row r="16" spans="1:133">
      <c r="A16" s="12"/>
      <c r="B16" s="25">
        <v>323.89999999999998</v>
      </c>
      <c r="C16" s="20" t="s">
        <v>18</v>
      </c>
      <c r="D16" s="46">
        <v>5600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5600</v>
      </c>
      <c r="O16" s="47">
        <f t="shared" si="2"/>
        <v>0.628154795288839</v>
      </c>
      <c r="P16" s="9"/>
    </row>
    <row r="17" spans="1:16">
      <c r="A17" s="12"/>
      <c r="B17" s="25">
        <v>324.91000000000003</v>
      </c>
      <c r="C17" s="20" t="s">
        <v>98</v>
      </c>
      <c r="D17" s="46">
        <v>3172</v>
      </c>
      <c r="E17" s="46">
        <v>0</v>
      </c>
      <c r="F17" s="46">
        <v>0</v>
      </c>
      <c r="G17" s="46">
        <v>0</v>
      </c>
      <c r="H17" s="46">
        <v>0</v>
      </c>
      <c r="I17" s="46">
        <v>4105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7277</v>
      </c>
      <c r="O17" s="47">
        <f t="shared" si="2"/>
        <v>0.81626472237801462</v>
      </c>
      <c r="P17" s="9"/>
    </row>
    <row r="18" spans="1:16">
      <c r="A18" s="12"/>
      <c r="B18" s="25">
        <v>329</v>
      </c>
      <c r="C18" s="20" t="s">
        <v>19</v>
      </c>
      <c r="D18" s="46">
        <v>20045</v>
      </c>
      <c r="E18" s="46">
        <v>0</v>
      </c>
      <c r="F18" s="46">
        <v>0</v>
      </c>
      <c r="G18" s="46">
        <v>0</v>
      </c>
      <c r="H18" s="46">
        <v>0</v>
      </c>
      <c r="I18" s="46">
        <v>99684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119729</v>
      </c>
      <c r="O18" s="47">
        <f t="shared" si="2"/>
        <v>13.430061693774537</v>
      </c>
      <c r="P18" s="9"/>
    </row>
    <row r="19" spans="1:16" ht="15.75">
      <c r="A19" s="29" t="s">
        <v>20</v>
      </c>
      <c r="B19" s="30"/>
      <c r="C19" s="31"/>
      <c r="D19" s="32">
        <f t="shared" ref="D19:M19" si="4">SUM(D20:D28)</f>
        <v>1211839</v>
      </c>
      <c r="E19" s="32">
        <f t="shared" si="4"/>
        <v>452801</v>
      </c>
      <c r="F19" s="32">
        <f t="shared" si="4"/>
        <v>0</v>
      </c>
      <c r="G19" s="32">
        <f t="shared" si="4"/>
        <v>0</v>
      </c>
      <c r="H19" s="32">
        <f t="shared" si="4"/>
        <v>0</v>
      </c>
      <c r="I19" s="32">
        <f t="shared" si="4"/>
        <v>0</v>
      </c>
      <c r="J19" s="32">
        <f t="shared" si="4"/>
        <v>0</v>
      </c>
      <c r="K19" s="32">
        <f t="shared" si="4"/>
        <v>0</v>
      </c>
      <c r="L19" s="32">
        <f t="shared" si="4"/>
        <v>0</v>
      </c>
      <c r="M19" s="32">
        <f t="shared" si="4"/>
        <v>0</v>
      </c>
      <c r="N19" s="44">
        <f t="shared" si="1"/>
        <v>1664640</v>
      </c>
      <c r="O19" s="45">
        <f t="shared" si="2"/>
        <v>186.72349971957377</v>
      </c>
      <c r="P19" s="10"/>
    </row>
    <row r="20" spans="1:16">
      <c r="A20" s="12"/>
      <c r="B20" s="25">
        <v>331.1</v>
      </c>
      <c r="C20" s="20" t="s">
        <v>59</v>
      </c>
      <c r="D20" s="46">
        <v>49984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49984</v>
      </c>
      <c r="O20" s="47">
        <f t="shared" si="2"/>
        <v>5.6067302299495232</v>
      </c>
      <c r="P20" s="9"/>
    </row>
    <row r="21" spans="1:16">
      <c r="A21" s="12"/>
      <c r="B21" s="25">
        <v>331.39</v>
      </c>
      <c r="C21" s="20" t="s">
        <v>79</v>
      </c>
      <c r="D21" s="46">
        <v>0</v>
      </c>
      <c r="E21" s="46">
        <v>27059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27059</v>
      </c>
      <c r="O21" s="47">
        <f t="shared" si="2"/>
        <v>3.0352215367358384</v>
      </c>
      <c r="P21" s="9"/>
    </row>
    <row r="22" spans="1:16">
      <c r="A22" s="12"/>
      <c r="B22" s="25">
        <v>331.69</v>
      </c>
      <c r="C22" s="20" t="s">
        <v>72</v>
      </c>
      <c r="D22" s="46">
        <v>0</v>
      </c>
      <c r="E22" s="46">
        <v>58296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58296</v>
      </c>
      <c r="O22" s="47">
        <f t="shared" si="2"/>
        <v>6.5390914189568141</v>
      </c>
      <c r="P22" s="9"/>
    </row>
    <row r="23" spans="1:16">
      <c r="A23" s="12"/>
      <c r="B23" s="25">
        <v>332</v>
      </c>
      <c r="C23" s="20" t="s">
        <v>116</v>
      </c>
      <c r="D23" s="46">
        <v>249891</v>
      </c>
      <c r="E23" s="46">
        <v>56371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306262</v>
      </c>
      <c r="O23" s="47">
        <f t="shared" si="2"/>
        <v>34.353561413348288</v>
      </c>
      <c r="P23" s="9"/>
    </row>
    <row r="24" spans="1:16">
      <c r="A24" s="12"/>
      <c r="B24" s="25">
        <v>334.69</v>
      </c>
      <c r="C24" s="20" t="s">
        <v>22</v>
      </c>
      <c r="D24" s="46">
        <v>0</v>
      </c>
      <c r="E24" s="46">
        <v>311075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1"/>
        <v>311075</v>
      </c>
      <c r="O24" s="47">
        <f t="shared" si="2"/>
        <v>34.893438025799213</v>
      </c>
      <c r="P24" s="9"/>
    </row>
    <row r="25" spans="1:16">
      <c r="A25" s="12"/>
      <c r="B25" s="25">
        <v>335.12</v>
      </c>
      <c r="C25" s="20" t="s">
        <v>88</v>
      </c>
      <c r="D25" s="46">
        <v>265807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1"/>
        <v>265807</v>
      </c>
      <c r="O25" s="47">
        <f t="shared" si="2"/>
        <v>29.815703869882221</v>
      </c>
      <c r="P25" s="9"/>
    </row>
    <row r="26" spans="1:16">
      <c r="A26" s="12"/>
      <c r="B26" s="25">
        <v>335.14</v>
      </c>
      <c r="C26" s="20" t="s">
        <v>89</v>
      </c>
      <c r="D26" s="46">
        <v>263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1"/>
        <v>263</v>
      </c>
      <c r="O26" s="47">
        <f t="shared" si="2"/>
        <v>2.9500841278743691E-2</v>
      </c>
      <c r="P26" s="9"/>
    </row>
    <row r="27" spans="1:16">
      <c r="A27" s="12"/>
      <c r="B27" s="25">
        <v>335.18</v>
      </c>
      <c r="C27" s="20" t="s">
        <v>90</v>
      </c>
      <c r="D27" s="46">
        <v>532311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1"/>
        <v>532311</v>
      </c>
      <c r="O27" s="47">
        <f t="shared" si="2"/>
        <v>59.709590577678071</v>
      </c>
      <c r="P27" s="9"/>
    </row>
    <row r="28" spans="1:16">
      <c r="A28" s="12"/>
      <c r="B28" s="25">
        <v>335.19</v>
      </c>
      <c r="C28" s="20" t="s">
        <v>91</v>
      </c>
      <c r="D28" s="46">
        <v>113583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1"/>
        <v>113583</v>
      </c>
      <c r="O28" s="47">
        <f t="shared" si="2"/>
        <v>12.740661805945036</v>
      </c>
      <c r="P28" s="9"/>
    </row>
    <row r="29" spans="1:16" ht="15.75">
      <c r="A29" s="29" t="s">
        <v>32</v>
      </c>
      <c r="B29" s="30"/>
      <c r="C29" s="31"/>
      <c r="D29" s="32">
        <f t="shared" ref="D29:M29" si="5">SUM(D30:D33)</f>
        <v>173196</v>
      </c>
      <c r="E29" s="32">
        <f t="shared" si="5"/>
        <v>0</v>
      </c>
      <c r="F29" s="32">
        <f t="shared" si="5"/>
        <v>0</v>
      </c>
      <c r="G29" s="32">
        <f t="shared" si="5"/>
        <v>0</v>
      </c>
      <c r="H29" s="32">
        <f t="shared" si="5"/>
        <v>0</v>
      </c>
      <c r="I29" s="32">
        <f t="shared" si="5"/>
        <v>2235657</v>
      </c>
      <c r="J29" s="32">
        <f t="shared" si="5"/>
        <v>0</v>
      </c>
      <c r="K29" s="32">
        <f t="shared" si="5"/>
        <v>0</v>
      </c>
      <c r="L29" s="32">
        <f t="shared" si="5"/>
        <v>0</v>
      </c>
      <c r="M29" s="32">
        <f t="shared" si="5"/>
        <v>0</v>
      </c>
      <c r="N29" s="32">
        <f t="shared" si="1"/>
        <v>2408853</v>
      </c>
      <c r="O29" s="45">
        <f t="shared" si="2"/>
        <v>270.20224340998317</v>
      </c>
      <c r="P29" s="10"/>
    </row>
    <row r="30" spans="1:16">
      <c r="A30" s="12"/>
      <c r="B30" s="25">
        <v>341.9</v>
      </c>
      <c r="C30" s="20" t="s">
        <v>92</v>
      </c>
      <c r="D30" s="46">
        <v>173196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1"/>
        <v>173196</v>
      </c>
      <c r="O30" s="47">
        <f t="shared" si="2"/>
        <v>19.427481772293888</v>
      </c>
      <c r="P30" s="9"/>
    </row>
    <row r="31" spans="1:16">
      <c r="A31" s="12"/>
      <c r="B31" s="25">
        <v>343.3</v>
      </c>
      <c r="C31" s="20" t="s">
        <v>37</v>
      </c>
      <c r="D31" s="46">
        <v>0</v>
      </c>
      <c r="E31" s="46">
        <v>0</v>
      </c>
      <c r="F31" s="46">
        <v>0</v>
      </c>
      <c r="G31" s="46">
        <v>0</v>
      </c>
      <c r="H31" s="46">
        <v>0</v>
      </c>
      <c r="I31" s="46">
        <v>799263</v>
      </c>
      <c r="J31" s="46">
        <v>0</v>
      </c>
      <c r="K31" s="46">
        <v>0</v>
      </c>
      <c r="L31" s="46">
        <v>0</v>
      </c>
      <c r="M31" s="46">
        <v>0</v>
      </c>
      <c r="N31" s="46">
        <f t="shared" si="1"/>
        <v>799263</v>
      </c>
      <c r="O31" s="47">
        <f t="shared" si="2"/>
        <v>89.653729669097032</v>
      </c>
      <c r="P31" s="9"/>
    </row>
    <row r="32" spans="1:16">
      <c r="A32" s="12"/>
      <c r="B32" s="25">
        <v>343.4</v>
      </c>
      <c r="C32" s="20" t="s">
        <v>38</v>
      </c>
      <c r="D32" s="46">
        <v>0</v>
      </c>
      <c r="E32" s="46">
        <v>0</v>
      </c>
      <c r="F32" s="46">
        <v>0</v>
      </c>
      <c r="G32" s="46">
        <v>0</v>
      </c>
      <c r="H32" s="46">
        <v>0</v>
      </c>
      <c r="I32" s="46">
        <v>629405</v>
      </c>
      <c r="J32" s="46">
        <v>0</v>
      </c>
      <c r="K32" s="46">
        <v>0</v>
      </c>
      <c r="L32" s="46">
        <v>0</v>
      </c>
      <c r="M32" s="46">
        <v>0</v>
      </c>
      <c r="N32" s="46">
        <f t="shared" si="1"/>
        <v>629405</v>
      </c>
      <c r="O32" s="47">
        <f t="shared" si="2"/>
        <v>70.600673022994954</v>
      </c>
      <c r="P32" s="9"/>
    </row>
    <row r="33" spans="1:119">
      <c r="A33" s="12"/>
      <c r="B33" s="25">
        <v>343.5</v>
      </c>
      <c r="C33" s="20" t="s">
        <v>39</v>
      </c>
      <c r="D33" s="46">
        <v>0</v>
      </c>
      <c r="E33" s="46">
        <v>0</v>
      </c>
      <c r="F33" s="46">
        <v>0</v>
      </c>
      <c r="G33" s="46">
        <v>0</v>
      </c>
      <c r="H33" s="46">
        <v>0</v>
      </c>
      <c r="I33" s="46">
        <v>806989</v>
      </c>
      <c r="J33" s="46">
        <v>0</v>
      </c>
      <c r="K33" s="46">
        <v>0</v>
      </c>
      <c r="L33" s="46">
        <v>0</v>
      </c>
      <c r="M33" s="46">
        <v>0</v>
      </c>
      <c r="N33" s="46">
        <f t="shared" si="1"/>
        <v>806989</v>
      </c>
      <c r="O33" s="47">
        <f t="shared" si="2"/>
        <v>90.520358945597309</v>
      </c>
      <c r="P33" s="9"/>
    </row>
    <row r="34" spans="1:119" ht="15.75">
      <c r="A34" s="29" t="s">
        <v>33</v>
      </c>
      <c r="B34" s="30"/>
      <c r="C34" s="31"/>
      <c r="D34" s="32">
        <f t="shared" ref="D34:M34" si="6">SUM(D35:D36)</f>
        <v>984148</v>
      </c>
      <c r="E34" s="32">
        <f t="shared" si="6"/>
        <v>16092</v>
      </c>
      <c r="F34" s="32">
        <f t="shared" si="6"/>
        <v>0</v>
      </c>
      <c r="G34" s="32">
        <f t="shared" si="6"/>
        <v>0</v>
      </c>
      <c r="H34" s="32">
        <f t="shared" si="6"/>
        <v>0</v>
      </c>
      <c r="I34" s="32">
        <f t="shared" si="6"/>
        <v>900</v>
      </c>
      <c r="J34" s="32">
        <f t="shared" si="6"/>
        <v>0</v>
      </c>
      <c r="K34" s="32">
        <f t="shared" si="6"/>
        <v>0</v>
      </c>
      <c r="L34" s="32">
        <f t="shared" si="6"/>
        <v>0</v>
      </c>
      <c r="M34" s="32">
        <f t="shared" si="6"/>
        <v>0</v>
      </c>
      <c r="N34" s="32">
        <f t="shared" si="1"/>
        <v>1001140</v>
      </c>
      <c r="O34" s="45">
        <f t="shared" si="2"/>
        <v>112.29837352776219</v>
      </c>
      <c r="P34" s="10"/>
    </row>
    <row r="35" spans="1:119">
      <c r="A35" s="13"/>
      <c r="B35" s="39">
        <v>355</v>
      </c>
      <c r="C35" s="21" t="s">
        <v>62</v>
      </c>
      <c r="D35" s="46">
        <v>0</v>
      </c>
      <c r="E35" s="46">
        <v>16092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1"/>
        <v>16092</v>
      </c>
      <c r="O35" s="47">
        <f t="shared" si="2"/>
        <v>1.8050476724621425</v>
      </c>
      <c r="P35" s="9"/>
    </row>
    <row r="36" spans="1:119">
      <c r="A36" s="13"/>
      <c r="B36" s="39">
        <v>359</v>
      </c>
      <c r="C36" s="21" t="s">
        <v>43</v>
      </c>
      <c r="D36" s="46">
        <v>984148</v>
      </c>
      <c r="E36" s="46">
        <v>0</v>
      </c>
      <c r="F36" s="46">
        <v>0</v>
      </c>
      <c r="G36" s="46">
        <v>0</v>
      </c>
      <c r="H36" s="46">
        <v>0</v>
      </c>
      <c r="I36" s="46">
        <v>900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1"/>
        <v>985048</v>
      </c>
      <c r="O36" s="47">
        <f t="shared" si="2"/>
        <v>110.49332585530006</v>
      </c>
      <c r="P36" s="9"/>
    </row>
    <row r="37" spans="1:119" ht="15.75">
      <c r="A37" s="29" t="s">
        <v>3</v>
      </c>
      <c r="B37" s="30"/>
      <c r="C37" s="31"/>
      <c r="D37" s="32">
        <f t="shared" ref="D37:M37" si="7">SUM(D38:D41)</f>
        <v>405102</v>
      </c>
      <c r="E37" s="32">
        <f t="shared" si="7"/>
        <v>334188</v>
      </c>
      <c r="F37" s="32">
        <f t="shared" si="7"/>
        <v>0</v>
      </c>
      <c r="G37" s="32">
        <f t="shared" si="7"/>
        <v>0</v>
      </c>
      <c r="H37" s="32">
        <f t="shared" si="7"/>
        <v>0</v>
      </c>
      <c r="I37" s="32">
        <f t="shared" si="7"/>
        <v>48608</v>
      </c>
      <c r="J37" s="32">
        <f t="shared" si="7"/>
        <v>0</v>
      </c>
      <c r="K37" s="32">
        <f t="shared" si="7"/>
        <v>0</v>
      </c>
      <c r="L37" s="32">
        <f t="shared" si="7"/>
        <v>0</v>
      </c>
      <c r="M37" s="32">
        <f t="shared" si="7"/>
        <v>0</v>
      </c>
      <c r="N37" s="32">
        <f t="shared" si="1"/>
        <v>787898</v>
      </c>
      <c r="O37" s="45">
        <f t="shared" si="2"/>
        <v>88.378911946158155</v>
      </c>
      <c r="P37" s="10"/>
    </row>
    <row r="38" spans="1:119">
      <c r="A38" s="12"/>
      <c r="B38" s="25">
        <v>361.1</v>
      </c>
      <c r="C38" s="20" t="s">
        <v>44</v>
      </c>
      <c r="D38" s="46">
        <v>20099</v>
      </c>
      <c r="E38" s="46">
        <v>613</v>
      </c>
      <c r="F38" s="46">
        <v>0</v>
      </c>
      <c r="G38" s="46">
        <v>0</v>
      </c>
      <c r="H38" s="46">
        <v>0</v>
      </c>
      <c r="I38" s="46">
        <v>16367</v>
      </c>
      <c r="J38" s="46">
        <v>0</v>
      </c>
      <c r="K38" s="46">
        <v>0</v>
      </c>
      <c r="L38" s="46">
        <v>0</v>
      </c>
      <c r="M38" s="46">
        <v>0</v>
      </c>
      <c r="N38" s="46">
        <f t="shared" si="1"/>
        <v>37079</v>
      </c>
      <c r="O38" s="47">
        <f t="shared" si="2"/>
        <v>4.1591699383062251</v>
      </c>
      <c r="P38" s="9"/>
    </row>
    <row r="39" spans="1:119">
      <c r="A39" s="12"/>
      <c r="B39" s="25">
        <v>362</v>
      </c>
      <c r="C39" s="20" t="s">
        <v>45</v>
      </c>
      <c r="D39" s="46">
        <v>227521</v>
      </c>
      <c r="E39" s="46">
        <v>12249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1"/>
        <v>239770</v>
      </c>
      <c r="O39" s="47">
        <f t="shared" si="2"/>
        <v>26.895120583286594</v>
      </c>
      <c r="P39" s="9"/>
    </row>
    <row r="40" spans="1:119">
      <c r="A40" s="12"/>
      <c r="B40" s="25">
        <v>367</v>
      </c>
      <c r="C40" s="20" t="s">
        <v>46</v>
      </c>
      <c r="D40" s="46">
        <v>2560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1"/>
        <v>2560</v>
      </c>
      <c r="O40" s="47">
        <f t="shared" si="2"/>
        <v>0.28715647784632642</v>
      </c>
      <c r="P40" s="9"/>
    </row>
    <row r="41" spans="1:119">
      <c r="A41" s="12"/>
      <c r="B41" s="25">
        <v>369.9</v>
      </c>
      <c r="C41" s="20" t="s">
        <v>47</v>
      </c>
      <c r="D41" s="46">
        <v>154922</v>
      </c>
      <c r="E41" s="46">
        <v>321326</v>
      </c>
      <c r="F41" s="46">
        <v>0</v>
      </c>
      <c r="G41" s="46">
        <v>0</v>
      </c>
      <c r="H41" s="46">
        <v>0</v>
      </c>
      <c r="I41" s="46">
        <v>32241</v>
      </c>
      <c r="J41" s="46">
        <v>0</v>
      </c>
      <c r="K41" s="46">
        <v>0</v>
      </c>
      <c r="L41" s="46">
        <v>0</v>
      </c>
      <c r="M41" s="46">
        <v>0</v>
      </c>
      <c r="N41" s="46">
        <f t="shared" si="1"/>
        <v>508489</v>
      </c>
      <c r="O41" s="47">
        <f t="shared" si="2"/>
        <v>57.037464946719012</v>
      </c>
      <c r="P41" s="9"/>
    </row>
    <row r="42" spans="1:119" ht="15.75">
      <c r="A42" s="29" t="s">
        <v>34</v>
      </c>
      <c r="B42" s="30"/>
      <c r="C42" s="31"/>
      <c r="D42" s="32">
        <f t="shared" ref="D42:M42" si="8">SUM(D43:D43)</f>
        <v>31</v>
      </c>
      <c r="E42" s="32">
        <f t="shared" si="8"/>
        <v>316118</v>
      </c>
      <c r="F42" s="32">
        <f t="shared" si="8"/>
        <v>0</v>
      </c>
      <c r="G42" s="32">
        <f t="shared" si="8"/>
        <v>0</v>
      </c>
      <c r="H42" s="32">
        <f t="shared" si="8"/>
        <v>0</v>
      </c>
      <c r="I42" s="32">
        <f t="shared" si="8"/>
        <v>750000</v>
      </c>
      <c r="J42" s="32">
        <f t="shared" si="8"/>
        <v>0</v>
      </c>
      <c r="K42" s="32">
        <f t="shared" si="8"/>
        <v>0</v>
      </c>
      <c r="L42" s="32">
        <f t="shared" si="8"/>
        <v>0</v>
      </c>
      <c r="M42" s="32">
        <f t="shared" si="8"/>
        <v>0</v>
      </c>
      <c r="N42" s="32">
        <f t="shared" si="1"/>
        <v>1066149</v>
      </c>
      <c r="O42" s="45">
        <f t="shared" si="2"/>
        <v>119.59046550757151</v>
      </c>
      <c r="P42" s="9"/>
    </row>
    <row r="43" spans="1:119" ht="15.75" thickBot="1">
      <c r="A43" s="12"/>
      <c r="B43" s="25">
        <v>381</v>
      </c>
      <c r="C43" s="20" t="s">
        <v>48</v>
      </c>
      <c r="D43" s="46">
        <v>31</v>
      </c>
      <c r="E43" s="46">
        <v>316118</v>
      </c>
      <c r="F43" s="46">
        <v>0</v>
      </c>
      <c r="G43" s="46">
        <v>0</v>
      </c>
      <c r="H43" s="46">
        <v>0</v>
      </c>
      <c r="I43" s="46">
        <v>750000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1"/>
        <v>1066149</v>
      </c>
      <c r="O43" s="47">
        <f t="shared" si="2"/>
        <v>119.59046550757151</v>
      </c>
      <c r="P43" s="9"/>
    </row>
    <row r="44" spans="1:119" ht="16.5" thickBot="1">
      <c r="A44" s="14" t="s">
        <v>41</v>
      </c>
      <c r="B44" s="23"/>
      <c r="C44" s="22"/>
      <c r="D44" s="15">
        <f t="shared" ref="D44:M44" si="9">SUM(D5,D12,D19,D29,D34,D37,D42)</f>
        <v>7023677</v>
      </c>
      <c r="E44" s="15">
        <f t="shared" si="9"/>
        <v>1981497</v>
      </c>
      <c r="F44" s="15">
        <f t="shared" si="9"/>
        <v>0</v>
      </c>
      <c r="G44" s="15">
        <f t="shared" si="9"/>
        <v>0</v>
      </c>
      <c r="H44" s="15">
        <f t="shared" si="9"/>
        <v>0</v>
      </c>
      <c r="I44" s="15">
        <f t="shared" si="9"/>
        <v>3297009</v>
      </c>
      <c r="J44" s="15">
        <f t="shared" si="9"/>
        <v>0</v>
      </c>
      <c r="K44" s="15">
        <f t="shared" si="9"/>
        <v>0</v>
      </c>
      <c r="L44" s="15">
        <f t="shared" si="9"/>
        <v>0</v>
      </c>
      <c r="M44" s="15">
        <f t="shared" si="9"/>
        <v>0</v>
      </c>
      <c r="N44" s="15">
        <f t="shared" si="1"/>
        <v>12302183</v>
      </c>
      <c r="O44" s="38">
        <f t="shared" si="2"/>
        <v>1379.9420078519349</v>
      </c>
      <c r="P44" s="6"/>
      <c r="Q44" s="2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  <c r="BR44" s="5"/>
      <c r="BS44" s="5"/>
      <c r="BT44" s="5"/>
      <c r="BU44" s="5"/>
      <c r="BV44" s="5"/>
      <c r="BW44" s="5"/>
      <c r="BX44" s="5"/>
      <c r="BY44" s="5"/>
      <c r="BZ44" s="5"/>
      <c r="CA44" s="5"/>
      <c r="CB44" s="5"/>
      <c r="CC44" s="5"/>
      <c r="CD44" s="5"/>
      <c r="CE44" s="5"/>
      <c r="CF44" s="5"/>
      <c r="CG44" s="5"/>
      <c r="CH44" s="5"/>
      <c r="CI44" s="5"/>
      <c r="CJ44" s="5"/>
      <c r="CK44" s="5"/>
      <c r="CL44" s="5"/>
      <c r="CM44" s="5"/>
      <c r="CN44" s="5"/>
      <c r="CO44" s="5"/>
      <c r="CP44" s="5"/>
      <c r="CQ44" s="5"/>
      <c r="CR44" s="5"/>
      <c r="CS44" s="5"/>
      <c r="CT44" s="5"/>
      <c r="CU44" s="5"/>
      <c r="CV44" s="5"/>
      <c r="CW44" s="5"/>
      <c r="CX44" s="5"/>
      <c r="CY44" s="5"/>
      <c r="CZ44" s="5"/>
      <c r="DA44" s="5"/>
      <c r="DB44" s="5"/>
      <c r="DC44" s="5"/>
      <c r="DD44" s="5"/>
      <c r="DE44" s="5"/>
      <c r="DF44" s="5"/>
      <c r="DG44" s="5"/>
      <c r="DH44" s="5"/>
      <c r="DI44" s="5"/>
      <c r="DJ44" s="5"/>
      <c r="DK44" s="5"/>
      <c r="DL44" s="5"/>
      <c r="DM44" s="5"/>
      <c r="DN44" s="5"/>
      <c r="DO44" s="5"/>
    </row>
    <row r="45" spans="1:119">
      <c r="A45" s="16"/>
      <c r="B45" s="18"/>
      <c r="C45" s="18"/>
      <c r="D45" s="17"/>
      <c r="E45" s="17"/>
      <c r="F45" s="17"/>
      <c r="G45" s="17"/>
      <c r="H45" s="17"/>
      <c r="I45" s="17"/>
      <c r="J45" s="17"/>
      <c r="K45" s="17"/>
      <c r="L45" s="17"/>
      <c r="M45" s="17"/>
      <c r="N45" s="17"/>
      <c r="O45" s="19"/>
    </row>
    <row r="46" spans="1:119">
      <c r="A46" s="40"/>
      <c r="B46" s="41"/>
      <c r="C46" s="41"/>
      <c r="D46" s="42"/>
      <c r="E46" s="42"/>
      <c r="F46" s="42"/>
      <c r="G46" s="42"/>
      <c r="H46" s="42"/>
      <c r="I46" s="42"/>
      <c r="J46" s="42"/>
      <c r="K46" s="42"/>
      <c r="L46" s="48" t="s">
        <v>117</v>
      </c>
      <c r="M46" s="48"/>
      <c r="N46" s="48"/>
      <c r="O46" s="43">
        <v>8915</v>
      </c>
    </row>
    <row r="47" spans="1:119">
      <c r="A47" s="49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1"/>
    </row>
    <row r="48" spans="1:119" ht="15.75" customHeight="1" thickBot="1">
      <c r="A48" s="52" t="s">
        <v>65</v>
      </c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  <c r="M48" s="53"/>
      <c r="N48" s="53"/>
      <c r="O48" s="54"/>
    </row>
  </sheetData>
  <mergeCells count="10">
    <mergeCell ref="L46:N46"/>
    <mergeCell ref="A47:O47"/>
    <mergeCell ref="A48:O4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EC53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55" t="s">
        <v>57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7"/>
      <c r="P1" s="7"/>
      <c r="Q1"/>
    </row>
    <row r="2" spans="1:133" ht="24" thickBot="1">
      <c r="A2" s="58" t="s">
        <v>111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60"/>
      <c r="P2" s="7"/>
      <c r="Q2"/>
    </row>
    <row r="3" spans="1:133" ht="18" customHeight="1">
      <c r="A3" s="61" t="s">
        <v>50</v>
      </c>
      <c r="B3" s="62"/>
      <c r="C3" s="63"/>
      <c r="D3" s="67" t="s">
        <v>28</v>
      </c>
      <c r="E3" s="68"/>
      <c r="F3" s="68"/>
      <c r="G3" s="68"/>
      <c r="H3" s="69"/>
      <c r="I3" s="67" t="s">
        <v>29</v>
      </c>
      <c r="J3" s="69"/>
      <c r="K3" s="67" t="s">
        <v>31</v>
      </c>
      <c r="L3" s="69"/>
      <c r="M3" s="36"/>
      <c r="N3" s="37"/>
      <c r="O3" s="70" t="s">
        <v>55</v>
      </c>
      <c r="P3" s="11"/>
      <c r="Q3"/>
    </row>
    <row r="4" spans="1:133" ht="32.25" customHeight="1" thickBot="1">
      <c r="A4" s="64"/>
      <c r="B4" s="65"/>
      <c r="C4" s="66"/>
      <c r="D4" s="34" t="s">
        <v>4</v>
      </c>
      <c r="E4" s="34" t="s">
        <v>51</v>
      </c>
      <c r="F4" s="34" t="s">
        <v>52</v>
      </c>
      <c r="G4" s="34" t="s">
        <v>53</v>
      </c>
      <c r="H4" s="34" t="s">
        <v>5</v>
      </c>
      <c r="I4" s="34" t="s">
        <v>6</v>
      </c>
      <c r="J4" s="35" t="s">
        <v>54</v>
      </c>
      <c r="K4" s="35" t="s">
        <v>7</v>
      </c>
      <c r="L4" s="35" t="s">
        <v>8</v>
      </c>
      <c r="M4" s="35" t="s">
        <v>9</v>
      </c>
      <c r="N4" s="35" t="s">
        <v>30</v>
      </c>
      <c r="O4" s="71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SUM(D6:D11)</f>
        <v>3767607</v>
      </c>
      <c r="E5" s="27">
        <f t="shared" si="0"/>
        <v>800973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13" si="1">SUM(D5:M5)</f>
        <v>4568580</v>
      </c>
      <c r="O5" s="33">
        <f t="shared" ref="O5:O49" si="2">(N5/O$51)</f>
        <v>583.62033725089418</v>
      </c>
      <c r="P5" s="6"/>
    </row>
    <row r="6" spans="1:133">
      <c r="A6" s="12"/>
      <c r="B6" s="25">
        <v>311</v>
      </c>
      <c r="C6" s="20" t="s">
        <v>2</v>
      </c>
      <c r="D6" s="46">
        <v>3103688</v>
      </c>
      <c r="E6" s="46">
        <v>522566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3626254</v>
      </c>
      <c r="O6" s="47">
        <f t="shared" si="2"/>
        <v>463.24144098109349</v>
      </c>
      <c r="P6" s="9"/>
    </row>
    <row r="7" spans="1:133">
      <c r="A7" s="12"/>
      <c r="B7" s="25">
        <v>312.60000000000002</v>
      </c>
      <c r="C7" s="20" t="s">
        <v>10</v>
      </c>
      <c r="D7" s="46">
        <v>0</v>
      </c>
      <c r="E7" s="46">
        <v>278407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278407</v>
      </c>
      <c r="O7" s="47">
        <f t="shared" si="2"/>
        <v>35.565533980582522</v>
      </c>
      <c r="P7" s="9"/>
    </row>
    <row r="8" spans="1:133">
      <c r="A8" s="12"/>
      <c r="B8" s="25">
        <v>314.10000000000002</v>
      </c>
      <c r="C8" s="20" t="s">
        <v>11</v>
      </c>
      <c r="D8" s="46">
        <v>451953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451953</v>
      </c>
      <c r="O8" s="47">
        <f t="shared" si="2"/>
        <v>57.735436893203882</v>
      </c>
      <c r="P8" s="9"/>
    </row>
    <row r="9" spans="1:133">
      <c r="A9" s="12"/>
      <c r="B9" s="25">
        <v>314.89999999999998</v>
      </c>
      <c r="C9" s="20" t="s">
        <v>13</v>
      </c>
      <c r="D9" s="46">
        <v>5494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5494</v>
      </c>
      <c r="O9" s="47">
        <f t="shared" si="2"/>
        <v>0.70183955033214107</v>
      </c>
      <c r="P9" s="9"/>
    </row>
    <row r="10" spans="1:133">
      <c r="A10" s="12"/>
      <c r="B10" s="25">
        <v>315</v>
      </c>
      <c r="C10" s="20" t="s">
        <v>86</v>
      </c>
      <c r="D10" s="46">
        <v>174496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174496</v>
      </c>
      <c r="O10" s="47">
        <f t="shared" si="2"/>
        <v>22.291262135922331</v>
      </c>
      <c r="P10" s="9"/>
    </row>
    <row r="11" spans="1:133">
      <c r="A11" s="12"/>
      <c r="B11" s="25">
        <v>316</v>
      </c>
      <c r="C11" s="20" t="s">
        <v>87</v>
      </c>
      <c r="D11" s="46">
        <v>31976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31976</v>
      </c>
      <c r="O11" s="47">
        <f t="shared" si="2"/>
        <v>4.0848237097598368</v>
      </c>
      <c r="P11" s="9"/>
    </row>
    <row r="12" spans="1:133" ht="15.75">
      <c r="A12" s="29" t="s">
        <v>15</v>
      </c>
      <c r="B12" s="30"/>
      <c r="C12" s="31"/>
      <c r="D12" s="32">
        <f t="shared" ref="D12:M12" si="3">SUM(D13:D20)</f>
        <v>1427512</v>
      </c>
      <c r="E12" s="32">
        <f t="shared" si="3"/>
        <v>0</v>
      </c>
      <c r="F12" s="32">
        <f t="shared" si="3"/>
        <v>0</v>
      </c>
      <c r="G12" s="32">
        <f t="shared" si="3"/>
        <v>0</v>
      </c>
      <c r="H12" s="32">
        <f t="shared" si="3"/>
        <v>0</v>
      </c>
      <c r="I12" s="32">
        <f t="shared" si="3"/>
        <v>699641</v>
      </c>
      <c r="J12" s="32">
        <f t="shared" si="3"/>
        <v>0</v>
      </c>
      <c r="K12" s="32">
        <f t="shared" si="3"/>
        <v>0</v>
      </c>
      <c r="L12" s="32">
        <f t="shared" si="3"/>
        <v>0</v>
      </c>
      <c r="M12" s="32">
        <f t="shared" si="3"/>
        <v>0</v>
      </c>
      <c r="N12" s="44">
        <f t="shared" si="1"/>
        <v>2127153</v>
      </c>
      <c r="O12" s="45">
        <f t="shared" si="2"/>
        <v>271.73645886561064</v>
      </c>
      <c r="P12" s="10"/>
    </row>
    <row r="13" spans="1:133">
      <c r="A13" s="12"/>
      <c r="B13" s="25">
        <v>322</v>
      </c>
      <c r="C13" s="20" t="s">
        <v>0</v>
      </c>
      <c r="D13" s="46">
        <v>15445</v>
      </c>
      <c r="E13" s="46">
        <v>0</v>
      </c>
      <c r="F13" s="46">
        <v>0</v>
      </c>
      <c r="G13" s="46">
        <v>0</v>
      </c>
      <c r="H13" s="46">
        <v>0</v>
      </c>
      <c r="I13" s="46">
        <v>405401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420846</v>
      </c>
      <c r="O13" s="47">
        <f t="shared" si="2"/>
        <v>53.761624936126722</v>
      </c>
      <c r="P13" s="9"/>
    </row>
    <row r="14" spans="1:133">
      <c r="A14" s="12"/>
      <c r="B14" s="25">
        <v>323.10000000000002</v>
      </c>
      <c r="C14" s="20" t="s">
        <v>16</v>
      </c>
      <c r="D14" s="46">
        <v>322470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ref="N14:N19" si="4">SUM(D14:M14)</f>
        <v>322470</v>
      </c>
      <c r="O14" s="47">
        <f t="shared" si="2"/>
        <v>41.194430250383242</v>
      </c>
      <c r="P14" s="9"/>
    </row>
    <row r="15" spans="1:133">
      <c r="A15" s="12"/>
      <c r="B15" s="25">
        <v>323.39999999999998</v>
      </c>
      <c r="C15" s="20" t="s">
        <v>17</v>
      </c>
      <c r="D15" s="46">
        <v>11950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11950</v>
      </c>
      <c r="O15" s="47">
        <f t="shared" si="2"/>
        <v>1.5265712825753706</v>
      </c>
      <c r="P15" s="9"/>
    </row>
    <row r="16" spans="1:133">
      <c r="A16" s="12"/>
      <c r="B16" s="25">
        <v>323.89999999999998</v>
      </c>
      <c r="C16" s="20" t="s">
        <v>18</v>
      </c>
      <c r="D16" s="46">
        <v>5600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5600</v>
      </c>
      <c r="O16" s="47">
        <f t="shared" si="2"/>
        <v>0.71538068472151251</v>
      </c>
      <c r="P16" s="9"/>
    </row>
    <row r="17" spans="1:16">
      <c r="A17" s="12"/>
      <c r="B17" s="25">
        <v>324.11</v>
      </c>
      <c r="C17" s="20" t="s">
        <v>96</v>
      </c>
      <c r="D17" s="46">
        <v>158321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158321</v>
      </c>
      <c r="O17" s="47">
        <f t="shared" si="2"/>
        <v>20.224961676034749</v>
      </c>
      <c r="P17" s="9"/>
    </row>
    <row r="18" spans="1:16">
      <c r="A18" s="12"/>
      <c r="B18" s="25">
        <v>324.61</v>
      </c>
      <c r="C18" s="20" t="s">
        <v>97</v>
      </c>
      <c r="D18" s="46">
        <v>759800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759800</v>
      </c>
      <c r="O18" s="47">
        <f t="shared" si="2"/>
        <v>97.061829330608077</v>
      </c>
      <c r="P18" s="9"/>
    </row>
    <row r="19" spans="1:16">
      <c r="A19" s="12"/>
      <c r="B19" s="25">
        <v>324.70999999999998</v>
      </c>
      <c r="C19" s="20" t="s">
        <v>98</v>
      </c>
      <c r="D19" s="46">
        <v>142821</v>
      </c>
      <c r="E19" s="46">
        <v>0</v>
      </c>
      <c r="F19" s="46">
        <v>0</v>
      </c>
      <c r="G19" s="46">
        <v>0</v>
      </c>
      <c r="H19" s="46">
        <v>0</v>
      </c>
      <c r="I19" s="46">
        <v>203983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346804</v>
      </c>
      <c r="O19" s="47">
        <f t="shared" si="2"/>
        <v>44.303014818599898</v>
      </c>
      <c r="P19" s="9"/>
    </row>
    <row r="20" spans="1:16">
      <c r="A20" s="12"/>
      <c r="B20" s="25">
        <v>329</v>
      </c>
      <c r="C20" s="20" t="s">
        <v>19</v>
      </c>
      <c r="D20" s="46">
        <v>11105</v>
      </c>
      <c r="E20" s="46">
        <v>0</v>
      </c>
      <c r="F20" s="46">
        <v>0</v>
      </c>
      <c r="G20" s="46">
        <v>0</v>
      </c>
      <c r="H20" s="46">
        <v>0</v>
      </c>
      <c r="I20" s="46">
        <v>90257</v>
      </c>
      <c r="J20" s="46">
        <v>0</v>
      </c>
      <c r="K20" s="46">
        <v>0</v>
      </c>
      <c r="L20" s="46">
        <v>0</v>
      </c>
      <c r="M20" s="46">
        <v>0</v>
      </c>
      <c r="N20" s="46">
        <f t="shared" ref="N20:N25" si="5">SUM(D20:M20)</f>
        <v>101362</v>
      </c>
      <c r="O20" s="47">
        <f t="shared" si="2"/>
        <v>12.948645886561064</v>
      </c>
      <c r="P20" s="9"/>
    </row>
    <row r="21" spans="1:16" ht="15.75">
      <c r="A21" s="29" t="s">
        <v>20</v>
      </c>
      <c r="B21" s="30"/>
      <c r="C21" s="31"/>
      <c r="D21" s="32">
        <f t="shared" ref="D21:M21" si="6">SUM(D22:D33)</f>
        <v>2419076</v>
      </c>
      <c r="E21" s="32">
        <f t="shared" si="6"/>
        <v>459207</v>
      </c>
      <c r="F21" s="32">
        <f t="shared" si="6"/>
        <v>0</v>
      </c>
      <c r="G21" s="32">
        <f t="shared" si="6"/>
        <v>0</v>
      </c>
      <c r="H21" s="32">
        <f t="shared" si="6"/>
        <v>0</v>
      </c>
      <c r="I21" s="32">
        <f t="shared" si="6"/>
        <v>0</v>
      </c>
      <c r="J21" s="32">
        <f t="shared" si="6"/>
        <v>0</v>
      </c>
      <c r="K21" s="32">
        <f t="shared" si="6"/>
        <v>0</v>
      </c>
      <c r="L21" s="32">
        <f t="shared" si="6"/>
        <v>0</v>
      </c>
      <c r="M21" s="32">
        <f t="shared" si="6"/>
        <v>0</v>
      </c>
      <c r="N21" s="44">
        <f t="shared" si="5"/>
        <v>2878283</v>
      </c>
      <c r="O21" s="45">
        <f t="shared" si="2"/>
        <v>367.69072560040877</v>
      </c>
      <c r="P21" s="10"/>
    </row>
    <row r="22" spans="1:16">
      <c r="A22" s="12"/>
      <c r="B22" s="25">
        <v>331.1</v>
      </c>
      <c r="C22" s="20" t="s">
        <v>59</v>
      </c>
      <c r="D22" s="46">
        <v>1357812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5"/>
        <v>1357812</v>
      </c>
      <c r="O22" s="47">
        <f t="shared" si="2"/>
        <v>173.45579969340827</v>
      </c>
      <c r="P22" s="9"/>
    </row>
    <row r="23" spans="1:16">
      <c r="A23" s="12"/>
      <c r="B23" s="25">
        <v>331.39</v>
      </c>
      <c r="C23" s="20" t="s">
        <v>79</v>
      </c>
      <c r="D23" s="46">
        <v>0</v>
      </c>
      <c r="E23" s="46">
        <v>64059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5"/>
        <v>64059</v>
      </c>
      <c r="O23" s="47">
        <f t="shared" si="2"/>
        <v>8.1833163004598877</v>
      </c>
      <c r="P23" s="9"/>
    </row>
    <row r="24" spans="1:16">
      <c r="A24" s="12"/>
      <c r="B24" s="25">
        <v>331.69</v>
      </c>
      <c r="C24" s="20" t="s">
        <v>72</v>
      </c>
      <c r="D24" s="46">
        <v>0</v>
      </c>
      <c r="E24" s="46">
        <v>42545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5"/>
        <v>42545</v>
      </c>
      <c r="O24" s="47">
        <f t="shared" si="2"/>
        <v>5.4349770056208486</v>
      </c>
      <c r="P24" s="9"/>
    </row>
    <row r="25" spans="1:16">
      <c r="A25" s="12"/>
      <c r="B25" s="25">
        <v>334.1</v>
      </c>
      <c r="C25" s="20" t="s">
        <v>112</v>
      </c>
      <c r="D25" s="46">
        <v>68708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5"/>
        <v>68708</v>
      </c>
      <c r="O25" s="47">
        <f t="shared" si="2"/>
        <v>8.7772100153295867</v>
      </c>
      <c r="P25" s="9"/>
    </row>
    <row r="26" spans="1:16">
      <c r="A26" s="12"/>
      <c r="B26" s="25">
        <v>334.69</v>
      </c>
      <c r="C26" s="20" t="s">
        <v>22</v>
      </c>
      <c r="D26" s="46">
        <v>0</v>
      </c>
      <c r="E26" s="46">
        <v>312603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ref="N26:N31" si="7">SUM(D26:M26)</f>
        <v>312603</v>
      </c>
      <c r="O26" s="47">
        <f t="shared" si="2"/>
        <v>39.933955033214104</v>
      </c>
      <c r="P26" s="9"/>
    </row>
    <row r="27" spans="1:16">
      <c r="A27" s="12"/>
      <c r="B27" s="25">
        <v>334.7</v>
      </c>
      <c r="C27" s="20" t="s">
        <v>23</v>
      </c>
      <c r="D27" s="46">
        <v>2952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2952</v>
      </c>
      <c r="O27" s="47">
        <f t="shared" si="2"/>
        <v>0.37710781808891158</v>
      </c>
      <c r="P27" s="9"/>
    </row>
    <row r="28" spans="1:16">
      <c r="A28" s="12"/>
      <c r="B28" s="25">
        <v>335.12</v>
      </c>
      <c r="C28" s="20" t="s">
        <v>88</v>
      </c>
      <c r="D28" s="46">
        <v>272252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272252</v>
      </c>
      <c r="O28" s="47">
        <f t="shared" si="2"/>
        <v>34.779253960143073</v>
      </c>
      <c r="P28" s="9"/>
    </row>
    <row r="29" spans="1:16">
      <c r="A29" s="12"/>
      <c r="B29" s="25">
        <v>335.14</v>
      </c>
      <c r="C29" s="20" t="s">
        <v>89</v>
      </c>
      <c r="D29" s="46">
        <v>102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102</v>
      </c>
      <c r="O29" s="47">
        <f t="shared" si="2"/>
        <v>1.3030148185998978E-2</v>
      </c>
      <c r="P29" s="9"/>
    </row>
    <row r="30" spans="1:16">
      <c r="A30" s="12"/>
      <c r="B30" s="25">
        <v>335.18</v>
      </c>
      <c r="C30" s="20" t="s">
        <v>90</v>
      </c>
      <c r="D30" s="46">
        <v>574190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574190</v>
      </c>
      <c r="O30" s="47">
        <f t="shared" si="2"/>
        <v>73.350792028615231</v>
      </c>
      <c r="P30" s="9"/>
    </row>
    <row r="31" spans="1:16">
      <c r="A31" s="12"/>
      <c r="B31" s="25">
        <v>335.19</v>
      </c>
      <c r="C31" s="20" t="s">
        <v>91</v>
      </c>
      <c r="D31" s="46">
        <v>123118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123118</v>
      </c>
      <c r="O31" s="47">
        <f t="shared" si="2"/>
        <v>15.727899846704139</v>
      </c>
      <c r="P31" s="9"/>
    </row>
    <row r="32" spans="1:16">
      <c r="A32" s="12"/>
      <c r="B32" s="25">
        <v>337.1</v>
      </c>
      <c r="C32" s="20" t="s">
        <v>69</v>
      </c>
      <c r="D32" s="46">
        <v>19942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ref="N32:N49" si="8">SUM(D32:M32)</f>
        <v>19942</v>
      </c>
      <c r="O32" s="47">
        <f t="shared" si="2"/>
        <v>2.5475217169136433</v>
      </c>
      <c r="P32" s="9"/>
    </row>
    <row r="33" spans="1:16">
      <c r="A33" s="12"/>
      <c r="B33" s="25">
        <v>337.4</v>
      </c>
      <c r="C33" s="20" t="s">
        <v>113</v>
      </c>
      <c r="D33" s="46">
        <v>0</v>
      </c>
      <c r="E33" s="46">
        <v>40000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8"/>
        <v>40000</v>
      </c>
      <c r="O33" s="47">
        <f t="shared" si="2"/>
        <v>5.1098620337250891</v>
      </c>
      <c r="P33" s="9"/>
    </row>
    <row r="34" spans="1:16" ht="15.75">
      <c r="A34" s="29" t="s">
        <v>32</v>
      </c>
      <c r="B34" s="30"/>
      <c r="C34" s="31"/>
      <c r="D34" s="32">
        <f t="shared" ref="D34:M34" si="9">SUM(D35:D39)</f>
        <v>279346</v>
      </c>
      <c r="E34" s="32">
        <f t="shared" si="9"/>
        <v>142998</v>
      </c>
      <c r="F34" s="32">
        <f t="shared" si="9"/>
        <v>0</v>
      </c>
      <c r="G34" s="32">
        <f t="shared" si="9"/>
        <v>0</v>
      </c>
      <c r="H34" s="32">
        <f t="shared" si="9"/>
        <v>0</v>
      </c>
      <c r="I34" s="32">
        <f t="shared" si="9"/>
        <v>2166602</v>
      </c>
      <c r="J34" s="32">
        <f t="shared" si="9"/>
        <v>0</v>
      </c>
      <c r="K34" s="32">
        <f t="shared" si="9"/>
        <v>0</v>
      </c>
      <c r="L34" s="32">
        <f t="shared" si="9"/>
        <v>0</v>
      </c>
      <c r="M34" s="32">
        <f t="shared" si="9"/>
        <v>0</v>
      </c>
      <c r="N34" s="32">
        <f t="shared" si="8"/>
        <v>2588946</v>
      </c>
      <c r="O34" s="45">
        <f t="shared" si="2"/>
        <v>330.72892181911089</v>
      </c>
      <c r="P34" s="10"/>
    </row>
    <row r="35" spans="1:16">
      <c r="A35" s="12"/>
      <c r="B35" s="25">
        <v>341.9</v>
      </c>
      <c r="C35" s="20" t="s">
        <v>92</v>
      </c>
      <c r="D35" s="46">
        <v>279346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8"/>
        <v>279346</v>
      </c>
      <c r="O35" s="47">
        <f t="shared" si="2"/>
        <v>35.685487991824218</v>
      </c>
      <c r="P35" s="9"/>
    </row>
    <row r="36" spans="1:16">
      <c r="A36" s="12"/>
      <c r="B36" s="25">
        <v>343.3</v>
      </c>
      <c r="C36" s="20" t="s">
        <v>37</v>
      </c>
      <c r="D36" s="46">
        <v>0</v>
      </c>
      <c r="E36" s="46">
        <v>0</v>
      </c>
      <c r="F36" s="46">
        <v>0</v>
      </c>
      <c r="G36" s="46">
        <v>0</v>
      </c>
      <c r="H36" s="46">
        <v>0</v>
      </c>
      <c r="I36" s="46">
        <v>753285</v>
      </c>
      <c r="J36" s="46">
        <v>0</v>
      </c>
      <c r="K36" s="46">
        <v>0</v>
      </c>
      <c r="L36" s="46">
        <v>0</v>
      </c>
      <c r="M36" s="46">
        <v>0</v>
      </c>
      <c r="N36" s="46">
        <f t="shared" si="8"/>
        <v>753285</v>
      </c>
      <c r="O36" s="47">
        <f t="shared" si="2"/>
        <v>96.229560551865106</v>
      </c>
      <c r="P36" s="9"/>
    </row>
    <row r="37" spans="1:16">
      <c r="A37" s="12"/>
      <c r="B37" s="25">
        <v>343.4</v>
      </c>
      <c r="C37" s="20" t="s">
        <v>38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623529</v>
      </c>
      <c r="J37" s="46">
        <v>0</v>
      </c>
      <c r="K37" s="46">
        <v>0</v>
      </c>
      <c r="L37" s="46">
        <v>0</v>
      </c>
      <c r="M37" s="46">
        <v>0</v>
      </c>
      <c r="N37" s="46">
        <f t="shared" si="8"/>
        <v>623529</v>
      </c>
      <c r="O37" s="47">
        <f t="shared" si="2"/>
        <v>79.653679100664277</v>
      </c>
      <c r="P37" s="9"/>
    </row>
    <row r="38" spans="1:16">
      <c r="A38" s="12"/>
      <c r="B38" s="25">
        <v>343.5</v>
      </c>
      <c r="C38" s="20" t="s">
        <v>39</v>
      </c>
      <c r="D38" s="46">
        <v>0</v>
      </c>
      <c r="E38" s="46">
        <v>0</v>
      </c>
      <c r="F38" s="46">
        <v>0</v>
      </c>
      <c r="G38" s="46">
        <v>0</v>
      </c>
      <c r="H38" s="46">
        <v>0</v>
      </c>
      <c r="I38" s="46">
        <v>789788</v>
      </c>
      <c r="J38" s="46">
        <v>0</v>
      </c>
      <c r="K38" s="46">
        <v>0</v>
      </c>
      <c r="L38" s="46">
        <v>0</v>
      </c>
      <c r="M38" s="46">
        <v>0</v>
      </c>
      <c r="N38" s="46">
        <f t="shared" si="8"/>
        <v>789788</v>
      </c>
      <c r="O38" s="47">
        <f t="shared" si="2"/>
        <v>100.89269289729177</v>
      </c>
      <c r="P38" s="9"/>
    </row>
    <row r="39" spans="1:16">
      <c r="A39" s="12"/>
      <c r="B39" s="25">
        <v>347.2</v>
      </c>
      <c r="C39" s="20" t="s">
        <v>40</v>
      </c>
      <c r="D39" s="46">
        <v>0</v>
      </c>
      <c r="E39" s="46">
        <v>142998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8"/>
        <v>142998</v>
      </c>
      <c r="O39" s="47">
        <f t="shared" si="2"/>
        <v>18.267501277465509</v>
      </c>
      <c r="P39" s="9"/>
    </row>
    <row r="40" spans="1:16" ht="15.75">
      <c r="A40" s="29" t="s">
        <v>33</v>
      </c>
      <c r="B40" s="30"/>
      <c r="C40" s="31"/>
      <c r="D40" s="32">
        <f t="shared" ref="D40:M40" si="10">SUM(D41:D42)</f>
        <v>842147</v>
      </c>
      <c r="E40" s="32">
        <f t="shared" si="10"/>
        <v>127483</v>
      </c>
      <c r="F40" s="32">
        <f t="shared" si="10"/>
        <v>0</v>
      </c>
      <c r="G40" s="32">
        <f t="shared" si="10"/>
        <v>0</v>
      </c>
      <c r="H40" s="32">
        <f t="shared" si="10"/>
        <v>0</v>
      </c>
      <c r="I40" s="32">
        <f t="shared" si="10"/>
        <v>3300</v>
      </c>
      <c r="J40" s="32">
        <f t="shared" si="10"/>
        <v>0</v>
      </c>
      <c r="K40" s="32">
        <f t="shared" si="10"/>
        <v>0</v>
      </c>
      <c r="L40" s="32">
        <f t="shared" si="10"/>
        <v>0</v>
      </c>
      <c r="M40" s="32">
        <f t="shared" si="10"/>
        <v>0</v>
      </c>
      <c r="N40" s="32">
        <f t="shared" si="8"/>
        <v>972930</v>
      </c>
      <c r="O40" s="45">
        <f t="shared" si="2"/>
        <v>124.28845171180379</v>
      </c>
      <c r="P40" s="10"/>
    </row>
    <row r="41" spans="1:16">
      <c r="A41" s="13"/>
      <c r="B41" s="39">
        <v>355</v>
      </c>
      <c r="C41" s="21" t="s">
        <v>62</v>
      </c>
      <c r="D41" s="46">
        <v>0</v>
      </c>
      <c r="E41" s="46">
        <v>127483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8"/>
        <v>127483</v>
      </c>
      <c r="O41" s="47">
        <f t="shared" si="2"/>
        <v>16.285513541134389</v>
      </c>
      <c r="P41" s="9"/>
    </row>
    <row r="42" spans="1:16">
      <c r="A42" s="13"/>
      <c r="B42" s="39">
        <v>359</v>
      </c>
      <c r="C42" s="21" t="s">
        <v>43</v>
      </c>
      <c r="D42" s="46">
        <v>842147</v>
      </c>
      <c r="E42" s="46">
        <v>0</v>
      </c>
      <c r="F42" s="46">
        <v>0</v>
      </c>
      <c r="G42" s="46">
        <v>0</v>
      </c>
      <c r="H42" s="46">
        <v>0</v>
      </c>
      <c r="I42" s="46">
        <v>3300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8"/>
        <v>845447</v>
      </c>
      <c r="O42" s="47">
        <f t="shared" si="2"/>
        <v>108.0029381706694</v>
      </c>
      <c r="P42" s="9"/>
    </row>
    <row r="43" spans="1:16" ht="15.75">
      <c r="A43" s="29" t="s">
        <v>3</v>
      </c>
      <c r="B43" s="30"/>
      <c r="C43" s="31"/>
      <c r="D43" s="32">
        <f t="shared" ref="D43:M43" si="11">SUM(D44:D46)</f>
        <v>381404</v>
      </c>
      <c r="E43" s="32">
        <f t="shared" si="11"/>
        <v>206725</v>
      </c>
      <c r="F43" s="32">
        <f t="shared" si="11"/>
        <v>0</v>
      </c>
      <c r="G43" s="32">
        <f t="shared" si="11"/>
        <v>0</v>
      </c>
      <c r="H43" s="32">
        <f t="shared" si="11"/>
        <v>0</v>
      </c>
      <c r="I43" s="32">
        <f t="shared" si="11"/>
        <v>16370</v>
      </c>
      <c r="J43" s="32">
        <f t="shared" si="11"/>
        <v>0</v>
      </c>
      <c r="K43" s="32">
        <f t="shared" si="11"/>
        <v>0</v>
      </c>
      <c r="L43" s="32">
        <f t="shared" si="11"/>
        <v>0</v>
      </c>
      <c r="M43" s="32">
        <f t="shared" si="11"/>
        <v>0</v>
      </c>
      <c r="N43" s="32">
        <f t="shared" si="8"/>
        <v>604499</v>
      </c>
      <c r="O43" s="45">
        <f t="shared" si="2"/>
        <v>77.222662238119568</v>
      </c>
      <c r="P43" s="10"/>
    </row>
    <row r="44" spans="1:16">
      <c r="A44" s="12"/>
      <c r="B44" s="25">
        <v>361.1</v>
      </c>
      <c r="C44" s="20" t="s">
        <v>44</v>
      </c>
      <c r="D44" s="46">
        <v>25348</v>
      </c>
      <c r="E44" s="46">
        <v>179</v>
      </c>
      <c r="F44" s="46">
        <v>0</v>
      </c>
      <c r="G44" s="46">
        <v>0</v>
      </c>
      <c r="H44" s="46">
        <v>0</v>
      </c>
      <c r="I44" s="46">
        <v>8271</v>
      </c>
      <c r="J44" s="46">
        <v>0</v>
      </c>
      <c r="K44" s="46">
        <v>0</v>
      </c>
      <c r="L44" s="46">
        <v>0</v>
      </c>
      <c r="M44" s="46">
        <v>0</v>
      </c>
      <c r="N44" s="46">
        <f t="shared" si="8"/>
        <v>33798</v>
      </c>
      <c r="O44" s="47">
        <f t="shared" si="2"/>
        <v>4.317577925396014</v>
      </c>
      <c r="P44" s="9"/>
    </row>
    <row r="45" spans="1:16">
      <c r="A45" s="12"/>
      <c r="B45" s="25">
        <v>362</v>
      </c>
      <c r="C45" s="20" t="s">
        <v>45</v>
      </c>
      <c r="D45" s="46">
        <v>225705</v>
      </c>
      <c r="E45" s="46">
        <v>40072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8"/>
        <v>265777</v>
      </c>
      <c r="O45" s="47">
        <f t="shared" si="2"/>
        <v>33.952095043433829</v>
      </c>
      <c r="P45" s="9"/>
    </row>
    <row r="46" spans="1:16">
      <c r="A46" s="12"/>
      <c r="B46" s="25">
        <v>369.9</v>
      </c>
      <c r="C46" s="20" t="s">
        <v>47</v>
      </c>
      <c r="D46" s="46">
        <v>130351</v>
      </c>
      <c r="E46" s="46">
        <v>166474</v>
      </c>
      <c r="F46" s="46">
        <v>0</v>
      </c>
      <c r="G46" s="46">
        <v>0</v>
      </c>
      <c r="H46" s="46">
        <v>0</v>
      </c>
      <c r="I46" s="46">
        <v>8099</v>
      </c>
      <c r="J46" s="46">
        <v>0</v>
      </c>
      <c r="K46" s="46">
        <v>0</v>
      </c>
      <c r="L46" s="46">
        <v>0</v>
      </c>
      <c r="M46" s="46">
        <v>0</v>
      </c>
      <c r="N46" s="46">
        <f t="shared" si="8"/>
        <v>304924</v>
      </c>
      <c r="O46" s="47">
        <f t="shared" si="2"/>
        <v>38.952989269289731</v>
      </c>
      <c r="P46" s="9"/>
    </row>
    <row r="47" spans="1:16" ht="15.75">
      <c r="A47" s="29" t="s">
        <v>34</v>
      </c>
      <c r="B47" s="30"/>
      <c r="C47" s="31"/>
      <c r="D47" s="32">
        <f t="shared" ref="D47:M47" si="12">SUM(D48:D48)</f>
        <v>50000</v>
      </c>
      <c r="E47" s="32">
        <f t="shared" si="12"/>
        <v>303119</v>
      </c>
      <c r="F47" s="32">
        <f t="shared" si="12"/>
        <v>0</v>
      </c>
      <c r="G47" s="32">
        <f t="shared" si="12"/>
        <v>0</v>
      </c>
      <c r="H47" s="32">
        <f t="shared" si="12"/>
        <v>0</v>
      </c>
      <c r="I47" s="32">
        <f t="shared" si="12"/>
        <v>656623</v>
      </c>
      <c r="J47" s="32">
        <f t="shared" si="12"/>
        <v>0</v>
      </c>
      <c r="K47" s="32">
        <f t="shared" si="12"/>
        <v>0</v>
      </c>
      <c r="L47" s="32">
        <f t="shared" si="12"/>
        <v>0</v>
      </c>
      <c r="M47" s="32">
        <f t="shared" si="12"/>
        <v>0</v>
      </c>
      <c r="N47" s="32">
        <f t="shared" si="8"/>
        <v>1009742</v>
      </c>
      <c r="O47" s="45">
        <f t="shared" si="2"/>
        <v>128.99105774144098</v>
      </c>
      <c r="P47" s="9"/>
    </row>
    <row r="48" spans="1:16" ht="15.75" thickBot="1">
      <c r="A48" s="12"/>
      <c r="B48" s="25">
        <v>381</v>
      </c>
      <c r="C48" s="20" t="s">
        <v>48</v>
      </c>
      <c r="D48" s="46">
        <v>50000</v>
      </c>
      <c r="E48" s="46">
        <v>303119</v>
      </c>
      <c r="F48" s="46">
        <v>0</v>
      </c>
      <c r="G48" s="46">
        <v>0</v>
      </c>
      <c r="H48" s="46">
        <v>0</v>
      </c>
      <c r="I48" s="46">
        <v>656623</v>
      </c>
      <c r="J48" s="46">
        <v>0</v>
      </c>
      <c r="K48" s="46">
        <v>0</v>
      </c>
      <c r="L48" s="46">
        <v>0</v>
      </c>
      <c r="M48" s="46">
        <v>0</v>
      </c>
      <c r="N48" s="46">
        <f t="shared" si="8"/>
        <v>1009742</v>
      </c>
      <c r="O48" s="47">
        <f t="shared" si="2"/>
        <v>128.99105774144098</v>
      </c>
      <c r="P48" s="9"/>
    </row>
    <row r="49" spans="1:119" ht="16.5" thickBot="1">
      <c r="A49" s="14" t="s">
        <v>41</v>
      </c>
      <c r="B49" s="23"/>
      <c r="C49" s="22"/>
      <c r="D49" s="15">
        <f t="shared" ref="D49:M49" si="13">SUM(D5,D12,D21,D34,D40,D43,D47)</f>
        <v>9167092</v>
      </c>
      <c r="E49" s="15">
        <f t="shared" si="13"/>
        <v>2040505</v>
      </c>
      <c r="F49" s="15">
        <f t="shared" si="13"/>
        <v>0</v>
      </c>
      <c r="G49" s="15">
        <f t="shared" si="13"/>
        <v>0</v>
      </c>
      <c r="H49" s="15">
        <f t="shared" si="13"/>
        <v>0</v>
      </c>
      <c r="I49" s="15">
        <f t="shared" si="13"/>
        <v>3542536</v>
      </c>
      <c r="J49" s="15">
        <f t="shared" si="13"/>
        <v>0</v>
      </c>
      <c r="K49" s="15">
        <f t="shared" si="13"/>
        <v>0</v>
      </c>
      <c r="L49" s="15">
        <f t="shared" si="13"/>
        <v>0</v>
      </c>
      <c r="M49" s="15">
        <f t="shared" si="13"/>
        <v>0</v>
      </c>
      <c r="N49" s="15">
        <f t="shared" si="8"/>
        <v>14750133</v>
      </c>
      <c r="O49" s="38">
        <f t="shared" si="2"/>
        <v>1884.2786152273889</v>
      </c>
      <c r="P49" s="6"/>
      <c r="Q49" s="2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  <c r="BM49" s="5"/>
      <c r="BN49" s="5"/>
      <c r="BO49" s="5"/>
      <c r="BP49" s="5"/>
      <c r="BQ49" s="5"/>
      <c r="BR49" s="5"/>
      <c r="BS49" s="5"/>
      <c r="BT49" s="5"/>
      <c r="BU49" s="5"/>
      <c r="BV49" s="5"/>
      <c r="BW49" s="5"/>
      <c r="BX49" s="5"/>
      <c r="BY49" s="5"/>
      <c r="BZ49" s="5"/>
      <c r="CA49" s="5"/>
      <c r="CB49" s="5"/>
      <c r="CC49" s="5"/>
      <c r="CD49" s="5"/>
      <c r="CE49" s="5"/>
      <c r="CF49" s="5"/>
      <c r="CG49" s="5"/>
      <c r="CH49" s="5"/>
      <c r="CI49" s="5"/>
      <c r="CJ49" s="5"/>
      <c r="CK49" s="5"/>
      <c r="CL49" s="5"/>
      <c r="CM49" s="5"/>
      <c r="CN49" s="5"/>
      <c r="CO49" s="5"/>
      <c r="CP49" s="5"/>
      <c r="CQ49" s="5"/>
      <c r="CR49" s="5"/>
      <c r="CS49" s="5"/>
      <c r="CT49" s="5"/>
      <c r="CU49" s="5"/>
      <c r="CV49" s="5"/>
      <c r="CW49" s="5"/>
      <c r="CX49" s="5"/>
      <c r="CY49" s="5"/>
      <c r="CZ49" s="5"/>
      <c r="DA49" s="5"/>
      <c r="DB49" s="5"/>
      <c r="DC49" s="5"/>
      <c r="DD49" s="5"/>
      <c r="DE49" s="5"/>
      <c r="DF49" s="5"/>
      <c r="DG49" s="5"/>
      <c r="DH49" s="5"/>
      <c r="DI49" s="5"/>
      <c r="DJ49" s="5"/>
      <c r="DK49" s="5"/>
      <c r="DL49" s="5"/>
      <c r="DM49" s="5"/>
      <c r="DN49" s="5"/>
      <c r="DO49" s="5"/>
    </row>
    <row r="50" spans="1:119">
      <c r="A50" s="16"/>
      <c r="B50" s="18"/>
      <c r="C50" s="18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9"/>
    </row>
    <row r="51" spans="1:119">
      <c r="A51" s="40"/>
      <c r="B51" s="41"/>
      <c r="C51" s="41"/>
      <c r="D51" s="42"/>
      <c r="E51" s="42"/>
      <c r="F51" s="42"/>
      <c r="G51" s="42"/>
      <c r="H51" s="42"/>
      <c r="I51" s="42"/>
      <c r="J51" s="42"/>
      <c r="K51" s="42"/>
      <c r="L51" s="48" t="s">
        <v>114</v>
      </c>
      <c r="M51" s="48"/>
      <c r="N51" s="48"/>
      <c r="O51" s="43">
        <v>7828</v>
      </c>
    </row>
    <row r="52" spans="1:119">
      <c r="A52" s="49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1"/>
    </row>
    <row r="53" spans="1:119" ht="15.75" customHeight="1" thickBot="1">
      <c r="A53" s="52" t="s">
        <v>65</v>
      </c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  <c r="M53" s="53"/>
      <c r="N53" s="53"/>
      <c r="O53" s="54"/>
    </row>
  </sheetData>
  <mergeCells count="10">
    <mergeCell ref="L51:N51"/>
    <mergeCell ref="A52:O52"/>
    <mergeCell ref="A53:O53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EC4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55" t="s">
        <v>57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7"/>
      <c r="P1" s="7"/>
      <c r="Q1"/>
    </row>
    <row r="2" spans="1:133" ht="24" thickBot="1">
      <c r="A2" s="58" t="s">
        <v>109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60"/>
      <c r="P2" s="7"/>
      <c r="Q2"/>
    </row>
    <row r="3" spans="1:133" ht="18" customHeight="1">
      <c r="A3" s="61" t="s">
        <v>50</v>
      </c>
      <c r="B3" s="62"/>
      <c r="C3" s="63"/>
      <c r="D3" s="67" t="s">
        <v>28</v>
      </c>
      <c r="E3" s="68"/>
      <c r="F3" s="68"/>
      <c r="G3" s="68"/>
      <c r="H3" s="69"/>
      <c r="I3" s="67" t="s">
        <v>29</v>
      </c>
      <c r="J3" s="69"/>
      <c r="K3" s="67" t="s">
        <v>31</v>
      </c>
      <c r="L3" s="69"/>
      <c r="M3" s="36"/>
      <c r="N3" s="37"/>
      <c r="O3" s="70" t="s">
        <v>55</v>
      </c>
      <c r="P3" s="11"/>
      <c r="Q3"/>
    </row>
    <row r="4" spans="1:133" ht="32.25" customHeight="1" thickBot="1">
      <c r="A4" s="64"/>
      <c r="B4" s="65"/>
      <c r="C4" s="66"/>
      <c r="D4" s="34" t="s">
        <v>4</v>
      </c>
      <c r="E4" s="34" t="s">
        <v>51</v>
      </c>
      <c r="F4" s="34" t="s">
        <v>52</v>
      </c>
      <c r="G4" s="34" t="s">
        <v>53</v>
      </c>
      <c r="H4" s="34" t="s">
        <v>5</v>
      </c>
      <c r="I4" s="34" t="s">
        <v>6</v>
      </c>
      <c r="J4" s="35" t="s">
        <v>54</v>
      </c>
      <c r="K4" s="35" t="s">
        <v>7</v>
      </c>
      <c r="L4" s="35" t="s">
        <v>8</v>
      </c>
      <c r="M4" s="35" t="s">
        <v>9</v>
      </c>
      <c r="N4" s="35" t="s">
        <v>30</v>
      </c>
      <c r="O4" s="71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SUM(D6:D11)</f>
        <v>3453878</v>
      </c>
      <c r="E5" s="27">
        <f t="shared" si="0"/>
        <v>730710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42" si="1">SUM(D5:M5)</f>
        <v>4184588</v>
      </c>
      <c r="O5" s="33">
        <f t="shared" ref="O5:O42" si="2">(N5/O$44)</f>
        <v>536.07327696643608</v>
      </c>
      <c r="P5" s="6"/>
    </row>
    <row r="6" spans="1:133">
      <c r="A6" s="12"/>
      <c r="B6" s="25">
        <v>311</v>
      </c>
      <c r="C6" s="20" t="s">
        <v>2</v>
      </c>
      <c r="D6" s="46">
        <v>2734991</v>
      </c>
      <c r="E6" s="46">
        <v>451543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3186534</v>
      </c>
      <c r="O6" s="47">
        <f t="shared" si="2"/>
        <v>408.21598770176786</v>
      </c>
      <c r="P6" s="9"/>
    </row>
    <row r="7" spans="1:133">
      <c r="A7" s="12"/>
      <c r="B7" s="25">
        <v>312.60000000000002</v>
      </c>
      <c r="C7" s="20" t="s">
        <v>10</v>
      </c>
      <c r="D7" s="46">
        <v>0</v>
      </c>
      <c r="E7" s="46">
        <v>279167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279167</v>
      </c>
      <c r="O7" s="47">
        <f t="shared" si="2"/>
        <v>35.763130924929541</v>
      </c>
      <c r="P7" s="9"/>
    </row>
    <row r="8" spans="1:133">
      <c r="A8" s="12"/>
      <c r="B8" s="25">
        <v>314.10000000000002</v>
      </c>
      <c r="C8" s="20" t="s">
        <v>11</v>
      </c>
      <c r="D8" s="46">
        <v>476220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476220</v>
      </c>
      <c r="O8" s="47">
        <f t="shared" si="2"/>
        <v>61.006917755572637</v>
      </c>
      <c r="P8" s="9"/>
    </row>
    <row r="9" spans="1:133">
      <c r="A9" s="12"/>
      <c r="B9" s="25">
        <v>314.89999999999998</v>
      </c>
      <c r="C9" s="20" t="s">
        <v>13</v>
      </c>
      <c r="D9" s="46">
        <v>6739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6739</v>
      </c>
      <c r="O9" s="47">
        <f t="shared" si="2"/>
        <v>0.86331027414809125</v>
      </c>
      <c r="P9" s="9"/>
    </row>
    <row r="10" spans="1:133">
      <c r="A10" s="12"/>
      <c r="B10" s="25">
        <v>315</v>
      </c>
      <c r="C10" s="20" t="s">
        <v>86</v>
      </c>
      <c r="D10" s="46">
        <v>193390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193390</v>
      </c>
      <c r="O10" s="47">
        <f t="shared" si="2"/>
        <v>24.774532410965925</v>
      </c>
      <c r="P10" s="9"/>
    </row>
    <row r="11" spans="1:133">
      <c r="A11" s="12"/>
      <c r="B11" s="25">
        <v>316</v>
      </c>
      <c r="C11" s="20" t="s">
        <v>87</v>
      </c>
      <c r="D11" s="46">
        <v>42538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42538</v>
      </c>
      <c r="O11" s="47">
        <f t="shared" si="2"/>
        <v>5.4493978990520109</v>
      </c>
      <c r="P11" s="9"/>
    </row>
    <row r="12" spans="1:133" ht="15.75">
      <c r="A12" s="29" t="s">
        <v>15</v>
      </c>
      <c r="B12" s="30"/>
      <c r="C12" s="31"/>
      <c r="D12" s="32">
        <f t="shared" ref="D12:M12" si="3">SUM(D13:D18)</f>
        <v>1402539</v>
      </c>
      <c r="E12" s="32">
        <f t="shared" si="3"/>
        <v>0</v>
      </c>
      <c r="F12" s="32">
        <f t="shared" si="3"/>
        <v>0</v>
      </c>
      <c r="G12" s="32">
        <f t="shared" si="3"/>
        <v>0</v>
      </c>
      <c r="H12" s="32">
        <f t="shared" si="3"/>
        <v>0</v>
      </c>
      <c r="I12" s="32">
        <f t="shared" si="3"/>
        <v>733347</v>
      </c>
      <c r="J12" s="32">
        <f t="shared" si="3"/>
        <v>0</v>
      </c>
      <c r="K12" s="32">
        <f t="shared" si="3"/>
        <v>0</v>
      </c>
      <c r="L12" s="32">
        <f t="shared" si="3"/>
        <v>0</v>
      </c>
      <c r="M12" s="32">
        <f t="shared" si="3"/>
        <v>0</v>
      </c>
      <c r="N12" s="44">
        <f t="shared" si="1"/>
        <v>2135886</v>
      </c>
      <c r="O12" s="45">
        <f t="shared" si="2"/>
        <v>273.62106072252112</v>
      </c>
      <c r="P12" s="10"/>
    </row>
    <row r="13" spans="1:133">
      <c r="A13" s="12"/>
      <c r="B13" s="25">
        <v>322</v>
      </c>
      <c r="C13" s="20" t="s">
        <v>0</v>
      </c>
      <c r="D13" s="46">
        <v>15580</v>
      </c>
      <c r="E13" s="46">
        <v>0</v>
      </c>
      <c r="F13" s="46">
        <v>0</v>
      </c>
      <c r="G13" s="46">
        <v>0</v>
      </c>
      <c r="H13" s="46">
        <v>0</v>
      </c>
      <c r="I13" s="46">
        <v>568478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584058</v>
      </c>
      <c r="O13" s="47">
        <f t="shared" si="2"/>
        <v>74.821675634127601</v>
      </c>
      <c r="P13" s="9"/>
    </row>
    <row r="14" spans="1:133">
      <c r="A14" s="12"/>
      <c r="B14" s="25">
        <v>323.10000000000002</v>
      </c>
      <c r="C14" s="20" t="s">
        <v>16</v>
      </c>
      <c r="D14" s="46">
        <v>317102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317102</v>
      </c>
      <c r="O14" s="47">
        <f t="shared" si="2"/>
        <v>40.622854214706635</v>
      </c>
      <c r="P14" s="9"/>
    </row>
    <row r="15" spans="1:133">
      <c r="A15" s="12"/>
      <c r="B15" s="25">
        <v>323.39999999999998</v>
      </c>
      <c r="C15" s="20" t="s">
        <v>17</v>
      </c>
      <c r="D15" s="46">
        <v>10270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10270</v>
      </c>
      <c r="O15" s="47">
        <f t="shared" si="2"/>
        <v>1.315654624647707</v>
      </c>
      <c r="P15" s="9"/>
    </row>
    <row r="16" spans="1:133">
      <c r="A16" s="12"/>
      <c r="B16" s="25">
        <v>323.89999999999998</v>
      </c>
      <c r="C16" s="20" t="s">
        <v>18</v>
      </c>
      <c r="D16" s="46">
        <v>5600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5600</v>
      </c>
      <c r="O16" s="47">
        <f t="shared" si="2"/>
        <v>0.71739687419933384</v>
      </c>
      <c r="P16" s="9"/>
    </row>
    <row r="17" spans="1:16">
      <c r="A17" s="12"/>
      <c r="B17" s="25">
        <v>324.70999999999998</v>
      </c>
      <c r="C17" s="20" t="s">
        <v>98</v>
      </c>
      <c r="D17" s="46">
        <v>1041336</v>
      </c>
      <c r="E17" s="46">
        <v>0</v>
      </c>
      <c r="F17" s="46">
        <v>0</v>
      </c>
      <c r="G17" s="46">
        <v>0</v>
      </c>
      <c r="H17" s="46">
        <v>0</v>
      </c>
      <c r="I17" s="46">
        <v>66637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1107973</v>
      </c>
      <c r="O17" s="47">
        <f t="shared" si="2"/>
        <v>141.93863694593901</v>
      </c>
      <c r="P17" s="9"/>
    </row>
    <row r="18" spans="1:16">
      <c r="A18" s="12"/>
      <c r="B18" s="25">
        <v>329</v>
      </c>
      <c r="C18" s="20" t="s">
        <v>19</v>
      </c>
      <c r="D18" s="46">
        <v>12651</v>
      </c>
      <c r="E18" s="46">
        <v>0</v>
      </c>
      <c r="F18" s="46">
        <v>0</v>
      </c>
      <c r="G18" s="46">
        <v>0</v>
      </c>
      <c r="H18" s="46">
        <v>0</v>
      </c>
      <c r="I18" s="46">
        <v>98232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110883</v>
      </c>
      <c r="O18" s="47">
        <f t="shared" si="2"/>
        <v>14.204842428900845</v>
      </c>
      <c r="P18" s="9"/>
    </row>
    <row r="19" spans="1:16" ht="15.75">
      <c r="A19" s="29" t="s">
        <v>20</v>
      </c>
      <c r="B19" s="30"/>
      <c r="C19" s="31"/>
      <c r="D19" s="32">
        <f t="shared" ref="D19:M19" si="4">SUM(D20:D26)</f>
        <v>1025048</v>
      </c>
      <c r="E19" s="32">
        <f t="shared" si="4"/>
        <v>352242</v>
      </c>
      <c r="F19" s="32">
        <f t="shared" si="4"/>
        <v>0</v>
      </c>
      <c r="G19" s="32">
        <f t="shared" si="4"/>
        <v>0</v>
      </c>
      <c r="H19" s="32">
        <f t="shared" si="4"/>
        <v>0</v>
      </c>
      <c r="I19" s="32">
        <f t="shared" si="4"/>
        <v>0</v>
      </c>
      <c r="J19" s="32">
        <f t="shared" si="4"/>
        <v>0</v>
      </c>
      <c r="K19" s="32">
        <f t="shared" si="4"/>
        <v>0</v>
      </c>
      <c r="L19" s="32">
        <f t="shared" si="4"/>
        <v>0</v>
      </c>
      <c r="M19" s="32">
        <f t="shared" si="4"/>
        <v>0</v>
      </c>
      <c r="N19" s="44">
        <f t="shared" si="1"/>
        <v>1377290</v>
      </c>
      <c r="O19" s="45">
        <f t="shared" si="2"/>
        <v>176.43991801178581</v>
      </c>
      <c r="P19" s="10"/>
    </row>
    <row r="20" spans="1:16">
      <c r="A20" s="12"/>
      <c r="B20" s="25">
        <v>331.1</v>
      </c>
      <c r="C20" s="20" t="s">
        <v>59</v>
      </c>
      <c r="D20" s="46">
        <v>135075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135075</v>
      </c>
      <c r="O20" s="47">
        <f t="shared" si="2"/>
        <v>17.303996925441968</v>
      </c>
      <c r="P20" s="9"/>
    </row>
    <row r="21" spans="1:16">
      <c r="A21" s="12"/>
      <c r="B21" s="25">
        <v>331.69</v>
      </c>
      <c r="C21" s="20" t="s">
        <v>72</v>
      </c>
      <c r="D21" s="46">
        <v>0</v>
      </c>
      <c r="E21" s="46">
        <v>48996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48996</v>
      </c>
      <c r="O21" s="47">
        <f t="shared" si="2"/>
        <v>6.2767102229054572</v>
      </c>
      <c r="P21" s="9"/>
    </row>
    <row r="22" spans="1:16">
      <c r="A22" s="12"/>
      <c r="B22" s="25">
        <v>334.69</v>
      </c>
      <c r="C22" s="20" t="s">
        <v>22</v>
      </c>
      <c r="D22" s="46">
        <v>0</v>
      </c>
      <c r="E22" s="46">
        <v>303246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303246</v>
      </c>
      <c r="O22" s="47">
        <f t="shared" si="2"/>
        <v>38.847809377402001</v>
      </c>
      <c r="P22" s="9"/>
    </row>
    <row r="23" spans="1:16">
      <c r="A23" s="12"/>
      <c r="B23" s="25">
        <v>335.12</v>
      </c>
      <c r="C23" s="20" t="s">
        <v>88</v>
      </c>
      <c r="D23" s="46">
        <v>253191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253191</v>
      </c>
      <c r="O23" s="47">
        <f t="shared" si="2"/>
        <v>32.43543428132206</v>
      </c>
      <c r="P23" s="9"/>
    </row>
    <row r="24" spans="1:16">
      <c r="A24" s="12"/>
      <c r="B24" s="25">
        <v>335.14</v>
      </c>
      <c r="C24" s="20" t="s">
        <v>89</v>
      </c>
      <c r="D24" s="46">
        <v>247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1"/>
        <v>247</v>
      </c>
      <c r="O24" s="47">
        <f t="shared" si="2"/>
        <v>3.1642326415577758E-2</v>
      </c>
      <c r="P24" s="9"/>
    </row>
    <row r="25" spans="1:16">
      <c r="A25" s="12"/>
      <c r="B25" s="25">
        <v>335.18</v>
      </c>
      <c r="C25" s="20" t="s">
        <v>90</v>
      </c>
      <c r="D25" s="46">
        <v>523891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1"/>
        <v>523891</v>
      </c>
      <c r="O25" s="47">
        <f t="shared" si="2"/>
        <v>67.113886753779141</v>
      </c>
      <c r="P25" s="9"/>
    </row>
    <row r="26" spans="1:16">
      <c r="A26" s="12"/>
      <c r="B26" s="25">
        <v>335.19</v>
      </c>
      <c r="C26" s="20" t="s">
        <v>91</v>
      </c>
      <c r="D26" s="46">
        <v>112644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1"/>
        <v>112644</v>
      </c>
      <c r="O26" s="47">
        <f t="shared" si="2"/>
        <v>14.430438124519601</v>
      </c>
      <c r="P26" s="9"/>
    </row>
    <row r="27" spans="1:16" ht="15.75">
      <c r="A27" s="29" t="s">
        <v>32</v>
      </c>
      <c r="B27" s="30"/>
      <c r="C27" s="31"/>
      <c r="D27" s="32">
        <f t="shared" ref="D27:M27" si="5">SUM(D28:D32)</f>
        <v>266727</v>
      </c>
      <c r="E27" s="32">
        <f t="shared" si="5"/>
        <v>155564</v>
      </c>
      <c r="F27" s="32">
        <f t="shared" si="5"/>
        <v>0</v>
      </c>
      <c r="G27" s="32">
        <f t="shared" si="5"/>
        <v>0</v>
      </c>
      <c r="H27" s="32">
        <f t="shared" si="5"/>
        <v>0</v>
      </c>
      <c r="I27" s="32">
        <f t="shared" si="5"/>
        <v>2079767</v>
      </c>
      <c r="J27" s="32">
        <f t="shared" si="5"/>
        <v>0</v>
      </c>
      <c r="K27" s="32">
        <f t="shared" si="5"/>
        <v>0</v>
      </c>
      <c r="L27" s="32">
        <f t="shared" si="5"/>
        <v>0</v>
      </c>
      <c r="M27" s="32">
        <f t="shared" si="5"/>
        <v>0</v>
      </c>
      <c r="N27" s="32">
        <f t="shared" si="1"/>
        <v>2502058</v>
      </c>
      <c r="O27" s="45">
        <f t="shared" si="2"/>
        <v>320.53010504739945</v>
      </c>
      <c r="P27" s="10"/>
    </row>
    <row r="28" spans="1:16">
      <c r="A28" s="12"/>
      <c r="B28" s="25">
        <v>341.9</v>
      </c>
      <c r="C28" s="20" t="s">
        <v>92</v>
      </c>
      <c r="D28" s="46">
        <v>266727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1"/>
        <v>266727</v>
      </c>
      <c r="O28" s="47">
        <f t="shared" si="2"/>
        <v>34.169485011529595</v>
      </c>
      <c r="P28" s="9"/>
    </row>
    <row r="29" spans="1:16">
      <c r="A29" s="12"/>
      <c r="B29" s="25">
        <v>343.3</v>
      </c>
      <c r="C29" s="20" t="s">
        <v>37</v>
      </c>
      <c r="D29" s="46">
        <v>0</v>
      </c>
      <c r="E29" s="46">
        <v>0</v>
      </c>
      <c r="F29" s="46">
        <v>0</v>
      </c>
      <c r="G29" s="46">
        <v>0</v>
      </c>
      <c r="H29" s="46">
        <v>0</v>
      </c>
      <c r="I29" s="46">
        <v>739205</v>
      </c>
      <c r="J29" s="46">
        <v>0</v>
      </c>
      <c r="K29" s="46">
        <v>0</v>
      </c>
      <c r="L29" s="46">
        <v>0</v>
      </c>
      <c r="M29" s="46">
        <v>0</v>
      </c>
      <c r="N29" s="46">
        <f t="shared" si="1"/>
        <v>739205</v>
      </c>
      <c r="O29" s="47">
        <f t="shared" si="2"/>
        <v>94.697027927235453</v>
      </c>
      <c r="P29" s="9"/>
    </row>
    <row r="30" spans="1:16">
      <c r="A30" s="12"/>
      <c r="B30" s="25">
        <v>343.4</v>
      </c>
      <c r="C30" s="20" t="s">
        <v>38</v>
      </c>
      <c r="D30" s="46">
        <v>0</v>
      </c>
      <c r="E30" s="46">
        <v>0</v>
      </c>
      <c r="F30" s="46">
        <v>0</v>
      </c>
      <c r="G30" s="46">
        <v>0</v>
      </c>
      <c r="H30" s="46">
        <v>0</v>
      </c>
      <c r="I30" s="46">
        <v>611646</v>
      </c>
      <c r="J30" s="46">
        <v>0</v>
      </c>
      <c r="K30" s="46">
        <v>0</v>
      </c>
      <c r="L30" s="46">
        <v>0</v>
      </c>
      <c r="M30" s="46">
        <v>0</v>
      </c>
      <c r="N30" s="46">
        <f t="shared" si="1"/>
        <v>611646</v>
      </c>
      <c r="O30" s="47">
        <f t="shared" si="2"/>
        <v>78.355880092236745</v>
      </c>
      <c r="P30" s="9"/>
    </row>
    <row r="31" spans="1:16">
      <c r="A31" s="12"/>
      <c r="B31" s="25">
        <v>343.5</v>
      </c>
      <c r="C31" s="20" t="s">
        <v>39</v>
      </c>
      <c r="D31" s="46">
        <v>0</v>
      </c>
      <c r="E31" s="46">
        <v>0</v>
      </c>
      <c r="F31" s="46">
        <v>0</v>
      </c>
      <c r="G31" s="46">
        <v>0</v>
      </c>
      <c r="H31" s="46">
        <v>0</v>
      </c>
      <c r="I31" s="46">
        <v>728916</v>
      </c>
      <c r="J31" s="46">
        <v>0</v>
      </c>
      <c r="K31" s="46">
        <v>0</v>
      </c>
      <c r="L31" s="46">
        <v>0</v>
      </c>
      <c r="M31" s="46">
        <v>0</v>
      </c>
      <c r="N31" s="46">
        <f t="shared" si="1"/>
        <v>728916</v>
      </c>
      <c r="O31" s="47">
        <f t="shared" si="2"/>
        <v>93.378939277478864</v>
      </c>
      <c r="P31" s="9"/>
    </row>
    <row r="32" spans="1:16">
      <c r="A32" s="12"/>
      <c r="B32" s="25">
        <v>347.2</v>
      </c>
      <c r="C32" s="20" t="s">
        <v>40</v>
      </c>
      <c r="D32" s="46">
        <v>0</v>
      </c>
      <c r="E32" s="46">
        <v>155564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1"/>
        <v>155564</v>
      </c>
      <c r="O32" s="47">
        <f t="shared" si="2"/>
        <v>19.928772738918781</v>
      </c>
      <c r="P32" s="9"/>
    </row>
    <row r="33" spans="1:119" ht="15.75">
      <c r="A33" s="29" t="s">
        <v>33</v>
      </c>
      <c r="B33" s="30"/>
      <c r="C33" s="31"/>
      <c r="D33" s="32">
        <f t="shared" ref="D33:M33" si="6">SUM(D34:D35)</f>
        <v>647314</v>
      </c>
      <c r="E33" s="32">
        <f t="shared" si="6"/>
        <v>214507</v>
      </c>
      <c r="F33" s="32">
        <f t="shared" si="6"/>
        <v>0</v>
      </c>
      <c r="G33" s="32">
        <f t="shared" si="6"/>
        <v>0</v>
      </c>
      <c r="H33" s="32">
        <f t="shared" si="6"/>
        <v>0</v>
      </c>
      <c r="I33" s="32">
        <f t="shared" si="6"/>
        <v>0</v>
      </c>
      <c r="J33" s="32">
        <f t="shared" si="6"/>
        <v>0</v>
      </c>
      <c r="K33" s="32">
        <f t="shared" si="6"/>
        <v>0</v>
      </c>
      <c r="L33" s="32">
        <f t="shared" si="6"/>
        <v>0</v>
      </c>
      <c r="M33" s="32">
        <f t="shared" si="6"/>
        <v>0</v>
      </c>
      <c r="N33" s="32">
        <f t="shared" si="1"/>
        <v>861821</v>
      </c>
      <c r="O33" s="45">
        <f t="shared" si="2"/>
        <v>110.40494491416858</v>
      </c>
      <c r="P33" s="10"/>
    </row>
    <row r="34" spans="1:119">
      <c r="A34" s="13"/>
      <c r="B34" s="39">
        <v>355</v>
      </c>
      <c r="C34" s="21" t="s">
        <v>62</v>
      </c>
      <c r="D34" s="46">
        <v>0</v>
      </c>
      <c r="E34" s="46">
        <v>214507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1"/>
        <v>214507</v>
      </c>
      <c r="O34" s="47">
        <f t="shared" si="2"/>
        <v>27.479759159620805</v>
      </c>
      <c r="P34" s="9"/>
    </row>
    <row r="35" spans="1:119">
      <c r="A35" s="13"/>
      <c r="B35" s="39">
        <v>359</v>
      </c>
      <c r="C35" s="21" t="s">
        <v>43</v>
      </c>
      <c r="D35" s="46">
        <v>647314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1"/>
        <v>647314</v>
      </c>
      <c r="O35" s="47">
        <f t="shared" si="2"/>
        <v>82.925185754547783</v>
      </c>
      <c r="P35" s="9"/>
    </row>
    <row r="36" spans="1:119" ht="15.75">
      <c r="A36" s="29" t="s">
        <v>3</v>
      </c>
      <c r="B36" s="30"/>
      <c r="C36" s="31"/>
      <c r="D36" s="32">
        <f t="shared" ref="D36:M36" si="7">SUM(D37:D39)</f>
        <v>389784</v>
      </c>
      <c r="E36" s="32">
        <f t="shared" si="7"/>
        <v>155251</v>
      </c>
      <c r="F36" s="32">
        <f t="shared" si="7"/>
        <v>0</v>
      </c>
      <c r="G36" s="32">
        <f t="shared" si="7"/>
        <v>0</v>
      </c>
      <c r="H36" s="32">
        <f t="shared" si="7"/>
        <v>0</v>
      </c>
      <c r="I36" s="32">
        <f t="shared" si="7"/>
        <v>16628</v>
      </c>
      <c r="J36" s="32">
        <f t="shared" si="7"/>
        <v>0</v>
      </c>
      <c r="K36" s="32">
        <f t="shared" si="7"/>
        <v>0</v>
      </c>
      <c r="L36" s="32">
        <f t="shared" si="7"/>
        <v>0</v>
      </c>
      <c r="M36" s="32">
        <f t="shared" si="7"/>
        <v>0</v>
      </c>
      <c r="N36" s="32">
        <f t="shared" si="1"/>
        <v>561663</v>
      </c>
      <c r="O36" s="45">
        <f t="shared" si="2"/>
        <v>71.952728670253649</v>
      </c>
      <c r="P36" s="10"/>
    </row>
    <row r="37" spans="1:119">
      <c r="A37" s="12"/>
      <c r="B37" s="25">
        <v>361.1</v>
      </c>
      <c r="C37" s="20" t="s">
        <v>44</v>
      </c>
      <c r="D37" s="46">
        <v>2993</v>
      </c>
      <c r="E37" s="46">
        <v>676</v>
      </c>
      <c r="F37" s="46">
        <v>0</v>
      </c>
      <c r="G37" s="46">
        <v>0</v>
      </c>
      <c r="H37" s="46">
        <v>0</v>
      </c>
      <c r="I37" s="46">
        <v>6207</v>
      </c>
      <c r="J37" s="46">
        <v>0</v>
      </c>
      <c r="K37" s="46">
        <v>0</v>
      </c>
      <c r="L37" s="46">
        <v>0</v>
      </c>
      <c r="M37" s="46">
        <v>0</v>
      </c>
      <c r="N37" s="46">
        <f t="shared" si="1"/>
        <v>9876</v>
      </c>
      <c r="O37" s="47">
        <f t="shared" si="2"/>
        <v>1.2651806302843966</v>
      </c>
      <c r="P37" s="9"/>
    </row>
    <row r="38" spans="1:119">
      <c r="A38" s="12"/>
      <c r="B38" s="25">
        <v>362</v>
      </c>
      <c r="C38" s="20" t="s">
        <v>45</v>
      </c>
      <c r="D38" s="46">
        <v>256321</v>
      </c>
      <c r="E38" s="46">
        <v>37908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1"/>
        <v>294229</v>
      </c>
      <c r="O38" s="47">
        <f t="shared" si="2"/>
        <v>37.692672303356396</v>
      </c>
      <c r="P38" s="9"/>
    </row>
    <row r="39" spans="1:119">
      <c r="A39" s="12"/>
      <c r="B39" s="25">
        <v>369.9</v>
      </c>
      <c r="C39" s="20" t="s">
        <v>47</v>
      </c>
      <c r="D39" s="46">
        <v>130470</v>
      </c>
      <c r="E39" s="46">
        <v>116667</v>
      </c>
      <c r="F39" s="46">
        <v>0</v>
      </c>
      <c r="G39" s="46">
        <v>0</v>
      </c>
      <c r="H39" s="46">
        <v>0</v>
      </c>
      <c r="I39" s="46">
        <v>10421</v>
      </c>
      <c r="J39" s="46">
        <v>0</v>
      </c>
      <c r="K39" s="46">
        <v>0</v>
      </c>
      <c r="L39" s="46">
        <v>0</v>
      </c>
      <c r="M39" s="46">
        <v>0</v>
      </c>
      <c r="N39" s="46">
        <f t="shared" si="1"/>
        <v>257558</v>
      </c>
      <c r="O39" s="47">
        <f t="shared" si="2"/>
        <v>32.994875736612862</v>
      </c>
      <c r="P39" s="9"/>
    </row>
    <row r="40" spans="1:119" ht="15.75">
      <c r="A40" s="29" t="s">
        <v>34</v>
      </c>
      <c r="B40" s="30"/>
      <c r="C40" s="31"/>
      <c r="D40" s="32">
        <f t="shared" ref="D40:M40" si="8">SUM(D41:D41)</f>
        <v>50000</v>
      </c>
      <c r="E40" s="32">
        <f t="shared" si="8"/>
        <v>268507</v>
      </c>
      <c r="F40" s="32">
        <f t="shared" si="8"/>
        <v>0</v>
      </c>
      <c r="G40" s="32">
        <f t="shared" si="8"/>
        <v>0</v>
      </c>
      <c r="H40" s="32">
        <f t="shared" si="8"/>
        <v>0</v>
      </c>
      <c r="I40" s="32">
        <f t="shared" si="8"/>
        <v>1050000</v>
      </c>
      <c r="J40" s="32">
        <f t="shared" si="8"/>
        <v>0</v>
      </c>
      <c r="K40" s="32">
        <f t="shared" si="8"/>
        <v>0</v>
      </c>
      <c r="L40" s="32">
        <f t="shared" si="8"/>
        <v>0</v>
      </c>
      <c r="M40" s="32">
        <f t="shared" si="8"/>
        <v>0</v>
      </c>
      <c r="N40" s="32">
        <f t="shared" si="1"/>
        <v>1368507</v>
      </c>
      <c r="O40" s="45">
        <f t="shared" si="2"/>
        <v>175.31475787855496</v>
      </c>
      <c r="P40" s="9"/>
    </row>
    <row r="41" spans="1:119" ht="15.75" thickBot="1">
      <c r="A41" s="12"/>
      <c r="B41" s="25">
        <v>381</v>
      </c>
      <c r="C41" s="20" t="s">
        <v>48</v>
      </c>
      <c r="D41" s="46">
        <v>50000</v>
      </c>
      <c r="E41" s="46">
        <v>268507</v>
      </c>
      <c r="F41" s="46">
        <v>0</v>
      </c>
      <c r="G41" s="46">
        <v>0</v>
      </c>
      <c r="H41" s="46">
        <v>0</v>
      </c>
      <c r="I41" s="46">
        <v>1050000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1"/>
        <v>1368507</v>
      </c>
      <c r="O41" s="47">
        <f t="shared" si="2"/>
        <v>175.31475787855496</v>
      </c>
      <c r="P41" s="9"/>
    </row>
    <row r="42" spans="1:119" ht="16.5" thickBot="1">
      <c r="A42" s="14" t="s">
        <v>41</v>
      </c>
      <c r="B42" s="23"/>
      <c r="C42" s="22"/>
      <c r="D42" s="15">
        <f t="shared" ref="D42:M42" si="9">SUM(D5,D12,D19,D27,D33,D36,D40)</f>
        <v>7235290</v>
      </c>
      <c r="E42" s="15">
        <f t="shared" si="9"/>
        <v>1876781</v>
      </c>
      <c r="F42" s="15">
        <f t="shared" si="9"/>
        <v>0</v>
      </c>
      <c r="G42" s="15">
        <f t="shared" si="9"/>
        <v>0</v>
      </c>
      <c r="H42" s="15">
        <f t="shared" si="9"/>
        <v>0</v>
      </c>
      <c r="I42" s="15">
        <f t="shared" si="9"/>
        <v>3879742</v>
      </c>
      <c r="J42" s="15">
        <f t="shared" si="9"/>
        <v>0</v>
      </c>
      <c r="K42" s="15">
        <f t="shared" si="9"/>
        <v>0</v>
      </c>
      <c r="L42" s="15">
        <f t="shared" si="9"/>
        <v>0</v>
      </c>
      <c r="M42" s="15">
        <f t="shared" si="9"/>
        <v>0</v>
      </c>
      <c r="N42" s="15">
        <f t="shared" si="1"/>
        <v>12991813</v>
      </c>
      <c r="O42" s="38">
        <f t="shared" si="2"/>
        <v>1664.3367922111197</v>
      </c>
      <c r="P42" s="6"/>
      <c r="Q42" s="2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5"/>
      <c r="BX42" s="5"/>
      <c r="BY42" s="5"/>
      <c r="BZ42" s="5"/>
      <c r="CA42" s="5"/>
      <c r="CB42" s="5"/>
      <c r="CC42" s="5"/>
      <c r="CD42" s="5"/>
      <c r="CE42" s="5"/>
      <c r="CF42" s="5"/>
      <c r="CG42" s="5"/>
      <c r="CH42" s="5"/>
      <c r="CI42" s="5"/>
      <c r="CJ42" s="5"/>
      <c r="CK42" s="5"/>
      <c r="CL42" s="5"/>
      <c r="CM42" s="5"/>
      <c r="CN42" s="5"/>
      <c r="CO42" s="5"/>
      <c r="CP42" s="5"/>
      <c r="CQ42" s="5"/>
      <c r="CR42" s="5"/>
      <c r="CS42" s="5"/>
      <c r="CT42" s="5"/>
      <c r="CU42" s="5"/>
      <c r="CV42" s="5"/>
      <c r="CW42" s="5"/>
      <c r="CX42" s="5"/>
      <c r="CY42" s="5"/>
      <c r="CZ42" s="5"/>
      <c r="DA42" s="5"/>
      <c r="DB42" s="5"/>
      <c r="DC42" s="5"/>
      <c r="DD42" s="5"/>
      <c r="DE42" s="5"/>
      <c r="DF42" s="5"/>
      <c r="DG42" s="5"/>
      <c r="DH42" s="5"/>
      <c r="DI42" s="5"/>
      <c r="DJ42" s="5"/>
      <c r="DK42" s="5"/>
      <c r="DL42" s="5"/>
      <c r="DM42" s="5"/>
      <c r="DN42" s="5"/>
      <c r="DO42" s="5"/>
    </row>
    <row r="43" spans="1:119">
      <c r="A43" s="16"/>
      <c r="B43" s="18"/>
      <c r="C43" s="18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9"/>
    </row>
    <row r="44" spans="1:119">
      <c r="A44" s="40"/>
      <c r="B44" s="41"/>
      <c r="C44" s="41"/>
      <c r="D44" s="42"/>
      <c r="E44" s="42"/>
      <c r="F44" s="42"/>
      <c r="G44" s="42"/>
      <c r="H44" s="42"/>
      <c r="I44" s="42"/>
      <c r="J44" s="42"/>
      <c r="K44" s="42"/>
      <c r="L44" s="48" t="s">
        <v>110</v>
      </c>
      <c r="M44" s="48"/>
      <c r="N44" s="48"/>
      <c r="O44" s="43">
        <v>7806</v>
      </c>
    </row>
    <row r="45" spans="1:119">
      <c r="A45" s="49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1"/>
    </row>
    <row r="46" spans="1:119" ht="15.75" customHeight="1" thickBot="1">
      <c r="A46" s="52" t="s">
        <v>65</v>
      </c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  <c r="M46" s="53"/>
      <c r="N46" s="53"/>
      <c r="O46" s="54"/>
    </row>
  </sheetData>
  <mergeCells count="10">
    <mergeCell ref="L44:N44"/>
    <mergeCell ref="A45:O45"/>
    <mergeCell ref="A46:O4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EC4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55" t="s">
        <v>57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7"/>
      <c r="P1" s="7"/>
      <c r="Q1"/>
    </row>
    <row r="2" spans="1:133" ht="24" thickBot="1">
      <c r="A2" s="58" t="s">
        <v>107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60"/>
      <c r="P2" s="7"/>
      <c r="Q2"/>
    </row>
    <row r="3" spans="1:133" ht="18" customHeight="1">
      <c r="A3" s="61" t="s">
        <v>50</v>
      </c>
      <c r="B3" s="62"/>
      <c r="C3" s="63"/>
      <c r="D3" s="67" t="s">
        <v>28</v>
      </c>
      <c r="E3" s="68"/>
      <c r="F3" s="68"/>
      <c r="G3" s="68"/>
      <c r="H3" s="69"/>
      <c r="I3" s="67" t="s">
        <v>29</v>
      </c>
      <c r="J3" s="69"/>
      <c r="K3" s="67" t="s">
        <v>31</v>
      </c>
      <c r="L3" s="69"/>
      <c r="M3" s="36"/>
      <c r="N3" s="37"/>
      <c r="O3" s="70" t="s">
        <v>55</v>
      </c>
      <c r="P3" s="11"/>
      <c r="Q3"/>
    </row>
    <row r="4" spans="1:133" ht="32.25" customHeight="1" thickBot="1">
      <c r="A4" s="64"/>
      <c r="B4" s="65"/>
      <c r="C4" s="66"/>
      <c r="D4" s="34" t="s">
        <v>4</v>
      </c>
      <c r="E4" s="34" t="s">
        <v>51</v>
      </c>
      <c r="F4" s="34" t="s">
        <v>52</v>
      </c>
      <c r="G4" s="34" t="s">
        <v>53</v>
      </c>
      <c r="H4" s="34" t="s">
        <v>5</v>
      </c>
      <c r="I4" s="34" t="s">
        <v>6</v>
      </c>
      <c r="J4" s="35" t="s">
        <v>54</v>
      </c>
      <c r="K4" s="35" t="s">
        <v>7</v>
      </c>
      <c r="L4" s="35" t="s">
        <v>8</v>
      </c>
      <c r="M4" s="35" t="s">
        <v>9</v>
      </c>
      <c r="N4" s="35" t="s">
        <v>30</v>
      </c>
      <c r="O4" s="71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SUM(D6:D11)</f>
        <v>2688966</v>
      </c>
      <c r="E5" s="27">
        <f t="shared" si="0"/>
        <v>591115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43" si="1">SUM(D5:M5)</f>
        <v>3280081</v>
      </c>
      <c r="O5" s="33">
        <f t="shared" ref="O5:O43" si="2">(N5/O$45)</f>
        <v>456.70857699805066</v>
      </c>
      <c r="P5" s="6"/>
    </row>
    <row r="6" spans="1:133">
      <c r="A6" s="12"/>
      <c r="B6" s="25">
        <v>311</v>
      </c>
      <c r="C6" s="20" t="s">
        <v>2</v>
      </c>
      <c r="D6" s="46">
        <v>2039093</v>
      </c>
      <c r="E6" s="46">
        <v>349742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2388835</v>
      </c>
      <c r="O6" s="47">
        <f t="shared" si="2"/>
        <v>332.61417432470063</v>
      </c>
      <c r="P6" s="9"/>
    </row>
    <row r="7" spans="1:133">
      <c r="A7" s="12"/>
      <c r="B7" s="25">
        <v>312.60000000000002</v>
      </c>
      <c r="C7" s="20" t="s">
        <v>10</v>
      </c>
      <c r="D7" s="46">
        <v>0</v>
      </c>
      <c r="E7" s="46">
        <v>241373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241373</v>
      </c>
      <c r="O7" s="47">
        <f t="shared" si="2"/>
        <v>33.60804789752158</v>
      </c>
      <c r="P7" s="9"/>
    </row>
    <row r="8" spans="1:133">
      <c r="A8" s="12"/>
      <c r="B8" s="25">
        <v>314.10000000000002</v>
      </c>
      <c r="C8" s="20" t="s">
        <v>11</v>
      </c>
      <c r="D8" s="46">
        <v>415430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415430</v>
      </c>
      <c r="O8" s="47">
        <f t="shared" si="2"/>
        <v>57.843219159008633</v>
      </c>
      <c r="P8" s="9"/>
    </row>
    <row r="9" spans="1:133">
      <c r="A9" s="12"/>
      <c r="B9" s="25">
        <v>314.89999999999998</v>
      </c>
      <c r="C9" s="20" t="s">
        <v>13</v>
      </c>
      <c r="D9" s="46">
        <v>4948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4948</v>
      </c>
      <c r="O9" s="47">
        <f t="shared" si="2"/>
        <v>0.68894458368142575</v>
      </c>
      <c r="P9" s="9"/>
    </row>
    <row r="10" spans="1:133">
      <c r="A10" s="12"/>
      <c r="B10" s="25">
        <v>315</v>
      </c>
      <c r="C10" s="20" t="s">
        <v>86</v>
      </c>
      <c r="D10" s="46">
        <v>203277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203277</v>
      </c>
      <c r="O10" s="47">
        <f t="shared" si="2"/>
        <v>28.303675856307436</v>
      </c>
      <c r="P10" s="9"/>
    </row>
    <row r="11" spans="1:133">
      <c r="A11" s="12"/>
      <c r="B11" s="25">
        <v>316</v>
      </c>
      <c r="C11" s="20" t="s">
        <v>87</v>
      </c>
      <c r="D11" s="46">
        <v>26218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26218</v>
      </c>
      <c r="O11" s="47">
        <f t="shared" si="2"/>
        <v>3.6505151768309663</v>
      </c>
      <c r="P11" s="9"/>
    </row>
    <row r="12" spans="1:133" ht="15.75">
      <c r="A12" s="29" t="s">
        <v>15</v>
      </c>
      <c r="B12" s="30"/>
      <c r="C12" s="31"/>
      <c r="D12" s="32">
        <f t="shared" ref="D12:M12" si="3">SUM(D13:D17)</f>
        <v>351893</v>
      </c>
      <c r="E12" s="32">
        <f t="shared" si="3"/>
        <v>0</v>
      </c>
      <c r="F12" s="32">
        <f t="shared" si="3"/>
        <v>0</v>
      </c>
      <c r="G12" s="32">
        <f t="shared" si="3"/>
        <v>0</v>
      </c>
      <c r="H12" s="32">
        <f t="shared" si="3"/>
        <v>0</v>
      </c>
      <c r="I12" s="32">
        <f t="shared" si="3"/>
        <v>257211</v>
      </c>
      <c r="J12" s="32">
        <f t="shared" si="3"/>
        <v>0</v>
      </c>
      <c r="K12" s="32">
        <f t="shared" si="3"/>
        <v>0</v>
      </c>
      <c r="L12" s="32">
        <f t="shared" si="3"/>
        <v>0</v>
      </c>
      <c r="M12" s="32">
        <f t="shared" si="3"/>
        <v>0</v>
      </c>
      <c r="N12" s="44">
        <f t="shared" si="1"/>
        <v>609104</v>
      </c>
      <c r="O12" s="45">
        <f t="shared" si="2"/>
        <v>84.809802283486491</v>
      </c>
      <c r="P12" s="10"/>
    </row>
    <row r="13" spans="1:133">
      <c r="A13" s="12"/>
      <c r="B13" s="25">
        <v>322</v>
      </c>
      <c r="C13" s="20" t="s">
        <v>0</v>
      </c>
      <c r="D13" s="46">
        <v>13679</v>
      </c>
      <c r="E13" s="46">
        <v>0</v>
      </c>
      <c r="F13" s="46">
        <v>0</v>
      </c>
      <c r="G13" s="46">
        <v>0</v>
      </c>
      <c r="H13" s="46">
        <v>0</v>
      </c>
      <c r="I13" s="46">
        <v>154965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168644</v>
      </c>
      <c r="O13" s="47">
        <f t="shared" si="2"/>
        <v>23.481481481481481</v>
      </c>
      <c r="P13" s="9"/>
    </row>
    <row r="14" spans="1:133">
      <c r="A14" s="12"/>
      <c r="B14" s="25">
        <v>323.10000000000002</v>
      </c>
      <c r="C14" s="20" t="s">
        <v>16</v>
      </c>
      <c r="D14" s="46">
        <v>313659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313659</v>
      </c>
      <c r="O14" s="47">
        <f t="shared" si="2"/>
        <v>43.672932330827066</v>
      </c>
      <c r="P14" s="9"/>
    </row>
    <row r="15" spans="1:133">
      <c r="A15" s="12"/>
      <c r="B15" s="25">
        <v>323.39999999999998</v>
      </c>
      <c r="C15" s="20" t="s">
        <v>17</v>
      </c>
      <c r="D15" s="46">
        <v>9895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9895</v>
      </c>
      <c r="O15" s="47">
        <f t="shared" si="2"/>
        <v>1.3777499303815093</v>
      </c>
      <c r="P15" s="9"/>
    </row>
    <row r="16" spans="1:133">
      <c r="A16" s="12"/>
      <c r="B16" s="25">
        <v>323.89999999999998</v>
      </c>
      <c r="C16" s="20" t="s">
        <v>18</v>
      </c>
      <c r="D16" s="46">
        <v>5600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5600</v>
      </c>
      <c r="O16" s="47">
        <f t="shared" si="2"/>
        <v>0.77972709551656916</v>
      </c>
      <c r="P16" s="9"/>
    </row>
    <row r="17" spans="1:16">
      <c r="A17" s="12"/>
      <c r="B17" s="25">
        <v>329</v>
      </c>
      <c r="C17" s="20" t="s">
        <v>19</v>
      </c>
      <c r="D17" s="46">
        <v>9060</v>
      </c>
      <c r="E17" s="46">
        <v>0</v>
      </c>
      <c r="F17" s="46">
        <v>0</v>
      </c>
      <c r="G17" s="46">
        <v>0</v>
      </c>
      <c r="H17" s="46">
        <v>0</v>
      </c>
      <c r="I17" s="46">
        <v>102246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111306</v>
      </c>
      <c r="O17" s="47">
        <f t="shared" si="2"/>
        <v>15.497911445279867</v>
      </c>
      <c r="P17" s="9"/>
    </row>
    <row r="18" spans="1:16" ht="15.75">
      <c r="A18" s="29" t="s">
        <v>20</v>
      </c>
      <c r="B18" s="30"/>
      <c r="C18" s="31"/>
      <c r="D18" s="32">
        <f t="shared" ref="D18:M18" si="4">SUM(D19:D26)</f>
        <v>937774</v>
      </c>
      <c r="E18" s="32">
        <f t="shared" si="4"/>
        <v>343939</v>
      </c>
      <c r="F18" s="32">
        <f t="shared" si="4"/>
        <v>0</v>
      </c>
      <c r="G18" s="32">
        <f t="shared" si="4"/>
        <v>0</v>
      </c>
      <c r="H18" s="32">
        <f t="shared" si="4"/>
        <v>0</v>
      </c>
      <c r="I18" s="32">
        <f t="shared" si="4"/>
        <v>0</v>
      </c>
      <c r="J18" s="32">
        <f t="shared" si="4"/>
        <v>0</v>
      </c>
      <c r="K18" s="32">
        <f t="shared" si="4"/>
        <v>0</v>
      </c>
      <c r="L18" s="32">
        <f t="shared" si="4"/>
        <v>0</v>
      </c>
      <c r="M18" s="32">
        <f t="shared" si="4"/>
        <v>0</v>
      </c>
      <c r="N18" s="44">
        <f t="shared" si="1"/>
        <v>1281713</v>
      </c>
      <c r="O18" s="45">
        <f t="shared" si="2"/>
        <v>178.46184906711221</v>
      </c>
      <c r="P18" s="10"/>
    </row>
    <row r="19" spans="1:16">
      <c r="A19" s="12"/>
      <c r="B19" s="25">
        <v>331.1</v>
      </c>
      <c r="C19" s="20" t="s">
        <v>59</v>
      </c>
      <c r="D19" s="46">
        <v>124883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124883</v>
      </c>
      <c r="O19" s="47">
        <f t="shared" si="2"/>
        <v>17.388331940963521</v>
      </c>
      <c r="P19" s="9"/>
    </row>
    <row r="20" spans="1:16">
      <c r="A20" s="12"/>
      <c r="B20" s="25">
        <v>331.2</v>
      </c>
      <c r="C20" s="20" t="s">
        <v>68</v>
      </c>
      <c r="D20" s="46">
        <v>0</v>
      </c>
      <c r="E20" s="46">
        <v>4367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4367</v>
      </c>
      <c r="O20" s="47">
        <f t="shared" si="2"/>
        <v>0.60804789752158173</v>
      </c>
      <c r="P20" s="9"/>
    </row>
    <row r="21" spans="1:16">
      <c r="A21" s="12"/>
      <c r="B21" s="25">
        <v>331.69</v>
      </c>
      <c r="C21" s="20" t="s">
        <v>72</v>
      </c>
      <c r="D21" s="46">
        <v>0</v>
      </c>
      <c r="E21" s="46">
        <v>44980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44980</v>
      </c>
      <c r="O21" s="47">
        <f t="shared" si="2"/>
        <v>6.2628794207741576</v>
      </c>
      <c r="P21" s="9"/>
    </row>
    <row r="22" spans="1:16">
      <c r="A22" s="12"/>
      <c r="B22" s="25">
        <v>334.69</v>
      </c>
      <c r="C22" s="20" t="s">
        <v>22</v>
      </c>
      <c r="D22" s="46">
        <v>0</v>
      </c>
      <c r="E22" s="46">
        <v>294592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294592</v>
      </c>
      <c r="O22" s="47">
        <f t="shared" si="2"/>
        <v>41.018100807574491</v>
      </c>
      <c r="P22" s="9"/>
    </row>
    <row r="23" spans="1:16">
      <c r="A23" s="12"/>
      <c r="B23" s="25">
        <v>335.12</v>
      </c>
      <c r="C23" s="20" t="s">
        <v>88</v>
      </c>
      <c r="D23" s="46">
        <v>236065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236065</v>
      </c>
      <c r="O23" s="47">
        <f t="shared" si="2"/>
        <v>32.86897800055695</v>
      </c>
      <c r="P23" s="9"/>
    </row>
    <row r="24" spans="1:16">
      <c r="A24" s="12"/>
      <c r="B24" s="25">
        <v>335.14</v>
      </c>
      <c r="C24" s="20" t="s">
        <v>89</v>
      </c>
      <c r="D24" s="46">
        <v>217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1"/>
        <v>217</v>
      </c>
      <c r="O24" s="47">
        <f t="shared" si="2"/>
        <v>3.0214424951267055E-2</v>
      </c>
      <c r="P24" s="9"/>
    </row>
    <row r="25" spans="1:16">
      <c r="A25" s="12"/>
      <c r="B25" s="25">
        <v>335.18</v>
      </c>
      <c r="C25" s="20" t="s">
        <v>90</v>
      </c>
      <c r="D25" s="46">
        <v>463907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1"/>
        <v>463907</v>
      </c>
      <c r="O25" s="47">
        <f t="shared" si="2"/>
        <v>64.593010303536616</v>
      </c>
      <c r="P25" s="9"/>
    </row>
    <row r="26" spans="1:16">
      <c r="A26" s="12"/>
      <c r="B26" s="25">
        <v>335.19</v>
      </c>
      <c r="C26" s="20" t="s">
        <v>91</v>
      </c>
      <c r="D26" s="46">
        <v>112702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1"/>
        <v>112702</v>
      </c>
      <c r="O26" s="47">
        <f t="shared" si="2"/>
        <v>15.692286271233639</v>
      </c>
      <c r="P26" s="9"/>
    </row>
    <row r="27" spans="1:16" ht="15.75">
      <c r="A27" s="29" t="s">
        <v>32</v>
      </c>
      <c r="B27" s="30"/>
      <c r="C27" s="31"/>
      <c r="D27" s="32">
        <f t="shared" ref="D27:M27" si="5">SUM(D28:D32)</f>
        <v>214593</v>
      </c>
      <c r="E27" s="32">
        <f t="shared" si="5"/>
        <v>137865</v>
      </c>
      <c r="F27" s="32">
        <f t="shared" si="5"/>
        <v>0</v>
      </c>
      <c r="G27" s="32">
        <f t="shared" si="5"/>
        <v>0</v>
      </c>
      <c r="H27" s="32">
        <f t="shared" si="5"/>
        <v>0</v>
      </c>
      <c r="I27" s="32">
        <f t="shared" si="5"/>
        <v>2165721</v>
      </c>
      <c r="J27" s="32">
        <f t="shared" si="5"/>
        <v>0</v>
      </c>
      <c r="K27" s="32">
        <f t="shared" si="5"/>
        <v>0</v>
      </c>
      <c r="L27" s="32">
        <f t="shared" si="5"/>
        <v>0</v>
      </c>
      <c r="M27" s="32">
        <f t="shared" si="5"/>
        <v>0</v>
      </c>
      <c r="N27" s="32">
        <f t="shared" si="1"/>
        <v>2518179</v>
      </c>
      <c r="O27" s="45">
        <f t="shared" si="2"/>
        <v>350.62364243943193</v>
      </c>
      <c r="P27" s="10"/>
    </row>
    <row r="28" spans="1:16">
      <c r="A28" s="12"/>
      <c r="B28" s="25">
        <v>341.9</v>
      </c>
      <c r="C28" s="20" t="s">
        <v>92</v>
      </c>
      <c r="D28" s="46">
        <v>213994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1"/>
        <v>213994</v>
      </c>
      <c r="O28" s="47">
        <f t="shared" si="2"/>
        <v>29.79587858535227</v>
      </c>
      <c r="P28" s="9"/>
    </row>
    <row r="29" spans="1:16">
      <c r="A29" s="12"/>
      <c r="B29" s="25">
        <v>343.3</v>
      </c>
      <c r="C29" s="20" t="s">
        <v>37</v>
      </c>
      <c r="D29" s="46">
        <v>0</v>
      </c>
      <c r="E29" s="46">
        <v>0</v>
      </c>
      <c r="F29" s="46">
        <v>0</v>
      </c>
      <c r="G29" s="46">
        <v>0</v>
      </c>
      <c r="H29" s="46">
        <v>0</v>
      </c>
      <c r="I29" s="46">
        <v>750339</v>
      </c>
      <c r="J29" s="46">
        <v>0</v>
      </c>
      <c r="K29" s="46">
        <v>0</v>
      </c>
      <c r="L29" s="46">
        <v>0</v>
      </c>
      <c r="M29" s="46">
        <v>0</v>
      </c>
      <c r="N29" s="46">
        <f t="shared" si="1"/>
        <v>750339</v>
      </c>
      <c r="O29" s="47">
        <f t="shared" si="2"/>
        <v>104.47493734335839</v>
      </c>
      <c r="P29" s="9"/>
    </row>
    <row r="30" spans="1:16">
      <c r="A30" s="12"/>
      <c r="B30" s="25">
        <v>343.4</v>
      </c>
      <c r="C30" s="20" t="s">
        <v>38</v>
      </c>
      <c r="D30" s="46">
        <v>599</v>
      </c>
      <c r="E30" s="46">
        <v>0</v>
      </c>
      <c r="F30" s="46">
        <v>0</v>
      </c>
      <c r="G30" s="46">
        <v>0</v>
      </c>
      <c r="H30" s="46">
        <v>0</v>
      </c>
      <c r="I30" s="46">
        <v>623541</v>
      </c>
      <c r="J30" s="46">
        <v>0</v>
      </c>
      <c r="K30" s="46">
        <v>0</v>
      </c>
      <c r="L30" s="46">
        <v>0</v>
      </c>
      <c r="M30" s="46">
        <v>0</v>
      </c>
      <c r="N30" s="46">
        <f t="shared" si="1"/>
        <v>624140</v>
      </c>
      <c r="O30" s="47">
        <f t="shared" si="2"/>
        <v>86.903369534948482</v>
      </c>
      <c r="P30" s="9"/>
    </row>
    <row r="31" spans="1:16">
      <c r="A31" s="12"/>
      <c r="B31" s="25">
        <v>343.5</v>
      </c>
      <c r="C31" s="20" t="s">
        <v>39</v>
      </c>
      <c r="D31" s="46">
        <v>0</v>
      </c>
      <c r="E31" s="46">
        <v>0</v>
      </c>
      <c r="F31" s="46">
        <v>0</v>
      </c>
      <c r="G31" s="46">
        <v>0</v>
      </c>
      <c r="H31" s="46">
        <v>0</v>
      </c>
      <c r="I31" s="46">
        <v>791841</v>
      </c>
      <c r="J31" s="46">
        <v>0</v>
      </c>
      <c r="K31" s="46">
        <v>0</v>
      </c>
      <c r="L31" s="46">
        <v>0</v>
      </c>
      <c r="M31" s="46">
        <v>0</v>
      </c>
      <c r="N31" s="46">
        <f t="shared" si="1"/>
        <v>791841</v>
      </c>
      <c r="O31" s="47">
        <f t="shared" si="2"/>
        <v>110.25355054302423</v>
      </c>
      <c r="P31" s="9"/>
    </row>
    <row r="32" spans="1:16">
      <c r="A32" s="12"/>
      <c r="B32" s="25">
        <v>347.2</v>
      </c>
      <c r="C32" s="20" t="s">
        <v>40</v>
      </c>
      <c r="D32" s="46">
        <v>0</v>
      </c>
      <c r="E32" s="46">
        <v>137865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1"/>
        <v>137865</v>
      </c>
      <c r="O32" s="47">
        <f t="shared" si="2"/>
        <v>19.195906432748536</v>
      </c>
      <c r="P32" s="9"/>
    </row>
    <row r="33" spans="1:119" ht="15.75">
      <c r="A33" s="29" t="s">
        <v>33</v>
      </c>
      <c r="B33" s="30"/>
      <c r="C33" s="31"/>
      <c r="D33" s="32">
        <f t="shared" ref="D33:M33" si="6">SUM(D34:D35)</f>
        <v>749411</v>
      </c>
      <c r="E33" s="32">
        <f t="shared" si="6"/>
        <v>42951</v>
      </c>
      <c r="F33" s="32">
        <f t="shared" si="6"/>
        <v>0</v>
      </c>
      <c r="G33" s="32">
        <f t="shared" si="6"/>
        <v>0</v>
      </c>
      <c r="H33" s="32">
        <f t="shared" si="6"/>
        <v>0</v>
      </c>
      <c r="I33" s="32">
        <f t="shared" si="6"/>
        <v>5700</v>
      </c>
      <c r="J33" s="32">
        <f t="shared" si="6"/>
        <v>0</v>
      </c>
      <c r="K33" s="32">
        <f t="shared" si="6"/>
        <v>0</v>
      </c>
      <c r="L33" s="32">
        <f t="shared" si="6"/>
        <v>0</v>
      </c>
      <c r="M33" s="32">
        <f t="shared" si="6"/>
        <v>0</v>
      </c>
      <c r="N33" s="32">
        <f t="shared" si="1"/>
        <v>798062</v>
      </c>
      <c r="O33" s="45">
        <f t="shared" si="2"/>
        <v>111.11974380395434</v>
      </c>
      <c r="P33" s="10"/>
    </row>
    <row r="34" spans="1:119">
      <c r="A34" s="13"/>
      <c r="B34" s="39">
        <v>355</v>
      </c>
      <c r="C34" s="21" t="s">
        <v>62</v>
      </c>
      <c r="D34" s="46">
        <v>0</v>
      </c>
      <c r="E34" s="46">
        <v>42951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1"/>
        <v>42951</v>
      </c>
      <c r="O34" s="47">
        <f t="shared" si="2"/>
        <v>5.9803675856307432</v>
      </c>
      <c r="P34" s="9"/>
    </row>
    <row r="35" spans="1:119">
      <c r="A35" s="13"/>
      <c r="B35" s="39">
        <v>359</v>
      </c>
      <c r="C35" s="21" t="s">
        <v>43</v>
      </c>
      <c r="D35" s="46">
        <v>749411</v>
      </c>
      <c r="E35" s="46">
        <v>0</v>
      </c>
      <c r="F35" s="46">
        <v>0</v>
      </c>
      <c r="G35" s="46">
        <v>0</v>
      </c>
      <c r="H35" s="46">
        <v>0</v>
      </c>
      <c r="I35" s="46">
        <v>5700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1"/>
        <v>755111</v>
      </c>
      <c r="O35" s="47">
        <f t="shared" si="2"/>
        <v>105.13937621832359</v>
      </c>
      <c r="P35" s="9"/>
    </row>
    <row r="36" spans="1:119" ht="15.75">
      <c r="A36" s="29" t="s">
        <v>3</v>
      </c>
      <c r="B36" s="30"/>
      <c r="C36" s="31"/>
      <c r="D36" s="32">
        <f t="shared" ref="D36:M36" si="7">SUM(D37:D39)</f>
        <v>467587</v>
      </c>
      <c r="E36" s="32">
        <f t="shared" si="7"/>
        <v>205705</v>
      </c>
      <c r="F36" s="32">
        <f t="shared" si="7"/>
        <v>0</v>
      </c>
      <c r="G36" s="32">
        <f t="shared" si="7"/>
        <v>0</v>
      </c>
      <c r="H36" s="32">
        <f t="shared" si="7"/>
        <v>0</v>
      </c>
      <c r="I36" s="32">
        <f t="shared" si="7"/>
        <v>19381</v>
      </c>
      <c r="J36" s="32">
        <f t="shared" si="7"/>
        <v>0</v>
      </c>
      <c r="K36" s="32">
        <f t="shared" si="7"/>
        <v>0</v>
      </c>
      <c r="L36" s="32">
        <f t="shared" si="7"/>
        <v>0</v>
      </c>
      <c r="M36" s="32">
        <f t="shared" si="7"/>
        <v>0</v>
      </c>
      <c r="N36" s="32">
        <f t="shared" si="1"/>
        <v>692673</v>
      </c>
      <c r="O36" s="45">
        <f t="shared" si="2"/>
        <v>96.445697577276519</v>
      </c>
      <c r="P36" s="10"/>
    </row>
    <row r="37" spans="1:119">
      <c r="A37" s="12"/>
      <c r="B37" s="25">
        <v>361.1</v>
      </c>
      <c r="C37" s="20" t="s">
        <v>44</v>
      </c>
      <c r="D37" s="46">
        <v>2033</v>
      </c>
      <c r="E37" s="46">
        <v>282</v>
      </c>
      <c r="F37" s="46">
        <v>0</v>
      </c>
      <c r="G37" s="46">
        <v>0</v>
      </c>
      <c r="H37" s="46">
        <v>0</v>
      </c>
      <c r="I37" s="46">
        <v>3564</v>
      </c>
      <c r="J37" s="46">
        <v>0</v>
      </c>
      <c r="K37" s="46">
        <v>0</v>
      </c>
      <c r="L37" s="46">
        <v>0</v>
      </c>
      <c r="M37" s="46">
        <v>0</v>
      </c>
      <c r="N37" s="46">
        <f t="shared" si="1"/>
        <v>5879</v>
      </c>
      <c r="O37" s="47">
        <f t="shared" si="2"/>
        <v>0.8185742133110554</v>
      </c>
      <c r="P37" s="9"/>
    </row>
    <row r="38" spans="1:119">
      <c r="A38" s="12"/>
      <c r="B38" s="25">
        <v>362</v>
      </c>
      <c r="C38" s="20" t="s">
        <v>45</v>
      </c>
      <c r="D38" s="46">
        <v>208303</v>
      </c>
      <c r="E38" s="46">
        <v>43765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1"/>
        <v>252068</v>
      </c>
      <c r="O38" s="47">
        <f t="shared" si="2"/>
        <v>35.097187412976886</v>
      </c>
      <c r="P38" s="9"/>
    </row>
    <row r="39" spans="1:119">
      <c r="A39" s="12"/>
      <c r="B39" s="25">
        <v>369.9</v>
      </c>
      <c r="C39" s="20" t="s">
        <v>47</v>
      </c>
      <c r="D39" s="46">
        <v>257251</v>
      </c>
      <c r="E39" s="46">
        <v>161658</v>
      </c>
      <c r="F39" s="46">
        <v>0</v>
      </c>
      <c r="G39" s="46">
        <v>0</v>
      </c>
      <c r="H39" s="46">
        <v>0</v>
      </c>
      <c r="I39" s="46">
        <v>15817</v>
      </c>
      <c r="J39" s="46">
        <v>0</v>
      </c>
      <c r="K39" s="46">
        <v>0</v>
      </c>
      <c r="L39" s="46">
        <v>0</v>
      </c>
      <c r="M39" s="46">
        <v>0</v>
      </c>
      <c r="N39" s="46">
        <f t="shared" si="1"/>
        <v>434726</v>
      </c>
      <c r="O39" s="47">
        <f t="shared" si="2"/>
        <v>60.52993595098858</v>
      </c>
      <c r="P39" s="9"/>
    </row>
    <row r="40" spans="1:119" ht="15.75">
      <c r="A40" s="29" t="s">
        <v>34</v>
      </c>
      <c r="B40" s="30"/>
      <c r="C40" s="31"/>
      <c r="D40" s="32">
        <f t="shared" ref="D40:M40" si="8">SUM(D41:D42)</f>
        <v>1550000</v>
      </c>
      <c r="E40" s="32">
        <f t="shared" si="8"/>
        <v>348170</v>
      </c>
      <c r="F40" s="32">
        <f t="shared" si="8"/>
        <v>0</v>
      </c>
      <c r="G40" s="32">
        <f t="shared" si="8"/>
        <v>0</v>
      </c>
      <c r="H40" s="32">
        <f t="shared" si="8"/>
        <v>0</v>
      </c>
      <c r="I40" s="32">
        <f t="shared" si="8"/>
        <v>75000</v>
      </c>
      <c r="J40" s="32">
        <f t="shared" si="8"/>
        <v>0</v>
      </c>
      <c r="K40" s="32">
        <f t="shared" si="8"/>
        <v>0</v>
      </c>
      <c r="L40" s="32">
        <f t="shared" si="8"/>
        <v>0</v>
      </c>
      <c r="M40" s="32">
        <f t="shared" si="8"/>
        <v>0</v>
      </c>
      <c r="N40" s="32">
        <f t="shared" si="1"/>
        <v>1973170</v>
      </c>
      <c r="O40" s="45">
        <f t="shared" si="2"/>
        <v>274.73823447507658</v>
      </c>
      <c r="P40" s="9"/>
    </row>
    <row r="41" spans="1:119">
      <c r="A41" s="12"/>
      <c r="B41" s="25">
        <v>381</v>
      </c>
      <c r="C41" s="20" t="s">
        <v>48</v>
      </c>
      <c r="D41" s="46">
        <v>50000</v>
      </c>
      <c r="E41" s="46">
        <v>348170</v>
      </c>
      <c r="F41" s="46">
        <v>0</v>
      </c>
      <c r="G41" s="46">
        <v>0</v>
      </c>
      <c r="H41" s="46">
        <v>0</v>
      </c>
      <c r="I41" s="46">
        <v>75000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1"/>
        <v>473170</v>
      </c>
      <c r="O41" s="47">
        <f t="shared" si="2"/>
        <v>65.882762461709831</v>
      </c>
      <c r="P41" s="9"/>
    </row>
    <row r="42" spans="1:119" ht="15.75" thickBot="1">
      <c r="A42" s="12"/>
      <c r="B42" s="25">
        <v>384</v>
      </c>
      <c r="C42" s="20" t="s">
        <v>49</v>
      </c>
      <c r="D42" s="46">
        <v>1500000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1"/>
        <v>1500000</v>
      </c>
      <c r="O42" s="47">
        <f t="shared" si="2"/>
        <v>208.85547201336675</v>
      </c>
      <c r="P42" s="9"/>
    </row>
    <row r="43" spans="1:119" ht="16.5" thickBot="1">
      <c r="A43" s="14" t="s">
        <v>41</v>
      </c>
      <c r="B43" s="23"/>
      <c r="C43" s="22"/>
      <c r="D43" s="15">
        <f t="shared" ref="D43:M43" si="9">SUM(D5,D12,D18,D27,D33,D36,D40)</f>
        <v>6960224</v>
      </c>
      <c r="E43" s="15">
        <f t="shared" si="9"/>
        <v>1669745</v>
      </c>
      <c r="F43" s="15">
        <f t="shared" si="9"/>
        <v>0</v>
      </c>
      <c r="G43" s="15">
        <f t="shared" si="9"/>
        <v>0</v>
      </c>
      <c r="H43" s="15">
        <f t="shared" si="9"/>
        <v>0</v>
      </c>
      <c r="I43" s="15">
        <f t="shared" si="9"/>
        <v>2523013</v>
      </c>
      <c r="J43" s="15">
        <f t="shared" si="9"/>
        <v>0</v>
      </c>
      <c r="K43" s="15">
        <f t="shared" si="9"/>
        <v>0</v>
      </c>
      <c r="L43" s="15">
        <f t="shared" si="9"/>
        <v>0</v>
      </c>
      <c r="M43" s="15">
        <f t="shared" si="9"/>
        <v>0</v>
      </c>
      <c r="N43" s="15">
        <f t="shared" si="1"/>
        <v>11152982</v>
      </c>
      <c r="O43" s="38">
        <f t="shared" si="2"/>
        <v>1552.9075466443887</v>
      </c>
      <c r="P43" s="6"/>
      <c r="Q43" s="2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5"/>
      <c r="BT43" s="5"/>
      <c r="BU43" s="5"/>
      <c r="BV43" s="5"/>
      <c r="BW43" s="5"/>
      <c r="BX43" s="5"/>
      <c r="BY43" s="5"/>
      <c r="BZ43" s="5"/>
      <c r="CA43" s="5"/>
      <c r="CB43" s="5"/>
      <c r="CC43" s="5"/>
      <c r="CD43" s="5"/>
      <c r="CE43" s="5"/>
      <c r="CF43" s="5"/>
      <c r="CG43" s="5"/>
      <c r="CH43" s="5"/>
      <c r="CI43" s="5"/>
      <c r="CJ43" s="5"/>
      <c r="CK43" s="5"/>
      <c r="CL43" s="5"/>
      <c r="CM43" s="5"/>
      <c r="CN43" s="5"/>
      <c r="CO43" s="5"/>
      <c r="CP43" s="5"/>
      <c r="CQ43" s="5"/>
      <c r="CR43" s="5"/>
      <c r="CS43" s="5"/>
      <c r="CT43" s="5"/>
      <c r="CU43" s="5"/>
      <c r="CV43" s="5"/>
      <c r="CW43" s="5"/>
      <c r="CX43" s="5"/>
      <c r="CY43" s="5"/>
      <c r="CZ43" s="5"/>
      <c r="DA43" s="5"/>
      <c r="DB43" s="5"/>
      <c r="DC43" s="5"/>
      <c r="DD43" s="5"/>
      <c r="DE43" s="5"/>
      <c r="DF43" s="5"/>
      <c r="DG43" s="5"/>
      <c r="DH43" s="5"/>
      <c r="DI43" s="5"/>
      <c r="DJ43" s="5"/>
      <c r="DK43" s="5"/>
      <c r="DL43" s="5"/>
      <c r="DM43" s="5"/>
      <c r="DN43" s="5"/>
      <c r="DO43" s="5"/>
    </row>
    <row r="44" spans="1:119">
      <c r="A44" s="16"/>
      <c r="B44" s="18"/>
      <c r="C44" s="18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9"/>
    </row>
    <row r="45" spans="1:119">
      <c r="A45" s="40"/>
      <c r="B45" s="41"/>
      <c r="C45" s="41"/>
      <c r="D45" s="42"/>
      <c r="E45" s="42"/>
      <c r="F45" s="42"/>
      <c r="G45" s="42"/>
      <c r="H45" s="42"/>
      <c r="I45" s="42"/>
      <c r="J45" s="42"/>
      <c r="K45" s="42"/>
      <c r="L45" s="48" t="s">
        <v>108</v>
      </c>
      <c r="M45" s="48"/>
      <c r="N45" s="48"/>
      <c r="O45" s="43">
        <v>7182</v>
      </c>
    </row>
    <row r="46" spans="1:119">
      <c r="A46" s="49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1"/>
    </row>
    <row r="47" spans="1:119" ht="15.75" customHeight="1" thickBot="1">
      <c r="A47" s="52" t="s">
        <v>65</v>
      </c>
      <c r="B47" s="53"/>
      <c r="C47" s="53"/>
      <c r="D47" s="53"/>
      <c r="E47" s="53"/>
      <c r="F47" s="53"/>
      <c r="G47" s="53"/>
      <c r="H47" s="53"/>
      <c r="I47" s="53"/>
      <c r="J47" s="53"/>
      <c r="K47" s="53"/>
      <c r="L47" s="53"/>
      <c r="M47" s="53"/>
      <c r="N47" s="53"/>
      <c r="O47" s="54"/>
    </row>
  </sheetData>
  <mergeCells count="10">
    <mergeCell ref="L45:N45"/>
    <mergeCell ref="A46:O46"/>
    <mergeCell ref="A47:O4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EC53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55" t="s">
        <v>57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7"/>
      <c r="P1" s="7"/>
      <c r="Q1"/>
    </row>
    <row r="2" spans="1:133" ht="24" thickBot="1">
      <c r="A2" s="58" t="s">
        <v>105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60"/>
      <c r="P2" s="7"/>
      <c r="Q2"/>
    </row>
    <row r="3" spans="1:133" ht="18" customHeight="1">
      <c r="A3" s="61" t="s">
        <v>50</v>
      </c>
      <c r="B3" s="62"/>
      <c r="C3" s="63"/>
      <c r="D3" s="67" t="s">
        <v>28</v>
      </c>
      <c r="E3" s="68"/>
      <c r="F3" s="68"/>
      <c r="G3" s="68"/>
      <c r="H3" s="69"/>
      <c r="I3" s="67" t="s">
        <v>29</v>
      </c>
      <c r="J3" s="69"/>
      <c r="K3" s="67" t="s">
        <v>31</v>
      </c>
      <c r="L3" s="69"/>
      <c r="M3" s="36"/>
      <c r="N3" s="37"/>
      <c r="O3" s="70" t="s">
        <v>55</v>
      </c>
      <c r="P3" s="11"/>
      <c r="Q3"/>
    </row>
    <row r="4" spans="1:133" ht="32.25" customHeight="1" thickBot="1">
      <c r="A4" s="64"/>
      <c r="B4" s="65"/>
      <c r="C4" s="66"/>
      <c r="D4" s="34" t="s">
        <v>4</v>
      </c>
      <c r="E4" s="34" t="s">
        <v>51</v>
      </c>
      <c r="F4" s="34" t="s">
        <v>52</v>
      </c>
      <c r="G4" s="34" t="s">
        <v>53</v>
      </c>
      <c r="H4" s="34" t="s">
        <v>5</v>
      </c>
      <c r="I4" s="34" t="s">
        <v>6</v>
      </c>
      <c r="J4" s="35" t="s">
        <v>54</v>
      </c>
      <c r="K4" s="35" t="s">
        <v>7</v>
      </c>
      <c r="L4" s="35" t="s">
        <v>8</v>
      </c>
      <c r="M4" s="35" t="s">
        <v>9</v>
      </c>
      <c r="N4" s="35" t="s">
        <v>30</v>
      </c>
      <c r="O4" s="71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SUM(D6:D11)</f>
        <v>2425149</v>
      </c>
      <c r="E5" s="27">
        <f t="shared" si="0"/>
        <v>545050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13" si="1">SUM(D5:M5)</f>
        <v>2970199</v>
      </c>
      <c r="O5" s="33">
        <f t="shared" ref="O5:O49" si="2">(N5/O$51)</f>
        <v>450.03015151515149</v>
      </c>
      <c r="P5" s="6"/>
    </row>
    <row r="6" spans="1:133">
      <c r="A6" s="12"/>
      <c r="B6" s="25">
        <v>311</v>
      </c>
      <c r="C6" s="20" t="s">
        <v>2</v>
      </c>
      <c r="D6" s="46">
        <v>1777795</v>
      </c>
      <c r="E6" s="46">
        <v>303997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2081792</v>
      </c>
      <c r="O6" s="47">
        <f t="shared" si="2"/>
        <v>315.42303030303032</v>
      </c>
      <c r="P6" s="9"/>
    </row>
    <row r="7" spans="1:133">
      <c r="A7" s="12"/>
      <c r="B7" s="25">
        <v>312.60000000000002</v>
      </c>
      <c r="C7" s="20" t="s">
        <v>10</v>
      </c>
      <c r="D7" s="46">
        <v>0</v>
      </c>
      <c r="E7" s="46">
        <v>241053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241053</v>
      </c>
      <c r="O7" s="47">
        <f t="shared" si="2"/>
        <v>36.523181818181818</v>
      </c>
      <c r="P7" s="9"/>
    </row>
    <row r="8" spans="1:133">
      <c r="A8" s="12"/>
      <c r="B8" s="25">
        <v>314.10000000000002</v>
      </c>
      <c r="C8" s="20" t="s">
        <v>11</v>
      </c>
      <c r="D8" s="46">
        <v>385701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385701</v>
      </c>
      <c r="O8" s="47">
        <f t="shared" si="2"/>
        <v>58.439545454545453</v>
      </c>
      <c r="P8" s="9"/>
    </row>
    <row r="9" spans="1:133">
      <c r="A9" s="12"/>
      <c r="B9" s="25">
        <v>314.89999999999998</v>
      </c>
      <c r="C9" s="20" t="s">
        <v>13</v>
      </c>
      <c r="D9" s="46">
        <v>5049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5049</v>
      </c>
      <c r="O9" s="47">
        <f t="shared" si="2"/>
        <v>0.76500000000000001</v>
      </c>
      <c r="P9" s="9"/>
    </row>
    <row r="10" spans="1:133">
      <c r="A10" s="12"/>
      <c r="B10" s="25">
        <v>315</v>
      </c>
      <c r="C10" s="20" t="s">
        <v>86</v>
      </c>
      <c r="D10" s="46">
        <v>222955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222955</v>
      </c>
      <c r="O10" s="47">
        <f t="shared" si="2"/>
        <v>33.781060606060606</v>
      </c>
      <c r="P10" s="9"/>
    </row>
    <row r="11" spans="1:133">
      <c r="A11" s="12"/>
      <c r="B11" s="25">
        <v>316</v>
      </c>
      <c r="C11" s="20" t="s">
        <v>87</v>
      </c>
      <c r="D11" s="46">
        <v>33649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33649</v>
      </c>
      <c r="O11" s="47">
        <f t="shared" si="2"/>
        <v>5.0983333333333336</v>
      </c>
      <c r="P11" s="9"/>
    </row>
    <row r="12" spans="1:133" ht="15.75">
      <c r="A12" s="29" t="s">
        <v>15</v>
      </c>
      <c r="B12" s="30"/>
      <c r="C12" s="31"/>
      <c r="D12" s="32">
        <f t="shared" ref="D12:M12" si="3">SUM(D13:D20)</f>
        <v>995413</v>
      </c>
      <c r="E12" s="32">
        <f t="shared" si="3"/>
        <v>0</v>
      </c>
      <c r="F12" s="32">
        <f t="shared" si="3"/>
        <v>0</v>
      </c>
      <c r="G12" s="32">
        <f t="shared" si="3"/>
        <v>0</v>
      </c>
      <c r="H12" s="32">
        <f t="shared" si="3"/>
        <v>0</v>
      </c>
      <c r="I12" s="32">
        <f t="shared" si="3"/>
        <v>493152</v>
      </c>
      <c r="J12" s="32">
        <f t="shared" si="3"/>
        <v>0</v>
      </c>
      <c r="K12" s="32">
        <f t="shared" si="3"/>
        <v>0</v>
      </c>
      <c r="L12" s="32">
        <f t="shared" si="3"/>
        <v>0</v>
      </c>
      <c r="M12" s="32">
        <f t="shared" si="3"/>
        <v>0</v>
      </c>
      <c r="N12" s="44">
        <f t="shared" si="1"/>
        <v>1488565</v>
      </c>
      <c r="O12" s="45">
        <f t="shared" si="2"/>
        <v>225.54015151515151</v>
      </c>
      <c r="P12" s="10"/>
    </row>
    <row r="13" spans="1:133">
      <c r="A13" s="12"/>
      <c r="B13" s="25">
        <v>322</v>
      </c>
      <c r="C13" s="20" t="s">
        <v>0</v>
      </c>
      <c r="D13" s="46">
        <v>8339</v>
      </c>
      <c r="E13" s="46">
        <v>0</v>
      </c>
      <c r="F13" s="46">
        <v>0</v>
      </c>
      <c r="G13" s="46">
        <v>0</v>
      </c>
      <c r="H13" s="46">
        <v>0</v>
      </c>
      <c r="I13" s="46">
        <v>344017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352356</v>
      </c>
      <c r="O13" s="47">
        <f t="shared" si="2"/>
        <v>53.38727272727273</v>
      </c>
      <c r="P13" s="9"/>
    </row>
    <row r="14" spans="1:133">
      <c r="A14" s="12"/>
      <c r="B14" s="25">
        <v>323.10000000000002</v>
      </c>
      <c r="C14" s="20" t="s">
        <v>16</v>
      </c>
      <c r="D14" s="46">
        <v>298317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ref="N14:N19" si="4">SUM(D14:M14)</f>
        <v>298317</v>
      </c>
      <c r="O14" s="47">
        <f t="shared" si="2"/>
        <v>45.199545454545458</v>
      </c>
      <c r="P14" s="9"/>
    </row>
    <row r="15" spans="1:133">
      <c r="A15" s="12"/>
      <c r="B15" s="25">
        <v>323.39999999999998</v>
      </c>
      <c r="C15" s="20" t="s">
        <v>17</v>
      </c>
      <c r="D15" s="46">
        <v>8948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8948</v>
      </c>
      <c r="O15" s="47">
        <f t="shared" si="2"/>
        <v>1.3557575757575757</v>
      </c>
      <c r="P15" s="9"/>
    </row>
    <row r="16" spans="1:133">
      <c r="A16" s="12"/>
      <c r="B16" s="25">
        <v>323.89999999999998</v>
      </c>
      <c r="C16" s="20" t="s">
        <v>18</v>
      </c>
      <c r="D16" s="46">
        <v>5600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5600</v>
      </c>
      <c r="O16" s="47">
        <f t="shared" si="2"/>
        <v>0.84848484848484851</v>
      </c>
      <c r="P16" s="9"/>
    </row>
    <row r="17" spans="1:16">
      <c r="A17" s="12"/>
      <c r="B17" s="25">
        <v>324.11</v>
      </c>
      <c r="C17" s="20" t="s">
        <v>96</v>
      </c>
      <c r="D17" s="46">
        <v>93232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93232</v>
      </c>
      <c r="O17" s="47">
        <f t="shared" si="2"/>
        <v>14.126060606060607</v>
      </c>
      <c r="P17" s="9"/>
    </row>
    <row r="18" spans="1:16">
      <c r="A18" s="12"/>
      <c r="B18" s="25">
        <v>324.61</v>
      </c>
      <c r="C18" s="20" t="s">
        <v>97</v>
      </c>
      <c r="D18" s="46">
        <v>424200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424200</v>
      </c>
      <c r="O18" s="47">
        <f t="shared" si="2"/>
        <v>64.272727272727266</v>
      </c>
      <c r="P18" s="9"/>
    </row>
    <row r="19" spans="1:16">
      <c r="A19" s="12"/>
      <c r="B19" s="25">
        <v>324.70999999999998</v>
      </c>
      <c r="C19" s="20" t="s">
        <v>98</v>
      </c>
      <c r="D19" s="46">
        <v>116482</v>
      </c>
      <c r="E19" s="46">
        <v>0</v>
      </c>
      <c r="F19" s="46">
        <v>0</v>
      </c>
      <c r="G19" s="46">
        <v>0</v>
      </c>
      <c r="H19" s="46">
        <v>0</v>
      </c>
      <c r="I19" s="46">
        <v>70742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187224</v>
      </c>
      <c r="O19" s="47">
        <f t="shared" si="2"/>
        <v>28.367272727272727</v>
      </c>
      <c r="P19" s="9"/>
    </row>
    <row r="20" spans="1:16">
      <c r="A20" s="12"/>
      <c r="B20" s="25">
        <v>329</v>
      </c>
      <c r="C20" s="20" t="s">
        <v>19</v>
      </c>
      <c r="D20" s="46">
        <v>40295</v>
      </c>
      <c r="E20" s="46">
        <v>0</v>
      </c>
      <c r="F20" s="46">
        <v>0</v>
      </c>
      <c r="G20" s="46">
        <v>0</v>
      </c>
      <c r="H20" s="46">
        <v>0</v>
      </c>
      <c r="I20" s="46">
        <v>78393</v>
      </c>
      <c r="J20" s="46">
        <v>0</v>
      </c>
      <c r="K20" s="46">
        <v>0</v>
      </c>
      <c r="L20" s="46">
        <v>0</v>
      </c>
      <c r="M20" s="46">
        <v>0</v>
      </c>
      <c r="N20" s="46">
        <f t="shared" ref="N20:N49" si="5">SUM(D20:M20)</f>
        <v>118688</v>
      </c>
      <c r="O20" s="47">
        <f t="shared" si="2"/>
        <v>17.983030303030304</v>
      </c>
      <c r="P20" s="9"/>
    </row>
    <row r="21" spans="1:16" ht="15.75">
      <c r="A21" s="29" t="s">
        <v>20</v>
      </c>
      <c r="B21" s="30"/>
      <c r="C21" s="31"/>
      <c r="D21" s="32">
        <f t="shared" ref="D21:M21" si="6">SUM(D22:D31)</f>
        <v>805444</v>
      </c>
      <c r="E21" s="32">
        <f t="shared" si="6"/>
        <v>564464</v>
      </c>
      <c r="F21" s="32">
        <f t="shared" si="6"/>
        <v>0</v>
      </c>
      <c r="G21" s="32">
        <f t="shared" si="6"/>
        <v>0</v>
      </c>
      <c r="H21" s="32">
        <f t="shared" si="6"/>
        <v>0</v>
      </c>
      <c r="I21" s="32">
        <f t="shared" si="6"/>
        <v>140000</v>
      </c>
      <c r="J21" s="32">
        <f t="shared" si="6"/>
        <v>0</v>
      </c>
      <c r="K21" s="32">
        <f t="shared" si="6"/>
        <v>0</v>
      </c>
      <c r="L21" s="32">
        <f t="shared" si="6"/>
        <v>0</v>
      </c>
      <c r="M21" s="32">
        <f t="shared" si="6"/>
        <v>0</v>
      </c>
      <c r="N21" s="44">
        <f t="shared" si="5"/>
        <v>1509908</v>
      </c>
      <c r="O21" s="45">
        <f t="shared" si="2"/>
        <v>228.7739393939394</v>
      </c>
      <c r="P21" s="10"/>
    </row>
    <row r="22" spans="1:16">
      <c r="A22" s="12"/>
      <c r="B22" s="25">
        <v>331.1</v>
      </c>
      <c r="C22" s="20" t="s">
        <v>59</v>
      </c>
      <c r="D22" s="46">
        <v>10072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5"/>
        <v>10072</v>
      </c>
      <c r="O22" s="47">
        <f t="shared" si="2"/>
        <v>1.5260606060606061</v>
      </c>
      <c r="P22" s="9"/>
    </row>
    <row r="23" spans="1:16">
      <c r="A23" s="12"/>
      <c r="B23" s="25">
        <v>331.2</v>
      </c>
      <c r="C23" s="20" t="s">
        <v>68</v>
      </c>
      <c r="D23" s="46">
        <v>0</v>
      </c>
      <c r="E23" s="46">
        <v>1000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5"/>
        <v>1000</v>
      </c>
      <c r="O23" s="47">
        <f t="shared" si="2"/>
        <v>0.15151515151515152</v>
      </c>
      <c r="P23" s="9"/>
    </row>
    <row r="24" spans="1:16">
      <c r="A24" s="12"/>
      <c r="B24" s="25">
        <v>331.49</v>
      </c>
      <c r="C24" s="20" t="s">
        <v>102</v>
      </c>
      <c r="D24" s="46">
        <v>0</v>
      </c>
      <c r="E24" s="46">
        <v>211037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5"/>
        <v>211037</v>
      </c>
      <c r="O24" s="47">
        <f t="shared" si="2"/>
        <v>31.975303030303031</v>
      </c>
      <c r="P24" s="9"/>
    </row>
    <row r="25" spans="1:16">
      <c r="A25" s="12"/>
      <c r="B25" s="25">
        <v>331.69</v>
      </c>
      <c r="C25" s="20" t="s">
        <v>72</v>
      </c>
      <c r="D25" s="46">
        <v>0</v>
      </c>
      <c r="E25" s="46">
        <v>49367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5"/>
        <v>49367</v>
      </c>
      <c r="O25" s="47">
        <f t="shared" si="2"/>
        <v>7.4798484848484845</v>
      </c>
      <c r="P25" s="9"/>
    </row>
    <row r="26" spans="1:16">
      <c r="A26" s="12"/>
      <c r="B26" s="25">
        <v>334.31</v>
      </c>
      <c r="C26" s="20" t="s">
        <v>103</v>
      </c>
      <c r="D26" s="46">
        <v>0</v>
      </c>
      <c r="E26" s="46">
        <v>0</v>
      </c>
      <c r="F26" s="46">
        <v>0</v>
      </c>
      <c r="G26" s="46">
        <v>0</v>
      </c>
      <c r="H26" s="46">
        <v>0</v>
      </c>
      <c r="I26" s="46">
        <v>140000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5"/>
        <v>140000</v>
      </c>
      <c r="O26" s="47">
        <f t="shared" si="2"/>
        <v>21.212121212121211</v>
      </c>
      <c r="P26" s="9"/>
    </row>
    <row r="27" spans="1:16">
      <c r="A27" s="12"/>
      <c r="B27" s="25">
        <v>334.69</v>
      </c>
      <c r="C27" s="20" t="s">
        <v>22</v>
      </c>
      <c r="D27" s="46">
        <v>0</v>
      </c>
      <c r="E27" s="46">
        <v>303060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5"/>
        <v>303060</v>
      </c>
      <c r="O27" s="47">
        <f t="shared" si="2"/>
        <v>45.918181818181822</v>
      </c>
      <c r="P27" s="9"/>
    </row>
    <row r="28" spans="1:16">
      <c r="A28" s="12"/>
      <c r="B28" s="25">
        <v>335.12</v>
      </c>
      <c r="C28" s="20" t="s">
        <v>88</v>
      </c>
      <c r="D28" s="46">
        <v>224672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5"/>
        <v>224672</v>
      </c>
      <c r="O28" s="47">
        <f t="shared" si="2"/>
        <v>34.041212121212119</v>
      </c>
      <c r="P28" s="9"/>
    </row>
    <row r="29" spans="1:16">
      <c r="A29" s="12"/>
      <c r="B29" s="25">
        <v>335.14</v>
      </c>
      <c r="C29" s="20" t="s">
        <v>89</v>
      </c>
      <c r="D29" s="46">
        <v>187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5"/>
        <v>187</v>
      </c>
      <c r="O29" s="47">
        <f t="shared" si="2"/>
        <v>2.8333333333333332E-2</v>
      </c>
      <c r="P29" s="9"/>
    </row>
    <row r="30" spans="1:16">
      <c r="A30" s="12"/>
      <c r="B30" s="25">
        <v>335.18</v>
      </c>
      <c r="C30" s="20" t="s">
        <v>90</v>
      </c>
      <c r="D30" s="46">
        <v>460666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5"/>
        <v>460666</v>
      </c>
      <c r="O30" s="47">
        <f t="shared" si="2"/>
        <v>69.797878787878787</v>
      </c>
      <c r="P30" s="9"/>
    </row>
    <row r="31" spans="1:16">
      <c r="A31" s="12"/>
      <c r="B31" s="25">
        <v>335.19</v>
      </c>
      <c r="C31" s="20" t="s">
        <v>91</v>
      </c>
      <c r="D31" s="46">
        <v>109847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5"/>
        <v>109847</v>
      </c>
      <c r="O31" s="47">
        <f t="shared" si="2"/>
        <v>16.643484848484849</v>
      </c>
      <c r="P31" s="9"/>
    </row>
    <row r="32" spans="1:16" ht="15.75">
      <c r="A32" s="29" t="s">
        <v>32</v>
      </c>
      <c r="B32" s="30"/>
      <c r="C32" s="31"/>
      <c r="D32" s="32">
        <f t="shared" ref="D32:M32" si="7">SUM(D33:D37)</f>
        <v>202838</v>
      </c>
      <c r="E32" s="32">
        <f t="shared" si="7"/>
        <v>135140</v>
      </c>
      <c r="F32" s="32">
        <f t="shared" si="7"/>
        <v>0</v>
      </c>
      <c r="G32" s="32">
        <f t="shared" si="7"/>
        <v>0</v>
      </c>
      <c r="H32" s="32">
        <f t="shared" si="7"/>
        <v>0</v>
      </c>
      <c r="I32" s="32">
        <f t="shared" si="7"/>
        <v>2113452</v>
      </c>
      <c r="J32" s="32">
        <f t="shared" si="7"/>
        <v>0</v>
      </c>
      <c r="K32" s="32">
        <f t="shared" si="7"/>
        <v>0</v>
      </c>
      <c r="L32" s="32">
        <f t="shared" si="7"/>
        <v>0</v>
      </c>
      <c r="M32" s="32">
        <f t="shared" si="7"/>
        <v>0</v>
      </c>
      <c r="N32" s="32">
        <f t="shared" si="5"/>
        <v>2451430</v>
      </c>
      <c r="O32" s="45">
        <f t="shared" si="2"/>
        <v>371.42878787878789</v>
      </c>
      <c r="P32" s="10"/>
    </row>
    <row r="33" spans="1:16">
      <c r="A33" s="12"/>
      <c r="B33" s="25">
        <v>341.9</v>
      </c>
      <c r="C33" s="20" t="s">
        <v>92</v>
      </c>
      <c r="D33" s="46">
        <v>202838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5"/>
        <v>202838</v>
      </c>
      <c r="O33" s="47">
        <f t="shared" si="2"/>
        <v>30.733030303030304</v>
      </c>
      <c r="P33" s="9"/>
    </row>
    <row r="34" spans="1:16">
      <c r="A34" s="12"/>
      <c r="B34" s="25">
        <v>343.3</v>
      </c>
      <c r="C34" s="20" t="s">
        <v>37</v>
      </c>
      <c r="D34" s="46">
        <v>0</v>
      </c>
      <c r="E34" s="46">
        <v>0</v>
      </c>
      <c r="F34" s="46">
        <v>0</v>
      </c>
      <c r="G34" s="46">
        <v>0</v>
      </c>
      <c r="H34" s="46">
        <v>0</v>
      </c>
      <c r="I34" s="46">
        <v>825753</v>
      </c>
      <c r="J34" s="46">
        <v>0</v>
      </c>
      <c r="K34" s="46">
        <v>0</v>
      </c>
      <c r="L34" s="46">
        <v>0</v>
      </c>
      <c r="M34" s="46">
        <v>0</v>
      </c>
      <c r="N34" s="46">
        <f t="shared" si="5"/>
        <v>825753</v>
      </c>
      <c r="O34" s="47">
        <f t="shared" si="2"/>
        <v>125.1140909090909</v>
      </c>
      <c r="P34" s="9"/>
    </row>
    <row r="35" spans="1:16">
      <c r="A35" s="12"/>
      <c r="B35" s="25">
        <v>343.4</v>
      </c>
      <c r="C35" s="20" t="s">
        <v>38</v>
      </c>
      <c r="D35" s="46">
        <v>0</v>
      </c>
      <c r="E35" s="46">
        <v>0</v>
      </c>
      <c r="F35" s="46">
        <v>0</v>
      </c>
      <c r="G35" s="46">
        <v>0</v>
      </c>
      <c r="H35" s="46">
        <v>0</v>
      </c>
      <c r="I35" s="46">
        <v>616528</v>
      </c>
      <c r="J35" s="46">
        <v>0</v>
      </c>
      <c r="K35" s="46">
        <v>0</v>
      </c>
      <c r="L35" s="46">
        <v>0</v>
      </c>
      <c r="M35" s="46">
        <v>0</v>
      </c>
      <c r="N35" s="46">
        <f t="shared" si="5"/>
        <v>616528</v>
      </c>
      <c r="O35" s="47">
        <f t="shared" si="2"/>
        <v>93.413333333333327</v>
      </c>
      <c r="P35" s="9"/>
    </row>
    <row r="36" spans="1:16">
      <c r="A36" s="12"/>
      <c r="B36" s="25">
        <v>343.5</v>
      </c>
      <c r="C36" s="20" t="s">
        <v>39</v>
      </c>
      <c r="D36" s="46">
        <v>0</v>
      </c>
      <c r="E36" s="46">
        <v>0</v>
      </c>
      <c r="F36" s="46">
        <v>0</v>
      </c>
      <c r="G36" s="46">
        <v>0</v>
      </c>
      <c r="H36" s="46">
        <v>0</v>
      </c>
      <c r="I36" s="46">
        <v>671171</v>
      </c>
      <c r="J36" s="46">
        <v>0</v>
      </c>
      <c r="K36" s="46">
        <v>0</v>
      </c>
      <c r="L36" s="46">
        <v>0</v>
      </c>
      <c r="M36" s="46">
        <v>0</v>
      </c>
      <c r="N36" s="46">
        <f t="shared" si="5"/>
        <v>671171</v>
      </c>
      <c r="O36" s="47">
        <f t="shared" si="2"/>
        <v>101.69257575757575</v>
      </c>
      <c r="P36" s="9"/>
    </row>
    <row r="37" spans="1:16">
      <c r="A37" s="12"/>
      <c r="B37" s="25">
        <v>347.2</v>
      </c>
      <c r="C37" s="20" t="s">
        <v>40</v>
      </c>
      <c r="D37" s="46">
        <v>0</v>
      </c>
      <c r="E37" s="46">
        <v>135140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5"/>
        <v>135140</v>
      </c>
      <c r="O37" s="47">
        <f t="shared" si="2"/>
        <v>20.475757575757576</v>
      </c>
      <c r="P37" s="9"/>
    </row>
    <row r="38" spans="1:16" ht="15.75">
      <c r="A38" s="29" t="s">
        <v>33</v>
      </c>
      <c r="B38" s="30"/>
      <c r="C38" s="31"/>
      <c r="D38" s="32">
        <f t="shared" ref="D38:M38" si="8">SUM(D39:D40)</f>
        <v>776004</v>
      </c>
      <c r="E38" s="32">
        <f t="shared" si="8"/>
        <v>55465</v>
      </c>
      <c r="F38" s="32">
        <f t="shared" si="8"/>
        <v>0</v>
      </c>
      <c r="G38" s="32">
        <f t="shared" si="8"/>
        <v>0</v>
      </c>
      <c r="H38" s="32">
        <f t="shared" si="8"/>
        <v>0</v>
      </c>
      <c r="I38" s="32">
        <f t="shared" si="8"/>
        <v>0</v>
      </c>
      <c r="J38" s="32">
        <f t="shared" si="8"/>
        <v>0</v>
      </c>
      <c r="K38" s="32">
        <f t="shared" si="8"/>
        <v>0</v>
      </c>
      <c r="L38" s="32">
        <f t="shared" si="8"/>
        <v>0</v>
      </c>
      <c r="M38" s="32">
        <f t="shared" si="8"/>
        <v>0</v>
      </c>
      <c r="N38" s="32">
        <f t="shared" si="5"/>
        <v>831469</v>
      </c>
      <c r="O38" s="45">
        <f t="shared" si="2"/>
        <v>125.98015151515152</v>
      </c>
      <c r="P38" s="10"/>
    </row>
    <row r="39" spans="1:16">
      <c r="A39" s="13"/>
      <c r="B39" s="39">
        <v>355</v>
      </c>
      <c r="C39" s="21" t="s">
        <v>62</v>
      </c>
      <c r="D39" s="46">
        <v>0</v>
      </c>
      <c r="E39" s="46">
        <v>55465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5"/>
        <v>55465</v>
      </c>
      <c r="O39" s="47">
        <f t="shared" si="2"/>
        <v>8.4037878787878793</v>
      </c>
      <c r="P39" s="9"/>
    </row>
    <row r="40" spans="1:16">
      <c r="A40" s="13"/>
      <c r="B40" s="39">
        <v>359</v>
      </c>
      <c r="C40" s="21" t="s">
        <v>43</v>
      </c>
      <c r="D40" s="46">
        <v>776004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5"/>
        <v>776004</v>
      </c>
      <c r="O40" s="47">
        <f t="shared" si="2"/>
        <v>117.57636363636364</v>
      </c>
      <c r="P40" s="9"/>
    </row>
    <row r="41" spans="1:16" ht="15.75">
      <c r="A41" s="29" t="s">
        <v>3</v>
      </c>
      <c r="B41" s="30"/>
      <c r="C41" s="31"/>
      <c r="D41" s="32">
        <f t="shared" ref="D41:M41" si="9">SUM(D42:D44)</f>
        <v>406561</v>
      </c>
      <c r="E41" s="32">
        <f t="shared" si="9"/>
        <v>166843</v>
      </c>
      <c r="F41" s="32">
        <f t="shared" si="9"/>
        <v>0</v>
      </c>
      <c r="G41" s="32">
        <f t="shared" si="9"/>
        <v>0</v>
      </c>
      <c r="H41" s="32">
        <f t="shared" si="9"/>
        <v>0</v>
      </c>
      <c r="I41" s="32">
        <f t="shared" si="9"/>
        <v>16686</v>
      </c>
      <c r="J41" s="32">
        <f t="shared" si="9"/>
        <v>0</v>
      </c>
      <c r="K41" s="32">
        <f t="shared" si="9"/>
        <v>0</v>
      </c>
      <c r="L41" s="32">
        <f t="shared" si="9"/>
        <v>0</v>
      </c>
      <c r="M41" s="32">
        <f t="shared" si="9"/>
        <v>0</v>
      </c>
      <c r="N41" s="32">
        <f t="shared" si="5"/>
        <v>590090</v>
      </c>
      <c r="O41" s="45">
        <f t="shared" si="2"/>
        <v>89.407575757575756</v>
      </c>
      <c r="P41" s="10"/>
    </row>
    <row r="42" spans="1:16">
      <c r="A42" s="12"/>
      <c r="B42" s="25">
        <v>361.1</v>
      </c>
      <c r="C42" s="20" t="s">
        <v>44</v>
      </c>
      <c r="D42" s="46">
        <v>1317</v>
      </c>
      <c r="E42" s="46">
        <v>312</v>
      </c>
      <c r="F42" s="46">
        <v>0</v>
      </c>
      <c r="G42" s="46">
        <v>0</v>
      </c>
      <c r="H42" s="46">
        <v>0</v>
      </c>
      <c r="I42" s="46">
        <v>2825</v>
      </c>
      <c r="J42" s="46">
        <v>0</v>
      </c>
      <c r="K42" s="46">
        <v>0</v>
      </c>
      <c r="L42" s="46">
        <v>0</v>
      </c>
      <c r="M42" s="46">
        <v>0</v>
      </c>
      <c r="N42" s="46">
        <f t="shared" si="5"/>
        <v>4454</v>
      </c>
      <c r="O42" s="47">
        <f t="shared" si="2"/>
        <v>0.67484848484848481</v>
      </c>
      <c r="P42" s="9"/>
    </row>
    <row r="43" spans="1:16">
      <c r="A43" s="12"/>
      <c r="B43" s="25">
        <v>362</v>
      </c>
      <c r="C43" s="20" t="s">
        <v>45</v>
      </c>
      <c r="D43" s="46">
        <v>239068</v>
      </c>
      <c r="E43" s="46">
        <v>46236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5"/>
        <v>285304</v>
      </c>
      <c r="O43" s="47">
        <f t="shared" si="2"/>
        <v>43.227878787878787</v>
      </c>
      <c r="P43" s="9"/>
    </row>
    <row r="44" spans="1:16">
      <c r="A44" s="12"/>
      <c r="B44" s="25">
        <v>369.9</v>
      </c>
      <c r="C44" s="20" t="s">
        <v>47</v>
      </c>
      <c r="D44" s="46">
        <v>166176</v>
      </c>
      <c r="E44" s="46">
        <v>120295</v>
      </c>
      <c r="F44" s="46">
        <v>0</v>
      </c>
      <c r="G44" s="46">
        <v>0</v>
      </c>
      <c r="H44" s="46">
        <v>0</v>
      </c>
      <c r="I44" s="46">
        <v>13861</v>
      </c>
      <c r="J44" s="46">
        <v>0</v>
      </c>
      <c r="K44" s="46">
        <v>0</v>
      </c>
      <c r="L44" s="46">
        <v>0</v>
      </c>
      <c r="M44" s="46">
        <v>0</v>
      </c>
      <c r="N44" s="46">
        <f t="shared" si="5"/>
        <v>300332</v>
      </c>
      <c r="O44" s="47">
        <f t="shared" si="2"/>
        <v>45.504848484848488</v>
      </c>
      <c r="P44" s="9"/>
    </row>
    <row r="45" spans="1:16" ht="15.75">
      <c r="A45" s="29" t="s">
        <v>34</v>
      </c>
      <c r="B45" s="30"/>
      <c r="C45" s="31"/>
      <c r="D45" s="32">
        <f t="shared" ref="D45:M45" si="10">SUM(D46:D48)</f>
        <v>1680111</v>
      </c>
      <c r="E45" s="32">
        <f t="shared" si="10"/>
        <v>76050</v>
      </c>
      <c r="F45" s="32">
        <f t="shared" si="10"/>
        <v>0</v>
      </c>
      <c r="G45" s="32">
        <f t="shared" si="10"/>
        <v>0</v>
      </c>
      <c r="H45" s="32">
        <f t="shared" si="10"/>
        <v>0</v>
      </c>
      <c r="I45" s="32">
        <f t="shared" si="10"/>
        <v>590000</v>
      </c>
      <c r="J45" s="32">
        <f t="shared" si="10"/>
        <v>0</v>
      </c>
      <c r="K45" s="32">
        <f t="shared" si="10"/>
        <v>0</v>
      </c>
      <c r="L45" s="32">
        <f t="shared" si="10"/>
        <v>0</v>
      </c>
      <c r="M45" s="32">
        <f t="shared" si="10"/>
        <v>0</v>
      </c>
      <c r="N45" s="32">
        <f t="shared" si="5"/>
        <v>2346161</v>
      </c>
      <c r="O45" s="45">
        <f t="shared" si="2"/>
        <v>355.47893939393941</v>
      </c>
      <c r="P45" s="9"/>
    </row>
    <row r="46" spans="1:16">
      <c r="A46" s="12"/>
      <c r="B46" s="25">
        <v>381</v>
      </c>
      <c r="C46" s="20" t="s">
        <v>48</v>
      </c>
      <c r="D46" s="46">
        <v>50000</v>
      </c>
      <c r="E46" s="46">
        <v>76050</v>
      </c>
      <c r="F46" s="46">
        <v>0</v>
      </c>
      <c r="G46" s="46">
        <v>0</v>
      </c>
      <c r="H46" s="46">
        <v>0</v>
      </c>
      <c r="I46" s="46">
        <v>590000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5"/>
        <v>716050</v>
      </c>
      <c r="O46" s="47">
        <f t="shared" si="2"/>
        <v>108.49242424242425</v>
      </c>
      <c r="P46" s="9"/>
    </row>
    <row r="47" spans="1:16">
      <c r="A47" s="12"/>
      <c r="B47" s="25">
        <v>383</v>
      </c>
      <c r="C47" s="20" t="s">
        <v>73</v>
      </c>
      <c r="D47" s="46">
        <v>105111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5"/>
        <v>105111</v>
      </c>
      <c r="O47" s="47">
        <f t="shared" si="2"/>
        <v>15.925909090909091</v>
      </c>
      <c r="P47" s="9"/>
    </row>
    <row r="48" spans="1:16" ht="15.75" thickBot="1">
      <c r="A48" s="12"/>
      <c r="B48" s="25">
        <v>384</v>
      </c>
      <c r="C48" s="20" t="s">
        <v>49</v>
      </c>
      <c r="D48" s="46">
        <v>1525000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5"/>
        <v>1525000</v>
      </c>
      <c r="O48" s="47">
        <f t="shared" si="2"/>
        <v>231.06060606060606</v>
      </c>
      <c r="P48" s="9"/>
    </row>
    <row r="49" spans="1:119" ht="16.5" thickBot="1">
      <c r="A49" s="14" t="s">
        <v>41</v>
      </c>
      <c r="B49" s="23"/>
      <c r="C49" s="22"/>
      <c r="D49" s="15">
        <f t="shared" ref="D49:M49" si="11">SUM(D5,D12,D21,D32,D38,D41,D45)</f>
        <v>7291520</v>
      </c>
      <c r="E49" s="15">
        <f t="shared" si="11"/>
        <v>1543012</v>
      </c>
      <c r="F49" s="15">
        <f t="shared" si="11"/>
        <v>0</v>
      </c>
      <c r="G49" s="15">
        <f t="shared" si="11"/>
        <v>0</v>
      </c>
      <c r="H49" s="15">
        <f t="shared" si="11"/>
        <v>0</v>
      </c>
      <c r="I49" s="15">
        <f t="shared" si="11"/>
        <v>3353290</v>
      </c>
      <c r="J49" s="15">
        <f t="shared" si="11"/>
        <v>0</v>
      </c>
      <c r="K49" s="15">
        <f t="shared" si="11"/>
        <v>0</v>
      </c>
      <c r="L49" s="15">
        <f t="shared" si="11"/>
        <v>0</v>
      </c>
      <c r="M49" s="15">
        <f t="shared" si="11"/>
        <v>0</v>
      </c>
      <c r="N49" s="15">
        <f t="shared" si="5"/>
        <v>12187822</v>
      </c>
      <c r="O49" s="38">
        <f t="shared" si="2"/>
        <v>1846.6396969696971</v>
      </c>
      <c r="P49" s="6"/>
      <c r="Q49" s="2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  <c r="BM49" s="5"/>
      <c r="BN49" s="5"/>
      <c r="BO49" s="5"/>
      <c r="BP49" s="5"/>
      <c r="BQ49" s="5"/>
      <c r="BR49" s="5"/>
      <c r="BS49" s="5"/>
      <c r="BT49" s="5"/>
      <c r="BU49" s="5"/>
      <c r="BV49" s="5"/>
      <c r="BW49" s="5"/>
      <c r="BX49" s="5"/>
      <c r="BY49" s="5"/>
      <c r="BZ49" s="5"/>
      <c r="CA49" s="5"/>
      <c r="CB49" s="5"/>
      <c r="CC49" s="5"/>
      <c r="CD49" s="5"/>
      <c r="CE49" s="5"/>
      <c r="CF49" s="5"/>
      <c r="CG49" s="5"/>
      <c r="CH49" s="5"/>
      <c r="CI49" s="5"/>
      <c r="CJ49" s="5"/>
      <c r="CK49" s="5"/>
      <c r="CL49" s="5"/>
      <c r="CM49" s="5"/>
      <c r="CN49" s="5"/>
      <c r="CO49" s="5"/>
      <c r="CP49" s="5"/>
      <c r="CQ49" s="5"/>
      <c r="CR49" s="5"/>
      <c r="CS49" s="5"/>
      <c r="CT49" s="5"/>
      <c r="CU49" s="5"/>
      <c r="CV49" s="5"/>
      <c r="CW49" s="5"/>
      <c r="CX49" s="5"/>
      <c r="CY49" s="5"/>
      <c r="CZ49" s="5"/>
      <c r="DA49" s="5"/>
      <c r="DB49" s="5"/>
      <c r="DC49" s="5"/>
      <c r="DD49" s="5"/>
      <c r="DE49" s="5"/>
      <c r="DF49" s="5"/>
      <c r="DG49" s="5"/>
      <c r="DH49" s="5"/>
      <c r="DI49" s="5"/>
      <c r="DJ49" s="5"/>
      <c r="DK49" s="5"/>
      <c r="DL49" s="5"/>
      <c r="DM49" s="5"/>
      <c r="DN49" s="5"/>
      <c r="DO49" s="5"/>
    </row>
    <row r="50" spans="1:119">
      <c r="A50" s="16"/>
      <c r="B50" s="18"/>
      <c r="C50" s="18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9"/>
    </row>
    <row r="51" spans="1:119">
      <c r="A51" s="40"/>
      <c r="B51" s="41"/>
      <c r="C51" s="41"/>
      <c r="D51" s="42"/>
      <c r="E51" s="42"/>
      <c r="F51" s="42"/>
      <c r="G51" s="42"/>
      <c r="H51" s="42"/>
      <c r="I51" s="42"/>
      <c r="J51" s="42"/>
      <c r="K51" s="42"/>
      <c r="L51" s="48" t="s">
        <v>106</v>
      </c>
      <c r="M51" s="48"/>
      <c r="N51" s="48"/>
      <c r="O51" s="43">
        <v>6600</v>
      </c>
    </row>
    <row r="52" spans="1:119">
      <c r="A52" s="49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1"/>
    </row>
    <row r="53" spans="1:119" ht="15.75" customHeight="1" thickBot="1">
      <c r="A53" s="52" t="s">
        <v>65</v>
      </c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  <c r="M53" s="53"/>
      <c r="N53" s="53"/>
      <c r="O53" s="54"/>
    </row>
  </sheetData>
  <mergeCells count="10">
    <mergeCell ref="L51:N51"/>
    <mergeCell ref="A52:O52"/>
    <mergeCell ref="A53:O53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EC52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55" t="s">
        <v>57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7"/>
      <c r="P1" s="7"/>
      <c r="Q1"/>
    </row>
    <row r="2" spans="1:133" ht="24" thickBot="1">
      <c r="A2" s="58" t="s">
        <v>101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60"/>
      <c r="P2" s="7"/>
      <c r="Q2"/>
    </row>
    <row r="3" spans="1:133" ht="18" customHeight="1">
      <c r="A3" s="61" t="s">
        <v>50</v>
      </c>
      <c r="B3" s="62"/>
      <c r="C3" s="63"/>
      <c r="D3" s="67" t="s">
        <v>28</v>
      </c>
      <c r="E3" s="68"/>
      <c r="F3" s="68"/>
      <c r="G3" s="68"/>
      <c r="H3" s="69"/>
      <c r="I3" s="67" t="s">
        <v>29</v>
      </c>
      <c r="J3" s="69"/>
      <c r="K3" s="67" t="s">
        <v>31</v>
      </c>
      <c r="L3" s="69"/>
      <c r="M3" s="36"/>
      <c r="N3" s="37"/>
      <c r="O3" s="70" t="s">
        <v>55</v>
      </c>
      <c r="P3" s="11"/>
      <c r="Q3"/>
    </row>
    <row r="4" spans="1:133" ht="32.25" customHeight="1" thickBot="1">
      <c r="A4" s="64"/>
      <c r="B4" s="65"/>
      <c r="C4" s="66"/>
      <c r="D4" s="34" t="s">
        <v>4</v>
      </c>
      <c r="E4" s="34" t="s">
        <v>51</v>
      </c>
      <c r="F4" s="34" t="s">
        <v>52</v>
      </c>
      <c r="G4" s="34" t="s">
        <v>53</v>
      </c>
      <c r="H4" s="34" t="s">
        <v>5</v>
      </c>
      <c r="I4" s="34" t="s">
        <v>6</v>
      </c>
      <c r="J4" s="35" t="s">
        <v>54</v>
      </c>
      <c r="K4" s="35" t="s">
        <v>7</v>
      </c>
      <c r="L4" s="35" t="s">
        <v>8</v>
      </c>
      <c r="M4" s="35" t="s">
        <v>9</v>
      </c>
      <c r="N4" s="35" t="s">
        <v>30</v>
      </c>
      <c r="O4" s="71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SUM(D6:D11)</f>
        <v>2357390</v>
      </c>
      <c r="E5" s="27">
        <f t="shared" si="0"/>
        <v>522748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13" si="1">SUM(D5:M5)</f>
        <v>2880138</v>
      </c>
      <c r="O5" s="33">
        <f t="shared" ref="O5:O48" si="2">(N5/O$50)</f>
        <v>478.58723828514456</v>
      </c>
      <c r="P5" s="6"/>
    </row>
    <row r="6" spans="1:133">
      <c r="A6" s="12"/>
      <c r="B6" s="25">
        <v>311</v>
      </c>
      <c r="C6" s="20" t="s">
        <v>2</v>
      </c>
      <c r="D6" s="46">
        <v>1681535</v>
      </c>
      <c r="E6" s="46">
        <v>286962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1968497</v>
      </c>
      <c r="O6" s="47">
        <f t="shared" si="2"/>
        <v>327.10152874709206</v>
      </c>
      <c r="P6" s="9"/>
    </row>
    <row r="7" spans="1:133">
      <c r="A7" s="12"/>
      <c r="B7" s="25">
        <v>312.60000000000002</v>
      </c>
      <c r="C7" s="20" t="s">
        <v>10</v>
      </c>
      <c r="D7" s="46">
        <v>0</v>
      </c>
      <c r="E7" s="46">
        <v>235786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235786</v>
      </c>
      <c r="O7" s="47">
        <f t="shared" si="2"/>
        <v>39.180126287803255</v>
      </c>
      <c r="P7" s="9"/>
    </row>
    <row r="8" spans="1:133">
      <c r="A8" s="12"/>
      <c r="B8" s="25">
        <v>314.10000000000002</v>
      </c>
      <c r="C8" s="20" t="s">
        <v>11</v>
      </c>
      <c r="D8" s="46">
        <v>371718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371718</v>
      </c>
      <c r="O8" s="47">
        <f t="shared" si="2"/>
        <v>61.767696909272182</v>
      </c>
      <c r="P8" s="9"/>
    </row>
    <row r="9" spans="1:133">
      <c r="A9" s="12"/>
      <c r="B9" s="25">
        <v>314.89999999999998</v>
      </c>
      <c r="C9" s="20" t="s">
        <v>13</v>
      </c>
      <c r="D9" s="46">
        <v>6469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6469</v>
      </c>
      <c r="O9" s="47">
        <f t="shared" si="2"/>
        <v>1.074941841143237</v>
      </c>
      <c r="P9" s="9"/>
    </row>
    <row r="10" spans="1:133">
      <c r="A10" s="12"/>
      <c r="B10" s="25">
        <v>315</v>
      </c>
      <c r="C10" s="20" t="s">
        <v>86</v>
      </c>
      <c r="D10" s="46">
        <v>240098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240098</v>
      </c>
      <c r="O10" s="47">
        <f t="shared" si="2"/>
        <v>39.89664340312396</v>
      </c>
      <c r="P10" s="9"/>
    </row>
    <row r="11" spans="1:133">
      <c r="A11" s="12"/>
      <c r="B11" s="25">
        <v>316</v>
      </c>
      <c r="C11" s="20" t="s">
        <v>87</v>
      </c>
      <c r="D11" s="46">
        <v>57570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57570</v>
      </c>
      <c r="O11" s="47">
        <f t="shared" si="2"/>
        <v>9.5663010967098696</v>
      </c>
      <c r="P11" s="9"/>
    </row>
    <row r="12" spans="1:133" ht="15.75">
      <c r="A12" s="29" t="s">
        <v>15</v>
      </c>
      <c r="B12" s="30"/>
      <c r="C12" s="31"/>
      <c r="D12" s="32">
        <f t="shared" ref="D12:M12" si="3">SUM(D13:D20)</f>
        <v>933215</v>
      </c>
      <c r="E12" s="32">
        <f t="shared" si="3"/>
        <v>0</v>
      </c>
      <c r="F12" s="32">
        <f t="shared" si="3"/>
        <v>0</v>
      </c>
      <c r="G12" s="32">
        <f t="shared" si="3"/>
        <v>0</v>
      </c>
      <c r="H12" s="32">
        <f t="shared" si="3"/>
        <v>0</v>
      </c>
      <c r="I12" s="32">
        <f t="shared" si="3"/>
        <v>463152</v>
      </c>
      <c r="J12" s="32">
        <f t="shared" si="3"/>
        <v>0</v>
      </c>
      <c r="K12" s="32">
        <f t="shared" si="3"/>
        <v>0</v>
      </c>
      <c r="L12" s="32">
        <f t="shared" si="3"/>
        <v>0</v>
      </c>
      <c r="M12" s="32">
        <f t="shared" si="3"/>
        <v>0</v>
      </c>
      <c r="N12" s="44">
        <f t="shared" si="1"/>
        <v>1396367</v>
      </c>
      <c r="O12" s="45">
        <f t="shared" si="2"/>
        <v>232.03173811897639</v>
      </c>
      <c r="P12" s="10"/>
    </row>
    <row r="13" spans="1:133">
      <c r="A13" s="12"/>
      <c r="B13" s="25">
        <v>322</v>
      </c>
      <c r="C13" s="20" t="s">
        <v>0</v>
      </c>
      <c r="D13" s="46">
        <v>5290</v>
      </c>
      <c r="E13" s="46">
        <v>0</v>
      </c>
      <c r="F13" s="46">
        <v>0</v>
      </c>
      <c r="G13" s="46">
        <v>0</v>
      </c>
      <c r="H13" s="46">
        <v>0</v>
      </c>
      <c r="I13" s="46">
        <v>297632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302922</v>
      </c>
      <c r="O13" s="47">
        <f t="shared" si="2"/>
        <v>50.335992023928213</v>
      </c>
      <c r="P13" s="9"/>
    </row>
    <row r="14" spans="1:133">
      <c r="A14" s="12"/>
      <c r="B14" s="25">
        <v>323.10000000000002</v>
      </c>
      <c r="C14" s="20" t="s">
        <v>16</v>
      </c>
      <c r="D14" s="46">
        <v>287248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ref="N14:N19" si="4">SUM(D14:M14)</f>
        <v>287248</v>
      </c>
      <c r="O14" s="47">
        <f t="shared" si="2"/>
        <v>47.731472249916919</v>
      </c>
      <c r="P14" s="9"/>
    </row>
    <row r="15" spans="1:133">
      <c r="A15" s="12"/>
      <c r="B15" s="25">
        <v>323.39999999999998</v>
      </c>
      <c r="C15" s="20" t="s">
        <v>17</v>
      </c>
      <c r="D15" s="46">
        <v>10240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10240</v>
      </c>
      <c r="O15" s="47">
        <f t="shared" si="2"/>
        <v>1.7015619807244933</v>
      </c>
      <c r="P15" s="9"/>
    </row>
    <row r="16" spans="1:133">
      <c r="A16" s="12"/>
      <c r="B16" s="25">
        <v>323.89999999999998</v>
      </c>
      <c r="C16" s="20" t="s">
        <v>18</v>
      </c>
      <c r="D16" s="46">
        <v>5600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5600</v>
      </c>
      <c r="O16" s="47">
        <f t="shared" si="2"/>
        <v>0.93054170820870719</v>
      </c>
      <c r="P16" s="9"/>
    </row>
    <row r="17" spans="1:16">
      <c r="A17" s="12"/>
      <c r="B17" s="25">
        <v>324.11</v>
      </c>
      <c r="C17" s="20" t="s">
        <v>96</v>
      </c>
      <c r="D17" s="46">
        <v>88873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88873</v>
      </c>
      <c r="O17" s="47">
        <f t="shared" si="2"/>
        <v>14.767863077434363</v>
      </c>
      <c r="P17" s="9"/>
    </row>
    <row r="18" spans="1:16">
      <c r="A18" s="12"/>
      <c r="B18" s="25">
        <v>324.61</v>
      </c>
      <c r="C18" s="20" t="s">
        <v>97</v>
      </c>
      <c r="D18" s="46">
        <v>422100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422100</v>
      </c>
      <c r="O18" s="47">
        <f t="shared" si="2"/>
        <v>70.13958125623131</v>
      </c>
      <c r="P18" s="9"/>
    </row>
    <row r="19" spans="1:16">
      <c r="A19" s="12"/>
      <c r="B19" s="25">
        <v>324.70999999999998</v>
      </c>
      <c r="C19" s="20" t="s">
        <v>98</v>
      </c>
      <c r="D19" s="46">
        <v>93567</v>
      </c>
      <c r="E19" s="46">
        <v>0</v>
      </c>
      <c r="F19" s="46">
        <v>0</v>
      </c>
      <c r="G19" s="46">
        <v>0</v>
      </c>
      <c r="H19" s="46">
        <v>0</v>
      </c>
      <c r="I19" s="46">
        <v>91575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185142</v>
      </c>
      <c r="O19" s="47">
        <f t="shared" si="2"/>
        <v>30.764705882352942</v>
      </c>
      <c r="P19" s="9"/>
    </row>
    <row r="20" spans="1:16">
      <c r="A20" s="12"/>
      <c r="B20" s="25">
        <v>329</v>
      </c>
      <c r="C20" s="20" t="s">
        <v>19</v>
      </c>
      <c r="D20" s="46">
        <v>20297</v>
      </c>
      <c r="E20" s="46">
        <v>0</v>
      </c>
      <c r="F20" s="46">
        <v>0</v>
      </c>
      <c r="G20" s="46">
        <v>0</v>
      </c>
      <c r="H20" s="46">
        <v>0</v>
      </c>
      <c r="I20" s="46">
        <v>73945</v>
      </c>
      <c r="J20" s="46">
        <v>0</v>
      </c>
      <c r="K20" s="46">
        <v>0</v>
      </c>
      <c r="L20" s="46">
        <v>0</v>
      </c>
      <c r="M20" s="46">
        <v>0</v>
      </c>
      <c r="N20" s="46">
        <f>SUM(D20:M20)</f>
        <v>94242</v>
      </c>
      <c r="O20" s="47">
        <f t="shared" si="2"/>
        <v>15.660019940179462</v>
      </c>
      <c r="P20" s="9"/>
    </row>
    <row r="21" spans="1:16" ht="15.75">
      <c r="A21" s="29" t="s">
        <v>20</v>
      </c>
      <c r="B21" s="30"/>
      <c r="C21" s="31"/>
      <c r="D21" s="32">
        <f t="shared" ref="D21:M21" si="5">SUM(D22:D31)</f>
        <v>783716</v>
      </c>
      <c r="E21" s="32">
        <f t="shared" si="5"/>
        <v>992193</v>
      </c>
      <c r="F21" s="32">
        <f t="shared" si="5"/>
        <v>0</v>
      </c>
      <c r="G21" s="32">
        <f t="shared" si="5"/>
        <v>0</v>
      </c>
      <c r="H21" s="32">
        <f t="shared" si="5"/>
        <v>0</v>
      </c>
      <c r="I21" s="32">
        <f t="shared" si="5"/>
        <v>60000</v>
      </c>
      <c r="J21" s="32">
        <f t="shared" si="5"/>
        <v>0</v>
      </c>
      <c r="K21" s="32">
        <f t="shared" si="5"/>
        <v>0</v>
      </c>
      <c r="L21" s="32">
        <f t="shared" si="5"/>
        <v>0</v>
      </c>
      <c r="M21" s="32">
        <f t="shared" si="5"/>
        <v>0</v>
      </c>
      <c r="N21" s="44">
        <f>SUM(D21:M21)</f>
        <v>1835909</v>
      </c>
      <c r="O21" s="45">
        <f t="shared" si="2"/>
        <v>305.06962445995345</v>
      </c>
      <c r="P21" s="10"/>
    </row>
    <row r="22" spans="1:16">
      <c r="A22" s="12"/>
      <c r="B22" s="25">
        <v>331.2</v>
      </c>
      <c r="C22" s="20" t="s">
        <v>68</v>
      </c>
      <c r="D22" s="46">
        <v>0</v>
      </c>
      <c r="E22" s="46">
        <v>53389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>SUM(D22:M22)</f>
        <v>53389</v>
      </c>
      <c r="O22" s="47">
        <f t="shared" si="2"/>
        <v>8.8715520106347618</v>
      </c>
      <c r="P22" s="9"/>
    </row>
    <row r="23" spans="1:16">
      <c r="A23" s="12"/>
      <c r="B23" s="25">
        <v>331.49</v>
      </c>
      <c r="C23" s="20" t="s">
        <v>102</v>
      </c>
      <c r="D23" s="46">
        <v>0</v>
      </c>
      <c r="E23" s="46">
        <v>531933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>SUM(D23:M23)</f>
        <v>531933</v>
      </c>
      <c r="O23" s="47">
        <f t="shared" si="2"/>
        <v>88.390329012961118</v>
      </c>
      <c r="P23" s="9"/>
    </row>
    <row r="24" spans="1:16">
      <c r="A24" s="12"/>
      <c r="B24" s="25">
        <v>334.31</v>
      </c>
      <c r="C24" s="20" t="s">
        <v>103</v>
      </c>
      <c r="D24" s="46">
        <v>0</v>
      </c>
      <c r="E24" s="46">
        <v>0</v>
      </c>
      <c r="F24" s="46">
        <v>0</v>
      </c>
      <c r="G24" s="46">
        <v>0</v>
      </c>
      <c r="H24" s="46">
        <v>0</v>
      </c>
      <c r="I24" s="46">
        <v>60000</v>
      </c>
      <c r="J24" s="46">
        <v>0</v>
      </c>
      <c r="K24" s="46">
        <v>0</v>
      </c>
      <c r="L24" s="46">
        <v>0</v>
      </c>
      <c r="M24" s="46">
        <v>0</v>
      </c>
      <c r="N24" s="46">
        <f>SUM(D24:M24)</f>
        <v>60000</v>
      </c>
      <c r="O24" s="47">
        <f t="shared" si="2"/>
        <v>9.9700897308075778</v>
      </c>
      <c r="P24" s="9"/>
    </row>
    <row r="25" spans="1:16">
      <c r="A25" s="12"/>
      <c r="B25" s="25">
        <v>334.69</v>
      </c>
      <c r="C25" s="20" t="s">
        <v>22</v>
      </c>
      <c r="D25" s="46">
        <v>0</v>
      </c>
      <c r="E25" s="46">
        <v>353671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ref="N25:N30" si="6">SUM(D25:M25)</f>
        <v>353671</v>
      </c>
      <c r="O25" s="47">
        <f t="shared" si="2"/>
        <v>58.768860086407443</v>
      </c>
      <c r="P25" s="9"/>
    </row>
    <row r="26" spans="1:16">
      <c r="A26" s="12"/>
      <c r="B26" s="25">
        <v>334.7</v>
      </c>
      <c r="C26" s="20" t="s">
        <v>23</v>
      </c>
      <c r="D26" s="46">
        <v>0</v>
      </c>
      <c r="E26" s="46">
        <v>50000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50000</v>
      </c>
      <c r="O26" s="47">
        <f t="shared" si="2"/>
        <v>8.3084081090063151</v>
      </c>
      <c r="P26" s="9"/>
    </row>
    <row r="27" spans="1:16">
      <c r="A27" s="12"/>
      <c r="B27" s="25">
        <v>335.12</v>
      </c>
      <c r="C27" s="20" t="s">
        <v>88</v>
      </c>
      <c r="D27" s="46">
        <v>222981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222981</v>
      </c>
      <c r="O27" s="47">
        <f t="shared" si="2"/>
        <v>37.052342971086738</v>
      </c>
      <c r="P27" s="9"/>
    </row>
    <row r="28" spans="1:16">
      <c r="A28" s="12"/>
      <c r="B28" s="25">
        <v>335.14</v>
      </c>
      <c r="C28" s="20" t="s">
        <v>89</v>
      </c>
      <c r="D28" s="46">
        <v>160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160</v>
      </c>
      <c r="O28" s="47">
        <f t="shared" si="2"/>
        <v>2.6586905948820207E-2</v>
      </c>
      <c r="P28" s="9"/>
    </row>
    <row r="29" spans="1:16">
      <c r="A29" s="12"/>
      <c r="B29" s="25">
        <v>335.18</v>
      </c>
      <c r="C29" s="20" t="s">
        <v>90</v>
      </c>
      <c r="D29" s="46">
        <v>450554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450554</v>
      </c>
      <c r="O29" s="47">
        <f t="shared" si="2"/>
        <v>74.86773014290462</v>
      </c>
      <c r="P29" s="9"/>
    </row>
    <row r="30" spans="1:16">
      <c r="A30" s="12"/>
      <c r="B30" s="25">
        <v>335.19</v>
      </c>
      <c r="C30" s="20" t="s">
        <v>91</v>
      </c>
      <c r="D30" s="46">
        <v>110021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110021</v>
      </c>
      <c r="O30" s="47">
        <f t="shared" si="2"/>
        <v>18.281987371219675</v>
      </c>
      <c r="P30" s="9"/>
    </row>
    <row r="31" spans="1:16">
      <c r="A31" s="12"/>
      <c r="B31" s="25">
        <v>337.7</v>
      </c>
      <c r="C31" s="20" t="s">
        <v>61</v>
      </c>
      <c r="D31" s="46">
        <v>0</v>
      </c>
      <c r="E31" s="46">
        <v>3200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ref="N31:N48" si="7">SUM(D31:M31)</f>
        <v>3200</v>
      </c>
      <c r="O31" s="47">
        <f t="shared" si="2"/>
        <v>0.53173811897640411</v>
      </c>
      <c r="P31" s="9"/>
    </row>
    <row r="32" spans="1:16" ht="15.75">
      <c r="A32" s="29" t="s">
        <v>32</v>
      </c>
      <c r="B32" s="30"/>
      <c r="C32" s="31"/>
      <c r="D32" s="32">
        <f t="shared" ref="D32:M32" si="8">SUM(D33:D37)</f>
        <v>194124</v>
      </c>
      <c r="E32" s="32">
        <f t="shared" si="8"/>
        <v>128580</v>
      </c>
      <c r="F32" s="32">
        <f t="shared" si="8"/>
        <v>0</v>
      </c>
      <c r="G32" s="32">
        <f t="shared" si="8"/>
        <v>0</v>
      </c>
      <c r="H32" s="32">
        <f t="shared" si="8"/>
        <v>0</v>
      </c>
      <c r="I32" s="32">
        <f t="shared" si="8"/>
        <v>1947947</v>
      </c>
      <c r="J32" s="32">
        <f t="shared" si="8"/>
        <v>0</v>
      </c>
      <c r="K32" s="32">
        <f t="shared" si="8"/>
        <v>0</v>
      </c>
      <c r="L32" s="32">
        <f t="shared" si="8"/>
        <v>0</v>
      </c>
      <c r="M32" s="32">
        <f t="shared" si="8"/>
        <v>0</v>
      </c>
      <c r="N32" s="32">
        <f t="shared" si="7"/>
        <v>2270651</v>
      </c>
      <c r="O32" s="45">
        <f t="shared" si="2"/>
        <v>377.30990362246592</v>
      </c>
      <c r="P32" s="10"/>
    </row>
    <row r="33" spans="1:119">
      <c r="A33" s="12"/>
      <c r="B33" s="25">
        <v>341.9</v>
      </c>
      <c r="C33" s="20" t="s">
        <v>92</v>
      </c>
      <c r="D33" s="46">
        <v>194124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194124</v>
      </c>
      <c r="O33" s="47">
        <f t="shared" si="2"/>
        <v>32.257228315054839</v>
      </c>
      <c r="P33" s="9"/>
    </row>
    <row r="34" spans="1:119">
      <c r="A34" s="12"/>
      <c r="B34" s="25">
        <v>343.3</v>
      </c>
      <c r="C34" s="20" t="s">
        <v>37</v>
      </c>
      <c r="D34" s="46">
        <v>0</v>
      </c>
      <c r="E34" s="46">
        <v>0</v>
      </c>
      <c r="F34" s="46">
        <v>0</v>
      </c>
      <c r="G34" s="46">
        <v>0</v>
      </c>
      <c r="H34" s="46">
        <v>0</v>
      </c>
      <c r="I34" s="46">
        <v>657165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657165</v>
      </c>
      <c r="O34" s="47">
        <f t="shared" si="2"/>
        <v>109.19990029910269</v>
      </c>
      <c r="P34" s="9"/>
    </row>
    <row r="35" spans="1:119">
      <c r="A35" s="12"/>
      <c r="B35" s="25">
        <v>343.4</v>
      </c>
      <c r="C35" s="20" t="s">
        <v>38</v>
      </c>
      <c r="D35" s="46">
        <v>0</v>
      </c>
      <c r="E35" s="46">
        <v>0</v>
      </c>
      <c r="F35" s="46">
        <v>0</v>
      </c>
      <c r="G35" s="46">
        <v>0</v>
      </c>
      <c r="H35" s="46">
        <v>0</v>
      </c>
      <c r="I35" s="46">
        <v>612402</v>
      </c>
      <c r="J35" s="46">
        <v>0</v>
      </c>
      <c r="K35" s="46">
        <v>0</v>
      </c>
      <c r="L35" s="46">
        <v>0</v>
      </c>
      <c r="M35" s="46">
        <v>0</v>
      </c>
      <c r="N35" s="46">
        <f t="shared" si="7"/>
        <v>612402</v>
      </c>
      <c r="O35" s="47">
        <f t="shared" si="2"/>
        <v>101.76171485543369</v>
      </c>
      <c r="P35" s="9"/>
    </row>
    <row r="36" spans="1:119">
      <c r="A36" s="12"/>
      <c r="B36" s="25">
        <v>343.5</v>
      </c>
      <c r="C36" s="20" t="s">
        <v>39</v>
      </c>
      <c r="D36" s="46">
        <v>0</v>
      </c>
      <c r="E36" s="46">
        <v>0</v>
      </c>
      <c r="F36" s="46">
        <v>0</v>
      </c>
      <c r="G36" s="46">
        <v>0</v>
      </c>
      <c r="H36" s="46">
        <v>0</v>
      </c>
      <c r="I36" s="46">
        <v>678380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7"/>
        <v>678380</v>
      </c>
      <c r="O36" s="47">
        <f t="shared" si="2"/>
        <v>112.72515785975408</v>
      </c>
      <c r="P36" s="9"/>
    </row>
    <row r="37" spans="1:119">
      <c r="A37" s="12"/>
      <c r="B37" s="25">
        <v>347.2</v>
      </c>
      <c r="C37" s="20" t="s">
        <v>40</v>
      </c>
      <c r="D37" s="46">
        <v>0</v>
      </c>
      <c r="E37" s="46">
        <v>128580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7"/>
        <v>128580</v>
      </c>
      <c r="O37" s="47">
        <f t="shared" si="2"/>
        <v>21.365902293120637</v>
      </c>
      <c r="P37" s="9"/>
    </row>
    <row r="38" spans="1:119" ht="15.75">
      <c r="A38" s="29" t="s">
        <v>33</v>
      </c>
      <c r="B38" s="30"/>
      <c r="C38" s="31"/>
      <c r="D38" s="32">
        <f t="shared" ref="D38:M38" si="9">SUM(D39:D40)</f>
        <v>548560</v>
      </c>
      <c r="E38" s="32">
        <f t="shared" si="9"/>
        <v>97537</v>
      </c>
      <c r="F38" s="32">
        <f t="shared" si="9"/>
        <v>0</v>
      </c>
      <c r="G38" s="32">
        <f t="shared" si="9"/>
        <v>0</v>
      </c>
      <c r="H38" s="32">
        <f t="shared" si="9"/>
        <v>0</v>
      </c>
      <c r="I38" s="32">
        <f t="shared" si="9"/>
        <v>21300</v>
      </c>
      <c r="J38" s="32">
        <f t="shared" si="9"/>
        <v>0</v>
      </c>
      <c r="K38" s="32">
        <f t="shared" si="9"/>
        <v>0</v>
      </c>
      <c r="L38" s="32">
        <f t="shared" si="9"/>
        <v>0</v>
      </c>
      <c r="M38" s="32">
        <f t="shared" si="9"/>
        <v>0</v>
      </c>
      <c r="N38" s="32">
        <f t="shared" si="7"/>
        <v>667397</v>
      </c>
      <c r="O38" s="45">
        <f t="shared" si="2"/>
        <v>110.90013293452975</v>
      </c>
      <c r="P38" s="10"/>
    </row>
    <row r="39" spans="1:119">
      <c r="A39" s="13"/>
      <c r="B39" s="39">
        <v>355</v>
      </c>
      <c r="C39" s="21" t="s">
        <v>62</v>
      </c>
      <c r="D39" s="46">
        <v>0</v>
      </c>
      <c r="E39" s="46">
        <v>97537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7"/>
        <v>97537</v>
      </c>
      <c r="O39" s="47">
        <f t="shared" si="2"/>
        <v>16.207544034562979</v>
      </c>
      <c r="P39" s="9"/>
    </row>
    <row r="40" spans="1:119">
      <c r="A40" s="13"/>
      <c r="B40" s="39">
        <v>359</v>
      </c>
      <c r="C40" s="21" t="s">
        <v>43</v>
      </c>
      <c r="D40" s="46">
        <v>548560</v>
      </c>
      <c r="E40" s="46">
        <v>0</v>
      </c>
      <c r="F40" s="46">
        <v>0</v>
      </c>
      <c r="G40" s="46">
        <v>0</v>
      </c>
      <c r="H40" s="46">
        <v>0</v>
      </c>
      <c r="I40" s="46">
        <v>21300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7"/>
        <v>569860</v>
      </c>
      <c r="O40" s="47">
        <f t="shared" si="2"/>
        <v>94.692588899966765</v>
      </c>
      <c r="P40" s="9"/>
    </row>
    <row r="41" spans="1:119" ht="15.75">
      <c r="A41" s="29" t="s">
        <v>3</v>
      </c>
      <c r="B41" s="30"/>
      <c r="C41" s="31"/>
      <c r="D41" s="32">
        <f t="shared" ref="D41:M41" si="10">SUM(D42:D44)</f>
        <v>447117</v>
      </c>
      <c r="E41" s="32">
        <f t="shared" si="10"/>
        <v>220965</v>
      </c>
      <c r="F41" s="32">
        <f t="shared" si="10"/>
        <v>0</v>
      </c>
      <c r="G41" s="32">
        <f t="shared" si="10"/>
        <v>0</v>
      </c>
      <c r="H41" s="32">
        <f t="shared" si="10"/>
        <v>0</v>
      </c>
      <c r="I41" s="32">
        <f t="shared" si="10"/>
        <v>15716</v>
      </c>
      <c r="J41" s="32">
        <f t="shared" si="10"/>
        <v>0</v>
      </c>
      <c r="K41" s="32">
        <f t="shared" si="10"/>
        <v>0</v>
      </c>
      <c r="L41" s="32">
        <f t="shared" si="10"/>
        <v>0</v>
      </c>
      <c r="M41" s="32">
        <f t="shared" si="10"/>
        <v>0</v>
      </c>
      <c r="N41" s="32">
        <f t="shared" si="7"/>
        <v>683798</v>
      </c>
      <c r="O41" s="45">
        <f t="shared" si="2"/>
        <v>113.62545696244599</v>
      </c>
      <c r="P41" s="10"/>
    </row>
    <row r="42" spans="1:119">
      <c r="A42" s="12"/>
      <c r="B42" s="25">
        <v>361.1</v>
      </c>
      <c r="C42" s="20" t="s">
        <v>44</v>
      </c>
      <c r="D42" s="46">
        <v>934</v>
      </c>
      <c r="E42" s="46">
        <v>316</v>
      </c>
      <c r="F42" s="46">
        <v>0</v>
      </c>
      <c r="G42" s="46">
        <v>0</v>
      </c>
      <c r="H42" s="46">
        <v>0</v>
      </c>
      <c r="I42" s="46">
        <v>1982</v>
      </c>
      <c r="J42" s="46">
        <v>0</v>
      </c>
      <c r="K42" s="46">
        <v>0</v>
      </c>
      <c r="L42" s="46">
        <v>0</v>
      </c>
      <c r="M42" s="46">
        <v>0</v>
      </c>
      <c r="N42" s="46">
        <f t="shared" si="7"/>
        <v>3232</v>
      </c>
      <c r="O42" s="47">
        <f t="shared" si="2"/>
        <v>0.53705550016616821</v>
      </c>
      <c r="P42" s="9"/>
    </row>
    <row r="43" spans="1:119">
      <c r="A43" s="12"/>
      <c r="B43" s="25">
        <v>362</v>
      </c>
      <c r="C43" s="20" t="s">
        <v>45</v>
      </c>
      <c r="D43" s="46">
        <v>254582</v>
      </c>
      <c r="E43" s="46">
        <v>43165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7"/>
        <v>297747</v>
      </c>
      <c r="O43" s="47">
        <f t="shared" si="2"/>
        <v>49.476071784646059</v>
      </c>
      <c r="P43" s="9"/>
    </row>
    <row r="44" spans="1:119">
      <c r="A44" s="12"/>
      <c r="B44" s="25">
        <v>369.9</v>
      </c>
      <c r="C44" s="20" t="s">
        <v>47</v>
      </c>
      <c r="D44" s="46">
        <v>191601</v>
      </c>
      <c r="E44" s="46">
        <v>177484</v>
      </c>
      <c r="F44" s="46">
        <v>0</v>
      </c>
      <c r="G44" s="46">
        <v>0</v>
      </c>
      <c r="H44" s="46">
        <v>0</v>
      </c>
      <c r="I44" s="46">
        <v>13734</v>
      </c>
      <c r="J44" s="46">
        <v>0</v>
      </c>
      <c r="K44" s="46">
        <v>0</v>
      </c>
      <c r="L44" s="46">
        <v>0</v>
      </c>
      <c r="M44" s="46">
        <v>0</v>
      </c>
      <c r="N44" s="46">
        <f t="shared" si="7"/>
        <v>382819</v>
      </c>
      <c r="O44" s="47">
        <f t="shared" si="2"/>
        <v>63.612329677633767</v>
      </c>
      <c r="P44" s="9"/>
    </row>
    <row r="45" spans="1:119" ht="15.75">
      <c r="A45" s="29" t="s">
        <v>34</v>
      </c>
      <c r="B45" s="30"/>
      <c r="C45" s="31"/>
      <c r="D45" s="32">
        <f t="shared" ref="D45:M45" si="11">SUM(D46:D47)</f>
        <v>50000</v>
      </c>
      <c r="E45" s="32">
        <f t="shared" si="11"/>
        <v>234263</v>
      </c>
      <c r="F45" s="32">
        <f t="shared" si="11"/>
        <v>0</v>
      </c>
      <c r="G45" s="32">
        <f t="shared" si="11"/>
        <v>0</v>
      </c>
      <c r="H45" s="32">
        <f t="shared" si="11"/>
        <v>0</v>
      </c>
      <c r="I45" s="32">
        <f t="shared" si="11"/>
        <v>50000</v>
      </c>
      <c r="J45" s="32">
        <f t="shared" si="11"/>
        <v>0</v>
      </c>
      <c r="K45" s="32">
        <f t="shared" si="11"/>
        <v>0</v>
      </c>
      <c r="L45" s="32">
        <f t="shared" si="11"/>
        <v>0</v>
      </c>
      <c r="M45" s="32">
        <f t="shared" si="11"/>
        <v>0</v>
      </c>
      <c r="N45" s="32">
        <f t="shared" si="7"/>
        <v>334263</v>
      </c>
      <c r="O45" s="45">
        <f t="shared" si="2"/>
        <v>55.543868394815554</v>
      </c>
      <c r="P45" s="9"/>
    </row>
    <row r="46" spans="1:119">
      <c r="A46" s="12"/>
      <c r="B46" s="25">
        <v>381</v>
      </c>
      <c r="C46" s="20" t="s">
        <v>48</v>
      </c>
      <c r="D46" s="46">
        <v>50000</v>
      </c>
      <c r="E46" s="46">
        <v>88046</v>
      </c>
      <c r="F46" s="46">
        <v>0</v>
      </c>
      <c r="G46" s="46">
        <v>0</v>
      </c>
      <c r="H46" s="46">
        <v>0</v>
      </c>
      <c r="I46" s="46">
        <v>50000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7"/>
        <v>188046</v>
      </c>
      <c r="O46" s="47">
        <f t="shared" si="2"/>
        <v>31.247258225324028</v>
      </c>
      <c r="P46" s="9"/>
    </row>
    <row r="47" spans="1:119" ht="15.75" thickBot="1">
      <c r="A47" s="12"/>
      <c r="B47" s="25">
        <v>383</v>
      </c>
      <c r="C47" s="20" t="s">
        <v>73</v>
      </c>
      <c r="D47" s="46">
        <v>0</v>
      </c>
      <c r="E47" s="46">
        <v>146217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7"/>
        <v>146217</v>
      </c>
      <c r="O47" s="47">
        <f t="shared" si="2"/>
        <v>24.296610169491526</v>
      </c>
      <c r="P47" s="9"/>
    </row>
    <row r="48" spans="1:119" ht="16.5" thickBot="1">
      <c r="A48" s="14" t="s">
        <v>41</v>
      </c>
      <c r="B48" s="23"/>
      <c r="C48" s="22"/>
      <c r="D48" s="15">
        <f t="shared" ref="D48:M48" si="12">SUM(D5,D12,D21,D32,D38,D41,D45)</f>
        <v>5314122</v>
      </c>
      <c r="E48" s="15">
        <f t="shared" si="12"/>
        <v>2196286</v>
      </c>
      <c r="F48" s="15">
        <f t="shared" si="12"/>
        <v>0</v>
      </c>
      <c r="G48" s="15">
        <f t="shared" si="12"/>
        <v>0</v>
      </c>
      <c r="H48" s="15">
        <f t="shared" si="12"/>
        <v>0</v>
      </c>
      <c r="I48" s="15">
        <f t="shared" si="12"/>
        <v>2558115</v>
      </c>
      <c r="J48" s="15">
        <f t="shared" si="12"/>
        <v>0</v>
      </c>
      <c r="K48" s="15">
        <f t="shared" si="12"/>
        <v>0</v>
      </c>
      <c r="L48" s="15">
        <f t="shared" si="12"/>
        <v>0</v>
      </c>
      <c r="M48" s="15">
        <f t="shared" si="12"/>
        <v>0</v>
      </c>
      <c r="N48" s="15">
        <f t="shared" si="7"/>
        <v>10068523</v>
      </c>
      <c r="O48" s="38">
        <f t="shared" si="2"/>
        <v>1673.0679627783318</v>
      </c>
      <c r="P48" s="6"/>
      <c r="Q48" s="2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  <c r="BR48" s="5"/>
      <c r="BS48" s="5"/>
      <c r="BT48" s="5"/>
      <c r="BU48" s="5"/>
      <c r="BV48" s="5"/>
      <c r="BW48" s="5"/>
      <c r="BX48" s="5"/>
      <c r="BY48" s="5"/>
      <c r="BZ48" s="5"/>
      <c r="CA48" s="5"/>
      <c r="CB48" s="5"/>
      <c r="CC48" s="5"/>
      <c r="CD48" s="5"/>
      <c r="CE48" s="5"/>
      <c r="CF48" s="5"/>
      <c r="CG48" s="5"/>
      <c r="CH48" s="5"/>
      <c r="CI48" s="5"/>
      <c r="CJ48" s="5"/>
      <c r="CK48" s="5"/>
      <c r="CL48" s="5"/>
      <c r="CM48" s="5"/>
      <c r="CN48" s="5"/>
      <c r="CO48" s="5"/>
      <c r="CP48" s="5"/>
      <c r="CQ48" s="5"/>
      <c r="CR48" s="5"/>
      <c r="CS48" s="5"/>
      <c r="CT48" s="5"/>
      <c r="CU48" s="5"/>
      <c r="CV48" s="5"/>
      <c r="CW48" s="5"/>
      <c r="CX48" s="5"/>
      <c r="CY48" s="5"/>
      <c r="CZ48" s="5"/>
      <c r="DA48" s="5"/>
      <c r="DB48" s="5"/>
      <c r="DC48" s="5"/>
      <c r="DD48" s="5"/>
      <c r="DE48" s="5"/>
      <c r="DF48" s="5"/>
      <c r="DG48" s="5"/>
      <c r="DH48" s="5"/>
      <c r="DI48" s="5"/>
      <c r="DJ48" s="5"/>
      <c r="DK48" s="5"/>
      <c r="DL48" s="5"/>
      <c r="DM48" s="5"/>
      <c r="DN48" s="5"/>
      <c r="DO48" s="5"/>
    </row>
    <row r="49" spans="1:15">
      <c r="A49" s="16"/>
      <c r="B49" s="18"/>
      <c r="C49" s="18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9"/>
    </row>
    <row r="50" spans="1:15">
      <c r="A50" s="40"/>
      <c r="B50" s="41"/>
      <c r="C50" s="41"/>
      <c r="D50" s="42"/>
      <c r="E50" s="42"/>
      <c r="F50" s="42"/>
      <c r="G50" s="42"/>
      <c r="H50" s="42"/>
      <c r="I50" s="42"/>
      <c r="J50" s="42"/>
      <c r="K50" s="42"/>
      <c r="L50" s="48" t="s">
        <v>104</v>
      </c>
      <c r="M50" s="48"/>
      <c r="N50" s="48"/>
      <c r="O50" s="43">
        <v>6018</v>
      </c>
    </row>
    <row r="51" spans="1:15">
      <c r="A51" s="49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1"/>
    </row>
    <row r="52" spans="1:15" ht="15.75" customHeight="1" thickBot="1">
      <c r="A52" s="52" t="s">
        <v>65</v>
      </c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  <c r="M52" s="53"/>
      <c r="N52" s="53"/>
      <c r="O52" s="54"/>
    </row>
  </sheetData>
  <mergeCells count="10">
    <mergeCell ref="L50:N50"/>
    <mergeCell ref="A51:O51"/>
    <mergeCell ref="A52:O5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EC52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55" t="s">
        <v>57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7"/>
      <c r="P1" s="7"/>
      <c r="Q1"/>
    </row>
    <row r="2" spans="1:133" ht="24" thickBot="1">
      <c r="A2" s="58" t="s">
        <v>95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60"/>
      <c r="P2" s="7"/>
      <c r="Q2"/>
    </row>
    <row r="3" spans="1:133" ht="18" customHeight="1">
      <c r="A3" s="61" t="s">
        <v>50</v>
      </c>
      <c r="B3" s="62"/>
      <c r="C3" s="63"/>
      <c r="D3" s="67" t="s">
        <v>28</v>
      </c>
      <c r="E3" s="68"/>
      <c r="F3" s="68"/>
      <c r="G3" s="68"/>
      <c r="H3" s="69"/>
      <c r="I3" s="67" t="s">
        <v>29</v>
      </c>
      <c r="J3" s="69"/>
      <c r="K3" s="67" t="s">
        <v>31</v>
      </c>
      <c r="L3" s="69"/>
      <c r="M3" s="36"/>
      <c r="N3" s="37"/>
      <c r="O3" s="70" t="s">
        <v>55</v>
      </c>
      <c r="P3" s="11"/>
      <c r="Q3"/>
    </row>
    <row r="4" spans="1:133" ht="32.25" customHeight="1" thickBot="1">
      <c r="A4" s="64"/>
      <c r="B4" s="65"/>
      <c r="C4" s="66"/>
      <c r="D4" s="34" t="s">
        <v>4</v>
      </c>
      <c r="E4" s="34" t="s">
        <v>51</v>
      </c>
      <c r="F4" s="34" t="s">
        <v>52</v>
      </c>
      <c r="G4" s="34" t="s">
        <v>53</v>
      </c>
      <c r="H4" s="34" t="s">
        <v>5</v>
      </c>
      <c r="I4" s="34" t="s">
        <v>6</v>
      </c>
      <c r="J4" s="35" t="s">
        <v>54</v>
      </c>
      <c r="K4" s="35" t="s">
        <v>7</v>
      </c>
      <c r="L4" s="35" t="s">
        <v>8</v>
      </c>
      <c r="M4" s="35" t="s">
        <v>9</v>
      </c>
      <c r="N4" s="35" t="s">
        <v>30</v>
      </c>
      <c r="O4" s="71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SUM(D6:D11)</f>
        <v>2193591</v>
      </c>
      <c r="E5" s="27">
        <f t="shared" si="0"/>
        <v>493803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13" si="1">SUM(D5:M5)</f>
        <v>2687394</v>
      </c>
      <c r="O5" s="33">
        <f t="shared" ref="O5:O48" si="2">(N5/O$50)</f>
        <v>447.00499001996008</v>
      </c>
      <c r="P5" s="6"/>
    </row>
    <row r="6" spans="1:133">
      <c r="A6" s="12"/>
      <c r="B6" s="25">
        <v>311</v>
      </c>
      <c r="C6" s="20" t="s">
        <v>2</v>
      </c>
      <c r="D6" s="46">
        <v>1544617</v>
      </c>
      <c r="E6" s="46">
        <v>269746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1814363</v>
      </c>
      <c r="O6" s="47">
        <f t="shared" si="2"/>
        <v>301.79025282767799</v>
      </c>
      <c r="P6" s="9"/>
    </row>
    <row r="7" spans="1:133">
      <c r="A7" s="12"/>
      <c r="B7" s="25">
        <v>312.60000000000002</v>
      </c>
      <c r="C7" s="20" t="s">
        <v>10</v>
      </c>
      <c r="D7" s="46">
        <v>0</v>
      </c>
      <c r="E7" s="46">
        <v>224057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224057</v>
      </c>
      <c r="O7" s="47">
        <f t="shared" si="2"/>
        <v>37.268296739853625</v>
      </c>
      <c r="P7" s="9"/>
    </row>
    <row r="8" spans="1:133">
      <c r="A8" s="12"/>
      <c r="B8" s="25">
        <v>314.10000000000002</v>
      </c>
      <c r="C8" s="20" t="s">
        <v>11</v>
      </c>
      <c r="D8" s="46">
        <v>361977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361977</v>
      </c>
      <c r="O8" s="47">
        <f t="shared" si="2"/>
        <v>60.209081836327343</v>
      </c>
      <c r="P8" s="9"/>
    </row>
    <row r="9" spans="1:133">
      <c r="A9" s="12"/>
      <c r="B9" s="25">
        <v>314.89999999999998</v>
      </c>
      <c r="C9" s="20" t="s">
        <v>13</v>
      </c>
      <c r="D9" s="46">
        <v>6022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6022</v>
      </c>
      <c r="O9" s="47">
        <f t="shared" si="2"/>
        <v>1.0016633399866932</v>
      </c>
      <c r="P9" s="9"/>
    </row>
    <row r="10" spans="1:133">
      <c r="A10" s="12"/>
      <c r="B10" s="25">
        <v>315</v>
      </c>
      <c r="C10" s="20" t="s">
        <v>86</v>
      </c>
      <c r="D10" s="46">
        <v>249298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249298</v>
      </c>
      <c r="O10" s="47">
        <f t="shared" si="2"/>
        <v>41.466733200266134</v>
      </c>
      <c r="P10" s="9"/>
    </row>
    <row r="11" spans="1:133">
      <c r="A11" s="12"/>
      <c r="B11" s="25">
        <v>316</v>
      </c>
      <c r="C11" s="20" t="s">
        <v>87</v>
      </c>
      <c r="D11" s="46">
        <v>31677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31677</v>
      </c>
      <c r="O11" s="47">
        <f t="shared" si="2"/>
        <v>5.2689620758483038</v>
      </c>
      <c r="P11" s="9"/>
    </row>
    <row r="12" spans="1:133" ht="15.75">
      <c r="A12" s="29" t="s">
        <v>15</v>
      </c>
      <c r="B12" s="30"/>
      <c r="C12" s="31"/>
      <c r="D12" s="32">
        <f t="shared" ref="D12:M12" si="3">SUM(D13:D21)</f>
        <v>977880</v>
      </c>
      <c r="E12" s="32">
        <f t="shared" si="3"/>
        <v>0</v>
      </c>
      <c r="F12" s="32">
        <f t="shared" si="3"/>
        <v>0</v>
      </c>
      <c r="G12" s="32">
        <f t="shared" si="3"/>
        <v>0</v>
      </c>
      <c r="H12" s="32">
        <f t="shared" si="3"/>
        <v>0</v>
      </c>
      <c r="I12" s="32">
        <f t="shared" si="3"/>
        <v>442279</v>
      </c>
      <c r="J12" s="32">
        <f t="shared" si="3"/>
        <v>0</v>
      </c>
      <c r="K12" s="32">
        <f t="shared" si="3"/>
        <v>0</v>
      </c>
      <c r="L12" s="32">
        <f t="shared" si="3"/>
        <v>0</v>
      </c>
      <c r="M12" s="32">
        <f t="shared" si="3"/>
        <v>0</v>
      </c>
      <c r="N12" s="44">
        <f t="shared" si="1"/>
        <v>1420159</v>
      </c>
      <c r="O12" s="45">
        <f t="shared" si="2"/>
        <v>236.2207252162342</v>
      </c>
      <c r="P12" s="10"/>
    </row>
    <row r="13" spans="1:133">
      <c r="A13" s="12"/>
      <c r="B13" s="25">
        <v>322</v>
      </c>
      <c r="C13" s="20" t="s">
        <v>0</v>
      </c>
      <c r="D13" s="46">
        <v>4045</v>
      </c>
      <c r="E13" s="46">
        <v>0</v>
      </c>
      <c r="F13" s="46">
        <v>0</v>
      </c>
      <c r="G13" s="46">
        <v>0</v>
      </c>
      <c r="H13" s="46">
        <v>0</v>
      </c>
      <c r="I13" s="46">
        <v>254921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258966</v>
      </c>
      <c r="O13" s="47">
        <f t="shared" si="2"/>
        <v>43.074850299401199</v>
      </c>
      <c r="P13" s="9"/>
    </row>
    <row r="14" spans="1:133">
      <c r="A14" s="12"/>
      <c r="B14" s="25">
        <v>323.10000000000002</v>
      </c>
      <c r="C14" s="20" t="s">
        <v>16</v>
      </c>
      <c r="D14" s="46">
        <v>277061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ref="N14:N19" si="4">SUM(D14:M14)</f>
        <v>277061</v>
      </c>
      <c r="O14" s="47">
        <f t="shared" si="2"/>
        <v>46.084664005322686</v>
      </c>
      <c r="P14" s="9"/>
    </row>
    <row r="15" spans="1:133">
      <c r="A15" s="12"/>
      <c r="B15" s="25">
        <v>323.39999999999998</v>
      </c>
      <c r="C15" s="20" t="s">
        <v>17</v>
      </c>
      <c r="D15" s="46">
        <v>14767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14767</v>
      </c>
      <c r="O15" s="47">
        <f t="shared" si="2"/>
        <v>2.4562541583499669</v>
      </c>
      <c r="P15" s="9"/>
    </row>
    <row r="16" spans="1:133">
      <c r="A16" s="12"/>
      <c r="B16" s="25">
        <v>323.89999999999998</v>
      </c>
      <c r="C16" s="20" t="s">
        <v>18</v>
      </c>
      <c r="D16" s="46">
        <v>5600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5600</v>
      </c>
      <c r="O16" s="47">
        <f t="shared" si="2"/>
        <v>0.93147039254823683</v>
      </c>
      <c r="P16" s="9"/>
    </row>
    <row r="17" spans="1:16">
      <c r="A17" s="12"/>
      <c r="B17" s="25">
        <v>324.11</v>
      </c>
      <c r="C17" s="20" t="s">
        <v>96</v>
      </c>
      <c r="D17" s="46">
        <v>88873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88873</v>
      </c>
      <c r="O17" s="47">
        <f t="shared" si="2"/>
        <v>14.782601463739189</v>
      </c>
      <c r="P17" s="9"/>
    </row>
    <row r="18" spans="1:16">
      <c r="A18" s="12"/>
      <c r="B18" s="25">
        <v>324.61</v>
      </c>
      <c r="C18" s="20" t="s">
        <v>97</v>
      </c>
      <c r="D18" s="46">
        <v>422100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422100</v>
      </c>
      <c r="O18" s="47">
        <f t="shared" si="2"/>
        <v>70.209580838323348</v>
      </c>
      <c r="P18" s="9"/>
    </row>
    <row r="19" spans="1:16">
      <c r="A19" s="12"/>
      <c r="B19" s="25">
        <v>324.70999999999998</v>
      </c>
      <c r="C19" s="20" t="s">
        <v>98</v>
      </c>
      <c r="D19" s="46">
        <v>145357</v>
      </c>
      <c r="E19" s="46">
        <v>0</v>
      </c>
      <c r="F19" s="46">
        <v>0</v>
      </c>
      <c r="G19" s="46">
        <v>0</v>
      </c>
      <c r="H19" s="46">
        <v>0</v>
      </c>
      <c r="I19" s="46">
        <v>101917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247274</v>
      </c>
      <c r="O19" s="47">
        <f t="shared" si="2"/>
        <v>41.130073186959414</v>
      </c>
      <c r="P19" s="9"/>
    </row>
    <row r="20" spans="1:16">
      <c r="A20" s="12"/>
      <c r="B20" s="25">
        <v>329</v>
      </c>
      <c r="C20" s="20" t="s">
        <v>19</v>
      </c>
      <c r="D20" s="46">
        <v>14016</v>
      </c>
      <c r="E20" s="46">
        <v>0</v>
      </c>
      <c r="F20" s="46">
        <v>0</v>
      </c>
      <c r="G20" s="46">
        <v>0</v>
      </c>
      <c r="H20" s="46">
        <v>0</v>
      </c>
      <c r="I20" s="46">
        <v>85441</v>
      </c>
      <c r="J20" s="46">
        <v>0</v>
      </c>
      <c r="K20" s="46">
        <v>0</v>
      </c>
      <c r="L20" s="46">
        <v>0</v>
      </c>
      <c r="M20" s="46">
        <v>0</v>
      </c>
      <c r="N20" s="46">
        <f t="shared" ref="N20:N48" si="5">SUM(D20:M20)</f>
        <v>99457</v>
      </c>
      <c r="O20" s="47">
        <f t="shared" si="2"/>
        <v>16.543080505655357</v>
      </c>
      <c r="P20" s="9"/>
    </row>
    <row r="21" spans="1:16">
      <c r="A21" s="12"/>
      <c r="B21" s="25">
        <v>367</v>
      </c>
      <c r="C21" s="20" t="s">
        <v>46</v>
      </c>
      <c r="D21" s="46">
        <v>6061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5"/>
        <v>6061</v>
      </c>
      <c r="O21" s="47">
        <f t="shared" si="2"/>
        <v>1.008150365934797</v>
      </c>
      <c r="P21" s="9"/>
    </row>
    <row r="22" spans="1:16" ht="15.75">
      <c r="A22" s="29" t="s">
        <v>20</v>
      </c>
      <c r="B22" s="30"/>
      <c r="C22" s="31"/>
      <c r="D22" s="32">
        <f t="shared" ref="D22:M22" si="6">SUM(D23:D29)</f>
        <v>752831</v>
      </c>
      <c r="E22" s="32">
        <f t="shared" si="6"/>
        <v>415070</v>
      </c>
      <c r="F22" s="32">
        <f t="shared" si="6"/>
        <v>0</v>
      </c>
      <c r="G22" s="32">
        <f t="shared" si="6"/>
        <v>0</v>
      </c>
      <c r="H22" s="32">
        <f t="shared" si="6"/>
        <v>0</v>
      </c>
      <c r="I22" s="32">
        <f t="shared" si="6"/>
        <v>0</v>
      </c>
      <c r="J22" s="32">
        <f t="shared" si="6"/>
        <v>0</v>
      </c>
      <c r="K22" s="32">
        <f t="shared" si="6"/>
        <v>0</v>
      </c>
      <c r="L22" s="32">
        <f t="shared" si="6"/>
        <v>0</v>
      </c>
      <c r="M22" s="32">
        <f t="shared" si="6"/>
        <v>0</v>
      </c>
      <c r="N22" s="44">
        <f t="shared" si="5"/>
        <v>1167901</v>
      </c>
      <c r="O22" s="45">
        <f t="shared" si="2"/>
        <v>194.26164337990684</v>
      </c>
      <c r="P22" s="10"/>
    </row>
    <row r="23" spans="1:16">
      <c r="A23" s="12"/>
      <c r="B23" s="25">
        <v>331.2</v>
      </c>
      <c r="C23" s="20" t="s">
        <v>68</v>
      </c>
      <c r="D23" s="46">
        <v>3086</v>
      </c>
      <c r="E23" s="46">
        <v>45000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5"/>
        <v>48086</v>
      </c>
      <c r="O23" s="47">
        <f t="shared" si="2"/>
        <v>7.9983366600133063</v>
      </c>
      <c r="P23" s="9"/>
    </row>
    <row r="24" spans="1:16">
      <c r="A24" s="12"/>
      <c r="B24" s="25">
        <v>331.69</v>
      </c>
      <c r="C24" s="20" t="s">
        <v>72</v>
      </c>
      <c r="D24" s="46">
        <v>0</v>
      </c>
      <c r="E24" s="46">
        <v>73222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5"/>
        <v>73222</v>
      </c>
      <c r="O24" s="47">
        <f t="shared" si="2"/>
        <v>12.179308050565536</v>
      </c>
      <c r="P24" s="9"/>
    </row>
    <row r="25" spans="1:16">
      <c r="A25" s="12"/>
      <c r="B25" s="25">
        <v>334.69</v>
      </c>
      <c r="C25" s="20" t="s">
        <v>22</v>
      </c>
      <c r="D25" s="46">
        <v>0</v>
      </c>
      <c r="E25" s="46">
        <v>296848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5"/>
        <v>296848</v>
      </c>
      <c r="O25" s="47">
        <f t="shared" si="2"/>
        <v>49.375914836992685</v>
      </c>
      <c r="P25" s="9"/>
    </row>
    <row r="26" spans="1:16">
      <c r="A26" s="12"/>
      <c r="B26" s="25">
        <v>335.12</v>
      </c>
      <c r="C26" s="20" t="s">
        <v>88</v>
      </c>
      <c r="D26" s="46">
        <v>211693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5"/>
        <v>211693</v>
      </c>
      <c r="O26" s="47">
        <f t="shared" si="2"/>
        <v>35.211743180306051</v>
      </c>
      <c r="P26" s="9"/>
    </row>
    <row r="27" spans="1:16">
      <c r="A27" s="12"/>
      <c r="B27" s="25">
        <v>335.14</v>
      </c>
      <c r="C27" s="20" t="s">
        <v>89</v>
      </c>
      <c r="D27" s="46">
        <v>205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5"/>
        <v>205</v>
      </c>
      <c r="O27" s="47">
        <f t="shared" si="2"/>
        <v>3.4098469727212241E-2</v>
      </c>
      <c r="P27" s="9"/>
    </row>
    <row r="28" spans="1:16">
      <c r="A28" s="12"/>
      <c r="B28" s="25">
        <v>335.18</v>
      </c>
      <c r="C28" s="20" t="s">
        <v>90</v>
      </c>
      <c r="D28" s="46">
        <v>430450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5"/>
        <v>430450</v>
      </c>
      <c r="O28" s="47">
        <f t="shared" si="2"/>
        <v>71.598469727212247</v>
      </c>
      <c r="P28" s="9"/>
    </row>
    <row r="29" spans="1:16">
      <c r="A29" s="12"/>
      <c r="B29" s="25">
        <v>335.19</v>
      </c>
      <c r="C29" s="20" t="s">
        <v>91</v>
      </c>
      <c r="D29" s="46">
        <v>107397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5"/>
        <v>107397</v>
      </c>
      <c r="O29" s="47">
        <f t="shared" si="2"/>
        <v>17.863772455089819</v>
      </c>
      <c r="P29" s="9"/>
    </row>
    <row r="30" spans="1:16" ht="15.75">
      <c r="A30" s="29" t="s">
        <v>32</v>
      </c>
      <c r="B30" s="30"/>
      <c r="C30" s="31"/>
      <c r="D30" s="32">
        <f t="shared" ref="D30:M30" si="7">SUM(D31:D35)</f>
        <v>123888</v>
      </c>
      <c r="E30" s="32">
        <f t="shared" si="7"/>
        <v>123446</v>
      </c>
      <c r="F30" s="32">
        <f t="shared" si="7"/>
        <v>0</v>
      </c>
      <c r="G30" s="32">
        <f t="shared" si="7"/>
        <v>0</v>
      </c>
      <c r="H30" s="32">
        <f t="shared" si="7"/>
        <v>0</v>
      </c>
      <c r="I30" s="32">
        <f t="shared" si="7"/>
        <v>2048451</v>
      </c>
      <c r="J30" s="32">
        <f t="shared" si="7"/>
        <v>0</v>
      </c>
      <c r="K30" s="32">
        <f t="shared" si="7"/>
        <v>0</v>
      </c>
      <c r="L30" s="32">
        <f t="shared" si="7"/>
        <v>0</v>
      </c>
      <c r="M30" s="32">
        <f t="shared" si="7"/>
        <v>0</v>
      </c>
      <c r="N30" s="32">
        <f t="shared" si="5"/>
        <v>2295785</v>
      </c>
      <c r="O30" s="45">
        <f t="shared" si="2"/>
        <v>381.8670991350632</v>
      </c>
      <c r="P30" s="10"/>
    </row>
    <row r="31" spans="1:16">
      <c r="A31" s="12"/>
      <c r="B31" s="25">
        <v>341.9</v>
      </c>
      <c r="C31" s="20" t="s">
        <v>92</v>
      </c>
      <c r="D31" s="46">
        <v>123888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5"/>
        <v>123888</v>
      </c>
      <c r="O31" s="47">
        <f t="shared" si="2"/>
        <v>20.606786427145707</v>
      </c>
      <c r="P31" s="9"/>
    </row>
    <row r="32" spans="1:16">
      <c r="A32" s="12"/>
      <c r="B32" s="25">
        <v>343.3</v>
      </c>
      <c r="C32" s="20" t="s">
        <v>37</v>
      </c>
      <c r="D32" s="46">
        <v>0</v>
      </c>
      <c r="E32" s="46">
        <v>0</v>
      </c>
      <c r="F32" s="46">
        <v>0</v>
      </c>
      <c r="G32" s="46">
        <v>0</v>
      </c>
      <c r="H32" s="46">
        <v>0</v>
      </c>
      <c r="I32" s="46">
        <v>670025</v>
      </c>
      <c r="J32" s="46">
        <v>0</v>
      </c>
      <c r="K32" s="46">
        <v>0</v>
      </c>
      <c r="L32" s="46">
        <v>0</v>
      </c>
      <c r="M32" s="46">
        <v>0</v>
      </c>
      <c r="N32" s="46">
        <f t="shared" si="5"/>
        <v>670025</v>
      </c>
      <c r="O32" s="47">
        <f t="shared" si="2"/>
        <v>111.4479374584165</v>
      </c>
      <c r="P32" s="9"/>
    </row>
    <row r="33" spans="1:119">
      <c r="A33" s="12"/>
      <c r="B33" s="25">
        <v>343.4</v>
      </c>
      <c r="C33" s="20" t="s">
        <v>38</v>
      </c>
      <c r="D33" s="46">
        <v>0</v>
      </c>
      <c r="E33" s="46">
        <v>0</v>
      </c>
      <c r="F33" s="46">
        <v>0</v>
      </c>
      <c r="G33" s="46">
        <v>0</v>
      </c>
      <c r="H33" s="46">
        <v>0</v>
      </c>
      <c r="I33" s="46">
        <v>620158</v>
      </c>
      <c r="J33" s="46">
        <v>0</v>
      </c>
      <c r="K33" s="46">
        <v>0</v>
      </c>
      <c r="L33" s="46">
        <v>0</v>
      </c>
      <c r="M33" s="46">
        <v>0</v>
      </c>
      <c r="N33" s="46">
        <f t="shared" si="5"/>
        <v>620158</v>
      </c>
      <c r="O33" s="47">
        <f t="shared" si="2"/>
        <v>103.15335994677312</v>
      </c>
      <c r="P33" s="9"/>
    </row>
    <row r="34" spans="1:119">
      <c r="A34" s="12"/>
      <c r="B34" s="25">
        <v>343.5</v>
      </c>
      <c r="C34" s="20" t="s">
        <v>39</v>
      </c>
      <c r="D34" s="46">
        <v>0</v>
      </c>
      <c r="E34" s="46">
        <v>0</v>
      </c>
      <c r="F34" s="46">
        <v>0</v>
      </c>
      <c r="G34" s="46">
        <v>0</v>
      </c>
      <c r="H34" s="46">
        <v>0</v>
      </c>
      <c r="I34" s="46">
        <v>758268</v>
      </c>
      <c r="J34" s="46">
        <v>0</v>
      </c>
      <c r="K34" s="46">
        <v>0</v>
      </c>
      <c r="L34" s="46">
        <v>0</v>
      </c>
      <c r="M34" s="46">
        <v>0</v>
      </c>
      <c r="N34" s="46">
        <f t="shared" si="5"/>
        <v>758268</v>
      </c>
      <c r="O34" s="47">
        <f t="shared" si="2"/>
        <v>126.12574850299401</v>
      </c>
      <c r="P34" s="9"/>
    </row>
    <row r="35" spans="1:119">
      <c r="A35" s="12"/>
      <c r="B35" s="25">
        <v>347.2</v>
      </c>
      <c r="C35" s="20" t="s">
        <v>40</v>
      </c>
      <c r="D35" s="46">
        <v>0</v>
      </c>
      <c r="E35" s="46">
        <v>123446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5"/>
        <v>123446</v>
      </c>
      <c r="O35" s="47">
        <f t="shared" si="2"/>
        <v>20.533266799733866</v>
      </c>
      <c r="P35" s="9"/>
    </row>
    <row r="36" spans="1:119" ht="15.75">
      <c r="A36" s="29" t="s">
        <v>33</v>
      </c>
      <c r="B36" s="30"/>
      <c r="C36" s="31"/>
      <c r="D36" s="32">
        <f t="shared" ref="D36:M36" si="8">SUM(D37:D38)</f>
        <v>384782</v>
      </c>
      <c r="E36" s="32">
        <f t="shared" si="8"/>
        <v>186657</v>
      </c>
      <c r="F36" s="32">
        <f t="shared" si="8"/>
        <v>0</v>
      </c>
      <c r="G36" s="32">
        <f t="shared" si="8"/>
        <v>0</v>
      </c>
      <c r="H36" s="32">
        <f t="shared" si="8"/>
        <v>0</v>
      </c>
      <c r="I36" s="32">
        <f t="shared" si="8"/>
        <v>26200</v>
      </c>
      <c r="J36" s="32">
        <f t="shared" si="8"/>
        <v>0</v>
      </c>
      <c r="K36" s="32">
        <f t="shared" si="8"/>
        <v>0</v>
      </c>
      <c r="L36" s="32">
        <f t="shared" si="8"/>
        <v>0</v>
      </c>
      <c r="M36" s="32">
        <f t="shared" si="8"/>
        <v>0</v>
      </c>
      <c r="N36" s="32">
        <f t="shared" si="5"/>
        <v>597639</v>
      </c>
      <c r="O36" s="45">
        <f t="shared" si="2"/>
        <v>99.40768463073853</v>
      </c>
      <c r="P36" s="10"/>
    </row>
    <row r="37" spans="1:119">
      <c r="A37" s="13"/>
      <c r="B37" s="39">
        <v>355</v>
      </c>
      <c r="C37" s="21" t="s">
        <v>62</v>
      </c>
      <c r="D37" s="46">
        <v>0</v>
      </c>
      <c r="E37" s="46">
        <v>186657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5"/>
        <v>186657</v>
      </c>
      <c r="O37" s="47">
        <f t="shared" si="2"/>
        <v>31.047405189620758</v>
      </c>
      <c r="P37" s="9"/>
    </row>
    <row r="38" spans="1:119">
      <c r="A38" s="13"/>
      <c r="B38" s="39">
        <v>359</v>
      </c>
      <c r="C38" s="21" t="s">
        <v>43</v>
      </c>
      <c r="D38" s="46">
        <v>384782</v>
      </c>
      <c r="E38" s="46">
        <v>0</v>
      </c>
      <c r="F38" s="46">
        <v>0</v>
      </c>
      <c r="G38" s="46">
        <v>0</v>
      </c>
      <c r="H38" s="46">
        <v>0</v>
      </c>
      <c r="I38" s="46">
        <v>26200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5"/>
        <v>410982</v>
      </c>
      <c r="O38" s="47">
        <f t="shared" si="2"/>
        <v>68.360279441117768</v>
      </c>
      <c r="P38" s="9"/>
    </row>
    <row r="39" spans="1:119" ht="15.75">
      <c r="A39" s="29" t="s">
        <v>3</v>
      </c>
      <c r="B39" s="30"/>
      <c r="C39" s="31"/>
      <c r="D39" s="32">
        <f t="shared" ref="D39:M39" si="9">SUM(D40:D42)</f>
        <v>317310</v>
      </c>
      <c r="E39" s="32">
        <f t="shared" si="9"/>
        <v>173467</v>
      </c>
      <c r="F39" s="32">
        <f t="shared" si="9"/>
        <v>0</v>
      </c>
      <c r="G39" s="32">
        <f t="shared" si="9"/>
        <v>0</v>
      </c>
      <c r="H39" s="32">
        <f t="shared" si="9"/>
        <v>0</v>
      </c>
      <c r="I39" s="32">
        <f t="shared" si="9"/>
        <v>25178</v>
      </c>
      <c r="J39" s="32">
        <f t="shared" si="9"/>
        <v>0</v>
      </c>
      <c r="K39" s="32">
        <f t="shared" si="9"/>
        <v>0</v>
      </c>
      <c r="L39" s="32">
        <f t="shared" si="9"/>
        <v>0</v>
      </c>
      <c r="M39" s="32">
        <f t="shared" si="9"/>
        <v>0</v>
      </c>
      <c r="N39" s="32">
        <f t="shared" si="5"/>
        <v>515955</v>
      </c>
      <c r="O39" s="45">
        <f t="shared" si="2"/>
        <v>85.820858283433139</v>
      </c>
      <c r="P39" s="10"/>
    </row>
    <row r="40" spans="1:119">
      <c r="A40" s="12"/>
      <c r="B40" s="25">
        <v>361.1</v>
      </c>
      <c r="C40" s="20" t="s">
        <v>44</v>
      </c>
      <c r="D40" s="46">
        <v>511</v>
      </c>
      <c r="E40" s="46">
        <v>302</v>
      </c>
      <c r="F40" s="46">
        <v>0</v>
      </c>
      <c r="G40" s="46">
        <v>0</v>
      </c>
      <c r="H40" s="46">
        <v>0</v>
      </c>
      <c r="I40" s="46">
        <v>2019</v>
      </c>
      <c r="J40" s="46">
        <v>0</v>
      </c>
      <c r="K40" s="46">
        <v>0</v>
      </c>
      <c r="L40" s="46">
        <v>0</v>
      </c>
      <c r="M40" s="46">
        <v>0</v>
      </c>
      <c r="N40" s="46">
        <f t="shared" si="5"/>
        <v>2832</v>
      </c>
      <c r="O40" s="47">
        <f t="shared" si="2"/>
        <v>0.47105788423153694</v>
      </c>
      <c r="P40" s="9"/>
    </row>
    <row r="41" spans="1:119">
      <c r="A41" s="12"/>
      <c r="B41" s="25">
        <v>362</v>
      </c>
      <c r="C41" s="20" t="s">
        <v>45</v>
      </c>
      <c r="D41" s="46">
        <v>199278</v>
      </c>
      <c r="E41" s="46">
        <v>35246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5"/>
        <v>234524</v>
      </c>
      <c r="O41" s="47">
        <f t="shared" si="2"/>
        <v>39.009314703925483</v>
      </c>
      <c r="P41" s="9"/>
    </row>
    <row r="42" spans="1:119">
      <c r="A42" s="12"/>
      <c r="B42" s="25">
        <v>369.9</v>
      </c>
      <c r="C42" s="20" t="s">
        <v>47</v>
      </c>
      <c r="D42" s="46">
        <v>117521</v>
      </c>
      <c r="E42" s="46">
        <v>137919</v>
      </c>
      <c r="F42" s="46">
        <v>0</v>
      </c>
      <c r="G42" s="46">
        <v>0</v>
      </c>
      <c r="H42" s="46">
        <v>0</v>
      </c>
      <c r="I42" s="46">
        <v>23159</v>
      </c>
      <c r="J42" s="46">
        <v>0</v>
      </c>
      <c r="K42" s="46">
        <v>0</v>
      </c>
      <c r="L42" s="46">
        <v>0</v>
      </c>
      <c r="M42" s="46">
        <v>0</v>
      </c>
      <c r="N42" s="46">
        <f t="shared" si="5"/>
        <v>278599</v>
      </c>
      <c r="O42" s="47">
        <f t="shared" si="2"/>
        <v>46.340485695276115</v>
      </c>
      <c r="P42" s="9"/>
    </row>
    <row r="43" spans="1:119" ht="15.75">
      <c r="A43" s="29" t="s">
        <v>34</v>
      </c>
      <c r="B43" s="30"/>
      <c r="C43" s="31"/>
      <c r="D43" s="32">
        <f t="shared" ref="D43:M43" si="10">SUM(D44:D47)</f>
        <v>69400</v>
      </c>
      <c r="E43" s="32">
        <f t="shared" si="10"/>
        <v>48196</v>
      </c>
      <c r="F43" s="32">
        <f t="shared" si="10"/>
        <v>0</v>
      </c>
      <c r="G43" s="32">
        <f t="shared" si="10"/>
        <v>0</v>
      </c>
      <c r="H43" s="32">
        <f t="shared" si="10"/>
        <v>0</v>
      </c>
      <c r="I43" s="32">
        <f t="shared" si="10"/>
        <v>322965</v>
      </c>
      <c r="J43" s="32">
        <f t="shared" si="10"/>
        <v>0</v>
      </c>
      <c r="K43" s="32">
        <f t="shared" si="10"/>
        <v>0</v>
      </c>
      <c r="L43" s="32">
        <f t="shared" si="10"/>
        <v>0</v>
      </c>
      <c r="M43" s="32">
        <f t="shared" si="10"/>
        <v>0</v>
      </c>
      <c r="N43" s="32">
        <f t="shared" si="5"/>
        <v>440561</v>
      </c>
      <c r="O43" s="45">
        <f t="shared" si="2"/>
        <v>73.280272787757823</v>
      </c>
      <c r="P43" s="9"/>
    </row>
    <row r="44" spans="1:119">
      <c r="A44" s="12"/>
      <c r="B44" s="25">
        <v>381</v>
      </c>
      <c r="C44" s="20" t="s">
        <v>48</v>
      </c>
      <c r="D44" s="46">
        <v>50000</v>
      </c>
      <c r="E44" s="46">
        <v>26000</v>
      </c>
      <c r="F44" s="46">
        <v>0</v>
      </c>
      <c r="G44" s="46">
        <v>0</v>
      </c>
      <c r="H44" s="46">
        <v>0</v>
      </c>
      <c r="I44" s="46">
        <v>271153</v>
      </c>
      <c r="J44" s="46">
        <v>0</v>
      </c>
      <c r="K44" s="46">
        <v>0</v>
      </c>
      <c r="L44" s="46">
        <v>0</v>
      </c>
      <c r="M44" s="46">
        <v>0</v>
      </c>
      <c r="N44" s="46">
        <f t="shared" si="5"/>
        <v>347153</v>
      </c>
      <c r="O44" s="47">
        <f t="shared" si="2"/>
        <v>57.743346640053225</v>
      </c>
      <c r="P44" s="9"/>
    </row>
    <row r="45" spans="1:119">
      <c r="A45" s="12"/>
      <c r="B45" s="25">
        <v>383</v>
      </c>
      <c r="C45" s="20" t="s">
        <v>73</v>
      </c>
      <c r="D45" s="46">
        <v>0</v>
      </c>
      <c r="E45" s="46">
        <v>22196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5"/>
        <v>22196</v>
      </c>
      <c r="O45" s="47">
        <f t="shared" si="2"/>
        <v>3.6919494344644046</v>
      </c>
      <c r="P45" s="9"/>
    </row>
    <row r="46" spans="1:119">
      <c r="A46" s="12"/>
      <c r="B46" s="25">
        <v>388.1</v>
      </c>
      <c r="C46" s="20" t="s">
        <v>83</v>
      </c>
      <c r="D46" s="46">
        <v>19400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5"/>
        <v>19400</v>
      </c>
      <c r="O46" s="47">
        <f t="shared" si="2"/>
        <v>3.2268795741849634</v>
      </c>
      <c r="P46" s="9"/>
    </row>
    <row r="47" spans="1:119" ht="15.75" thickBot="1">
      <c r="A47" s="12"/>
      <c r="B47" s="25">
        <v>389.7</v>
      </c>
      <c r="C47" s="20" t="s">
        <v>99</v>
      </c>
      <c r="D47" s="46">
        <v>0</v>
      </c>
      <c r="E47" s="46">
        <v>0</v>
      </c>
      <c r="F47" s="46">
        <v>0</v>
      </c>
      <c r="G47" s="46">
        <v>0</v>
      </c>
      <c r="H47" s="46">
        <v>0</v>
      </c>
      <c r="I47" s="46">
        <v>51812</v>
      </c>
      <c r="J47" s="46">
        <v>0</v>
      </c>
      <c r="K47" s="46">
        <v>0</v>
      </c>
      <c r="L47" s="46">
        <v>0</v>
      </c>
      <c r="M47" s="46">
        <v>0</v>
      </c>
      <c r="N47" s="46">
        <f t="shared" si="5"/>
        <v>51812</v>
      </c>
      <c r="O47" s="47">
        <f t="shared" si="2"/>
        <v>8.618097139055223</v>
      </c>
      <c r="P47" s="9"/>
    </row>
    <row r="48" spans="1:119" ht="16.5" thickBot="1">
      <c r="A48" s="14" t="s">
        <v>41</v>
      </c>
      <c r="B48" s="23"/>
      <c r="C48" s="22"/>
      <c r="D48" s="15">
        <f t="shared" ref="D48:M48" si="11">SUM(D5,D12,D22,D30,D36,D39,D43)</f>
        <v>4819682</v>
      </c>
      <c r="E48" s="15">
        <f t="shared" si="11"/>
        <v>1440639</v>
      </c>
      <c r="F48" s="15">
        <f t="shared" si="11"/>
        <v>0</v>
      </c>
      <c r="G48" s="15">
        <f t="shared" si="11"/>
        <v>0</v>
      </c>
      <c r="H48" s="15">
        <f t="shared" si="11"/>
        <v>0</v>
      </c>
      <c r="I48" s="15">
        <f t="shared" si="11"/>
        <v>2865073</v>
      </c>
      <c r="J48" s="15">
        <f t="shared" si="11"/>
        <v>0</v>
      </c>
      <c r="K48" s="15">
        <f t="shared" si="11"/>
        <v>0</v>
      </c>
      <c r="L48" s="15">
        <f t="shared" si="11"/>
        <v>0</v>
      </c>
      <c r="M48" s="15">
        <f t="shared" si="11"/>
        <v>0</v>
      </c>
      <c r="N48" s="15">
        <f t="shared" si="5"/>
        <v>9125394</v>
      </c>
      <c r="O48" s="38">
        <f t="shared" si="2"/>
        <v>1517.8632734530938</v>
      </c>
      <c r="P48" s="6"/>
      <c r="Q48" s="2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  <c r="BR48" s="5"/>
      <c r="BS48" s="5"/>
      <c r="BT48" s="5"/>
      <c r="BU48" s="5"/>
      <c r="BV48" s="5"/>
      <c r="BW48" s="5"/>
      <c r="BX48" s="5"/>
      <c r="BY48" s="5"/>
      <c r="BZ48" s="5"/>
      <c r="CA48" s="5"/>
      <c r="CB48" s="5"/>
      <c r="CC48" s="5"/>
      <c r="CD48" s="5"/>
      <c r="CE48" s="5"/>
      <c r="CF48" s="5"/>
      <c r="CG48" s="5"/>
      <c r="CH48" s="5"/>
      <c r="CI48" s="5"/>
      <c r="CJ48" s="5"/>
      <c r="CK48" s="5"/>
      <c r="CL48" s="5"/>
      <c r="CM48" s="5"/>
      <c r="CN48" s="5"/>
      <c r="CO48" s="5"/>
      <c r="CP48" s="5"/>
      <c r="CQ48" s="5"/>
      <c r="CR48" s="5"/>
      <c r="CS48" s="5"/>
      <c r="CT48" s="5"/>
      <c r="CU48" s="5"/>
      <c r="CV48" s="5"/>
      <c r="CW48" s="5"/>
      <c r="CX48" s="5"/>
      <c r="CY48" s="5"/>
      <c r="CZ48" s="5"/>
      <c r="DA48" s="5"/>
      <c r="DB48" s="5"/>
      <c r="DC48" s="5"/>
      <c r="DD48" s="5"/>
      <c r="DE48" s="5"/>
      <c r="DF48" s="5"/>
      <c r="DG48" s="5"/>
      <c r="DH48" s="5"/>
      <c r="DI48" s="5"/>
      <c r="DJ48" s="5"/>
      <c r="DK48" s="5"/>
      <c r="DL48" s="5"/>
      <c r="DM48" s="5"/>
      <c r="DN48" s="5"/>
      <c r="DO48" s="5"/>
    </row>
    <row r="49" spans="1:15">
      <c r="A49" s="16"/>
      <c r="B49" s="18"/>
      <c r="C49" s="18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9"/>
    </row>
    <row r="50" spans="1:15">
      <c r="A50" s="40"/>
      <c r="B50" s="41"/>
      <c r="C50" s="41"/>
      <c r="D50" s="42"/>
      <c r="E50" s="42"/>
      <c r="F50" s="42"/>
      <c r="G50" s="42"/>
      <c r="H50" s="42"/>
      <c r="I50" s="42"/>
      <c r="J50" s="42"/>
      <c r="K50" s="42"/>
      <c r="L50" s="48" t="s">
        <v>100</v>
      </c>
      <c r="M50" s="48"/>
      <c r="N50" s="48"/>
      <c r="O50" s="43">
        <v>6012</v>
      </c>
    </row>
    <row r="51" spans="1:15">
      <c r="A51" s="49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1"/>
    </row>
    <row r="52" spans="1:15" ht="15.75" customHeight="1" thickBot="1">
      <c r="A52" s="52" t="s">
        <v>65</v>
      </c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  <c r="M52" s="53"/>
      <c r="N52" s="53"/>
      <c r="O52" s="54"/>
    </row>
  </sheetData>
  <mergeCells count="10">
    <mergeCell ref="L50:N50"/>
    <mergeCell ref="A51:O51"/>
    <mergeCell ref="A52:O5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EC51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55" t="s">
        <v>57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7"/>
      <c r="P1" s="7"/>
      <c r="Q1"/>
    </row>
    <row r="2" spans="1:133" ht="24" thickBot="1">
      <c r="A2" s="58" t="s">
        <v>85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60"/>
      <c r="P2" s="7"/>
      <c r="Q2"/>
    </row>
    <row r="3" spans="1:133" ht="18" customHeight="1">
      <c r="A3" s="61" t="s">
        <v>50</v>
      </c>
      <c r="B3" s="62"/>
      <c r="C3" s="63"/>
      <c r="D3" s="67" t="s">
        <v>28</v>
      </c>
      <c r="E3" s="68"/>
      <c r="F3" s="68"/>
      <c r="G3" s="68"/>
      <c r="H3" s="69"/>
      <c r="I3" s="67" t="s">
        <v>29</v>
      </c>
      <c r="J3" s="69"/>
      <c r="K3" s="67" t="s">
        <v>31</v>
      </c>
      <c r="L3" s="69"/>
      <c r="M3" s="36"/>
      <c r="N3" s="37"/>
      <c r="O3" s="70" t="s">
        <v>55</v>
      </c>
      <c r="P3" s="11"/>
      <c r="Q3"/>
    </row>
    <row r="4" spans="1:133" ht="32.25" customHeight="1" thickBot="1">
      <c r="A4" s="64"/>
      <c r="B4" s="65"/>
      <c r="C4" s="66"/>
      <c r="D4" s="34" t="s">
        <v>4</v>
      </c>
      <c r="E4" s="34" t="s">
        <v>51</v>
      </c>
      <c r="F4" s="34" t="s">
        <v>52</v>
      </c>
      <c r="G4" s="34" t="s">
        <v>53</v>
      </c>
      <c r="H4" s="34" t="s">
        <v>5</v>
      </c>
      <c r="I4" s="34" t="s">
        <v>6</v>
      </c>
      <c r="J4" s="35" t="s">
        <v>54</v>
      </c>
      <c r="K4" s="35" t="s">
        <v>7</v>
      </c>
      <c r="L4" s="35" t="s">
        <v>8</v>
      </c>
      <c r="M4" s="35" t="s">
        <v>9</v>
      </c>
      <c r="N4" s="35" t="s">
        <v>30</v>
      </c>
      <c r="O4" s="71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SUM(D6:D11)</f>
        <v>2212265</v>
      </c>
      <c r="E5" s="27">
        <f t="shared" si="0"/>
        <v>489780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47" si="1">SUM(D5:M5)</f>
        <v>2702045</v>
      </c>
      <c r="O5" s="33">
        <f t="shared" ref="O5:O47" si="2">(N5/O$49)</f>
        <v>448.10033167495857</v>
      </c>
      <c r="P5" s="6"/>
    </row>
    <row r="6" spans="1:133">
      <c r="A6" s="12"/>
      <c r="B6" s="25">
        <v>311</v>
      </c>
      <c r="C6" s="20" t="s">
        <v>2</v>
      </c>
      <c r="D6" s="46">
        <v>1587659</v>
      </c>
      <c r="E6" s="46">
        <v>275180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1862839</v>
      </c>
      <c r="O6" s="47">
        <f t="shared" si="2"/>
        <v>308.92852404643452</v>
      </c>
      <c r="P6" s="9"/>
    </row>
    <row r="7" spans="1:133">
      <c r="A7" s="12"/>
      <c r="B7" s="25">
        <v>312.60000000000002</v>
      </c>
      <c r="C7" s="20" t="s">
        <v>10</v>
      </c>
      <c r="D7" s="46">
        <v>0</v>
      </c>
      <c r="E7" s="46">
        <v>214600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214600</v>
      </c>
      <c r="O7" s="47">
        <f t="shared" si="2"/>
        <v>35.588723051409616</v>
      </c>
      <c r="P7" s="9"/>
    </row>
    <row r="8" spans="1:133">
      <c r="A8" s="12"/>
      <c r="B8" s="25">
        <v>314.10000000000002</v>
      </c>
      <c r="C8" s="20" t="s">
        <v>11</v>
      </c>
      <c r="D8" s="46">
        <v>328448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328448</v>
      </c>
      <c r="O8" s="47">
        <f t="shared" si="2"/>
        <v>54.468988391376449</v>
      </c>
      <c r="P8" s="9"/>
    </row>
    <row r="9" spans="1:133">
      <c r="A9" s="12"/>
      <c r="B9" s="25">
        <v>314.89999999999998</v>
      </c>
      <c r="C9" s="20" t="s">
        <v>13</v>
      </c>
      <c r="D9" s="46">
        <v>4439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4439</v>
      </c>
      <c r="O9" s="47">
        <f t="shared" si="2"/>
        <v>0.73615257048092864</v>
      </c>
      <c r="P9" s="9"/>
    </row>
    <row r="10" spans="1:133">
      <c r="A10" s="12"/>
      <c r="B10" s="25">
        <v>315</v>
      </c>
      <c r="C10" s="20" t="s">
        <v>86</v>
      </c>
      <c r="D10" s="46">
        <v>257261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257261</v>
      </c>
      <c r="O10" s="47">
        <f t="shared" si="2"/>
        <v>42.663515754560528</v>
      </c>
      <c r="P10" s="9"/>
    </row>
    <row r="11" spans="1:133">
      <c r="A11" s="12"/>
      <c r="B11" s="25">
        <v>316</v>
      </c>
      <c r="C11" s="20" t="s">
        <v>87</v>
      </c>
      <c r="D11" s="46">
        <v>34458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34458</v>
      </c>
      <c r="O11" s="47">
        <f t="shared" si="2"/>
        <v>5.7144278606965173</v>
      </c>
      <c r="P11" s="9"/>
    </row>
    <row r="12" spans="1:133" ht="15.75">
      <c r="A12" s="29" t="s">
        <v>15</v>
      </c>
      <c r="B12" s="30"/>
      <c r="C12" s="31"/>
      <c r="D12" s="32">
        <f t="shared" ref="D12:M12" si="3">SUM(D13:D18)</f>
        <v>302298</v>
      </c>
      <c r="E12" s="32">
        <f t="shared" si="3"/>
        <v>0</v>
      </c>
      <c r="F12" s="32">
        <f t="shared" si="3"/>
        <v>0</v>
      </c>
      <c r="G12" s="32">
        <f t="shared" si="3"/>
        <v>0</v>
      </c>
      <c r="H12" s="32">
        <f t="shared" si="3"/>
        <v>0</v>
      </c>
      <c r="I12" s="32">
        <f t="shared" si="3"/>
        <v>0</v>
      </c>
      <c r="J12" s="32">
        <f t="shared" si="3"/>
        <v>0</v>
      </c>
      <c r="K12" s="32">
        <f t="shared" si="3"/>
        <v>0</v>
      </c>
      <c r="L12" s="32">
        <f t="shared" si="3"/>
        <v>0</v>
      </c>
      <c r="M12" s="32">
        <f t="shared" si="3"/>
        <v>0</v>
      </c>
      <c r="N12" s="44">
        <f t="shared" si="1"/>
        <v>302298</v>
      </c>
      <c r="O12" s="45">
        <f t="shared" si="2"/>
        <v>50.132338308457712</v>
      </c>
      <c r="P12" s="10"/>
    </row>
    <row r="13" spans="1:133">
      <c r="A13" s="12"/>
      <c r="B13" s="25">
        <v>322</v>
      </c>
      <c r="C13" s="20" t="s">
        <v>0</v>
      </c>
      <c r="D13" s="46">
        <v>5771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5771</v>
      </c>
      <c r="O13" s="47">
        <f t="shared" si="2"/>
        <v>0.9570480928689884</v>
      </c>
      <c r="P13" s="9"/>
    </row>
    <row r="14" spans="1:133">
      <c r="A14" s="12"/>
      <c r="B14" s="25">
        <v>323.10000000000002</v>
      </c>
      <c r="C14" s="20" t="s">
        <v>16</v>
      </c>
      <c r="D14" s="46">
        <v>257628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257628</v>
      </c>
      <c r="O14" s="47">
        <f t="shared" si="2"/>
        <v>42.724378109452736</v>
      </c>
      <c r="P14" s="9"/>
    </row>
    <row r="15" spans="1:133">
      <c r="A15" s="12"/>
      <c r="B15" s="25">
        <v>323.39999999999998</v>
      </c>
      <c r="C15" s="20" t="s">
        <v>17</v>
      </c>
      <c r="D15" s="46">
        <v>13872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13872</v>
      </c>
      <c r="O15" s="47">
        <f t="shared" si="2"/>
        <v>2.3004975124378109</v>
      </c>
      <c r="P15" s="9"/>
    </row>
    <row r="16" spans="1:133">
      <c r="A16" s="12"/>
      <c r="B16" s="25">
        <v>323.89999999999998</v>
      </c>
      <c r="C16" s="20" t="s">
        <v>18</v>
      </c>
      <c r="D16" s="46">
        <v>5600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5600</v>
      </c>
      <c r="O16" s="47">
        <f t="shared" si="2"/>
        <v>0.9286898839137645</v>
      </c>
      <c r="P16" s="9"/>
    </row>
    <row r="17" spans="1:16">
      <c r="A17" s="12"/>
      <c r="B17" s="25">
        <v>329</v>
      </c>
      <c r="C17" s="20" t="s">
        <v>19</v>
      </c>
      <c r="D17" s="46">
        <v>13253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13253</v>
      </c>
      <c r="O17" s="47">
        <f t="shared" si="2"/>
        <v>2.1978441127694861</v>
      </c>
      <c r="P17" s="9"/>
    </row>
    <row r="18" spans="1:16">
      <c r="A18" s="12"/>
      <c r="B18" s="25">
        <v>367</v>
      </c>
      <c r="C18" s="20" t="s">
        <v>46</v>
      </c>
      <c r="D18" s="46">
        <v>6174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6174</v>
      </c>
      <c r="O18" s="47">
        <f t="shared" si="2"/>
        <v>1.0238805970149254</v>
      </c>
      <c r="P18" s="9"/>
    </row>
    <row r="19" spans="1:16" ht="15.75">
      <c r="A19" s="29" t="s">
        <v>20</v>
      </c>
      <c r="B19" s="30"/>
      <c r="C19" s="31"/>
      <c r="D19" s="32">
        <f t="shared" ref="D19:M19" si="4">SUM(D20:D28)</f>
        <v>877310</v>
      </c>
      <c r="E19" s="32">
        <f t="shared" si="4"/>
        <v>395262</v>
      </c>
      <c r="F19" s="32">
        <f t="shared" si="4"/>
        <v>0</v>
      </c>
      <c r="G19" s="32">
        <f t="shared" si="4"/>
        <v>0</v>
      </c>
      <c r="H19" s="32">
        <f t="shared" si="4"/>
        <v>0</v>
      </c>
      <c r="I19" s="32">
        <f t="shared" si="4"/>
        <v>0</v>
      </c>
      <c r="J19" s="32">
        <f t="shared" si="4"/>
        <v>0</v>
      </c>
      <c r="K19" s="32">
        <f t="shared" si="4"/>
        <v>0</v>
      </c>
      <c r="L19" s="32">
        <f t="shared" si="4"/>
        <v>0</v>
      </c>
      <c r="M19" s="32">
        <f t="shared" si="4"/>
        <v>0</v>
      </c>
      <c r="N19" s="44">
        <f t="shared" si="1"/>
        <v>1272572</v>
      </c>
      <c r="O19" s="45">
        <f t="shared" si="2"/>
        <v>211.04013266998342</v>
      </c>
      <c r="P19" s="10"/>
    </row>
    <row r="20" spans="1:16">
      <c r="A20" s="12"/>
      <c r="B20" s="25">
        <v>331.1</v>
      </c>
      <c r="C20" s="20" t="s">
        <v>59</v>
      </c>
      <c r="D20" s="46">
        <v>87845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87845</v>
      </c>
      <c r="O20" s="47">
        <f t="shared" si="2"/>
        <v>14.567993366500829</v>
      </c>
      <c r="P20" s="9"/>
    </row>
    <row r="21" spans="1:16">
      <c r="A21" s="12"/>
      <c r="B21" s="25">
        <v>331.2</v>
      </c>
      <c r="C21" s="20" t="s">
        <v>68</v>
      </c>
      <c r="D21" s="46">
        <v>5048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5048</v>
      </c>
      <c r="O21" s="47">
        <f t="shared" si="2"/>
        <v>0.83714759535655059</v>
      </c>
      <c r="P21" s="9"/>
    </row>
    <row r="22" spans="1:16">
      <c r="A22" s="12"/>
      <c r="B22" s="25">
        <v>331.39</v>
      </c>
      <c r="C22" s="20" t="s">
        <v>79</v>
      </c>
      <c r="D22" s="46">
        <v>61775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61775</v>
      </c>
      <c r="O22" s="47">
        <f t="shared" si="2"/>
        <v>10.244610281923714</v>
      </c>
      <c r="P22" s="9"/>
    </row>
    <row r="23" spans="1:16">
      <c r="A23" s="12"/>
      <c r="B23" s="25">
        <v>331.69</v>
      </c>
      <c r="C23" s="20" t="s">
        <v>72</v>
      </c>
      <c r="D23" s="46">
        <v>0</v>
      </c>
      <c r="E23" s="46">
        <v>89293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89293</v>
      </c>
      <c r="O23" s="47">
        <f t="shared" si="2"/>
        <v>14.808126036484245</v>
      </c>
      <c r="P23" s="9"/>
    </row>
    <row r="24" spans="1:16">
      <c r="A24" s="12"/>
      <c r="B24" s="25">
        <v>334.69</v>
      </c>
      <c r="C24" s="20" t="s">
        <v>22</v>
      </c>
      <c r="D24" s="46">
        <v>0</v>
      </c>
      <c r="E24" s="46">
        <v>305969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1"/>
        <v>305969</v>
      </c>
      <c r="O24" s="47">
        <f t="shared" si="2"/>
        <v>50.741127694859038</v>
      </c>
      <c r="P24" s="9"/>
    </row>
    <row r="25" spans="1:16">
      <c r="A25" s="12"/>
      <c r="B25" s="25">
        <v>335.12</v>
      </c>
      <c r="C25" s="20" t="s">
        <v>88</v>
      </c>
      <c r="D25" s="46">
        <v>206345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1"/>
        <v>206345</v>
      </c>
      <c r="O25" s="47">
        <f t="shared" si="2"/>
        <v>34.219734660033168</v>
      </c>
      <c r="P25" s="9"/>
    </row>
    <row r="26" spans="1:16">
      <c r="A26" s="12"/>
      <c r="B26" s="25">
        <v>335.14</v>
      </c>
      <c r="C26" s="20" t="s">
        <v>89</v>
      </c>
      <c r="D26" s="46">
        <v>234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1"/>
        <v>234</v>
      </c>
      <c r="O26" s="47">
        <f t="shared" si="2"/>
        <v>3.880597014925373E-2</v>
      </c>
      <c r="P26" s="9"/>
    </row>
    <row r="27" spans="1:16">
      <c r="A27" s="12"/>
      <c r="B27" s="25">
        <v>335.18</v>
      </c>
      <c r="C27" s="20" t="s">
        <v>90</v>
      </c>
      <c r="D27" s="46">
        <v>410464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1"/>
        <v>410464</v>
      </c>
      <c r="O27" s="47">
        <f t="shared" si="2"/>
        <v>68.070315091210617</v>
      </c>
      <c r="P27" s="9"/>
    </row>
    <row r="28" spans="1:16">
      <c r="A28" s="12"/>
      <c r="B28" s="25">
        <v>335.19</v>
      </c>
      <c r="C28" s="20" t="s">
        <v>91</v>
      </c>
      <c r="D28" s="46">
        <v>105599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1"/>
        <v>105599</v>
      </c>
      <c r="O28" s="47">
        <f t="shared" si="2"/>
        <v>17.512271973466003</v>
      </c>
      <c r="P28" s="9"/>
    </row>
    <row r="29" spans="1:16" ht="15.75">
      <c r="A29" s="29" t="s">
        <v>32</v>
      </c>
      <c r="B29" s="30"/>
      <c r="C29" s="31"/>
      <c r="D29" s="32">
        <f t="shared" ref="D29:M29" si="5">SUM(D30:D34)</f>
        <v>152490</v>
      </c>
      <c r="E29" s="32">
        <f t="shared" si="5"/>
        <v>118204</v>
      </c>
      <c r="F29" s="32">
        <f t="shared" si="5"/>
        <v>0</v>
      </c>
      <c r="G29" s="32">
        <f t="shared" si="5"/>
        <v>0</v>
      </c>
      <c r="H29" s="32">
        <f t="shared" si="5"/>
        <v>0</v>
      </c>
      <c r="I29" s="32">
        <f t="shared" si="5"/>
        <v>2093119</v>
      </c>
      <c r="J29" s="32">
        <f t="shared" si="5"/>
        <v>0</v>
      </c>
      <c r="K29" s="32">
        <f t="shared" si="5"/>
        <v>0</v>
      </c>
      <c r="L29" s="32">
        <f t="shared" si="5"/>
        <v>0</v>
      </c>
      <c r="M29" s="32">
        <f t="shared" si="5"/>
        <v>0</v>
      </c>
      <c r="N29" s="32">
        <f t="shared" si="1"/>
        <v>2363813</v>
      </c>
      <c r="O29" s="45">
        <f t="shared" si="2"/>
        <v>392.0087893864013</v>
      </c>
      <c r="P29" s="10"/>
    </row>
    <row r="30" spans="1:16">
      <c r="A30" s="12"/>
      <c r="B30" s="25">
        <v>341.9</v>
      </c>
      <c r="C30" s="20" t="s">
        <v>92</v>
      </c>
      <c r="D30" s="46">
        <v>152490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1"/>
        <v>152490</v>
      </c>
      <c r="O30" s="47">
        <f t="shared" si="2"/>
        <v>25.28855721393035</v>
      </c>
      <c r="P30" s="9"/>
    </row>
    <row r="31" spans="1:16">
      <c r="A31" s="12"/>
      <c r="B31" s="25">
        <v>343.3</v>
      </c>
      <c r="C31" s="20" t="s">
        <v>37</v>
      </c>
      <c r="D31" s="46">
        <v>0</v>
      </c>
      <c r="E31" s="46">
        <v>0</v>
      </c>
      <c r="F31" s="46">
        <v>0</v>
      </c>
      <c r="G31" s="46">
        <v>0</v>
      </c>
      <c r="H31" s="46">
        <v>0</v>
      </c>
      <c r="I31" s="46">
        <v>684421</v>
      </c>
      <c r="J31" s="46">
        <v>0</v>
      </c>
      <c r="K31" s="46">
        <v>0</v>
      </c>
      <c r="L31" s="46">
        <v>0</v>
      </c>
      <c r="M31" s="46">
        <v>0</v>
      </c>
      <c r="N31" s="46">
        <f t="shared" si="1"/>
        <v>684421</v>
      </c>
      <c r="O31" s="47">
        <f t="shared" si="2"/>
        <v>113.50265339966832</v>
      </c>
      <c r="P31" s="9"/>
    </row>
    <row r="32" spans="1:16">
      <c r="A32" s="12"/>
      <c r="B32" s="25">
        <v>343.4</v>
      </c>
      <c r="C32" s="20" t="s">
        <v>38</v>
      </c>
      <c r="D32" s="46">
        <v>0</v>
      </c>
      <c r="E32" s="46">
        <v>0</v>
      </c>
      <c r="F32" s="46">
        <v>0</v>
      </c>
      <c r="G32" s="46">
        <v>0</v>
      </c>
      <c r="H32" s="46">
        <v>0</v>
      </c>
      <c r="I32" s="46">
        <v>611881</v>
      </c>
      <c r="J32" s="46">
        <v>0</v>
      </c>
      <c r="K32" s="46">
        <v>0</v>
      </c>
      <c r="L32" s="46">
        <v>0</v>
      </c>
      <c r="M32" s="46">
        <v>0</v>
      </c>
      <c r="N32" s="46">
        <f t="shared" si="1"/>
        <v>611881</v>
      </c>
      <c r="O32" s="47">
        <f t="shared" si="2"/>
        <v>101.47280265339967</v>
      </c>
      <c r="P32" s="9"/>
    </row>
    <row r="33" spans="1:119">
      <c r="A33" s="12"/>
      <c r="B33" s="25">
        <v>343.5</v>
      </c>
      <c r="C33" s="20" t="s">
        <v>39</v>
      </c>
      <c r="D33" s="46">
        <v>0</v>
      </c>
      <c r="E33" s="46">
        <v>0</v>
      </c>
      <c r="F33" s="46">
        <v>0</v>
      </c>
      <c r="G33" s="46">
        <v>0</v>
      </c>
      <c r="H33" s="46">
        <v>0</v>
      </c>
      <c r="I33" s="46">
        <v>796817</v>
      </c>
      <c r="J33" s="46">
        <v>0</v>
      </c>
      <c r="K33" s="46">
        <v>0</v>
      </c>
      <c r="L33" s="46">
        <v>0</v>
      </c>
      <c r="M33" s="46">
        <v>0</v>
      </c>
      <c r="N33" s="46">
        <f t="shared" si="1"/>
        <v>796817</v>
      </c>
      <c r="O33" s="47">
        <f t="shared" si="2"/>
        <v>132.14212271973466</v>
      </c>
      <c r="P33" s="9"/>
    </row>
    <row r="34" spans="1:119">
      <c r="A34" s="12"/>
      <c r="B34" s="25">
        <v>347.2</v>
      </c>
      <c r="C34" s="20" t="s">
        <v>40</v>
      </c>
      <c r="D34" s="46">
        <v>0</v>
      </c>
      <c r="E34" s="46">
        <v>118204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1"/>
        <v>118204</v>
      </c>
      <c r="O34" s="47">
        <f t="shared" si="2"/>
        <v>19.602653399668323</v>
      </c>
      <c r="P34" s="9"/>
    </row>
    <row r="35" spans="1:119" ht="15.75">
      <c r="A35" s="29" t="s">
        <v>33</v>
      </c>
      <c r="B35" s="30"/>
      <c r="C35" s="31"/>
      <c r="D35" s="32">
        <f t="shared" ref="D35:M35" si="6">SUM(D36:D37)</f>
        <v>518845</v>
      </c>
      <c r="E35" s="32">
        <f t="shared" si="6"/>
        <v>101007</v>
      </c>
      <c r="F35" s="32">
        <f t="shared" si="6"/>
        <v>0</v>
      </c>
      <c r="G35" s="32">
        <f t="shared" si="6"/>
        <v>0</v>
      </c>
      <c r="H35" s="32">
        <f t="shared" si="6"/>
        <v>0</v>
      </c>
      <c r="I35" s="32">
        <f t="shared" si="6"/>
        <v>0</v>
      </c>
      <c r="J35" s="32">
        <f t="shared" si="6"/>
        <v>0</v>
      </c>
      <c r="K35" s="32">
        <f t="shared" si="6"/>
        <v>0</v>
      </c>
      <c r="L35" s="32">
        <f t="shared" si="6"/>
        <v>0</v>
      </c>
      <c r="M35" s="32">
        <f t="shared" si="6"/>
        <v>0</v>
      </c>
      <c r="N35" s="32">
        <f t="shared" si="1"/>
        <v>619852</v>
      </c>
      <c r="O35" s="45">
        <f t="shared" si="2"/>
        <v>102.79469320066335</v>
      </c>
      <c r="P35" s="10"/>
    </row>
    <row r="36" spans="1:119">
      <c r="A36" s="13"/>
      <c r="B36" s="39">
        <v>355</v>
      </c>
      <c r="C36" s="21" t="s">
        <v>62</v>
      </c>
      <c r="D36" s="46">
        <v>0</v>
      </c>
      <c r="E36" s="46">
        <v>101007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1"/>
        <v>101007</v>
      </c>
      <c r="O36" s="47">
        <f t="shared" si="2"/>
        <v>16.750746268656716</v>
      </c>
      <c r="P36" s="9"/>
    </row>
    <row r="37" spans="1:119">
      <c r="A37" s="13"/>
      <c r="B37" s="39">
        <v>359</v>
      </c>
      <c r="C37" s="21" t="s">
        <v>43</v>
      </c>
      <c r="D37" s="46">
        <v>518845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1"/>
        <v>518845</v>
      </c>
      <c r="O37" s="47">
        <f t="shared" si="2"/>
        <v>86.043946932006634</v>
      </c>
      <c r="P37" s="9"/>
    </row>
    <row r="38" spans="1:119" ht="15.75">
      <c r="A38" s="29" t="s">
        <v>3</v>
      </c>
      <c r="B38" s="30"/>
      <c r="C38" s="31"/>
      <c r="D38" s="32">
        <f t="shared" ref="D38:M38" si="7">SUM(D39:D42)</f>
        <v>427199</v>
      </c>
      <c r="E38" s="32">
        <f t="shared" si="7"/>
        <v>154180</v>
      </c>
      <c r="F38" s="32">
        <f t="shared" si="7"/>
        <v>0</v>
      </c>
      <c r="G38" s="32">
        <f t="shared" si="7"/>
        <v>0</v>
      </c>
      <c r="H38" s="32">
        <f t="shared" si="7"/>
        <v>0</v>
      </c>
      <c r="I38" s="32">
        <f t="shared" si="7"/>
        <v>59295</v>
      </c>
      <c r="J38" s="32">
        <f t="shared" si="7"/>
        <v>0</v>
      </c>
      <c r="K38" s="32">
        <f t="shared" si="7"/>
        <v>0</v>
      </c>
      <c r="L38" s="32">
        <f t="shared" si="7"/>
        <v>0</v>
      </c>
      <c r="M38" s="32">
        <f t="shared" si="7"/>
        <v>0</v>
      </c>
      <c r="N38" s="32">
        <f t="shared" si="1"/>
        <v>640674</v>
      </c>
      <c r="O38" s="45">
        <f t="shared" si="2"/>
        <v>106.24776119402985</v>
      </c>
      <c r="P38" s="10"/>
    </row>
    <row r="39" spans="1:119">
      <c r="A39" s="12"/>
      <c r="B39" s="25">
        <v>361.1</v>
      </c>
      <c r="C39" s="20" t="s">
        <v>44</v>
      </c>
      <c r="D39" s="46">
        <v>425</v>
      </c>
      <c r="E39" s="46">
        <v>275</v>
      </c>
      <c r="F39" s="46">
        <v>0</v>
      </c>
      <c r="G39" s="46">
        <v>0</v>
      </c>
      <c r="H39" s="46">
        <v>0</v>
      </c>
      <c r="I39" s="46">
        <v>1958</v>
      </c>
      <c r="J39" s="46">
        <v>0</v>
      </c>
      <c r="K39" s="46">
        <v>0</v>
      </c>
      <c r="L39" s="46">
        <v>0</v>
      </c>
      <c r="M39" s="46">
        <v>0</v>
      </c>
      <c r="N39" s="46">
        <f t="shared" si="1"/>
        <v>2658</v>
      </c>
      <c r="O39" s="47">
        <f t="shared" si="2"/>
        <v>0.44079601990049749</v>
      </c>
      <c r="P39" s="9"/>
    </row>
    <row r="40" spans="1:119">
      <c r="A40" s="12"/>
      <c r="B40" s="25">
        <v>362</v>
      </c>
      <c r="C40" s="20" t="s">
        <v>45</v>
      </c>
      <c r="D40" s="46">
        <v>220975</v>
      </c>
      <c r="E40" s="46">
        <v>28605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1"/>
        <v>249580</v>
      </c>
      <c r="O40" s="47">
        <f t="shared" si="2"/>
        <v>41.389718076285241</v>
      </c>
      <c r="P40" s="9"/>
    </row>
    <row r="41" spans="1:119">
      <c r="A41" s="12"/>
      <c r="B41" s="25">
        <v>364</v>
      </c>
      <c r="C41" s="20" t="s">
        <v>93</v>
      </c>
      <c r="D41" s="46">
        <v>0</v>
      </c>
      <c r="E41" s="46">
        <v>0</v>
      </c>
      <c r="F41" s="46">
        <v>0</v>
      </c>
      <c r="G41" s="46">
        <v>0</v>
      </c>
      <c r="H41" s="46">
        <v>0</v>
      </c>
      <c r="I41" s="46">
        <v>25500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1"/>
        <v>25500</v>
      </c>
      <c r="O41" s="47">
        <f t="shared" si="2"/>
        <v>4.2288557213930345</v>
      </c>
      <c r="P41" s="9"/>
    </row>
    <row r="42" spans="1:119">
      <c r="A42" s="12"/>
      <c r="B42" s="25">
        <v>369.9</v>
      </c>
      <c r="C42" s="20" t="s">
        <v>47</v>
      </c>
      <c r="D42" s="46">
        <v>205799</v>
      </c>
      <c r="E42" s="46">
        <v>125300</v>
      </c>
      <c r="F42" s="46">
        <v>0</v>
      </c>
      <c r="G42" s="46">
        <v>0</v>
      </c>
      <c r="H42" s="46">
        <v>0</v>
      </c>
      <c r="I42" s="46">
        <v>31837</v>
      </c>
      <c r="J42" s="46">
        <v>0</v>
      </c>
      <c r="K42" s="46">
        <v>0</v>
      </c>
      <c r="L42" s="46">
        <v>0</v>
      </c>
      <c r="M42" s="46">
        <v>0</v>
      </c>
      <c r="N42" s="46">
        <f t="shared" si="1"/>
        <v>362936</v>
      </c>
      <c r="O42" s="47">
        <f t="shared" si="2"/>
        <v>60.188391376451079</v>
      </c>
      <c r="P42" s="9"/>
    </row>
    <row r="43" spans="1:119" ht="15.75">
      <c r="A43" s="29" t="s">
        <v>34</v>
      </c>
      <c r="B43" s="30"/>
      <c r="C43" s="31"/>
      <c r="D43" s="32">
        <f t="shared" ref="D43:M43" si="8">SUM(D44:D46)</f>
        <v>116988</v>
      </c>
      <c r="E43" s="32">
        <f t="shared" si="8"/>
        <v>49677</v>
      </c>
      <c r="F43" s="32">
        <f t="shared" si="8"/>
        <v>0</v>
      </c>
      <c r="G43" s="32">
        <f t="shared" si="8"/>
        <v>0</v>
      </c>
      <c r="H43" s="32">
        <f t="shared" si="8"/>
        <v>0</v>
      </c>
      <c r="I43" s="32">
        <f t="shared" si="8"/>
        <v>0</v>
      </c>
      <c r="J43" s="32">
        <f t="shared" si="8"/>
        <v>0</v>
      </c>
      <c r="K43" s="32">
        <f t="shared" si="8"/>
        <v>0</v>
      </c>
      <c r="L43" s="32">
        <f t="shared" si="8"/>
        <v>0</v>
      </c>
      <c r="M43" s="32">
        <f t="shared" si="8"/>
        <v>0</v>
      </c>
      <c r="N43" s="32">
        <f t="shared" si="1"/>
        <v>166665</v>
      </c>
      <c r="O43" s="45">
        <f t="shared" si="2"/>
        <v>27.639303482587064</v>
      </c>
      <c r="P43" s="9"/>
    </row>
    <row r="44" spans="1:119">
      <c r="A44" s="12"/>
      <c r="B44" s="25">
        <v>381</v>
      </c>
      <c r="C44" s="20" t="s">
        <v>48</v>
      </c>
      <c r="D44" s="46">
        <v>50000</v>
      </c>
      <c r="E44" s="46">
        <v>49677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1"/>
        <v>99677</v>
      </c>
      <c r="O44" s="47">
        <f t="shared" si="2"/>
        <v>16.530182421227199</v>
      </c>
      <c r="P44" s="9"/>
    </row>
    <row r="45" spans="1:119">
      <c r="A45" s="12"/>
      <c r="B45" s="25">
        <v>383</v>
      </c>
      <c r="C45" s="20" t="s">
        <v>73</v>
      </c>
      <c r="D45" s="46">
        <v>56013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1"/>
        <v>56013</v>
      </c>
      <c r="O45" s="47">
        <f t="shared" si="2"/>
        <v>9.2890547263681587</v>
      </c>
      <c r="P45" s="9"/>
    </row>
    <row r="46" spans="1:119" ht="15.75" thickBot="1">
      <c r="A46" s="12"/>
      <c r="B46" s="25">
        <v>388.1</v>
      </c>
      <c r="C46" s="20" t="s">
        <v>83</v>
      </c>
      <c r="D46" s="46">
        <v>10975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1"/>
        <v>10975</v>
      </c>
      <c r="O46" s="47">
        <f t="shared" si="2"/>
        <v>1.8200663349917081</v>
      </c>
      <c r="P46" s="9"/>
    </row>
    <row r="47" spans="1:119" ht="16.5" thickBot="1">
      <c r="A47" s="14" t="s">
        <v>41</v>
      </c>
      <c r="B47" s="23"/>
      <c r="C47" s="22"/>
      <c r="D47" s="15">
        <f t="shared" ref="D47:M47" si="9">SUM(D5,D12,D19,D29,D35,D38,D43)</f>
        <v>4607395</v>
      </c>
      <c r="E47" s="15">
        <f t="shared" si="9"/>
        <v>1308110</v>
      </c>
      <c r="F47" s="15">
        <f t="shared" si="9"/>
        <v>0</v>
      </c>
      <c r="G47" s="15">
        <f t="shared" si="9"/>
        <v>0</v>
      </c>
      <c r="H47" s="15">
        <f t="shared" si="9"/>
        <v>0</v>
      </c>
      <c r="I47" s="15">
        <f t="shared" si="9"/>
        <v>2152414</v>
      </c>
      <c r="J47" s="15">
        <f t="shared" si="9"/>
        <v>0</v>
      </c>
      <c r="K47" s="15">
        <f t="shared" si="9"/>
        <v>0</v>
      </c>
      <c r="L47" s="15">
        <f t="shared" si="9"/>
        <v>0</v>
      </c>
      <c r="M47" s="15">
        <f t="shared" si="9"/>
        <v>0</v>
      </c>
      <c r="N47" s="15">
        <f t="shared" si="1"/>
        <v>8067919</v>
      </c>
      <c r="O47" s="38">
        <f t="shared" si="2"/>
        <v>1337.9633499170814</v>
      </c>
      <c r="P47" s="6"/>
      <c r="Q47" s="2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  <c r="BR47" s="5"/>
      <c r="BS47" s="5"/>
      <c r="BT47" s="5"/>
      <c r="BU47" s="5"/>
      <c r="BV47" s="5"/>
      <c r="BW47" s="5"/>
      <c r="BX47" s="5"/>
      <c r="BY47" s="5"/>
      <c r="BZ47" s="5"/>
      <c r="CA47" s="5"/>
      <c r="CB47" s="5"/>
      <c r="CC47" s="5"/>
      <c r="CD47" s="5"/>
      <c r="CE47" s="5"/>
      <c r="CF47" s="5"/>
      <c r="CG47" s="5"/>
      <c r="CH47" s="5"/>
      <c r="CI47" s="5"/>
      <c r="CJ47" s="5"/>
      <c r="CK47" s="5"/>
      <c r="CL47" s="5"/>
      <c r="CM47" s="5"/>
      <c r="CN47" s="5"/>
      <c r="CO47" s="5"/>
      <c r="CP47" s="5"/>
      <c r="CQ47" s="5"/>
      <c r="CR47" s="5"/>
      <c r="CS47" s="5"/>
      <c r="CT47" s="5"/>
      <c r="CU47" s="5"/>
      <c r="CV47" s="5"/>
      <c r="CW47" s="5"/>
      <c r="CX47" s="5"/>
      <c r="CY47" s="5"/>
      <c r="CZ47" s="5"/>
      <c r="DA47" s="5"/>
      <c r="DB47" s="5"/>
      <c r="DC47" s="5"/>
      <c r="DD47" s="5"/>
      <c r="DE47" s="5"/>
      <c r="DF47" s="5"/>
      <c r="DG47" s="5"/>
      <c r="DH47" s="5"/>
      <c r="DI47" s="5"/>
      <c r="DJ47" s="5"/>
      <c r="DK47" s="5"/>
      <c r="DL47" s="5"/>
      <c r="DM47" s="5"/>
      <c r="DN47" s="5"/>
      <c r="DO47" s="5"/>
    </row>
    <row r="48" spans="1:119">
      <c r="A48" s="16"/>
      <c r="B48" s="18"/>
      <c r="C48" s="18"/>
      <c r="D48" s="17"/>
      <c r="E48" s="17"/>
      <c r="F48" s="17"/>
      <c r="G48" s="17"/>
      <c r="H48" s="17"/>
      <c r="I48" s="17"/>
      <c r="J48" s="17"/>
      <c r="K48" s="17"/>
      <c r="L48" s="17"/>
      <c r="M48" s="17"/>
      <c r="N48" s="17"/>
      <c r="O48" s="19"/>
    </row>
    <row r="49" spans="1:15">
      <c r="A49" s="40"/>
      <c r="B49" s="41"/>
      <c r="C49" s="41"/>
      <c r="D49" s="42"/>
      <c r="E49" s="42"/>
      <c r="F49" s="42"/>
      <c r="G49" s="42"/>
      <c r="H49" s="42"/>
      <c r="I49" s="42"/>
      <c r="J49" s="42"/>
      <c r="K49" s="42"/>
      <c r="L49" s="48" t="s">
        <v>94</v>
      </c>
      <c r="M49" s="48"/>
      <c r="N49" s="48"/>
      <c r="O49" s="43">
        <v>6030</v>
      </c>
    </row>
    <row r="50" spans="1:15">
      <c r="A50" s="49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1"/>
    </row>
    <row r="51" spans="1:15" ht="15.75" customHeight="1" thickBot="1">
      <c r="A51" s="52" t="s">
        <v>65</v>
      </c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  <c r="M51" s="53"/>
      <c r="N51" s="53"/>
      <c r="O51" s="54"/>
    </row>
  </sheetData>
  <mergeCells count="10">
    <mergeCell ref="L49:N49"/>
    <mergeCell ref="A50:O50"/>
    <mergeCell ref="A51:O51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EC49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55" t="s">
        <v>57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7"/>
      <c r="P1" s="7"/>
      <c r="Q1"/>
    </row>
    <row r="2" spans="1:133" ht="24" thickBot="1">
      <c r="A2" s="58" t="s">
        <v>71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60"/>
      <c r="P2" s="7"/>
      <c r="Q2"/>
    </row>
    <row r="3" spans="1:133" ht="18" customHeight="1">
      <c r="A3" s="61" t="s">
        <v>50</v>
      </c>
      <c r="B3" s="62"/>
      <c r="C3" s="63"/>
      <c r="D3" s="67" t="s">
        <v>28</v>
      </c>
      <c r="E3" s="68"/>
      <c r="F3" s="68"/>
      <c r="G3" s="68"/>
      <c r="H3" s="69"/>
      <c r="I3" s="67" t="s">
        <v>29</v>
      </c>
      <c r="J3" s="69"/>
      <c r="K3" s="67" t="s">
        <v>31</v>
      </c>
      <c r="L3" s="69"/>
      <c r="M3" s="36"/>
      <c r="N3" s="37"/>
      <c r="O3" s="70" t="s">
        <v>55</v>
      </c>
      <c r="P3" s="11"/>
      <c r="Q3"/>
    </row>
    <row r="4" spans="1:133" ht="32.25" customHeight="1" thickBot="1">
      <c r="A4" s="64"/>
      <c r="B4" s="65"/>
      <c r="C4" s="66"/>
      <c r="D4" s="34" t="s">
        <v>4</v>
      </c>
      <c r="E4" s="34" t="s">
        <v>51</v>
      </c>
      <c r="F4" s="34" t="s">
        <v>52</v>
      </c>
      <c r="G4" s="34" t="s">
        <v>53</v>
      </c>
      <c r="H4" s="34" t="s">
        <v>5</v>
      </c>
      <c r="I4" s="34" t="s">
        <v>6</v>
      </c>
      <c r="J4" s="35" t="s">
        <v>54</v>
      </c>
      <c r="K4" s="35" t="s">
        <v>7</v>
      </c>
      <c r="L4" s="35" t="s">
        <v>8</v>
      </c>
      <c r="M4" s="35" t="s">
        <v>9</v>
      </c>
      <c r="N4" s="35" t="s">
        <v>30</v>
      </c>
      <c r="O4" s="71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SUM(D6:D11)</f>
        <v>2271143</v>
      </c>
      <c r="E5" s="27">
        <f t="shared" si="0"/>
        <v>483467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45" si="1">SUM(D5:M5)</f>
        <v>2754610</v>
      </c>
      <c r="O5" s="33">
        <f t="shared" ref="O5:O45" si="2">(N5/O$47)</f>
        <v>457.27257636122175</v>
      </c>
      <c r="P5" s="6"/>
    </row>
    <row r="6" spans="1:133">
      <c r="A6" s="12"/>
      <c r="B6" s="25">
        <v>311</v>
      </c>
      <c r="C6" s="20" t="s">
        <v>2</v>
      </c>
      <c r="D6" s="46">
        <v>1641464</v>
      </c>
      <c r="E6" s="46">
        <v>281049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1922513</v>
      </c>
      <c r="O6" s="47">
        <f t="shared" si="2"/>
        <v>319.14226427622845</v>
      </c>
      <c r="P6" s="9"/>
    </row>
    <row r="7" spans="1:133">
      <c r="A7" s="12"/>
      <c r="B7" s="25">
        <v>312.60000000000002</v>
      </c>
      <c r="C7" s="20" t="s">
        <v>10</v>
      </c>
      <c r="D7" s="46">
        <v>0</v>
      </c>
      <c r="E7" s="46">
        <v>202418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202418</v>
      </c>
      <c r="O7" s="47">
        <f t="shared" si="2"/>
        <v>33.601925630810094</v>
      </c>
      <c r="P7" s="9"/>
    </row>
    <row r="8" spans="1:133">
      <c r="A8" s="12"/>
      <c r="B8" s="25">
        <v>314.10000000000002</v>
      </c>
      <c r="C8" s="20" t="s">
        <v>11</v>
      </c>
      <c r="D8" s="46">
        <v>316256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316256</v>
      </c>
      <c r="O8" s="47">
        <f t="shared" si="2"/>
        <v>52.49933598937583</v>
      </c>
      <c r="P8" s="9"/>
    </row>
    <row r="9" spans="1:133">
      <c r="A9" s="12"/>
      <c r="B9" s="25">
        <v>314.89999999999998</v>
      </c>
      <c r="C9" s="20" t="s">
        <v>13</v>
      </c>
      <c r="D9" s="46">
        <v>3968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3968</v>
      </c>
      <c r="O9" s="47">
        <f t="shared" si="2"/>
        <v>0.6586985391766268</v>
      </c>
      <c r="P9" s="9"/>
    </row>
    <row r="10" spans="1:133">
      <c r="A10" s="12"/>
      <c r="B10" s="25">
        <v>315</v>
      </c>
      <c r="C10" s="20" t="s">
        <v>67</v>
      </c>
      <c r="D10" s="46">
        <v>273270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273270</v>
      </c>
      <c r="O10" s="47">
        <f t="shared" si="2"/>
        <v>45.363545816733065</v>
      </c>
      <c r="P10" s="9"/>
    </row>
    <row r="11" spans="1:133">
      <c r="A11" s="12"/>
      <c r="B11" s="25">
        <v>316</v>
      </c>
      <c r="C11" s="20" t="s">
        <v>14</v>
      </c>
      <c r="D11" s="46">
        <v>36185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36185</v>
      </c>
      <c r="O11" s="47">
        <f t="shared" si="2"/>
        <v>6.0068061088977425</v>
      </c>
      <c r="P11" s="9"/>
    </row>
    <row r="12" spans="1:133" ht="15.75">
      <c r="A12" s="29" t="s">
        <v>15</v>
      </c>
      <c r="B12" s="30"/>
      <c r="C12" s="31"/>
      <c r="D12" s="32">
        <f t="shared" ref="D12:M12" si="3">SUM(D13:D18)</f>
        <v>323814</v>
      </c>
      <c r="E12" s="32">
        <f t="shared" si="3"/>
        <v>0</v>
      </c>
      <c r="F12" s="32">
        <f t="shared" si="3"/>
        <v>0</v>
      </c>
      <c r="G12" s="32">
        <f t="shared" si="3"/>
        <v>0</v>
      </c>
      <c r="H12" s="32">
        <f t="shared" si="3"/>
        <v>0</v>
      </c>
      <c r="I12" s="32">
        <f t="shared" si="3"/>
        <v>0</v>
      </c>
      <c r="J12" s="32">
        <f t="shared" si="3"/>
        <v>0</v>
      </c>
      <c r="K12" s="32">
        <f t="shared" si="3"/>
        <v>0</v>
      </c>
      <c r="L12" s="32">
        <f t="shared" si="3"/>
        <v>0</v>
      </c>
      <c r="M12" s="32">
        <f t="shared" si="3"/>
        <v>0</v>
      </c>
      <c r="N12" s="44">
        <f t="shared" si="1"/>
        <v>323814</v>
      </c>
      <c r="O12" s="45">
        <f t="shared" si="2"/>
        <v>53.753984063745023</v>
      </c>
      <c r="P12" s="10"/>
    </row>
    <row r="13" spans="1:133">
      <c r="A13" s="12"/>
      <c r="B13" s="25">
        <v>322</v>
      </c>
      <c r="C13" s="20" t="s">
        <v>0</v>
      </c>
      <c r="D13" s="46">
        <v>5900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5900</v>
      </c>
      <c r="O13" s="47">
        <f t="shared" si="2"/>
        <v>0.97941567065073043</v>
      </c>
      <c r="P13" s="9"/>
    </row>
    <row r="14" spans="1:133">
      <c r="A14" s="12"/>
      <c r="B14" s="25">
        <v>323.10000000000002</v>
      </c>
      <c r="C14" s="20" t="s">
        <v>16</v>
      </c>
      <c r="D14" s="46">
        <v>268655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268655</v>
      </c>
      <c r="O14" s="47">
        <f t="shared" si="2"/>
        <v>44.597443559096945</v>
      </c>
      <c r="P14" s="9"/>
    </row>
    <row r="15" spans="1:133">
      <c r="A15" s="12"/>
      <c r="B15" s="25">
        <v>323.39999999999998</v>
      </c>
      <c r="C15" s="20" t="s">
        <v>17</v>
      </c>
      <c r="D15" s="46">
        <v>11720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11720</v>
      </c>
      <c r="O15" s="47">
        <f t="shared" si="2"/>
        <v>1.9455511288180611</v>
      </c>
      <c r="P15" s="9"/>
    </row>
    <row r="16" spans="1:133">
      <c r="A16" s="12"/>
      <c r="B16" s="25">
        <v>323.89999999999998</v>
      </c>
      <c r="C16" s="20" t="s">
        <v>18</v>
      </c>
      <c r="D16" s="46">
        <v>5600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5600</v>
      </c>
      <c r="O16" s="47">
        <f t="shared" si="2"/>
        <v>0.92961487383798136</v>
      </c>
      <c r="P16" s="9"/>
    </row>
    <row r="17" spans="1:16">
      <c r="A17" s="12"/>
      <c r="B17" s="25">
        <v>329</v>
      </c>
      <c r="C17" s="20" t="s">
        <v>19</v>
      </c>
      <c r="D17" s="46">
        <v>21469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21469</v>
      </c>
      <c r="O17" s="47">
        <f t="shared" si="2"/>
        <v>3.5639110225763613</v>
      </c>
      <c r="P17" s="9"/>
    </row>
    <row r="18" spans="1:16">
      <c r="A18" s="12"/>
      <c r="B18" s="25">
        <v>367</v>
      </c>
      <c r="C18" s="20" t="s">
        <v>46</v>
      </c>
      <c r="D18" s="46">
        <v>10470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10470</v>
      </c>
      <c r="O18" s="47">
        <f t="shared" si="2"/>
        <v>1.7380478087649402</v>
      </c>
      <c r="P18" s="9"/>
    </row>
    <row r="19" spans="1:16" ht="15.75">
      <c r="A19" s="29" t="s">
        <v>20</v>
      </c>
      <c r="B19" s="30"/>
      <c r="C19" s="31"/>
      <c r="D19" s="32">
        <f t="shared" ref="D19:M19" si="4">SUM(D20:D27)</f>
        <v>700066</v>
      </c>
      <c r="E19" s="32">
        <f t="shared" si="4"/>
        <v>336009</v>
      </c>
      <c r="F19" s="32">
        <f t="shared" si="4"/>
        <v>0</v>
      </c>
      <c r="G19" s="32">
        <f t="shared" si="4"/>
        <v>0</v>
      </c>
      <c r="H19" s="32">
        <f t="shared" si="4"/>
        <v>0</v>
      </c>
      <c r="I19" s="32">
        <f t="shared" si="4"/>
        <v>0</v>
      </c>
      <c r="J19" s="32">
        <f t="shared" si="4"/>
        <v>0</v>
      </c>
      <c r="K19" s="32">
        <f t="shared" si="4"/>
        <v>0</v>
      </c>
      <c r="L19" s="32">
        <f t="shared" si="4"/>
        <v>0</v>
      </c>
      <c r="M19" s="32">
        <f t="shared" si="4"/>
        <v>0</v>
      </c>
      <c r="N19" s="44">
        <f t="shared" si="1"/>
        <v>1036075</v>
      </c>
      <c r="O19" s="45">
        <f t="shared" si="2"/>
        <v>171.99120185922976</v>
      </c>
      <c r="P19" s="10"/>
    </row>
    <row r="20" spans="1:16">
      <c r="A20" s="12"/>
      <c r="B20" s="25">
        <v>331.2</v>
      </c>
      <c r="C20" s="20" t="s">
        <v>68</v>
      </c>
      <c r="D20" s="46">
        <v>0</v>
      </c>
      <c r="E20" s="46">
        <v>4043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4043</v>
      </c>
      <c r="O20" s="47">
        <f t="shared" si="2"/>
        <v>0.67114873837981404</v>
      </c>
      <c r="P20" s="9"/>
    </row>
    <row r="21" spans="1:16">
      <c r="A21" s="12"/>
      <c r="B21" s="25">
        <v>331.69</v>
      </c>
      <c r="C21" s="20" t="s">
        <v>72</v>
      </c>
      <c r="D21" s="46">
        <v>0</v>
      </c>
      <c r="E21" s="46">
        <v>45996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45996</v>
      </c>
      <c r="O21" s="47">
        <f t="shared" si="2"/>
        <v>7.6354581673306772</v>
      </c>
      <c r="P21" s="9"/>
    </row>
    <row r="22" spans="1:16">
      <c r="A22" s="12"/>
      <c r="B22" s="25">
        <v>334.69</v>
      </c>
      <c r="C22" s="20" t="s">
        <v>22</v>
      </c>
      <c r="D22" s="46">
        <v>0</v>
      </c>
      <c r="E22" s="46">
        <v>281670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281670</v>
      </c>
      <c r="O22" s="47">
        <f t="shared" si="2"/>
        <v>46.757968127490038</v>
      </c>
      <c r="P22" s="9"/>
    </row>
    <row r="23" spans="1:16">
      <c r="A23" s="12"/>
      <c r="B23" s="25">
        <v>335.12</v>
      </c>
      <c r="C23" s="20" t="s">
        <v>24</v>
      </c>
      <c r="D23" s="46">
        <v>202986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202986</v>
      </c>
      <c r="O23" s="47">
        <f t="shared" si="2"/>
        <v>33.696215139442231</v>
      </c>
      <c r="P23" s="9"/>
    </row>
    <row r="24" spans="1:16">
      <c r="A24" s="12"/>
      <c r="B24" s="25">
        <v>335.14</v>
      </c>
      <c r="C24" s="20" t="s">
        <v>25</v>
      </c>
      <c r="D24" s="46">
        <v>396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1"/>
        <v>396</v>
      </c>
      <c r="O24" s="47">
        <f t="shared" si="2"/>
        <v>6.5737051792828682E-2</v>
      </c>
      <c r="P24" s="9"/>
    </row>
    <row r="25" spans="1:16">
      <c r="A25" s="12"/>
      <c r="B25" s="25">
        <v>335.18</v>
      </c>
      <c r="C25" s="20" t="s">
        <v>26</v>
      </c>
      <c r="D25" s="46">
        <v>386220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1"/>
        <v>386220</v>
      </c>
      <c r="O25" s="47">
        <f t="shared" si="2"/>
        <v>64.113545816733065</v>
      </c>
      <c r="P25" s="9"/>
    </row>
    <row r="26" spans="1:16">
      <c r="A26" s="12"/>
      <c r="B26" s="25">
        <v>335.19</v>
      </c>
      <c r="C26" s="20" t="s">
        <v>35</v>
      </c>
      <c r="D26" s="46">
        <v>110464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1"/>
        <v>110464</v>
      </c>
      <c r="O26" s="47">
        <f t="shared" si="2"/>
        <v>18.337317397078355</v>
      </c>
      <c r="P26" s="9"/>
    </row>
    <row r="27" spans="1:16">
      <c r="A27" s="12"/>
      <c r="B27" s="25">
        <v>337.7</v>
      </c>
      <c r="C27" s="20" t="s">
        <v>61</v>
      </c>
      <c r="D27" s="46">
        <v>0</v>
      </c>
      <c r="E27" s="46">
        <v>4300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1"/>
        <v>4300</v>
      </c>
      <c r="O27" s="47">
        <f t="shared" si="2"/>
        <v>0.71381142098273576</v>
      </c>
      <c r="P27" s="9"/>
    </row>
    <row r="28" spans="1:16" ht="15.75">
      <c r="A28" s="29" t="s">
        <v>32</v>
      </c>
      <c r="B28" s="30"/>
      <c r="C28" s="31"/>
      <c r="D28" s="32">
        <f t="shared" ref="D28:M28" si="5">SUM(D29:D33)</f>
        <v>93805</v>
      </c>
      <c r="E28" s="32">
        <f t="shared" si="5"/>
        <v>124200</v>
      </c>
      <c r="F28" s="32">
        <f t="shared" si="5"/>
        <v>0</v>
      </c>
      <c r="G28" s="32">
        <f t="shared" si="5"/>
        <v>0</v>
      </c>
      <c r="H28" s="32">
        <f t="shared" si="5"/>
        <v>0</v>
      </c>
      <c r="I28" s="32">
        <f t="shared" si="5"/>
        <v>2026589</v>
      </c>
      <c r="J28" s="32">
        <f t="shared" si="5"/>
        <v>0</v>
      </c>
      <c r="K28" s="32">
        <f t="shared" si="5"/>
        <v>0</v>
      </c>
      <c r="L28" s="32">
        <f t="shared" si="5"/>
        <v>0</v>
      </c>
      <c r="M28" s="32">
        <f t="shared" si="5"/>
        <v>0</v>
      </c>
      <c r="N28" s="32">
        <f t="shared" si="1"/>
        <v>2244594</v>
      </c>
      <c r="O28" s="45">
        <f t="shared" si="2"/>
        <v>372.60856573705178</v>
      </c>
      <c r="P28" s="10"/>
    </row>
    <row r="29" spans="1:16">
      <c r="A29" s="12"/>
      <c r="B29" s="25">
        <v>341.9</v>
      </c>
      <c r="C29" s="20" t="s">
        <v>36</v>
      </c>
      <c r="D29" s="46">
        <v>93805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1"/>
        <v>93805</v>
      </c>
      <c r="O29" s="47">
        <f t="shared" si="2"/>
        <v>15.571879150066401</v>
      </c>
      <c r="P29" s="9"/>
    </row>
    <row r="30" spans="1:16">
      <c r="A30" s="12"/>
      <c r="B30" s="25">
        <v>343.3</v>
      </c>
      <c r="C30" s="20" t="s">
        <v>37</v>
      </c>
      <c r="D30" s="46">
        <v>0</v>
      </c>
      <c r="E30" s="46">
        <v>0</v>
      </c>
      <c r="F30" s="46">
        <v>0</v>
      </c>
      <c r="G30" s="46">
        <v>0</v>
      </c>
      <c r="H30" s="46">
        <v>0</v>
      </c>
      <c r="I30" s="46">
        <v>668953</v>
      </c>
      <c r="J30" s="46">
        <v>0</v>
      </c>
      <c r="K30" s="46">
        <v>0</v>
      </c>
      <c r="L30" s="46">
        <v>0</v>
      </c>
      <c r="M30" s="46">
        <v>0</v>
      </c>
      <c r="N30" s="46">
        <f t="shared" si="1"/>
        <v>668953</v>
      </c>
      <c r="O30" s="47">
        <f t="shared" si="2"/>
        <v>111.04797476759629</v>
      </c>
      <c r="P30" s="9"/>
    </row>
    <row r="31" spans="1:16">
      <c r="A31" s="12"/>
      <c r="B31" s="25">
        <v>343.4</v>
      </c>
      <c r="C31" s="20" t="s">
        <v>38</v>
      </c>
      <c r="D31" s="46">
        <v>0</v>
      </c>
      <c r="E31" s="46">
        <v>0</v>
      </c>
      <c r="F31" s="46">
        <v>0</v>
      </c>
      <c r="G31" s="46">
        <v>0</v>
      </c>
      <c r="H31" s="46">
        <v>0</v>
      </c>
      <c r="I31" s="46">
        <v>604911</v>
      </c>
      <c r="J31" s="46">
        <v>0</v>
      </c>
      <c r="K31" s="46">
        <v>0</v>
      </c>
      <c r="L31" s="46">
        <v>0</v>
      </c>
      <c r="M31" s="46">
        <v>0</v>
      </c>
      <c r="N31" s="46">
        <f t="shared" si="1"/>
        <v>604911</v>
      </c>
      <c r="O31" s="47">
        <f t="shared" si="2"/>
        <v>100.41683266932272</v>
      </c>
      <c r="P31" s="9"/>
    </row>
    <row r="32" spans="1:16">
      <c r="A32" s="12"/>
      <c r="B32" s="25">
        <v>343.5</v>
      </c>
      <c r="C32" s="20" t="s">
        <v>39</v>
      </c>
      <c r="D32" s="46">
        <v>0</v>
      </c>
      <c r="E32" s="46">
        <v>0</v>
      </c>
      <c r="F32" s="46">
        <v>0</v>
      </c>
      <c r="G32" s="46">
        <v>0</v>
      </c>
      <c r="H32" s="46">
        <v>0</v>
      </c>
      <c r="I32" s="46">
        <v>752725</v>
      </c>
      <c r="J32" s="46">
        <v>0</v>
      </c>
      <c r="K32" s="46">
        <v>0</v>
      </c>
      <c r="L32" s="46">
        <v>0</v>
      </c>
      <c r="M32" s="46">
        <v>0</v>
      </c>
      <c r="N32" s="46">
        <f t="shared" si="1"/>
        <v>752725</v>
      </c>
      <c r="O32" s="47">
        <f t="shared" si="2"/>
        <v>124.95434926958832</v>
      </c>
      <c r="P32" s="9"/>
    </row>
    <row r="33" spans="1:119">
      <c r="A33" s="12"/>
      <c r="B33" s="25">
        <v>347.2</v>
      </c>
      <c r="C33" s="20" t="s">
        <v>40</v>
      </c>
      <c r="D33" s="46">
        <v>0</v>
      </c>
      <c r="E33" s="46">
        <v>124200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1"/>
        <v>124200</v>
      </c>
      <c r="O33" s="47">
        <f t="shared" si="2"/>
        <v>20.617529880478088</v>
      </c>
      <c r="P33" s="9"/>
    </row>
    <row r="34" spans="1:119" ht="15.75">
      <c r="A34" s="29" t="s">
        <v>33</v>
      </c>
      <c r="B34" s="30"/>
      <c r="C34" s="31"/>
      <c r="D34" s="32">
        <f t="shared" ref="D34:M34" si="6">SUM(D35:D36)</f>
        <v>676215</v>
      </c>
      <c r="E34" s="32">
        <f t="shared" si="6"/>
        <v>208004</v>
      </c>
      <c r="F34" s="32">
        <f t="shared" si="6"/>
        <v>0</v>
      </c>
      <c r="G34" s="32">
        <f t="shared" si="6"/>
        <v>0</v>
      </c>
      <c r="H34" s="32">
        <f t="shared" si="6"/>
        <v>0</v>
      </c>
      <c r="I34" s="32">
        <f t="shared" si="6"/>
        <v>0</v>
      </c>
      <c r="J34" s="32">
        <f t="shared" si="6"/>
        <v>0</v>
      </c>
      <c r="K34" s="32">
        <f t="shared" si="6"/>
        <v>0</v>
      </c>
      <c r="L34" s="32">
        <f t="shared" si="6"/>
        <v>0</v>
      </c>
      <c r="M34" s="32">
        <f t="shared" si="6"/>
        <v>0</v>
      </c>
      <c r="N34" s="32">
        <f t="shared" si="1"/>
        <v>884219</v>
      </c>
      <c r="O34" s="45">
        <f t="shared" si="2"/>
        <v>146.78270252324037</v>
      </c>
      <c r="P34" s="10"/>
    </row>
    <row r="35" spans="1:119">
      <c r="A35" s="13"/>
      <c r="B35" s="39">
        <v>355</v>
      </c>
      <c r="C35" s="21" t="s">
        <v>62</v>
      </c>
      <c r="D35" s="46">
        <v>0</v>
      </c>
      <c r="E35" s="46">
        <v>208004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1"/>
        <v>208004</v>
      </c>
      <c r="O35" s="47">
        <f t="shared" si="2"/>
        <v>34.529216467463478</v>
      </c>
      <c r="P35" s="9"/>
    </row>
    <row r="36" spans="1:119">
      <c r="A36" s="13"/>
      <c r="B36" s="39">
        <v>359</v>
      </c>
      <c r="C36" s="21" t="s">
        <v>43</v>
      </c>
      <c r="D36" s="46">
        <v>676215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1"/>
        <v>676215</v>
      </c>
      <c r="O36" s="47">
        <f t="shared" si="2"/>
        <v>112.25348605577689</v>
      </c>
      <c r="P36" s="9"/>
    </row>
    <row r="37" spans="1:119" ht="15.75">
      <c r="A37" s="29" t="s">
        <v>3</v>
      </c>
      <c r="B37" s="30"/>
      <c r="C37" s="31"/>
      <c r="D37" s="32">
        <f t="shared" ref="D37:M37" si="7">SUM(D38:D40)</f>
        <v>346521</v>
      </c>
      <c r="E37" s="32">
        <f t="shared" si="7"/>
        <v>132399</v>
      </c>
      <c r="F37" s="32">
        <f t="shared" si="7"/>
        <v>0</v>
      </c>
      <c r="G37" s="32">
        <f t="shared" si="7"/>
        <v>0</v>
      </c>
      <c r="H37" s="32">
        <f t="shared" si="7"/>
        <v>0</v>
      </c>
      <c r="I37" s="32">
        <f t="shared" si="7"/>
        <v>148238</v>
      </c>
      <c r="J37" s="32">
        <f t="shared" si="7"/>
        <v>0</v>
      </c>
      <c r="K37" s="32">
        <f t="shared" si="7"/>
        <v>0</v>
      </c>
      <c r="L37" s="32">
        <f t="shared" si="7"/>
        <v>0</v>
      </c>
      <c r="M37" s="32">
        <f t="shared" si="7"/>
        <v>0</v>
      </c>
      <c r="N37" s="32">
        <f t="shared" si="1"/>
        <v>627158</v>
      </c>
      <c r="O37" s="45">
        <f t="shared" si="2"/>
        <v>104.10989375830013</v>
      </c>
      <c r="P37" s="10"/>
    </row>
    <row r="38" spans="1:119">
      <c r="A38" s="12"/>
      <c r="B38" s="25">
        <v>361.1</v>
      </c>
      <c r="C38" s="20" t="s">
        <v>44</v>
      </c>
      <c r="D38" s="46">
        <v>310</v>
      </c>
      <c r="E38" s="46">
        <v>1032</v>
      </c>
      <c r="F38" s="46">
        <v>0</v>
      </c>
      <c r="G38" s="46">
        <v>0</v>
      </c>
      <c r="H38" s="46">
        <v>0</v>
      </c>
      <c r="I38" s="46">
        <v>5026</v>
      </c>
      <c r="J38" s="46">
        <v>0</v>
      </c>
      <c r="K38" s="46">
        <v>0</v>
      </c>
      <c r="L38" s="46">
        <v>0</v>
      </c>
      <c r="M38" s="46">
        <v>0</v>
      </c>
      <c r="N38" s="46">
        <f t="shared" si="1"/>
        <v>6368</v>
      </c>
      <c r="O38" s="47">
        <f t="shared" si="2"/>
        <v>1.0571049136786188</v>
      </c>
      <c r="P38" s="9"/>
    </row>
    <row r="39" spans="1:119">
      <c r="A39" s="12"/>
      <c r="B39" s="25">
        <v>362</v>
      </c>
      <c r="C39" s="20" t="s">
        <v>45</v>
      </c>
      <c r="D39" s="46">
        <v>210193</v>
      </c>
      <c r="E39" s="46">
        <v>32200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1"/>
        <v>242393</v>
      </c>
      <c r="O39" s="47">
        <f t="shared" si="2"/>
        <v>40.237881806108895</v>
      </c>
      <c r="P39" s="9"/>
    </row>
    <row r="40" spans="1:119">
      <c r="A40" s="12"/>
      <c r="B40" s="25">
        <v>369.9</v>
      </c>
      <c r="C40" s="20" t="s">
        <v>47</v>
      </c>
      <c r="D40" s="46">
        <v>136018</v>
      </c>
      <c r="E40" s="46">
        <v>99167</v>
      </c>
      <c r="F40" s="46">
        <v>0</v>
      </c>
      <c r="G40" s="46">
        <v>0</v>
      </c>
      <c r="H40" s="46">
        <v>0</v>
      </c>
      <c r="I40" s="46">
        <v>143212</v>
      </c>
      <c r="J40" s="46">
        <v>0</v>
      </c>
      <c r="K40" s="46">
        <v>0</v>
      </c>
      <c r="L40" s="46">
        <v>0</v>
      </c>
      <c r="M40" s="46">
        <v>0</v>
      </c>
      <c r="N40" s="46">
        <f t="shared" si="1"/>
        <v>378397</v>
      </c>
      <c r="O40" s="47">
        <f t="shared" si="2"/>
        <v>62.814907038512615</v>
      </c>
      <c r="P40" s="9"/>
    </row>
    <row r="41" spans="1:119" ht="15.75">
      <c r="A41" s="29" t="s">
        <v>34</v>
      </c>
      <c r="B41" s="30"/>
      <c r="C41" s="31"/>
      <c r="D41" s="32">
        <f t="shared" ref="D41:M41" si="8">SUM(D42:D44)</f>
        <v>270805</v>
      </c>
      <c r="E41" s="32">
        <f t="shared" si="8"/>
        <v>271264</v>
      </c>
      <c r="F41" s="32">
        <f t="shared" si="8"/>
        <v>0</v>
      </c>
      <c r="G41" s="32">
        <f t="shared" si="8"/>
        <v>0</v>
      </c>
      <c r="H41" s="32">
        <f t="shared" si="8"/>
        <v>0</v>
      </c>
      <c r="I41" s="32">
        <f t="shared" si="8"/>
        <v>784162</v>
      </c>
      <c r="J41" s="32">
        <f t="shared" si="8"/>
        <v>0</v>
      </c>
      <c r="K41" s="32">
        <f t="shared" si="8"/>
        <v>0</v>
      </c>
      <c r="L41" s="32">
        <f t="shared" si="8"/>
        <v>0</v>
      </c>
      <c r="M41" s="32">
        <f t="shared" si="8"/>
        <v>0</v>
      </c>
      <c r="N41" s="32">
        <f t="shared" si="1"/>
        <v>1326231</v>
      </c>
      <c r="O41" s="45">
        <f t="shared" si="2"/>
        <v>220.15786852589642</v>
      </c>
      <c r="P41" s="9"/>
    </row>
    <row r="42" spans="1:119">
      <c r="A42" s="12"/>
      <c r="B42" s="25">
        <v>381</v>
      </c>
      <c r="C42" s="20" t="s">
        <v>48</v>
      </c>
      <c r="D42" s="46">
        <v>219085</v>
      </c>
      <c r="E42" s="46">
        <v>223115</v>
      </c>
      <c r="F42" s="46">
        <v>0</v>
      </c>
      <c r="G42" s="46">
        <v>0</v>
      </c>
      <c r="H42" s="46">
        <v>0</v>
      </c>
      <c r="I42" s="46">
        <v>662652</v>
      </c>
      <c r="J42" s="46">
        <v>0</v>
      </c>
      <c r="K42" s="46">
        <v>0</v>
      </c>
      <c r="L42" s="46">
        <v>0</v>
      </c>
      <c r="M42" s="46">
        <v>0</v>
      </c>
      <c r="N42" s="46">
        <f t="shared" si="1"/>
        <v>1104852</v>
      </c>
      <c r="O42" s="47">
        <f t="shared" si="2"/>
        <v>183.40836653386455</v>
      </c>
      <c r="P42" s="9"/>
    </row>
    <row r="43" spans="1:119">
      <c r="A43" s="12"/>
      <c r="B43" s="25">
        <v>383</v>
      </c>
      <c r="C43" s="20" t="s">
        <v>73</v>
      </c>
      <c r="D43" s="46">
        <v>51720</v>
      </c>
      <c r="E43" s="46">
        <v>48149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1"/>
        <v>99869</v>
      </c>
      <c r="O43" s="47">
        <f t="shared" si="2"/>
        <v>16.578519256308102</v>
      </c>
      <c r="P43" s="9"/>
    </row>
    <row r="44" spans="1:119" ht="15.75" thickBot="1">
      <c r="A44" s="12"/>
      <c r="B44" s="25">
        <v>389.7</v>
      </c>
      <c r="C44" s="20" t="s">
        <v>74</v>
      </c>
      <c r="D44" s="46">
        <v>0</v>
      </c>
      <c r="E44" s="46">
        <v>0</v>
      </c>
      <c r="F44" s="46">
        <v>0</v>
      </c>
      <c r="G44" s="46">
        <v>0</v>
      </c>
      <c r="H44" s="46">
        <v>0</v>
      </c>
      <c r="I44" s="46">
        <v>121510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1"/>
        <v>121510</v>
      </c>
      <c r="O44" s="47">
        <f t="shared" si="2"/>
        <v>20.170982735723772</v>
      </c>
      <c r="P44" s="9"/>
    </row>
    <row r="45" spans="1:119" ht="16.5" thickBot="1">
      <c r="A45" s="14" t="s">
        <v>41</v>
      </c>
      <c r="B45" s="23"/>
      <c r="C45" s="22"/>
      <c r="D45" s="15">
        <f t="shared" ref="D45:M45" si="9">SUM(D5,D12,D19,D28,D34,D37,D41)</f>
        <v>4682369</v>
      </c>
      <c r="E45" s="15">
        <f t="shared" si="9"/>
        <v>1555343</v>
      </c>
      <c r="F45" s="15">
        <f t="shared" si="9"/>
        <v>0</v>
      </c>
      <c r="G45" s="15">
        <f t="shared" si="9"/>
        <v>0</v>
      </c>
      <c r="H45" s="15">
        <f t="shared" si="9"/>
        <v>0</v>
      </c>
      <c r="I45" s="15">
        <f t="shared" si="9"/>
        <v>2958989</v>
      </c>
      <c r="J45" s="15">
        <f t="shared" si="9"/>
        <v>0</v>
      </c>
      <c r="K45" s="15">
        <f t="shared" si="9"/>
        <v>0</v>
      </c>
      <c r="L45" s="15">
        <f t="shared" si="9"/>
        <v>0</v>
      </c>
      <c r="M45" s="15">
        <f t="shared" si="9"/>
        <v>0</v>
      </c>
      <c r="N45" s="15">
        <f t="shared" si="1"/>
        <v>9196701</v>
      </c>
      <c r="O45" s="38">
        <f t="shared" si="2"/>
        <v>1526.6767928286852</v>
      </c>
      <c r="P45" s="6"/>
      <c r="Q45" s="2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  <c r="BR45" s="5"/>
      <c r="BS45" s="5"/>
      <c r="BT45" s="5"/>
      <c r="BU45" s="5"/>
      <c r="BV45" s="5"/>
      <c r="BW45" s="5"/>
      <c r="BX45" s="5"/>
      <c r="BY45" s="5"/>
      <c r="BZ45" s="5"/>
      <c r="CA45" s="5"/>
      <c r="CB45" s="5"/>
      <c r="CC45" s="5"/>
      <c r="CD45" s="5"/>
      <c r="CE45" s="5"/>
      <c r="CF45" s="5"/>
      <c r="CG45" s="5"/>
      <c r="CH45" s="5"/>
      <c r="CI45" s="5"/>
      <c r="CJ45" s="5"/>
      <c r="CK45" s="5"/>
      <c r="CL45" s="5"/>
      <c r="CM45" s="5"/>
      <c r="CN45" s="5"/>
      <c r="CO45" s="5"/>
      <c r="CP45" s="5"/>
      <c r="CQ45" s="5"/>
      <c r="CR45" s="5"/>
      <c r="CS45" s="5"/>
      <c r="CT45" s="5"/>
      <c r="CU45" s="5"/>
      <c r="CV45" s="5"/>
      <c r="CW45" s="5"/>
      <c r="CX45" s="5"/>
      <c r="CY45" s="5"/>
      <c r="CZ45" s="5"/>
      <c r="DA45" s="5"/>
      <c r="DB45" s="5"/>
      <c r="DC45" s="5"/>
      <c r="DD45" s="5"/>
      <c r="DE45" s="5"/>
      <c r="DF45" s="5"/>
      <c r="DG45" s="5"/>
      <c r="DH45" s="5"/>
      <c r="DI45" s="5"/>
      <c r="DJ45" s="5"/>
      <c r="DK45" s="5"/>
      <c r="DL45" s="5"/>
      <c r="DM45" s="5"/>
      <c r="DN45" s="5"/>
      <c r="DO45" s="5"/>
    </row>
    <row r="46" spans="1:119">
      <c r="A46" s="16"/>
      <c r="B46" s="18"/>
      <c r="C46" s="18"/>
      <c r="D46" s="17"/>
      <c r="E46" s="17"/>
      <c r="F46" s="17"/>
      <c r="G46" s="17"/>
      <c r="H46" s="17"/>
      <c r="I46" s="17"/>
      <c r="J46" s="17"/>
      <c r="K46" s="17"/>
      <c r="L46" s="17"/>
      <c r="M46" s="17"/>
      <c r="N46" s="17"/>
      <c r="O46" s="19"/>
    </row>
    <row r="47" spans="1:119">
      <c r="A47" s="40"/>
      <c r="B47" s="41"/>
      <c r="C47" s="41"/>
      <c r="D47" s="42"/>
      <c r="E47" s="42"/>
      <c r="F47" s="42"/>
      <c r="G47" s="42"/>
      <c r="H47" s="42"/>
      <c r="I47" s="42"/>
      <c r="J47" s="42"/>
      <c r="K47" s="42"/>
      <c r="L47" s="48" t="s">
        <v>75</v>
      </c>
      <c r="M47" s="48"/>
      <c r="N47" s="48"/>
      <c r="O47" s="43">
        <v>6024</v>
      </c>
    </row>
    <row r="48" spans="1:119">
      <c r="A48" s="49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1"/>
    </row>
    <row r="49" spans="1:15" ht="15.75" customHeight="1" thickBot="1">
      <c r="A49" s="52" t="s">
        <v>65</v>
      </c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  <c r="M49" s="53"/>
      <c r="N49" s="53"/>
      <c r="O49" s="54"/>
    </row>
  </sheetData>
  <mergeCells count="10">
    <mergeCell ref="L47:N47"/>
    <mergeCell ref="A48:O48"/>
    <mergeCell ref="A49:O49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EC4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55" t="s">
        <v>57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7"/>
      <c r="P1" s="7"/>
      <c r="Q1"/>
    </row>
    <row r="2" spans="1:133" ht="24" thickBot="1">
      <c r="A2" s="58" t="s">
        <v>66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60"/>
      <c r="P2" s="7"/>
      <c r="Q2"/>
    </row>
    <row r="3" spans="1:133" ht="18" customHeight="1">
      <c r="A3" s="61" t="s">
        <v>50</v>
      </c>
      <c r="B3" s="62"/>
      <c r="C3" s="63"/>
      <c r="D3" s="67" t="s">
        <v>28</v>
      </c>
      <c r="E3" s="68"/>
      <c r="F3" s="68"/>
      <c r="G3" s="68"/>
      <c r="H3" s="69"/>
      <c r="I3" s="67" t="s">
        <v>29</v>
      </c>
      <c r="J3" s="69"/>
      <c r="K3" s="67" t="s">
        <v>31</v>
      </c>
      <c r="L3" s="69"/>
      <c r="M3" s="36"/>
      <c r="N3" s="37"/>
      <c r="O3" s="70" t="s">
        <v>55</v>
      </c>
      <c r="P3" s="11"/>
      <c r="Q3"/>
    </row>
    <row r="4" spans="1:133" ht="32.25" customHeight="1" thickBot="1">
      <c r="A4" s="64"/>
      <c r="B4" s="65"/>
      <c r="C4" s="66"/>
      <c r="D4" s="34" t="s">
        <v>4</v>
      </c>
      <c r="E4" s="34" t="s">
        <v>51</v>
      </c>
      <c r="F4" s="34" t="s">
        <v>52</v>
      </c>
      <c r="G4" s="34" t="s">
        <v>53</v>
      </c>
      <c r="H4" s="34" t="s">
        <v>5</v>
      </c>
      <c r="I4" s="34" t="s">
        <v>6</v>
      </c>
      <c r="J4" s="35" t="s">
        <v>54</v>
      </c>
      <c r="K4" s="35" t="s">
        <v>7</v>
      </c>
      <c r="L4" s="35" t="s">
        <v>8</v>
      </c>
      <c r="M4" s="35" t="s">
        <v>9</v>
      </c>
      <c r="N4" s="35" t="s">
        <v>30</v>
      </c>
      <c r="O4" s="71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SUM(D6:D11)</f>
        <v>2231189</v>
      </c>
      <c r="E5" s="27">
        <f t="shared" si="0"/>
        <v>470174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43" si="1">SUM(D5:M5)</f>
        <v>2701363</v>
      </c>
      <c r="O5" s="33">
        <f t="shared" ref="O5:O43" si="2">(N5/O$45)</f>
        <v>451.12942551770209</v>
      </c>
      <c r="P5" s="6"/>
    </row>
    <row r="6" spans="1:133">
      <c r="A6" s="12"/>
      <c r="B6" s="25">
        <v>311</v>
      </c>
      <c r="C6" s="20" t="s">
        <v>2</v>
      </c>
      <c r="D6" s="46">
        <v>1643793</v>
      </c>
      <c r="E6" s="46">
        <v>290081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1933874</v>
      </c>
      <c r="O6" s="47">
        <f t="shared" si="2"/>
        <v>322.95824983299934</v>
      </c>
      <c r="P6" s="9"/>
    </row>
    <row r="7" spans="1:133">
      <c r="A7" s="12"/>
      <c r="B7" s="25">
        <v>312.60000000000002</v>
      </c>
      <c r="C7" s="20" t="s">
        <v>10</v>
      </c>
      <c r="D7" s="46">
        <v>0</v>
      </c>
      <c r="E7" s="46">
        <v>180093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180093</v>
      </c>
      <c r="O7" s="47">
        <f t="shared" si="2"/>
        <v>30.075651302605209</v>
      </c>
      <c r="P7" s="9"/>
    </row>
    <row r="8" spans="1:133">
      <c r="A8" s="12"/>
      <c r="B8" s="25">
        <v>314.10000000000002</v>
      </c>
      <c r="C8" s="20" t="s">
        <v>11</v>
      </c>
      <c r="D8" s="46">
        <v>307160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307160</v>
      </c>
      <c r="O8" s="47">
        <f t="shared" si="2"/>
        <v>51.295925183700732</v>
      </c>
      <c r="P8" s="9"/>
    </row>
    <row r="9" spans="1:133">
      <c r="A9" s="12"/>
      <c r="B9" s="25">
        <v>314.89999999999998</v>
      </c>
      <c r="C9" s="20" t="s">
        <v>13</v>
      </c>
      <c r="D9" s="46">
        <v>3516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3516</v>
      </c>
      <c r="O9" s="47">
        <f t="shared" si="2"/>
        <v>0.58717434869739482</v>
      </c>
      <c r="P9" s="9"/>
    </row>
    <row r="10" spans="1:133">
      <c r="A10" s="12"/>
      <c r="B10" s="25">
        <v>315</v>
      </c>
      <c r="C10" s="20" t="s">
        <v>67</v>
      </c>
      <c r="D10" s="46">
        <v>243067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243067</v>
      </c>
      <c r="O10" s="47">
        <f t="shared" si="2"/>
        <v>40.592351369405478</v>
      </c>
      <c r="P10" s="9"/>
    </row>
    <row r="11" spans="1:133">
      <c r="A11" s="12"/>
      <c r="B11" s="25">
        <v>316</v>
      </c>
      <c r="C11" s="20" t="s">
        <v>14</v>
      </c>
      <c r="D11" s="46">
        <v>33653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33653</v>
      </c>
      <c r="O11" s="47">
        <f t="shared" si="2"/>
        <v>5.6200734802939216</v>
      </c>
      <c r="P11" s="9"/>
    </row>
    <row r="12" spans="1:133" ht="15.75">
      <c r="A12" s="29" t="s">
        <v>15</v>
      </c>
      <c r="B12" s="30"/>
      <c r="C12" s="31"/>
      <c r="D12" s="32">
        <f t="shared" ref="D12:M12" si="3">SUM(D13:D18)</f>
        <v>332005</v>
      </c>
      <c r="E12" s="32">
        <f t="shared" si="3"/>
        <v>0</v>
      </c>
      <c r="F12" s="32">
        <f t="shared" si="3"/>
        <v>0</v>
      </c>
      <c r="G12" s="32">
        <f t="shared" si="3"/>
        <v>0</v>
      </c>
      <c r="H12" s="32">
        <f t="shared" si="3"/>
        <v>0</v>
      </c>
      <c r="I12" s="32">
        <f t="shared" si="3"/>
        <v>0</v>
      </c>
      <c r="J12" s="32">
        <f t="shared" si="3"/>
        <v>0</v>
      </c>
      <c r="K12" s="32">
        <f t="shared" si="3"/>
        <v>0</v>
      </c>
      <c r="L12" s="32">
        <f t="shared" si="3"/>
        <v>0</v>
      </c>
      <c r="M12" s="32">
        <f t="shared" si="3"/>
        <v>0</v>
      </c>
      <c r="N12" s="44">
        <f t="shared" si="1"/>
        <v>332005</v>
      </c>
      <c r="O12" s="45">
        <f t="shared" si="2"/>
        <v>55.445056780227119</v>
      </c>
      <c r="P12" s="10"/>
    </row>
    <row r="13" spans="1:133">
      <c r="A13" s="12"/>
      <c r="B13" s="25">
        <v>322</v>
      </c>
      <c r="C13" s="20" t="s">
        <v>0</v>
      </c>
      <c r="D13" s="46">
        <v>6322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6322</v>
      </c>
      <c r="O13" s="47">
        <f t="shared" si="2"/>
        <v>1.0557782231128925</v>
      </c>
      <c r="P13" s="9"/>
    </row>
    <row r="14" spans="1:133">
      <c r="A14" s="12"/>
      <c r="B14" s="25">
        <v>323.10000000000002</v>
      </c>
      <c r="C14" s="20" t="s">
        <v>16</v>
      </c>
      <c r="D14" s="46">
        <v>270730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270730</v>
      </c>
      <c r="O14" s="47">
        <f t="shared" si="2"/>
        <v>45.212090848363395</v>
      </c>
      <c r="P14" s="9"/>
    </row>
    <row r="15" spans="1:133">
      <c r="A15" s="12"/>
      <c r="B15" s="25">
        <v>323.39999999999998</v>
      </c>
      <c r="C15" s="20" t="s">
        <v>17</v>
      </c>
      <c r="D15" s="46">
        <v>13446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13446</v>
      </c>
      <c r="O15" s="47">
        <f t="shared" si="2"/>
        <v>2.2454909819639277</v>
      </c>
      <c r="P15" s="9"/>
    </row>
    <row r="16" spans="1:133">
      <c r="A16" s="12"/>
      <c r="B16" s="25">
        <v>323.89999999999998</v>
      </c>
      <c r="C16" s="20" t="s">
        <v>18</v>
      </c>
      <c r="D16" s="46">
        <v>5600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5600</v>
      </c>
      <c r="O16" s="47">
        <f t="shared" si="2"/>
        <v>0.93520374081496327</v>
      </c>
      <c r="P16" s="9"/>
    </row>
    <row r="17" spans="1:16">
      <c r="A17" s="12"/>
      <c r="B17" s="25">
        <v>329</v>
      </c>
      <c r="C17" s="20" t="s">
        <v>19</v>
      </c>
      <c r="D17" s="46">
        <v>25226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25226</v>
      </c>
      <c r="O17" s="47">
        <f t="shared" si="2"/>
        <v>4.2127588510354039</v>
      </c>
      <c r="P17" s="9"/>
    </row>
    <row r="18" spans="1:16">
      <c r="A18" s="12"/>
      <c r="B18" s="25">
        <v>367</v>
      </c>
      <c r="C18" s="20" t="s">
        <v>46</v>
      </c>
      <c r="D18" s="46">
        <v>10681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10681</v>
      </c>
      <c r="O18" s="47">
        <f t="shared" si="2"/>
        <v>1.7837341349365397</v>
      </c>
      <c r="P18" s="9"/>
    </row>
    <row r="19" spans="1:16" ht="15.75">
      <c r="A19" s="29" t="s">
        <v>20</v>
      </c>
      <c r="B19" s="30"/>
      <c r="C19" s="31"/>
      <c r="D19" s="32">
        <f t="shared" ref="D19:M19" si="4">SUM(D20:D27)</f>
        <v>719482</v>
      </c>
      <c r="E19" s="32">
        <f t="shared" si="4"/>
        <v>383304</v>
      </c>
      <c r="F19" s="32">
        <f t="shared" si="4"/>
        <v>0</v>
      </c>
      <c r="G19" s="32">
        <f t="shared" si="4"/>
        <v>0</v>
      </c>
      <c r="H19" s="32">
        <f t="shared" si="4"/>
        <v>0</v>
      </c>
      <c r="I19" s="32">
        <f t="shared" si="4"/>
        <v>0</v>
      </c>
      <c r="J19" s="32">
        <f t="shared" si="4"/>
        <v>0</v>
      </c>
      <c r="K19" s="32">
        <f t="shared" si="4"/>
        <v>0</v>
      </c>
      <c r="L19" s="32">
        <f t="shared" si="4"/>
        <v>0</v>
      </c>
      <c r="M19" s="32">
        <f t="shared" si="4"/>
        <v>0</v>
      </c>
      <c r="N19" s="44">
        <f t="shared" si="1"/>
        <v>1102786</v>
      </c>
      <c r="O19" s="45">
        <f t="shared" si="2"/>
        <v>184.16599866399466</v>
      </c>
      <c r="P19" s="10"/>
    </row>
    <row r="20" spans="1:16">
      <c r="A20" s="12"/>
      <c r="B20" s="25">
        <v>331.1</v>
      </c>
      <c r="C20" s="20" t="s">
        <v>59</v>
      </c>
      <c r="D20" s="46">
        <v>46376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46376</v>
      </c>
      <c r="O20" s="47">
        <f t="shared" si="2"/>
        <v>7.744822979291917</v>
      </c>
      <c r="P20" s="9"/>
    </row>
    <row r="21" spans="1:16">
      <c r="A21" s="12"/>
      <c r="B21" s="25">
        <v>331.2</v>
      </c>
      <c r="C21" s="20" t="s">
        <v>68</v>
      </c>
      <c r="D21" s="46">
        <v>0</v>
      </c>
      <c r="E21" s="46">
        <v>4818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4818</v>
      </c>
      <c r="O21" s="47">
        <f t="shared" si="2"/>
        <v>0.80460921843687372</v>
      </c>
      <c r="P21" s="9"/>
    </row>
    <row r="22" spans="1:16">
      <c r="A22" s="12"/>
      <c r="B22" s="25">
        <v>334.69</v>
      </c>
      <c r="C22" s="20" t="s">
        <v>22</v>
      </c>
      <c r="D22" s="46">
        <v>0</v>
      </c>
      <c r="E22" s="46">
        <v>378486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378486</v>
      </c>
      <c r="O22" s="47">
        <f t="shared" si="2"/>
        <v>63.207414829659321</v>
      </c>
      <c r="P22" s="9"/>
    </row>
    <row r="23" spans="1:16">
      <c r="A23" s="12"/>
      <c r="B23" s="25">
        <v>335.12</v>
      </c>
      <c r="C23" s="20" t="s">
        <v>24</v>
      </c>
      <c r="D23" s="46">
        <v>200007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200007</v>
      </c>
      <c r="O23" s="47">
        <f t="shared" si="2"/>
        <v>33.401302605210418</v>
      </c>
      <c r="P23" s="9"/>
    </row>
    <row r="24" spans="1:16">
      <c r="A24" s="12"/>
      <c r="B24" s="25">
        <v>335.14</v>
      </c>
      <c r="C24" s="20" t="s">
        <v>25</v>
      </c>
      <c r="D24" s="46">
        <v>214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1"/>
        <v>214</v>
      </c>
      <c r="O24" s="47">
        <f t="shared" si="2"/>
        <v>3.5738142952571814E-2</v>
      </c>
      <c r="P24" s="9"/>
    </row>
    <row r="25" spans="1:16">
      <c r="A25" s="12"/>
      <c r="B25" s="25">
        <v>335.18</v>
      </c>
      <c r="C25" s="20" t="s">
        <v>26</v>
      </c>
      <c r="D25" s="46">
        <v>349190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1"/>
        <v>349190</v>
      </c>
      <c r="O25" s="47">
        <f t="shared" si="2"/>
        <v>58.314963259853037</v>
      </c>
      <c r="P25" s="9"/>
    </row>
    <row r="26" spans="1:16">
      <c r="A26" s="12"/>
      <c r="B26" s="25">
        <v>335.19</v>
      </c>
      <c r="C26" s="20" t="s">
        <v>35</v>
      </c>
      <c r="D26" s="46">
        <v>109112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1"/>
        <v>109112</v>
      </c>
      <c r="O26" s="47">
        <f t="shared" si="2"/>
        <v>18.221776887107549</v>
      </c>
      <c r="P26" s="9"/>
    </row>
    <row r="27" spans="1:16">
      <c r="A27" s="12"/>
      <c r="B27" s="25">
        <v>337.1</v>
      </c>
      <c r="C27" s="20" t="s">
        <v>69</v>
      </c>
      <c r="D27" s="46">
        <v>14583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1"/>
        <v>14583</v>
      </c>
      <c r="O27" s="47">
        <f t="shared" si="2"/>
        <v>2.435370741482966</v>
      </c>
      <c r="P27" s="9"/>
    </row>
    <row r="28" spans="1:16" ht="15.75">
      <c r="A28" s="29" t="s">
        <v>32</v>
      </c>
      <c r="B28" s="30"/>
      <c r="C28" s="31"/>
      <c r="D28" s="32">
        <f t="shared" ref="D28:M28" si="5">SUM(D29:D33)</f>
        <v>566484</v>
      </c>
      <c r="E28" s="32">
        <f t="shared" si="5"/>
        <v>106141</v>
      </c>
      <c r="F28" s="32">
        <f t="shared" si="5"/>
        <v>0</v>
      </c>
      <c r="G28" s="32">
        <f t="shared" si="5"/>
        <v>0</v>
      </c>
      <c r="H28" s="32">
        <f t="shared" si="5"/>
        <v>0</v>
      </c>
      <c r="I28" s="32">
        <f t="shared" si="5"/>
        <v>1462377</v>
      </c>
      <c r="J28" s="32">
        <f t="shared" si="5"/>
        <v>0</v>
      </c>
      <c r="K28" s="32">
        <f t="shared" si="5"/>
        <v>0</v>
      </c>
      <c r="L28" s="32">
        <f t="shared" si="5"/>
        <v>0</v>
      </c>
      <c r="M28" s="32">
        <f t="shared" si="5"/>
        <v>0</v>
      </c>
      <c r="N28" s="32">
        <f t="shared" si="1"/>
        <v>2135002</v>
      </c>
      <c r="O28" s="45">
        <f t="shared" si="2"/>
        <v>356.54676018704077</v>
      </c>
      <c r="P28" s="10"/>
    </row>
    <row r="29" spans="1:16">
      <c r="A29" s="12"/>
      <c r="B29" s="25">
        <v>341.9</v>
      </c>
      <c r="C29" s="20" t="s">
        <v>36</v>
      </c>
      <c r="D29" s="46">
        <v>73380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1"/>
        <v>73380</v>
      </c>
      <c r="O29" s="47">
        <f t="shared" si="2"/>
        <v>12.254509018036073</v>
      </c>
      <c r="P29" s="9"/>
    </row>
    <row r="30" spans="1:16">
      <c r="A30" s="12"/>
      <c r="B30" s="25">
        <v>343.3</v>
      </c>
      <c r="C30" s="20" t="s">
        <v>37</v>
      </c>
      <c r="D30" s="46">
        <v>0</v>
      </c>
      <c r="E30" s="46">
        <v>0</v>
      </c>
      <c r="F30" s="46">
        <v>0</v>
      </c>
      <c r="G30" s="46">
        <v>0</v>
      </c>
      <c r="H30" s="46">
        <v>0</v>
      </c>
      <c r="I30" s="46">
        <v>686204</v>
      </c>
      <c r="J30" s="46">
        <v>0</v>
      </c>
      <c r="K30" s="46">
        <v>0</v>
      </c>
      <c r="L30" s="46">
        <v>0</v>
      </c>
      <c r="M30" s="46">
        <v>0</v>
      </c>
      <c r="N30" s="46">
        <f t="shared" si="1"/>
        <v>686204</v>
      </c>
      <c r="O30" s="47">
        <f t="shared" si="2"/>
        <v>114.59652638610554</v>
      </c>
      <c r="P30" s="9"/>
    </row>
    <row r="31" spans="1:16">
      <c r="A31" s="12"/>
      <c r="B31" s="25">
        <v>343.4</v>
      </c>
      <c r="C31" s="20" t="s">
        <v>38</v>
      </c>
      <c r="D31" s="46">
        <v>493104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1"/>
        <v>493104</v>
      </c>
      <c r="O31" s="47">
        <f t="shared" si="2"/>
        <v>82.348697394789582</v>
      </c>
      <c r="P31" s="9"/>
    </row>
    <row r="32" spans="1:16">
      <c r="A32" s="12"/>
      <c r="B32" s="25">
        <v>343.5</v>
      </c>
      <c r="C32" s="20" t="s">
        <v>39</v>
      </c>
      <c r="D32" s="46">
        <v>0</v>
      </c>
      <c r="E32" s="46">
        <v>0</v>
      </c>
      <c r="F32" s="46">
        <v>0</v>
      </c>
      <c r="G32" s="46">
        <v>0</v>
      </c>
      <c r="H32" s="46">
        <v>0</v>
      </c>
      <c r="I32" s="46">
        <v>776173</v>
      </c>
      <c r="J32" s="46">
        <v>0</v>
      </c>
      <c r="K32" s="46">
        <v>0</v>
      </c>
      <c r="L32" s="46">
        <v>0</v>
      </c>
      <c r="M32" s="46">
        <v>0</v>
      </c>
      <c r="N32" s="46">
        <f t="shared" si="1"/>
        <v>776173</v>
      </c>
      <c r="O32" s="47">
        <f t="shared" si="2"/>
        <v>129.62140948563794</v>
      </c>
      <c r="P32" s="9"/>
    </row>
    <row r="33" spans="1:119">
      <c r="A33" s="12"/>
      <c r="B33" s="25">
        <v>347.2</v>
      </c>
      <c r="C33" s="20" t="s">
        <v>40</v>
      </c>
      <c r="D33" s="46">
        <v>0</v>
      </c>
      <c r="E33" s="46">
        <v>106141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1"/>
        <v>106141</v>
      </c>
      <c r="O33" s="47">
        <f t="shared" si="2"/>
        <v>17.725617902471608</v>
      </c>
      <c r="P33" s="9"/>
    </row>
    <row r="34" spans="1:119" ht="15.75">
      <c r="A34" s="29" t="s">
        <v>33</v>
      </c>
      <c r="B34" s="30"/>
      <c r="C34" s="31"/>
      <c r="D34" s="32">
        <f t="shared" ref="D34:M34" si="6">SUM(D35:D36)</f>
        <v>238241</v>
      </c>
      <c r="E34" s="32">
        <f t="shared" si="6"/>
        <v>77049</v>
      </c>
      <c r="F34" s="32">
        <f t="shared" si="6"/>
        <v>0</v>
      </c>
      <c r="G34" s="32">
        <f t="shared" si="6"/>
        <v>0</v>
      </c>
      <c r="H34" s="32">
        <f t="shared" si="6"/>
        <v>0</v>
      </c>
      <c r="I34" s="32">
        <f t="shared" si="6"/>
        <v>0</v>
      </c>
      <c r="J34" s="32">
        <f t="shared" si="6"/>
        <v>0</v>
      </c>
      <c r="K34" s="32">
        <f t="shared" si="6"/>
        <v>0</v>
      </c>
      <c r="L34" s="32">
        <f t="shared" si="6"/>
        <v>0</v>
      </c>
      <c r="M34" s="32">
        <f t="shared" si="6"/>
        <v>0</v>
      </c>
      <c r="N34" s="32">
        <f t="shared" si="1"/>
        <v>315290</v>
      </c>
      <c r="O34" s="45">
        <f t="shared" si="2"/>
        <v>52.653640614562455</v>
      </c>
      <c r="P34" s="10"/>
    </row>
    <row r="35" spans="1:119">
      <c r="A35" s="13"/>
      <c r="B35" s="39">
        <v>355</v>
      </c>
      <c r="C35" s="21" t="s">
        <v>62</v>
      </c>
      <c r="D35" s="46">
        <v>0</v>
      </c>
      <c r="E35" s="46">
        <v>77049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1"/>
        <v>77049</v>
      </c>
      <c r="O35" s="47">
        <f t="shared" si="2"/>
        <v>12.867234468937875</v>
      </c>
      <c r="P35" s="9"/>
    </row>
    <row r="36" spans="1:119">
      <c r="A36" s="13"/>
      <c r="B36" s="39">
        <v>359</v>
      </c>
      <c r="C36" s="21" t="s">
        <v>43</v>
      </c>
      <c r="D36" s="46">
        <v>238241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1"/>
        <v>238241</v>
      </c>
      <c r="O36" s="47">
        <f t="shared" si="2"/>
        <v>39.786406145624582</v>
      </c>
      <c r="P36" s="9"/>
    </row>
    <row r="37" spans="1:119" ht="15.75">
      <c r="A37" s="29" t="s">
        <v>3</v>
      </c>
      <c r="B37" s="30"/>
      <c r="C37" s="31"/>
      <c r="D37" s="32">
        <f t="shared" ref="D37:M37" si="7">SUM(D38:D40)</f>
        <v>417667</v>
      </c>
      <c r="E37" s="32">
        <f t="shared" si="7"/>
        <v>108099</v>
      </c>
      <c r="F37" s="32">
        <f t="shared" si="7"/>
        <v>0</v>
      </c>
      <c r="G37" s="32">
        <f t="shared" si="7"/>
        <v>0</v>
      </c>
      <c r="H37" s="32">
        <f t="shared" si="7"/>
        <v>0</v>
      </c>
      <c r="I37" s="32">
        <f t="shared" si="7"/>
        <v>10235</v>
      </c>
      <c r="J37" s="32">
        <f t="shared" si="7"/>
        <v>0</v>
      </c>
      <c r="K37" s="32">
        <f t="shared" si="7"/>
        <v>0</v>
      </c>
      <c r="L37" s="32">
        <f t="shared" si="7"/>
        <v>0</v>
      </c>
      <c r="M37" s="32">
        <f t="shared" si="7"/>
        <v>0</v>
      </c>
      <c r="N37" s="32">
        <f t="shared" si="1"/>
        <v>536001</v>
      </c>
      <c r="O37" s="45">
        <f t="shared" si="2"/>
        <v>89.512525050100194</v>
      </c>
      <c r="P37" s="10"/>
    </row>
    <row r="38" spans="1:119">
      <c r="A38" s="12"/>
      <c r="B38" s="25">
        <v>361.1</v>
      </c>
      <c r="C38" s="20" t="s">
        <v>44</v>
      </c>
      <c r="D38" s="46">
        <v>316</v>
      </c>
      <c r="E38" s="46">
        <v>1957</v>
      </c>
      <c r="F38" s="46">
        <v>0</v>
      </c>
      <c r="G38" s="46">
        <v>0</v>
      </c>
      <c r="H38" s="46">
        <v>0</v>
      </c>
      <c r="I38" s="46">
        <v>7981</v>
      </c>
      <c r="J38" s="46">
        <v>0</v>
      </c>
      <c r="K38" s="46">
        <v>0</v>
      </c>
      <c r="L38" s="46">
        <v>0</v>
      </c>
      <c r="M38" s="46">
        <v>0</v>
      </c>
      <c r="N38" s="46">
        <f t="shared" si="1"/>
        <v>10254</v>
      </c>
      <c r="O38" s="47">
        <f t="shared" si="2"/>
        <v>1.7124248496993988</v>
      </c>
      <c r="P38" s="9"/>
    </row>
    <row r="39" spans="1:119">
      <c r="A39" s="12"/>
      <c r="B39" s="25">
        <v>362</v>
      </c>
      <c r="C39" s="20" t="s">
        <v>45</v>
      </c>
      <c r="D39" s="46">
        <v>252641</v>
      </c>
      <c r="E39" s="46">
        <v>19180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1"/>
        <v>271821</v>
      </c>
      <c r="O39" s="47">
        <f t="shared" si="2"/>
        <v>45.394288577154306</v>
      </c>
      <c r="P39" s="9"/>
    </row>
    <row r="40" spans="1:119">
      <c r="A40" s="12"/>
      <c r="B40" s="25">
        <v>369.9</v>
      </c>
      <c r="C40" s="20" t="s">
        <v>47</v>
      </c>
      <c r="D40" s="46">
        <v>164710</v>
      </c>
      <c r="E40" s="46">
        <v>86962</v>
      </c>
      <c r="F40" s="46">
        <v>0</v>
      </c>
      <c r="G40" s="46">
        <v>0</v>
      </c>
      <c r="H40" s="46">
        <v>0</v>
      </c>
      <c r="I40" s="46">
        <v>2254</v>
      </c>
      <c r="J40" s="46">
        <v>0</v>
      </c>
      <c r="K40" s="46">
        <v>0</v>
      </c>
      <c r="L40" s="46">
        <v>0</v>
      </c>
      <c r="M40" s="46">
        <v>0</v>
      </c>
      <c r="N40" s="46">
        <f t="shared" si="1"/>
        <v>253926</v>
      </c>
      <c r="O40" s="47">
        <f t="shared" si="2"/>
        <v>42.405811623246493</v>
      </c>
      <c r="P40" s="9"/>
    </row>
    <row r="41" spans="1:119" ht="15.75">
      <c r="A41" s="29" t="s">
        <v>34</v>
      </c>
      <c r="B41" s="30"/>
      <c r="C41" s="31"/>
      <c r="D41" s="32">
        <f t="shared" ref="D41:M41" si="8">SUM(D42:D42)</f>
        <v>50000</v>
      </c>
      <c r="E41" s="32">
        <f t="shared" si="8"/>
        <v>28934</v>
      </c>
      <c r="F41" s="32">
        <f t="shared" si="8"/>
        <v>0</v>
      </c>
      <c r="G41" s="32">
        <f t="shared" si="8"/>
        <v>0</v>
      </c>
      <c r="H41" s="32">
        <f t="shared" si="8"/>
        <v>0</v>
      </c>
      <c r="I41" s="32">
        <f t="shared" si="8"/>
        <v>85895</v>
      </c>
      <c r="J41" s="32">
        <f t="shared" si="8"/>
        <v>0</v>
      </c>
      <c r="K41" s="32">
        <f t="shared" si="8"/>
        <v>0</v>
      </c>
      <c r="L41" s="32">
        <f t="shared" si="8"/>
        <v>0</v>
      </c>
      <c r="M41" s="32">
        <f t="shared" si="8"/>
        <v>0</v>
      </c>
      <c r="N41" s="32">
        <f t="shared" si="1"/>
        <v>164829</v>
      </c>
      <c r="O41" s="45">
        <f t="shared" si="2"/>
        <v>27.526553106212425</v>
      </c>
      <c r="P41" s="9"/>
    </row>
    <row r="42" spans="1:119" ht="15.75" thickBot="1">
      <c r="A42" s="12"/>
      <c r="B42" s="25">
        <v>381</v>
      </c>
      <c r="C42" s="20" t="s">
        <v>48</v>
      </c>
      <c r="D42" s="46">
        <v>50000</v>
      </c>
      <c r="E42" s="46">
        <v>28934</v>
      </c>
      <c r="F42" s="46">
        <v>0</v>
      </c>
      <c r="G42" s="46">
        <v>0</v>
      </c>
      <c r="H42" s="46">
        <v>0</v>
      </c>
      <c r="I42" s="46">
        <v>85895</v>
      </c>
      <c r="J42" s="46">
        <v>0</v>
      </c>
      <c r="K42" s="46">
        <v>0</v>
      </c>
      <c r="L42" s="46">
        <v>0</v>
      </c>
      <c r="M42" s="46">
        <v>0</v>
      </c>
      <c r="N42" s="46">
        <f t="shared" si="1"/>
        <v>164829</v>
      </c>
      <c r="O42" s="47">
        <f t="shared" si="2"/>
        <v>27.526553106212425</v>
      </c>
      <c r="P42" s="9"/>
    </row>
    <row r="43" spans="1:119" ht="16.5" thickBot="1">
      <c r="A43" s="14" t="s">
        <v>41</v>
      </c>
      <c r="B43" s="23"/>
      <c r="C43" s="22"/>
      <c r="D43" s="15">
        <f t="shared" ref="D43:M43" si="9">SUM(D5,D12,D19,D28,D34,D37,D41)</f>
        <v>4555068</v>
      </c>
      <c r="E43" s="15">
        <f t="shared" si="9"/>
        <v>1173701</v>
      </c>
      <c r="F43" s="15">
        <f t="shared" si="9"/>
        <v>0</v>
      </c>
      <c r="G43" s="15">
        <f t="shared" si="9"/>
        <v>0</v>
      </c>
      <c r="H43" s="15">
        <f t="shared" si="9"/>
        <v>0</v>
      </c>
      <c r="I43" s="15">
        <f t="shared" si="9"/>
        <v>1558507</v>
      </c>
      <c r="J43" s="15">
        <f t="shared" si="9"/>
        <v>0</v>
      </c>
      <c r="K43" s="15">
        <f t="shared" si="9"/>
        <v>0</v>
      </c>
      <c r="L43" s="15">
        <f t="shared" si="9"/>
        <v>0</v>
      </c>
      <c r="M43" s="15">
        <f t="shared" si="9"/>
        <v>0</v>
      </c>
      <c r="N43" s="15">
        <f t="shared" si="1"/>
        <v>7287276</v>
      </c>
      <c r="O43" s="38">
        <f t="shared" si="2"/>
        <v>1216.9799599198398</v>
      </c>
      <c r="P43" s="6"/>
      <c r="Q43" s="2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5"/>
      <c r="BT43" s="5"/>
      <c r="BU43" s="5"/>
      <c r="BV43" s="5"/>
      <c r="BW43" s="5"/>
      <c r="BX43" s="5"/>
      <c r="BY43" s="5"/>
      <c r="BZ43" s="5"/>
      <c r="CA43" s="5"/>
      <c r="CB43" s="5"/>
      <c r="CC43" s="5"/>
      <c r="CD43" s="5"/>
      <c r="CE43" s="5"/>
      <c r="CF43" s="5"/>
      <c r="CG43" s="5"/>
      <c r="CH43" s="5"/>
      <c r="CI43" s="5"/>
      <c r="CJ43" s="5"/>
      <c r="CK43" s="5"/>
      <c r="CL43" s="5"/>
      <c r="CM43" s="5"/>
      <c r="CN43" s="5"/>
      <c r="CO43" s="5"/>
      <c r="CP43" s="5"/>
      <c r="CQ43" s="5"/>
      <c r="CR43" s="5"/>
      <c r="CS43" s="5"/>
      <c r="CT43" s="5"/>
      <c r="CU43" s="5"/>
      <c r="CV43" s="5"/>
      <c r="CW43" s="5"/>
      <c r="CX43" s="5"/>
      <c r="CY43" s="5"/>
      <c r="CZ43" s="5"/>
      <c r="DA43" s="5"/>
      <c r="DB43" s="5"/>
      <c r="DC43" s="5"/>
      <c r="DD43" s="5"/>
      <c r="DE43" s="5"/>
      <c r="DF43" s="5"/>
      <c r="DG43" s="5"/>
      <c r="DH43" s="5"/>
      <c r="DI43" s="5"/>
      <c r="DJ43" s="5"/>
      <c r="DK43" s="5"/>
      <c r="DL43" s="5"/>
      <c r="DM43" s="5"/>
      <c r="DN43" s="5"/>
      <c r="DO43" s="5"/>
    </row>
    <row r="44" spans="1:119">
      <c r="A44" s="16"/>
      <c r="B44" s="18"/>
      <c r="C44" s="18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9"/>
    </row>
    <row r="45" spans="1:119">
      <c r="A45" s="40"/>
      <c r="B45" s="41"/>
      <c r="C45" s="41"/>
      <c r="D45" s="42"/>
      <c r="E45" s="42"/>
      <c r="F45" s="42"/>
      <c r="G45" s="42"/>
      <c r="H45" s="42"/>
      <c r="I45" s="42"/>
      <c r="J45" s="42"/>
      <c r="K45" s="42"/>
      <c r="L45" s="48" t="s">
        <v>70</v>
      </c>
      <c r="M45" s="48"/>
      <c r="N45" s="48"/>
      <c r="O45" s="43">
        <v>5988</v>
      </c>
    </row>
    <row r="46" spans="1:119">
      <c r="A46" s="49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1"/>
    </row>
    <row r="47" spans="1:119" ht="15.75" customHeight="1" thickBot="1">
      <c r="A47" s="52" t="s">
        <v>65</v>
      </c>
      <c r="B47" s="53"/>
      <c r="C47" s="53"/>
      <c r="D47" s="53"/>
      <c r="E47" s="53"/>
      <c r="F47" s="53"/>
      <c r="G47" s="53"/>
      <c r="H47" s="53"/>
      <c r="I47" s="53"/>
      <c r="J47" s="53"/>
      <c r="K47" s="53"/>
      <c r="L47" s="53"/>
      <c r="M47" s="53"/>
      <c r="N47" s="53"/>
      <c r="O47" s="54"/>
    </row>
  </sheetData>
  <mergeCells count="10">
    <mergeCell ref="L45:N45"/>
    <mergeCell ref="A46:O46"/>
    <mergeCell ref="A47:O4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EC48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55" t="s">
        <v>57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7"/>
      <c r="P1" s="7"/>
      <c r="Q1"/>
    </row>
    <row r="2" spans="1:133" ht="24" thickBot="1">
      <c r="A2" s="58" t="s">
        <v>58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60"/>
      <c r="P2" s="7"/>
      <c r="Q2"/>
    </row>
    <row r="3" spans="1:133" ht="18" customHeight="1">
      <c r="A3" s="61" t="s">
        <v>50</v>
      </c>
      <c r="B3" s="62"/>
      <c r="C3" s="63"/>
      <c r="D3" s="67" t="s">
        <v>28</v>
      </c>
      <c r="E3" s="68"/>
      <c r="F3" s="68"/>
      <c r="G3" s="68"/>
      <c r="H3" s="69"/>
      <c r="I3" s="67" t="s">
        <v>29</v>
      </c>
      <c r="J3" s="69"/>
      <c r="K3" s="67" t="s">
        <v>31</v>
      </c>
      <c r="L3" s="69"/>
      <c r="M3" s="36"/>
      <c r="N3" s="37"/>
      <c r="O3" s="70" t="s">
        <v>55</v>
      </c>
      <c r="P3" s="11"/>
      <c r="Q3"/>
    </row>
    <row r="4" spans="1:133" ht="32.25" customHeight="1" thickBot="1">
      <c r="A4" s="64"/>
      <c r="B4" s="65"/>
      <c r="C4" s="66"/>
      <c r="D4" s="34" t="s">
        <v>4</v>
      </c>
      <c r="E4" s="34" t="s">
        <v>51</v>
      </c>
      <c r="F4" s="34" t="s">
        <v>52</v>
      </c>
      <c r="G4" s="34" t="s">
        <v>53</v>
      </c>
      <c r="H4" s="34" t="s">
        <v>5</v>
      </c>
      <c r="I4" s="34" t="s">
        <v>6</v>
      </c>
      <c r="J4" s="35" t="s">
        <v>54</v>
      </c>
      <c r="K4" s="35" t="s">
        <v>7</v>
      </c>
      <c r="L4" s="35" t="s">
        <v>8</v>
      </c>
      <c r="M4" s="35" t="s">
        <v>9</v>
      </c>
      <c r="N4" s="35" t="s">
        <v>30</v>
      </c>
      <c r="O4" s="71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SUM(D6:D11)</f>
        <v>2528378</v>
      </c>
      <c r="E5" s="27">
        <f t="shared" si="0"/>
        <v>494859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44" si="1">SUM(D5:M5)</f>
        <v>3023237</v>
      </c>
      <c r="O5" s="33">
        <f t="shared" ref="O5:O44" si="2">(N5/O$46)</f>
        <v>506.82933780385582</v>
      </c>
      <c r="P5" s="6"/>
    </row>
    <row r="6" spans="1:133">
      <c r="A6" s="12"/>
      <c r="B6" s="25">
        <v>311</v>
      </c>
      <c r="C6" s="20" t="s">
        <v>2</v>
      </c>
      <c r="D6" s="46">
        <v>1934023</v>
      </c>
      <c r="E6" s="46">
        <v>327530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2261553</v>
      </c>
      <c r="O6" s="47">
        <f t="shared" si="2"/>
        <v>379.13713327745182</v>
      </c>
      <c r="P6" s="9"/>
    </row>
    <row r="7" spans="1:133">
      <c r="A7" s="12"/>
      <c r="B7" s="25">
        <v>312.60000000000002</v>
      </c>
      <c r="C7" s="20" t="s">
        <v>10</v>
      </c>
      <c r="D7" s="46">
        <v>0</v>
      </c>
      <c r="E7" s="46">
        <v>167329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167329</v>
      </c>
      <c r="O7" s="47">
        <f t="shared" si="2"/>
        <v>28.051802179379717</v>
      </c>
      <c r="P7" s="9"/>
    </row>
    <row r="8" spans="1:133">
      <c r="A8" s="12"/>
      <c r="B8" s="25">
        <v>314.10000000000002</v>
      </c>
      <c r="C8" s="20" t="s">
        <v>11</v>
      </c>
      <c r="D8" s="46">
        <v>303300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303300</v>
      </c>
      <c r="O8" s="47">
        <f t="shared" si="2"/>
        <v>50.846605196982395</v>
      </c>
      <c r="P8" s="9"/>
    </row>
    <row r="9" spans="1:133">
      <c r="A9" s="12"/>
      <c r="B9" s="25">
        <v>314.2</v>
      </c>
      <c r="C9" s="20" t="s">
        <v>12</v>
      </c>
      <c r="D9" s="46">
        <v>266861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266861</v>
      </c>
      <c r="O9" s="47">
        <f t="shared" si="2"/>
        <v>44.737803855825646</v>
      </c>
      <c r="P9" s="9"/>
    </row>
    <row r="10" spans="1:133">
      <c r="A10" s="12"/>
      <c r="B10" s="25">
        <v>314.89999999999998</v>
      </c>
      <c r="C10" s="20" t="s">
        <v>13</v>
      </c>
      <c r="D10" s="46">
        <v>3285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3285</v>
      </c>
      <c r="O10" s="47">
        <f t="shared" si="2"/>
        <v>0.55071248952221286</v>
      </c>
      <c r="P10" s="9"/>
    </row>
    <row r="11" spans="1:133">
      <c r="A11" s="12"/>
      <c r="B11" s="25">
        <v>316</v>
      </c>
      <c r="C11" s="20" t="s">
        <v>14</v>
      </c>
      <c r="D11" s="46">
        <v>20909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20909</v>
      </c>
      <c r="O11" s="47">
        <f t="shared" si="2"/>
        <v>3.5052808046940487</v>
      </c>
      <c r="P11" s="9"/>
    </row>
    <row r="12" spans="1:133" ht="15.75">
      <c r="A12" s="29" t="s">
        <v>15</v>
      </c>
      <c r="B12" s="30"/>
      <c r="C12" s="31"/>
      <c r="D12" s="32">
        <f>SUM(D13:D18)</f>
        <v>321563</v>
      </c>
      <c r="E12" s="32">
        <f t="shared" ref="E12:M12" si="3">SUM(E13:E18)</f>
        <v>0</v>
      </c>
      <c r="F12" s="32">
        <f t="shared" si="3"/>
        <v>0</v>
      </c>
      <c r="G12" s="32">
        <f t="shared" si="3"/>
        <v>0</v>
      </c>
      <c r="H12" s="32">
        <f t="shared" si="3"/>
        <v>0</v>
      </c>
      <c r="I12" s="32">
        <f t="shared" si="3"/>
        <v>0</v>
      </c>
      <c r="J12" s="32">
        <f t="shared" si="3"/>
        <v>0</v>
      </c>
      <c r="K12" s="32">
        <f t="shared" si="3"/>
        <v>0</v>
      </c>
      <c r="L12" s="32">
        <f t="shared" si="3"/>
        <v>0</v>
      </c>
      <c r="M12" s="32">
        <f t="shared" si="3"/>
        <v>0</v>
      </c>
      <c r="N12" s="44">
        <f t="shared" si="1"/>
        <v>321563</v>
      </c>
      <c r="O12" s="45">
        <f t="shared" si="2"/>
        <v>53.908298407376364</v>
      </c>
      <c r="P12" s="10"/>
    </row>
    <row r="13" spans="1:133">
      <c r="A13" s="12"/>
      <c r="B13" s="25">
        <v>322</v>
      </c>
      <c r="C13" s="20" t="s">
        <v>0</v>
      </c>
      <c r="D13" s="46">
        <v>2737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2737</v>
      </c>
      <c r="O13" s="47">
        <f t="shared" si="2"/>
        <v>0.45884325230511314</v>
      </c>
      <c r="P13" s="9"/>
    </row>
    <row r="14" spans="1:133">
      <c r="A14" s="12"/>
      <c r="B14" s="25">
        <v>323.10000000000002</v>
      </c>
      <c r="C14" s="20" t="s">
        <v>16</v>
      </c>
      <c r="D14" s="46">
        <v>278762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278762</v>
      </c>
      <c r="O14" s="47">
        <f t="shared" si="2"/>
        <v>46.732942162615252</v>
      </c>
      <c r="P14" s="9"/>
    </row>
    <row r="15" spans="1:133">
      <c r="A15" s="12"/>
      <c r="B15" s="25">
        <v>323.39999999999998</v>
      </c>
      <c r="C15" s="20" t="s">
        <v>17</v>
      </c>
      <c r="D15" s="46">
        <v>16217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16217</v>
      </c>
      <c r="O15" s="47">
        <f t="shared" si="2"/>
        <v>2.7186923721709975</v>
      </c>
      <c r="P15" s="9"/>
    </row>
    <row r="16" spans="1:133">
      <c r="A16" s="12"/>
      <c r="B16" s="25">
        <v>323.89999999999998</v>
      </c>
      <c r="C16" s="20" t="s">
        <v>18</v>
      </c>
      <c r="D16" s="46">
        <v>5600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5600</v>
      </c>
      <c r="O16" s="47">
        <f t="shared" si="2"/>
        <v>0.93880972338642077</v>
      </c>
      <c r="P16" s="9"/>
    </row>
    <row r="17" spans="1:16">
      <c r="A17" s="12"/>
      <c r="B17" s="25">
        <v>329</v>
      </c>
      <c r="C17" s="20" t="s">
        <v>19</v>
      </c>
      <c r="D17" s="46">
        <v>11442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11442</v>
      </c>
      <c r="O17" s="47">
        <f t="shared" si="2"/>
        <v>1.918189438390612</v>
      </c>
      <c r="P17" s="9"/>
    </row>
    <row r="18" spans="1:16">
      <c r="A18" s="12"/>
      <c r="B18" s="25">
        <v>367</v>
      </c>
      <c r="C18" s="20" t="s">
        <v>46</v>
      </c>
      <c r="D18" s="46">
        <v>6805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6805</v>
      </c>
      <c r="O18" s="47">
        <f t="shared" si="2"/>
        <v>1.140821458507963</v>
      </c>
      <c r="P18" s="9"/>
    </row>
    <row r="19" spans="1:16" ht="15.75">
      <c r="A19" s="29" t="s">
        <v>20</v>
      </c>
      <c r="B19" s="30"/>
      <c r="C19" s="31"/>
      <c r="D19" s="32">
        <f t="shared" ref="D19:M19" si="4">SUM(D20:D27)</f>
        <v>758409</v>
      </c>
      <c r="E19" s="32">
        <f t="shared" si="4"/>
        <v>1312470</v>
      </c>
      <c r="F19" s="32">
        <f t="shared" si="4"/>
        <v>0</v>
      </c>
      <c r="G19" s="32">
        <f t="shared" si="4"/>
        <v>0</v>
      </c>
      <c r="H19" s="32">
        <f t="shared" si="4"/>
        <v>0</v>
      </c>
      <c r="I19" s="32">
        <f t="shared" si="4"/>
        <v>0</v>
      </c>
      <c r="J19" s="32">
        <f t="shared" si="4"/>
        <v>0</v>
      </c>
      <c r="K19" s="32">
        <f t="shared" si="4"/>
        <v>0</v>
      </c>
      <c r="L19" s="32">
        <f t="shared" si="4"/>
        <v>0</v>
      </c>
      <c r="M19" s="32">
        <f t="shared" si="4"/>
        <v>0</v>
      </c>
      <c r="N19" s="44">
        <f t="shared" si="1"/>
        <v>2070879</v>
      </c>
      <c r="O19" s="45">
        <f t="shared" si="2"/>
        <v>347.17166806370494</v>
      </c>
      <c r="P19" s="10"/>
    </row>
    <row r="20" spans="1:16">
      <c r="A20" s="12"/>
      <c r="B20" s="25">
        <v>331.1</v>
      </c>
      <c r="C20" s="20" t="s">
        <v>59</v>
      </c>
      <c r="D20" s="46">
        <v>145669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145669</v>
      </c>
      <c r="O20" s="47">
        <f t="shared" si="2"/>
        <v>24.42062028499581</v>
      </c>
      <c r="P20" s="9"/>
    </row>
    <row r="21" spans="1:16">
      <c r="A21" s="12"/>
      <c r="B21" s="25">
        <v>334.2</v>
      </c>
      <c r="C21" s="20" t="s">
        <v>60</v>
      </c>
      <c r="D21" s="46">
        <v>0</v>
      </c>
      <c r="E21" s="46">
        <v>8363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8363</v>
      </c>
      <c r="O21" s="47">
        <f t="shared" si="2"/>
        <v>1.4020117351215424</v>
      </c>
      <c r="P21" s="9"/>
    </row>
    <row r="22" spans="1:16">
      <c r="A22" s="12"/>
      <c r="B22" s="25">
        <v>334.69</v>
      </c>
      <c r="C22" s="20" t="s">
        <v>22</v>
      </c>
      <c r="D22" s="46">
        <v>0</v>
      </c>
      <c r="E22" s="46">
        <v>293243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293243</v>
      </c>
      <c r="O22" s="47">
        <f t="shared" si="2"/>
        <v>49.160603520536462</v>
      </c>
      <c r="P22" s="9"/>
    </row>
    <row r="23" spans="1:16">
      <c r="A23" s="12"/>
      <c r="B23" s="25">
        <v>335.12</v>
      </c>
      <c r="C23" s="20" t="s">
        <v>24</v>
      </c>
      <c r="D23" s="46">
        <v>199224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199224</v>
      </c>
      <c r="O23" s="47">
        <f t="shared" si="2"/>
        <v>33.398826487845767</v>
      </c>
      <c r="P23" s="9"/>
    </row>
    <row r="24" spans="1:16">
      <c r="A24" s="12"/>
      <c r="B24" s="25">
        <v>335.14</v>
      </c>
      <c r="C24" s="20" t="s">
        <v>25</v>
      </c>
      <c r="D24" s="46">
        <v>250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1"/>
        <v>250</v>
      </c>
      <c r="O24" s="47">
        <f t="shared" si="2"/>
        <v>4.1911148365465216E-2</v>
      </c>
      <c r="P24" s="9"/>
    </row>
    <row r="25" spans="1:16">
      <c r="A25" s="12"/>
      <c r="B25" s="25">
        <v>335.18</v>
      </c>
      <c r="C25" s="20" t="s">
        <v>26</v>
      </c>
      <c r="D25" s="46">
        <v>312448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1"/>
        <v>312448</v>
      </c>
      <c r="O25" s="47">
        <f t="shared" si="2"/>
        <v>52.380217937971501</v>
      </c>
      <c r="P25" s="9"/>
    </row>
    <row r="26" spans="1:16">
      <c r="A26" s="12"/>
      <c r="B26" s="25">
        <v>335.19</v>
      </c>
      <c r="C26" s="20" t="s">
        <v>35</v>
      </c>
      <c r="D26" s="46">
        <v>100818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1"/>
        <v>100818</v>
      </c>
      <c r="O26" s="47">
        <f t="shared" si="2"/>
        <v>16.901592623637889</v>
      </c>
      <c r="P26" s="9"/>
    </row>
    <row r="27" spans="1:16">
      <c r="A27" s="12"/>
      <c r="B27" s="25">
        <v>337.7</v>
      </c>
      <c r="C27" s="20" t="s">
        <v>61</v>
      </c>
      <c r="D27" s="46">
        <v>0</v>
      </c>
      <c r="E27" s="46">
        <v>1010864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1"/>
        <v>1010864</v>
      </c>
      <c r="O27" s="47">
        <f t="shared" si="2"/>
        <v>169.46588432523052</v>
      </c>
      <c r="P27" s="9"/>
    </row>
    <row r="28" spans="1:16" ht="15.75">
      <c r="A28" s="29" t="s">
        <v>32</v>
      </c>
      <c r="B28" s="30"/>
      <c r="C28" s="31"/>
      <c r="D28" s="32">
        <f t="shared" ref="D28:M28" si="5">SUM(D29:D33)</f>
        <v>437241</v>
      </c>
      <c r="E28" s="32">
        <f t="shared" si="5"/>
        <v>84813</v>
      </c>
      <c r="F28" s="32">
        <f t="shared" si="5"/>
        <v>0</v>
      </c>
      <c r="G28" s="32">
        <f t="shared" si="5"/>
        <v>0</v>
      </c>
      <c r="H28" s="32">
        <f t="shared" si="5"/>
        <v>0</v>
      </c>
      <c r="I28" s="32">
        <f t="shared" si="5"/>
        <v>1286757</v>
      </c>
      <c r="J28" s="32">
        <f t="shared" si="5"/>
        <v>0</v>
      </c>
      <c r="K28" s="32">
        <f t="shared" si="5"/>
        <v>0</v>
      </c>
      <c r="L28" s="32">
        <f t="shared" si="5"/>
        <v>0</v>
      </c>
      <c r="M28" s="32">
        <f t="shared" si="5"/>
        <v>0</v>
      </c>
      <c r="N28" s="32">
        <f t="shared" si="1"/>
        <v>1808811</v>
      </c>
      <c r="O28" s="45">
        <f t="shared" si="2"/>
        <v>303.23738474434202</v>
      </c>
      <c r="P28" s="10"/>
    </row>
    <row r="29" spans="1:16">
      <c r="A29" s="12"/>
      <c r="B29" s="25">
        <v>341.9</v>
      </c>
      <c r="C29" s="20" t="s">
        <v>36</v>
      </c>
      <c r="D29" s="46">
        <v>50184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1"/>
        <v>50184</v>
      </c>
      <c r="O29" s="47">
        <f t="shared" si="2"/>
        <v>8.4130762782900259</v>
      </c>
      <c r="P29" s="9"/>
    </row>
    <row r="30" spans="1:16">
      <c r="A30" s="12"/>
      <c r="B30" s="25">
        <v>343.3</v>
      </c>
      <c r="C30" s="20" t="s">
        <v>37</v>
      </c>
      <c r="D30" s="46">
        <v>0</v>
      </c>
      <c r="E30" s="46">
        <v>0</v>
      </c>
      <c r="F30" s="46">
        <v>0</v>
      </c>
      <c r="G30" s="46">
        <v>0</v>
      </c>
      <c r="H30" s="46">
        <v>0</v>
      </c>
      <c r="I30" s="46">
        <v>510921</v>
      </c>
      <c r="J30" s="46">
        <v>0</v>
      </c>
      <c r="K30" s="46">
        <v>0</v>
      </c>
      <c r="L30" s="46">
        <v>0</v>
      </c>
      <c r="M30" s="46">
        <v>0</v>
      </c>
      <c r="N30" s="46">
        <f t="shared" si="1"/>
        <v>510921</v>
      </c>
      <c r="O30" s="47">
        <f t="shared" si="2"/>
        <v>85.653143336127414</v>
      </c>
      <c r="P30" s="9"/>
    </row>
    <row r="31" spans="1:16">
      <c r="A31" s="12"/>
      <c r="B31" s="25">
        <v>343.4</v>
      </c>
      <c r="C31" s="20" t="s">
        <v>38</v>
      </c>
      <c r="D31" s="46">
        <v>387057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1"/>
        <v>387057</v>
      </c>
      <c r="O31" s="47">
        <f t="shared" si="2"/>
        <v>64.888013411567471</v>
      </c>
      <c r="P31" s="9"/>
    </row>
    <row r="32" spans="1:16">
      <c r="A32" s="12"/>
      <c r="B32" s="25">
        <v>343.5</v>
      </c>
      <c r="C32" s="20" t="s">
        <v>39</v>
      </c>
      <c r="D32" s="46">
        <v>0</v>
      </c>
      <c r="E32" s="46">
        <v>0</v>
      </c>
      <c r="F32" s="46">
        <v>0</v>
      </c>
      <c r="G32" s="46">
        <v>0</v>
      </c>
      <c r="H32" s="46">
        <v>0</v>
      </c>
      <c r="I32" s="46">
        <v>775836</v>
      </c>
      <c r="J32" s="46">
        <v>0</v>
      </c>
      <c r="K32" s="46">
        <v>0</v>
      </c>
      <c r="L32" s="46">
        <v>0</v>
      </c>
      <c r="M32" s="46">
        <v>0</v>
      </c>
      <c r="N32" s="46">
        <f t="shared" si="1"/>
        <v>775836</v>
      </c>
      <c r="O32" s="47">
        <f t="shared" si="2"/>
        <v>130.06471081307629</v>
      </c>
      <c r="P32" s="9"/>
    </row>
    <row r="33" spans="1:119">
      <c r="A33" s="12"/>
      <c r="B33" s="25">
        <v>347.2</v>
      </c>
      <c r="C33" s="20" t="s">
        <v>40</v>
      </c>
      <c r="D33" s="46">
        <v>0</v>
      </c>
      <c r="E33" s="46">
        <v>84813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1"/>
        <v>84813</v>
      </c>
      <c r="O33" s="47">
        <f t="shared" si="2"/>
        <v>14.218440905280804</v>
      </c>
      <c r="P33" s="9"/>
    </row>
    <row r="34" spans="1:119" ht="15.75">
      <c r="A34" s="29" t="s">
        <v>33</v>
      </c>
      <c r="B34" s="30"/>
      <c r="C34" s="31"/>
      <c r="D34" s="32">
        <f t="shared" ref="D34:M34" si="6">SUM(D35:D36)</f>
        <v>367355</v>
      </c>
      <c r="E34" s="32">
        <f t="shared" si="6"/>
        <v>247239</v>
      </c>
      <c r="F34" s="32">
        <f t="shared" si="6"/>
        <v>0</v>
      </c>
      <c r="G34" s="32">
        <f t="shared" si="6"/>
        <v>0</v>
      </c>
      <c r="H34" s="32">
        <f t="shared" si="6"/>
        <v>0</v>
      </c>
      <c r="I34" s="32">
        <f t="shared" si="6"/>
        <v>0</v>
      </c>
      <c r="J34" s="32">
        <f t="shared" si="6"/>
        <v>0</v>
      </c>
      <c r="K34" s="32">
        <f t="shared" si="6"/>
        <v>0</v>
      </c>
      <c r="L34" s="32">
        <f t="shared" si="6"/>
        <v>0</v>
      </c>
      <c r="M34" s="32">
        <f t="shared" si="6"/>
        <v>0</v>
      </c>
      <c r="N34" s="32">
        <f t="shared" si="1"/>
        <v>614594</v>
      </c>
      <c r="O34" s="45">
        <f t="shared" si="2"/>
        <v>103.03336127409891</v>
      </c>
      <c r="P34" s="10"/>
    </row>
    <row r="35" spans="1:119">
      <c r="A35" s="13"/>
      <c r="B35" s="39">
        <v>355</v>
      </c>
      <c r="C35" s="21" t="s">
        <v>62</v>
      </c>
      <c r="D35" s="46">
        <v>0</v>
      </c>
      <c r="E35" s="46">
        <v>223808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1"/>
        <v>223808</v>
      </c>
      <c r="O35" s="47">
        <f t="shared" si="2"/>
        <v>37.520201173512156</v>
      </c>
      <c r="P35" s="9"/>
    </row>
    <row r="36" spans="1:119">
      <c r="A36" s="13"/>
      <c r="B36" s="39">
        <v>359</v>
      </c>
      <c r="C36" s="21" t="s">
        <v>43</v>
      </c>
      <c r="D36" s="46">
        <v>367355</v>
      </c>
      <c r="E36" s="46">
        <v>23431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1"/>
        <v>390786</v>
      </c>
      <c r="O36" s="47">
        <f t="shared" si="2"/>
        <v>65.513160100586759</v>
      </c>
      <c r="P36" s="9"/>
    </row>
    <row r="37" spans="1:119" ht="15.75">
      <c r="A37" s="29" t="s">
        <v>3</v>
      </c>
      <c r="B37" s="30"/>
      <c r="C37" s="31"/>
      <c r="D37" s="32">
        <f t="shared" ref="D37:M37" si="7">SUM(D38:D40)</f>
        <v>265248</v>
      </c>
      <c r="E37" s="32">
        <f t="shared" si="7"/>
        <v>58734</v>
      </c>
      <c r="F37" s="32">
        <f t="shared" si="7"/>
        <v>0</v>
      </c>
      <c r="G37" s="32">
        <f t="shared" si="7"/>
        <v>0</v>
      </c>
      <c r="H37" s="32">
        <f t="shared" si="7"/>
        <v>0</v>
      </c>
      <c r="I37" s="32">
        <f t="shared" si="7"/>
        <v>14860</v>
      </c>
      <c r="J37" s="32">
        <f t="shared" si="7"/>
        <v>0</v>
      </c>
      <c r="K37" s="32">
        <f t="shared" si="7"/>
        <v>0</v>
      </c>
      <c r="L37" s="32">
        <f t="shared" si="7"/>
        <v>0</v>
      </c>
      <c r="M37" s="32">
        <f t="shared" si="7"/>
        <v>0</v>
      </c>
      <c r="N37" s="32">
        <f t="shared" si="1"/>
        <v>338842</v>
      </c>
      <c r="O37" s="45">
        <f t="shared" si="2"/>
        <v>56.805029337803859</v>
      </c>
      <c r="P37" s="10"/>
    </row>
    <row r="38" spans="1:119">
      <c r="A38" s="12"/>
      <c r="B38" s="25">
        <v>361.1</v>
      </c>
      <c r="C38" s="20" t="s">
        <v>44</v>
      </c>
      <c r="D38" s="46">
        <v>5033</v>
      </c>
      <c r="E38" s="46">
        <v>692</v>
      </c>
      <c r="F38" s="46">
        <v>0</v>
      </c>
      <c r="G38" s="46">
        <v>0</v>
      </c>
      <c r="H38" s="46">
        <v>0</v>
      </c>
      <c r="I38" s="46">
        <v>8115</v>
      </c>
      <c r="J38" s="46">
        <v>0</v>
      </c>
      <c r="K38" s="46">
        <v>0</v>
      </c>
      <c r="L38" s="46">
        <v>0</v>
      </c>
      <c r="M38" s="46">
        <v>0</v>
      </c>
      <c r="N38" s="46">
        <f t="shared" si="1"/>
        <v>13840</v>
      </c>
      <c r="O38" s="47">
        <f t="shared" si="2"/>
        <v>2.3202011735121544</v>
      </c>
      <c r="P38" s="9"/>
    </row>
    <row r="39" spans="1:119">
      <c r="A39" s="12"/>
      <c r="B39" s="25">
        <v>362</v>
      </c>
      <c r="C39" s="20" t="s">
        <v>45</v>
      </c>
      <c r="D39" s="46">
        <v>138155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1"/>
        <v>138155</v>
      </c>
      <c r="O39" s="47">
        <f t="shared" si="2"/>
        <v>23.160938809723387</v>
      </c>
      <c r="P39" s="9"/>
    </row>
    <row r="40" spans="1:119">
      <c r="A40" s="12"/>
      <c r="B40" s="25">
        <v>369.9</v>
      </c>
      <c r="C40" s="20" t="s">
        <v>47</v>
      </c>
      <c r="D40" s="46">
        <v>122060</v>
      </c>
      <c r="E40" s="46">
        <v>58042</v>
      </c>
      <c r="F40" s="46">
        <v>0</v>
      </c>
      <c r="G40" s="46">
        <v>0</v>
      </c>
      <c r="H40" s="46">
        <v>0</v>
      </c>
      <c r="I40" s="46">
        <v>6745</v>
      </c>
      <c r="J40" s="46">
        <v>0</v>
      </c>
      <c r="K40" s="46">
        <v>0</v>
      </c>
      <c r="L40" s="46">
        <v>0</v>
      </c>
      <c r="M40" s="46">
        <v>0</v>
      </c>
      <c r="N40" s="46">
        <f t="shared" si="1"/>
        <v>186847</v>
      </c>
      <c r="O40" s="47">
        <f t="shared" si="2"/>
        <v>31.323889354568315</v>
      </c>
      <c r="P40" s="9"/>
    </row>
    <row r="41" spans="1:119" ht="15.75">
      <c r="A41" s="29" t="s">
        <v>34</v>
      </c>
      <c r="B41" s="30"/>
      <c r="C41" s="31"/>
      <c r="D41" s="32">
        <f t="shared" ref="D41:M41" si="8">SUM(D42:D43)</f>
        <v>112933</v>
      </c>
      <c r="E41" s="32">
        <f t="shared" si="8"/>
        <v>58979</v>
      </c>
      <c r="F41" s="32">
        <f t="shared" si="8"/>
        <v>0</v>
      </c>
      <c r="G41" s="32">
        <f t="shared" si="8"/>
        <v>0</v>
      </c>
      <c r="H41" s="32">
        <f t="shared" si="8"/>
        <v>0</v>
      </c>
      <c r="I41" s="32">
        <f t="shared" si="8"/>
        <v>0</v>
      </c>
      <c r="J41" s="32">
        <f t="shared" si="8"/>
        <v>0</v>
      </c>
      <c r="K41" s="32">
        <f t="shared" si="8"/>
        <v>0</v>
      </c>
      <c r="L41" s="32">
        <f t="shared" si="8"/>
        <v>0</v>
      </c>
      <c r="M41" s="32">
        <f t="shared" si="8"/>
        <v>0</v>
      </c>
      <c r="N41" s="32">
        <f t="shared" si="1"/>
        <v>171912</v>
      </c>
      <c r="O41" s="45">
        <f t="shared" si="2"/>
        <v>28.820117351215423</v>
      </c>
      <c r="P41" s="9"/>
    </row>
    <row r="42" spans="1:119">
      <c r="A42" s="12"/>
      <c r="B42" s="25">
        <v>381</v>
      </c>
      <c r="C42" s="20" t="s">
        <v>48</v>
      </c>
      <c r="D42" s="46">
        <v>105000</v>
      </c>
      <c r="E42" s="46">
        <v>58979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1"/>
        <v>163979</v>
      </c>
      <c r="O42" s="47">
        <f t="shared" si="2"/>
        <v>27.490192791282482</v>
      </c>
      <c r="P42" s="9"/>
    </row>
    <row r="43" spans="1:119" ht="15.75" thickBot="1">
      <c r="A43" s="12"/>
      <c r="B43" s="25">
        <v>388.2</v>
      </c>
      <c r="C43" s="20" t="s">
        <v>63</v>
      </c>
      <c r="D43" s="46">
        <v>7933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1"/>
        <v>7933</v>
      </c>
      <c r="O43" s="47">
        <f t="shared" si="2"/>
        <v>1.3299245599329421</v>
      </c>
      <c r="P43" s="9"/>
    </row>
    <row r="44" spans="1:119" ht="16.5" thickBot="1">
      <c r="A44" s="14" t="s">
        <v>41</v>
      </c>
      <c r="B44" s="23"/>
      <c r="C44" s="22"/>
      <c r="D44" s="15">
        <f t="shared" ref="D44:M44" si="9">SUM(D5,D12,D19,D28,D34,D37,D41)</f>
        <v>4791127</v>
      </c>
      <c r="E44" s="15">
        <f t="shared" si="9"/>
        <v>2257094</v>
      </c>
      <c r="F44" s="15">
        <f t="shared" si="9"/>
        <v>0</v>
      </c>
      <c r="G44" s="15">
        <f t="shared" si="9"/>
        <v>0</v>
      </c>
      <c r="H44" s="15">
        <f t="shared" si="9"/>
        <v>0</v>
      </c>
      <c r="I44" s="15">
        <f t="shared" si="9"/>
        <v>1301617</v>
      </c>
      <c r="J44" s="15">
        <f t="shared" si="9"/>
        <v>0</v>
      </c>
      <c r="K44" s="15">
        <f t="shared" si="9"/>
        <v>0</v>
      </c>
      <c r="L44" s="15">
        <f t="shared" si="9"/>
        <v>0</v>
      </c>
      <c r="M44" s="15">
        <f t="shared" si="9"/>
        <v>0</v>
      </c>
      <c r="N44" s="15">
        <f t="shared" si="1"/>
        <v>8349838</v>
      </c>
      <c r="O44" s="38">
        <f t="shared" si="2"/>
        <v>1399.8051969823973</v>
      </c>
      <c r="P44" s="6"/>
      <c r="Q44" s="2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  <c r="BR44" s="5"/>
      <c r="BS44" s="5"/>
      <c r="BT44" s="5"/>
      <c r="BU44" s="5"/>
      <c r="BV44" s="5"/>
      <c r="BW44" s="5"/>
      <c r="BX44" s="5"/>
      <c r="BY44" s="5"/>
      <c r="BZ44" s="5"/>
      <c r="CA44" s="5"/>
      <c r="CB44" s="5"/>
      <c r="CC44" s="5"/>
      <c r="CD44" s="5"/>
      <c r="CE44" s="5"/>
      <c r="CF44" s="5"/>
      <c r="CG44" s="5"/>
      <c r="CH44" s="5"/>
      <c r="CI44" s="5"/>
      <c r="CJ44" s="5"/>
      <c r="CK44" s="5"/>
      <c r="CL44" s="5"/>
      <c r="CM44" s="5"/>
      <c r="CN44" s="5"/>
      <c r="CO44" s="5"/>
      <c r="CP44" s="5"/>
      <c r="CQ44" s="5"/>
      <c r="CR44" s="5"/>
      <c r="CS44" s="5"/>
      <c r="CT44" s="5"/>
      <c r="CU44" s="5"/>
      <c r="CV44" s="5"/>
      <c r="CW44" s="5"/>
      <c r="CX44" s="5"/>
      <c r="CY44" s="5"/>
      <c r="CZ44" s="5"/>
      <c r="DA44" s="5"/>
      <c r="DB44" s="5"/>
      <c r="DC44" s="5"/>
      <c r="DD44" s="5"/>
      <c r="DE44" s="5"/>
      <c r="DF44" s="5"/>
      <c r="DG44" s="5"/>
      <c r="DH44" s="5"/>
      <c r="DI44" s="5"/>
      <c r="DJ44" s="5"/>
      <c r="DK44" s="5"/>
      <c r="DL44" s="5"/>
      <c r="DM44" s="5"/>
      <c r="DN44" s="5"/>
      <c r="DO44" s="5"/>
    </row>
    <row r="45" spans="1:119">
      <c r="A45" s="16"/>
      <c r="B45" s="18"/>
      <c r="C45" s="18"/>
      <c r="D45" s="17"/>
      <c r="E45" s="17"/>
      <c r="F45" s="17"/>
      <c r="G45" s="17"/>
      <c r="H45" s="17"/>
      <c r="I45" s="17"/>
      <c r="J45" s="17"/>
      <c r="K45" s="17"/>
      <c r="L45" s="17"/>
      <c r="M45" s="17"/>
      <c r="N45" s="17"/>
      <c r="O45" s="19"/>
    </row>
    <row r="46" spans="1:119">
      <c r="A46" s="40"/>
      <c r="B46" s="41"/>
      <c r="C46" s="41"/>
      <c r="D46" s="42"/>
      <c r="E46" s="42"/>
      <c r="F46" s="42"/>
      <c r="G46" s="42"/>
      <c r="H46" s="42"/>
      <c r="I46" s="42"/>
      <c r="J46" s="42"/>
      <c r="K46" s="42"/>
      <c r="L46" s="48" t="s">
        <v>64</v>
      </c>
      <c r="M46" s="48"/>
      <c r="N46" s="48"/>
      <c r="O46" s="43">
        <v>5965</v>
      </c>
    </row>
    <row r="47" spans="1:119">
      <c r="A47" s="49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1"/>
    </row>
    <row r="48" spans="1:119" ht="15.75" thickBot="1">
      <c r="A48" s="52" t="s">
        <v>65</v>
      </c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  <c r="M48" s="53"/>
      <c r="N48" s="53"/>
      <c r="O48" s="54"/>
    </row>
  </sheetData>
  <mergeCells count="10">
    <mergeCell ref="L46:N46"/>
    <mergeCell ref="A47:O47"/>
    <mergeCell ref="A48:O4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EC47"/>
  <sheetViews>
    <sheetView zoomScaleNormal="100"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55" t="s">
        <v>57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7"/>
      <c r="P1" s="7"/>
      <c r="Q1"/>
    </row>
    <row r="2" spans="1:133" ht="24" thickBot="1">
      <c r="A2" s="58" t="s">
        <v>42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60"/>
      <c r="P2" s="7"/>
      <c r="Q2"/>
    </row>
    <row r="3" spans="1:133" ht="18" customHeight="1">
      <c r="A3" s="61" t="s">
        <v>50</v>
      </c>
      <c r="B3" s="62"/>
      <c r="C3" s="63"/>
      <c r="D3" s="67" t="s">
        <v>28</v>
      </c>
      <c r="E3" s="68"/>
      <c r="F3" s="68"/>
      <c r="G3" s="68"/>
      <c r="H3" s="69"/>
      <c r="I3" s="67" t="s">
        <v>29</v>
      </c>
      <c r="J3" s="69"/>
      <c r="K3" s="67" t="s">
        <v>31</v>
      </c>
      <c r="L3" s="69"/>
      <c r="M3" s="36"/>
      <c r="N3" s="37"/>
      <c r="O3" s="70" t="s">
        <v>55</v>
      </c>
      <c r="P3" s="11"/>
      <c r="Q3"/>
    </row>
    <row r="4" spans="1:133" ht="32.25" customHeight="1" thickBot="1">
      <c r="A4" s="64"/>
      <c r="B4" s="65"/>
      <c r="C4" s="66"/>
      <c r="D4" s="34" t="s">
        <v>4</v>
      </c>
      <c r="E4" s="34" t="s">
        <v>51</v>
      </c>
      <c r="F4" s="34" t="s">
        <v>52</v>
      </c>
      <c r="G4" s="34" t="s">
        <v>53</v>
      </c>
      <c r="H4" s="34" t="s">
        <v>5</v>
      </c>
      <c r="I4" s="34" t="s">
        <v>6</v>
      </c>
      <c r="J4" s="35" t="s">
        <v>54</v>
      </c>
      <c r="K4" s="35" t="s">
        <v>7</v>
      </c>
      <c r="L4" s="35" t="s">
        <v>8</v>
      </c>
      <c r="M4" s="35" t="s">
        <v>9</v>
      </c>
      <c r="N4" s="35" t="s">
        <v>30</v>
      </c>
      <c r="O4" s="71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SUM(D6:D11)</f>
        <v>2779083</v>
      </c>
      <c r="E5" s="27">
        <f t="shared" si="0"/>
        <v>541938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18" si="1">SUM(D5:M5)</f>
        <v>3321021</v>
      </c>
      <c r="O5" s="33">
        <f t="shared" ref="O5:O43" si="2">(N5/O$45)</f>
        <v>579.28152799581369</v>
      </c>
      <c r="P5" s="6"/>
    </row>
    <row r="6" spans="1:133">
      <c r="A6" s="12"/>
      <c r="B6" s="25">
        <v>311</v>
      </c>
      <c r="C6" s="20" t="s">
        <v>2</v>
      </c>
      <c r="D6" s="46">
        <v>2152042</v>
      </c>
      <c r="E6" s="46">
        <v>374815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2526857</v>
      </c>
      <c r="O6" s="47">
        <f t="shared" si="2"/>
        <v>440.75649747078319</v>
      </c>
      <c r="P6" s="9"/>
    </row>
    <row r="7" spans="1:133">
      <c r="A7" s="12"/>
      <c r="B7" s="25">
        <v>312.60000000000002</v>
      </c>
      <c r="C7" s="20" t="s">
        <v>10</v>
      </c>
      <c r="D7" s="46">
        <v>0</v>
      </c>
      <c r="E7" s="46">
        <v>167123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167123</v>
      </c>
      <c r="O7" s="47">
        <f t="shared" si="2"/>
        <v>29.151055293912435</v>
      </c>
      <c r="P7" s="9"/>
    </row>
    <row r="8" spans="1:133">
      <c r="A8" s="12"/>
      <c r="B8" s="25">
        <v>314.10000000000002</v>
      </c>
      <c r="C8" s="20" t="s">
        <v>11</v>
      </c>
      <c r="D8" s="46">
        <v>278661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278661</v>
      </c>
      <c r="O8" s="47">
        <f t="shared" si="2"/>
        <v>48.606488749345893</v>
      </c>
      <c r="P8" s="9"/>
    </row>
    <row r="9" spans="1:133">
      <c r="A9" s="12"/>
      <c r="B9" s="25">
        <v>314.2</v>
      </c>
      <c r="C9" s="20" t="s">
        <v>12</v>
      </c>
      <c r="D9" s="46">
        <v>299229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299229</v>
      </c>
      <c r="O9" s="47">
        <f t="shared" si="2"/>
        <v>52.194139194139197</v>
      </c>
      <c r="P9" s="9"/>
    </row>
    <row r="10" spans="1:133">
      <c r="A10" s="12"/>
      <c r="B10" s="25">
        <v>314.89999999999998</v>
      </c>
      <c r="C10" s="20" t="s">
        <v>13</v>
      </c>
      <c r="D10" s="46">
        <v>2746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2746</v>
      </c>
      <c r="O10" s="47">
        <f t="shared" si="2"/>
        <v>0.47898133612419325</v>
      </c>
      <c r="P10" s="9"/>
    </row>
    <row r="11" spans="1:133">
      <c r="A11" s="12"/>
      <c r="B11" s="25">
        <v>316</v>
      </c>
      <c r="C11" s="20" t="s">
        <v>14</v>
      </c>
      <c r="D11" s="46">
        <v>46405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46405</v>
      </c>
      <c r="O11" s="47">
        <f t="shared" si="2"/>
        <v>8.0943659515088093</v>
      </c>
      <c r="P11" s="9"/>
    </row>
    <row r="12" spans="1:133" ht="15.75">
      <c r="A12" s="29" t="s">
        <v>15</v>
      </c>
      <c r="B12" s="30"/>
      <c r="C12" s="31"/>
      <c r="D12" s="32">
        <f t="shared" ref="D12:M12" si="3">SUM(D13:D17)</f>
        <v>339207</v>
      </c>
      <c r="E12" s="32">
        <f t="shared" si="3"/>
        <v>0</v>
      </c>
      <c r="F12" s="32">
        <f t="shared" si="3"/>
        <v>0</v>
      </c>
      <c r="G12" s="32">
        <f t="shared" si="3"/>
        <v>0</v>
      </c>
      <c r="H12" s="32">
        <f t="shared" si="3"/>
        <v>0</v>
      </c>
      <c r="I12" s="32">
        <f t="shared" si="3"/>
        <v>0</v>
      </c>
      <c r="J12" s="32">
        <f t="shared" si="3"/>
        <v>0</v>
      </c>
      <c r="K12" s="32">
        <f t="shared" si="3"/>
        <v>0</v>
      </c>
      <c r="L12" s="32">
        <f t="shared" si="3"/>
        <v>0</v>
      </c>
      <c r="M12" s="32">
        <f t="shared" si="3"/>
        <v>0</v>
      </c>
      <c r="N12" s="44">
        <f t="shared" si="1"/>
        <v>339207</v>
      </c>
      <c r="O12" s="45">
        <f t="shared" si="2"/>
        <v>59.167451596023028</v>
      </c>
      <c r="P12" s="10"/>
    </row>
    <row r="13" spans="1:133">
      <c r="A13" s="12"/>
      <c r="B13" s="25">
        <v>322</v>
      </c>
      <c r="C13" s="20" t="s">
        <v>0</v>
      </c>
      <c r="D13" s="46">
        <v>3443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3443</v>
      </c>
      <c r="O13" s="47">
        <f t="shared" si="2"/>
        <v>0.60055817198674344</v>
      </c>
      <c r="P13" s="9"/>
    </row>
    <row r="14" spans="1:133">
      <c r="A14" s="12"/>
      <c r="B14" s="25">
        <v>323.10000000000002</v>
      </c>
      <c r="C14" s="20" t="s">
        <v>16</v>
      </c>
      <c r="D14" s="46">
        <v>297570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297570</v>
      </c>
      <c r="O14" s="47">
        <f t="shared" si="2"/>
        <v>51.904761904761905</v>
      </c>
      <c r="P14" s="9"/>
    </row>
    <row r="15" spans="1:133">
      <c r="A15" s="12"/>
      <c r="B15" s="25">
        <v>323.39999999999998</v>
      </c>
      <c r="C15" s="20" t="s">
        <v>17</v>
      </c>
      <c r="D15" s="46">
        <v>16815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16815</v>
      </c>
      <c r="O15" s="47">
        <f t="shared" si="2"/>
        <v>2.93301936159079</v>
      </c>
      <c r="P15" s="9"/>
    </row>
    <row r="16" spans="1:133">
      <c r="A16" s="12"/>
      <c r="B16" s="25">
        <v>323.89999999999998</v>
      </c>
      <c r="C16" s="20" t="s">
        <v>18</v>
      </c>
      <c r="D16" s="46">
        <v>5600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5600</v>
      </c>
      <c r="O16" s="47">
        <f t="shared" si="2"/>
        <v>0.97680097680097677</v>
      </c>
      <c r="P16" s="9"/>
    </row>
    <row r="17" spans="1:16">
      <c r="A17" s="12"/>
      <c r="B17" s="25">
        <v>329</v>
      </c>
      <c r="C17" s="20" t="s">
        <v>19</v>
      </c>
      <c r="D17" s="46">
        <v>15779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15779</v>
      </c>
      <c r="O17" s="47">
        <f t="shared" si="2"/>
        <v>2.7523111808826095</v>
      </c>
      <c r="P17" s="9"/>
    </row>
    <row r="18" spans="1:16" ht="15.75">
      <c r="A18" s="29" t="s">
        <v>20</v>
      </c>
      <c r="B18" s="30"/>
      <c r="C18" s="31"/>
      <c r="D18" s="32">
        <f t="shared" ref="D18:M18" si="4">SUM(D19:D26)</f>
        <v>632816</v>
      </c>
      <c r="E18" s="32">
        <f t="shared" si="4"/>
        <v>623881</v>
      </c>
      <c r="F18" s="32">
        <f t="shared" si="4"/>
        <v>0</v>
      </c>
      <c r="G18" s="32">
        <f t="shared" si="4"/>
        <v>0</v>
      </c>
      <c r="H18" s="32">
        <f t="shared" si="4"/>
        <v>0</v>
      </c>
      <c r="I18" s="32">
        <f t="shared" si="4"/>
        <v>447618</v>
      </c>
      <c r="J18" s="32">
        <f t="shared" si="4"/>
        <v>0</v>
      </c>
      <c r="K18" s="32">
        <f t="shared" si="4"/>
        <v>0</v>
      </c>
      <c r="L18" s="32">
        <f t="shared" si="4"/>
        <v>0</v>
      </c>
      <c r="M18" s="32">
        <f t="shared" si="4"/>
        <v>0</v>
      </c>
      <c r="N18" s="44">
        <f t="shared" si="1"/>
        <v>1704315</v>
      </c>
      <c r="O18" s="45">
        <f t="shared" si="2"/>
        <v>297.28152799581369</v>
      </c>
      <c r="P18" s="10"/>
    </row>
    <row r="19" spans="1:16">
      <c r="A19" s="12"/>
      <c r="B19" s="25">
        <v>334.39</v>
      </c>
      <c r="C19" s="20" t="s">
        <v>21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447618</v>
      </c>
      <c r="J19" s="46">
        <v>0</v>
      </c>
      <c r="K19" s="46">
        <v>0</v>
      </c>
      <c r="L19" s="46">
        <v>0</v>
      </c>
      <c r="M19" s="46">
        <v>0</v>
      </c>
      <c r="N19" s="46">
        <f t="shared" ref="N19:N25" si="5">SUM(D19:M19)</f>
        <v>447618</v>
      </c>
      <c r="O19" s="47">
        <f t="shared" si="2"/>
        <v>78.077446363160647</v>
      </c>
      <c r="P19" s="9"/>
    </row>
    <row r="20" spans="1:16">
      <c r="A20" s="12"/>
      <c r="B20" s="25">
        <v>334.69</v>
      </c>
      <c r="C20" s="20" t="s">
        <v>22</v>
      </c>
      <c r="D20" s="46">
        <v>0</v>
      </c>
      <c r="E20" s="46">
        <v>291383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5"/>
        <v>291383</v>
      </c>
      <c r="O20" s="47">
        <f t="shared" si="2"/>
        <v>50.82557125414268</v>
      </c>
      <c r="P20" s="9"/>
    </row>
    <row r="21" spans="1:16">
      <c r="A21" s="12"/>
      <c r="B21" s="25">
        <v>334.7</v>
      </c>
      <c r="C21" s="20" t="s">
        <v>23</v>
      </c>
      <c r="D21" s="46">
        <v>0</v>
      </c>
      <c r="E21" s="46">
        <v>112162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5"/>
        <v>112162</v>
      </c>
      <c r="O21" s="47">
        <f t="shared" si="2"/>
        <v>19.56427699284842</v>
      </c>
      <c r="P21" s="9"/>
    </row>
    <row r="22" spans="1:16">
      <c r="A22" s="12"/>
      <c r="B22" s="25">
        <v>335.12</v>
      </c>
      <c r="C22" s="20" t="s">
        <v>24</v>
      </c>
      <c r="D22" s="46">
        <v>199355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5"/>
        <v>199355</v>
      </c>
      <c r="O22" s="47">
        <f t="shared" si="2"/>
        <v>34.773242630385489</v>
      </c>
      <c r="P22" s="9"/>
    </row>
    <row r="23" spans="1:16">
      <c r="A23" s="12"/>
      <c r="B23" s="25">
        <v>335.14</v>
      </c>
      <c r="C23" s="20" t="s">
        <v>25</v>
      </c>
      <c r="D23" s="46">
        <v>214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5"/>
        <v>214</v>
      </c>
      <c r="O23" s="47">
        <f t="shared" si="2"/>
        <v>3.7327751613465902E-2</v>
      </c>
      <c r="P23" s="9"/>
    </row>
    <row r="24" spans="1:16">
      <c r="A24" s="12"/>
      <c r="B24" s="25">
        <v>335.18</v>
      </c>
      <c r="C24" s="20" t="s">
        <v>26</v>
      </c>
      <c r="D24" s="46">
        <v>327434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5"/>
        <v>327434</v>
      </c>
      <c r="O24" s="47">
        <f t="shared" si="2"/>
        <v>57.113901971044825</v>
      </c>
      <c r="P24" s="9"/>
    </row>
    <row r="25" spans="1:16">
      <c r="A25" s="12"/>
      <c r="B25" s="25">
        <v>335.19</v>
      </c>
      <c r="C25" s="20" t="s">
        <v>35</v>
      </c>
      <c r="D25" s="46">
        <v>105813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5"/>
        <v>105813</v>
      </c>
      <c r="O25" s="47">
        <f t="shared" si="2"/>
        <v>18.456828885400313</v>
      </c>
      <c r="P25" s="9"/>
    </row>
    <row r="26" spans="1:16">
      <c r="A26" s="12"/>
      <c r="B26" s="25">
        <v>337.3</v>
      </c>
      <c r="C26" s="20" t="s">
        <v>27</v>
      </c>
      <c r="D26" s="46">
        <v>0</v>
      </c>
      <c r="E26" s="46">
        <v>220336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ref="N26:N43" si="6">SUM(D26:M26)</f>
        <v>220336</v>
      </c>
      <c r="O26" s="47">
        <f t="shared" si="2"/>
        <v>38.432932147217862</v>
      </c>
      <c r="P26" s="9"/>
    </row>
    <row r="27" spans="1:16" ht="15.75">
      <c r="A27" s="29" t="s">
        <v>32</v>
      </c>
      <c r="B27" s="30"/>
      <c r="C27" s="31"/>
      <c r="D27" s="32">
        <f t="shared" ref="D27:M27" si="7">SUM(D28:D32)</f>
        <v>258052</v>
      </c>
      <c r="E27" s="32">
        <f t="shared" si="7"/>
        <v>97690</v>
      </c>
      <c r="F27" s="32">
        <f t="shared" si="7"/>
        <v>0</v>
      </c>
      <c r="G27" s="32">
        <f t="shared" si="7"/>
        <v>0</v>
      </c>
      <c r="H27" s="32">
        <f t="shared" si="7"/>
        <v>0</v>
      </c>
      <c r="I27" s="32">
        <f t="shared" si="7"/>
        <v>1248325</v>
      </c>
      <c r="J27" s="32">
        <f t="shared" si="7"/>
        <v>0</v>
      </c>
      <c r="K27" s="32">
        <f t="shared" si="7"/>
        <v>0</v>
      </c>
      <c r="L27" s="32">
        <f t="shared" si="7"/>
        <v>0</v>
      </c>
      <c r="M27" s="32">
        <f t="shared" si="7"/>
        <v>0</v>
      </c>
      <c r="N27" s="32">
        <f t="shared" si="6"/>
        <v>1604067</v>
      </c>
      <c r="O27" s="45">
        <f t="shared" si="2"/>
        <v>279.79539508110935</v>
      </c>
      <c r="P27" s="10"/>
    </row>
    <row r="28" spans="1:16">
      <c r="A28" s="12"/>
      <c r="B28" s="25">
        <v>341.9</v>
      </c>
      <c r="C28" s="20" t="s">
        <v>36</v>
      </c>
      <c r="D28" s="46">
        <v>68035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68035</v>
      </c>
      <c r="O28" s="47">
        <f t="shared" si="2"/>
        <v>11.867259724402581</v>
      </c>
      <c r="P28" s="9"/>
    </row>
    <row r="29" spans="1:16">
      <c r="A29" s="12"/>
      <c r="B29" s="25">
        <v>343.3</v>
      </c>
      <c r="C29" s="20" t="s">
        <v>37</v>
      </c>
      <c r="D29" s="46">
        <v>0</v>
      </c>
      <c r="E29" s="46">
        <v>0</v>
      </c>
      <c r="F29" s="46">
        <v>0</v>
      </c>
      <c r="G29" s="46">
        <v>0</v>
      </c>
      <c r="H29" s="46">
        <v>0</v>
      </c>
      <c r="I29" s="46">
        <v>439152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439152</v>
      </c>
      <c r="O29" s="47">
        <f t="shared" si="2"/>
        <v>76.600732600732599</v>
      </c>
      <c r="P29" s="9"/>
    </row>
    <row r="30" spans="1:16">
      <c r="A30" s="12"/>
      <c r="B30" s="25">
        <v>343.4</v>
      </c>
      <c r="C30" s="20" t="s">
        <v>38</v>
      </c>
      <c r="D30" s="46">
        <v>190017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190017</v>
      </c>
      <c r="O30" s="47">
        <f t="shared" si="2"/>
        <v>33.144427001569859</v>
      </c>
      <c r="P30" s="9"/>
    </row>
    <row r="31" spans="1:16">
      <c r="A31" s="12"/>
      <c r="B31" s="25">
        <v>343.5</v>
      </c>
      <c r="C31" s="20" t="s">
        <v>39</v>
      </c>
      <c r="D31" s="46">
        <v>0</v>
      </c>
      <c r="E31" s="46">
        <v>0</v>
      </c>
      <c r="F31" s="46">
        <v>0</v>
      </c>
      <c r="G31" s="46">
        <v>0</v>
      </c>
      <c r="H31" s="46">
        <v>0</v>
      </c>
      <c r="I31" s="46">
        <v>809173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809173</v>
      </c>
      <c r="O31" s="47">
        <f t="shared" si="2"/>
        <v>141.14303157160299</v>
      </c>
      <c r="P31" s="9"/>
    </row>
    <row r="32" spans="1:16">
      <c r="A32" s="12"/>
      <c r="B32" s="25">
        <v>347.2</v>
      </c>
      <c r="C32" s="20" t="s">
        <v>40</v>
      </c>
      <c r="D32" s="46">
        <v>0</v>
      </c>
      <c r="E32" s="46">
        <v>97690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97690</v>
      </c>
      <c r="O32" s="47">
        <f t="shared" si="2"/>
        <v>17.039944182801325</v>
      </c>
      <c r="P32" s="9"/>
    </row>
    <row r="33" spans="1:119" ht="15.75">
      <c r="A33" s="29" t="s">
        <v>33</v>
      </c>
      <c r="B33" s="30"/>
      <c r="C33" s="31"/>
      <c r="D33" s="32">
        <f t="shared" ref="D33:M33" si="8">SUM(D34:D34)</f>
        <v>115630</v>
      </c>
      <c r="E33" s="32">
        <f t="shared" si="8"/>
        <v>31635</v>
      </c>
      <c r="F33" s="32">
        <f t="shared" si="8"/>
        <v>0</v>
      </c>
      <c r="G33" s="32">
        <f t="shared" si="8"/>
        <v>0</v>
      </c>
      <c r="H33" s="32">
        <f t="shared" si="8"/>
        <v>0</v>
      </c>
      <c r="I33" s="32">
        <f t="shared" si="8"/>
        <v>0</v>
      </c>
      <c r="J33" s="32">
        <f t="shared" si="8"/>
        <v>0</v>
      </c>
      <c r="K33" s="32">
        <f t="shared" si="8"/>
        <v>0</v>
      </c>
      <c r="L33" s="32">
        <f t="shared" si="8"/>
        <v>0</v>
      </c>
      <c r="M33" s="32">
        <f t="shared" si="8"/>
        <v>0</v>
      </c>
      <c r="N33" s="32">
        <f t="shared" si="6"/>
        <v>147265</v>
      </c>
      <c r="O33" s="45">
        <f t="shared" si="2"/>
        <v>25.687249258677831</v>
      </c>
      <c r="P33" s="10"/>
    </row>
    <row r="34" spans="1:119">
      <c r="A34" s="13"/>
      <c r="B34" s="39">
        <v>359</v>
      </c>
      <c r="C34" s="21" t="s">
        <v>43</v>
      </c>
      <c r="D34" s="46">
        <v>115630</v>
      </c>
      <c r="E34" s="46">
        <v>31635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6"/>
        <v>147265</v>
      </c>
      <c r="O34" s="47">
        <f t="shared" si="2"/>
        <v>25.687249258677831</v>
      </c>
      <c r="P34" s="9"/>
    </row>
    <row r="35" spans="1:119" ht="15.75">
      <c r="A35" s="29" t="s">
        <v>3</v>
      </c>
      <c r="B35" s="30"/>
      <c r="C35" s="31"/>
      <c r="D35" s="32">
        <f t="shared" ref="D35:M35" si="9">SUM(D36:D39)</f>
        <v>314038</v>
      </c>
      <c r="E35" s="32">
        <f t="shared" si="9"/>
        <v>93583</v>
      </c>
      <c r="F35" s="32">
        <f t="shared" si="9"/>
        <v>0</v>
      </c>
      <c r="G35" s="32">
        <f t="shared" si="9"/>
        <v>0</v>
      </c>
      <c r="H35" s="32">
        <f t="shared" si="9"/>
        <v>0</v>
      </c>
      <c r="I35" s="32">
        <f t="shared" si="9"/>
        <v>29948</v>
      </c>
      <c r="J35" s="32">
        <f t="shared" si="9"/>
        <v>0</v>
      </c>
      <c r="K35" s="32">
        <f t="shared" si="9"/>
        <v>0</v>
      </c>
      <c r="L35" s="32">
        <f t="shared" si="9"/>
        <v>0</v>
      </c>
      <c r="M35" s="32">
        <f t="shared" si="9"/>
        <v>0</v>
      </c>
      <c r="N35" s="32">
        <f t="shared" si="6"/>
        <v>437569</v>
      </c>
      <c r="O35" s="45">
        <f t="shared" si="2"/>
        <v>76.324611896040466</v>
      </c>
      <c r="P35" s="10"/>
    </row>
    <row r="36" spans="1:119">
      <c r="A36" s="12"/>
      <c r="B36" s="25">
        <v>361.1</v>
      </c>
      <c r="C36" s="20" t="s">
        <v>44</v>
      </c>
      <c r="D36" s="46">
        <v>6242</v>
      </c>
      <c r="E36" s="46">
        <v>1125</v>
      </c>
      <c r="F36" s="46">
        <v>0</v>
      </c>
      <c r="G36" s="46">
        <v>0</v>
      </c>
      <c r="H36" s="46">
        <v>0</v>
      </c>
      <c r="I36" s="46">
        <v>26680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6"/>
        <v>34047</v>
      </c>
      <c r="O36" s="47">
        <f t="shared" si="2"/>
        <v>5.9387755102040813</v>
      </c>
      <c r="P36" s="9"/>
    </row>
    <row r="37" spans="1:119">
      <c r="A37" s="12"/>
      <c r="B37" s="25">
        <v>362</v>
      </c>
      <c r="C37" s="20" t="s">
        <v>45</v>
      </c>
      <c r="D37" s="46">
        <v>186836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6"/>
        <v>186836</v>
      </c>
      <c r="O37" s="47">
        <f t="shared" si="2"/>
        <v>32.589569160997733</v>
      </c>
      <c r="P37" s="9"/>
    </row>
    <row r="38" spans="1:119">
      <c r="A38" s="12"/>
      <c r="B38" s="25">
        <v>367</v>
      </c>
      <c r="C38" s="20" t="s">
        <v>46</v>
      </c>
      <c r="D38" s="46">
        <v>10235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6"/>
        <v>10235</v>
      </c>
      <c r="O38" s="47">
        <f t="shared" si="2"/>
        <v>1.7852782138496424</v>
      </c>
      <c r="P38" s="9"/>
    </row>
    <row r="39" spans="1:119">
      <c r="A39" s="12"/>
      <c r="B39" s="25">
        <v>369.9</v>
      </c>
      <c r="C39" s="20" t="s">
        <v>47</v>
      </c>
      <c r="D39" s="46">
        <v>110725</v>
      </c>
      <c r="E39" s="46">
        <v>92458</v>
      </c>
      <c r="F39" s="46">
        <v>0</v>
      </c>
      <c r="G39" s="46">
        <v>0</v>
      </c>
      <c r="H39" s="46">
        <v>0</v>
      </c>
      <c r="I39" s="46">
        <v>3268</v>
      </c>
      <c r="J39" s="46">
        <v>0</v>
      </c>
      <c r="K39" s="46">
        <v>0</v>
      </c>
      <c r="L39" s="46">
        <v>0</v>
      </c>
      <c r="M39" s="46">
        <v>0</v>
      </c>
      <c r="N39" s="46">
        <f t="shared" si="6"/>
        <v>206451</v>
      </c>
      <c r="O39" s="47">
        <f t="shared" si="2"/>
        <v>36.010989010989015</v>
      </c>
      <c r="P39" s="9"/>
    </row>
    <row r="40" spans="1:119" ht="15.75">
      <c r="A40" s="29" t="s">
        <v>34</v>
      </c>
      <c r="B40" s="30"/>
      <c r="C40" s="31"/>
      <c r="D40" s="32">
        <f t="shared" ref="D40:M40" si="10">SUM(D41:D42)</f>
        <v>597077</v>
      </c>
      <c r="E40" s="32">
        <f t="shared" si="10"/>
        <v>91150</v>
      </c>
      <c r="F40" s="32">
        <f t="shared" si="10"/>
        <v>429045</v>
      </c>
      <c r="G40" s="32">
        <f t="shared" si="10"/>
        <v>0</v>
      </c>
      <c r="H40" s="32">
        <f t="shared" si="10"/>
        <v>0</v>
      </c>
      <c r="I40" s="32">
        <f t="shared" si="10"/>
        <v>0</v>
      </c>
      <c r="J40" s="32">
        <f t="shared" si="10"/>
        <v>0</v>
      </c>
      <c r="K40" s="32">
        <f t="shared" si="10"/>
        <v>0</v>
      </c>
      <c r="L40" s="32">
        <f t="shared" si="10"/>
        <v>0</v>
      </c>
      <c r="M40" s="32">
        <f t="shared" si="10"/>
        <v>0</v>
      </c>
      <c r="N40" s="32">
        <f t="shared" si="6"/>
        <v>1117272</v>
      </c>
      <c r="O40" s="45">
        <f t="shared" si="2"/>
        <v>194.8843537414966</v>
      </c>
      <c r="P40" s="9"/>
    </row>
    <row r="41" spans="1:119">
      <c r="A41" s="12"/>
      <c r="B41" s="25">
        <v>381</v>
      </c>
      <c r="C41" s="20" t="s">
        <v>48</v>
      </c>
      <c r="D41" s="46">
        <v>102077</v>
      </c>
      <c r="E41" s="46">
        <v>91150</v>
      </c>
      <c r="F41" s="46">
        <v>429045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6"/>
        <v>622272</v>
      </c>
      <c r="O41" s="47">
        <f t="shared" si="2"/>
        <v>108.54212454212454</v>
      </c>
      <c r="P41" s="9"/>
    </row>
    <row r="42" spans="1:119" ht="15.75" thickBot="1">
      <c r="A42" s="12"/>
      <c r="B42" s="25">
        <v>384</v>
      </c>
      <c r="C42" s="20" t="s">
        <v>49</v>
      </c>
      <c r="D42" s="46">
        <v>495000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6"/>
        <v>495000</v>
      </c>
      <c r="O42" s="47">
        <f t="shared" si="2"/>
        <v>86.342229199372056</v>
      </c>
      <c r="P42" s="9"/>
    </row>
    <row r="43" spans="1:119" ht="16.5" thickBot="1">
      <c r="A43" s="14" t="s">
        <v>41</v>
      </c>
      <c r="B43" s="23"/>
      <c r="C43" s="22"/>
      <c r="D43" s="15">
        <f t="shared" ref="D43:M43" si="11">SUM(D5,D12,D18,D27,D33,D35,D40)</f>
        <v>5035903</v>
      </c>
      <c r="E43" s="15">
        <f t="shared" si="11"/>
        <v>1479877</v>
      </c>
      <c r="F43" s="15">
        <f t="shared" si="11"/>
        <v>429045</v>
      </c>
      <c r="G43" s="15">
        <f t="shared" si="11"/>
        <v>0</v>
      </c>
      <c r="H43" s="15">
        <f t="shared" si="11"/>
        <v>0</v>
      </c>
      <c r="I43" s="15">
        <f t="shared" si="11"/>
        <v>1725891</v>
      </c>
      <c r="J43" s="15">
        <f t="shared" si="11"/>
        <v>0</v>
      </c>
      <c r="K43" s="15">
        <f t="shared" si="11"/>
        <v>0</v>
      </c>
      <c r="L43" s="15">
        <f t="shared" si="11"/>
        <v>0</v>
      </c>
      <c r="M43" s="15">
        <f t="shared" si="11"/>
        <v>0</v>
      </c>
      <c r="N43" s="15">
        <f t="shared" si="6"/>
        <v>8670716</v>
      </c>
      <c r="O43" s="38">
        <f t="shared" si="2"/>
        <v>1512.4221175649748</v>
      </c>
      <c r="P43" s="6"/>
      <c r="Q43" s="2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5"/>
      <c r="BT43" s="5"/>
      <c r="BU43" s="5"/>
      <c r="BV43" s="5"/>
      <c r="BW43" s="5"/>
      <c r="BX43" s="5"/>
      <c r="BY43" s="5"/>
      <c r="BZ43" s="5"/>
      <c r="CA43" s="5"/>
      <c r="CB43" s="5"/>
      <c r="CC43" s="5"/>
      <c r="CD43" s="5"/>
      <c r="CE43" s="5"/>
      <c r="CF43" s="5"/>
      <c r="CG43" s="5"/>
      <c r="CH43" s="5"/>
      <c r="CI43" s="5"/>
      <c r="CJ43" s="5"/>
      <c r="CK43" s="5"/>
      <c r="CL43" s="5"/>
      <c r="CM43" s="5"/>
      <c r="CN43" s="5"/>
      <c r="CO43" s="5"/>
      <c r="CP43" s="5"/>
      <c r="CQ43" s="5"/>
      <c r="CR43" s="5"/>
      <c r="CS43" s="5"/>
      <c r="CT43" s="5"/>
      <c r="CU43" s="5"/>
      <c r="CV43" s="5"/>
      <c r="CW43" s="5"/>
      <c r="CX43" s="5"/>
      <c r="CY43" s="5"/>
      <c r="CZ43" s="5"/>
      <c r="DA43" s="5"/>
      <c r="DB43" s="5"/>
      <c r="DC43" s="5"/>
      <c r="DD43" s="5"/>
      <c r="DE43" s="5"/>
      <c r="DF43" s="5"/>
      <c r="DG43" s="5"/>
      <c r="DH43" s="5"/>
      <c r="DI43" s="5"/>
      <c r="DJ43" s="5"/>
      <c r="DK43" s="5"/>
      <c r="DL43" s="5"/>
      <c r="DM43" s="5"/>
      <c r="DN43" s="5"/>
      <c r="DO43" s="5"/>
    </row>
    <row r="44" spans="1:119">
      <c r="A44" s="16"/>
      <c r="B44" s="18"/>
      <c r="C44" s="18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9"/>
    </row>
    <row r="45" spans="1:119">
      <c r="A45" s="40"/>
      <c r="B45" s="41"/>
      <c r="C45" s="41"/>
      <c r="D45" s="42"/>
      <c r="E45" s="42"/>
      <c r="F45" s="42"/>
      <c r="G45" s="42"/>
      <c r="H45" s="42"/>
      <c r="I45" s="42"/>
      <c r="J45" s="42"/>
      <c r="K45" s="42"/>
      <c r="L45" s="48" t="s">
        <v>56</v>
      </c>
      <c r="M45" s="48"/>
      <c r="N45" s="48"/>
      <c r="O45" s="43">
        <v>5733</v>
      </c>
    </row>
    <row r="46" spans="1:119">
      <c r="A46" s="49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1"/>
    </row>
    <row r="47" spans="1:119" ht="15.75" thickBot="1">
      <c r="A47" s="52" t="s">
        <v>65</v>
      </c>
      <c r="B47" s="53"/>
      <c r="C47" s="53"/>
      <c r="D47" s="53"/>
      <c r="E47" s="53"/>
      <c r="F47" s="53"/>
      <c r="G47" s="53"/>
      <c r="H47" s="53"/>
      <c r="I47" s="53"/>
      <c r="J47" s="53"/>
      <c r="K47" s="53"/>
      <c r="L47" s="53"/>
      <c r="M47" s="53"/>
      <c r="N47" s="53"/>
      <c r="O47" s="54"/>
    </row>
  </sheetData>
  <mergeCells count="10">
    <mergeCell ref="A47:O47"/>
    <mergeCell ref="A46:O46"/>
    <mergeCell ref="L45:N45"/>
    <mergeCell ref="A1:O1"/>
    <mergeCell ref="D3:H3"/>
    <mergeCell ref="I3:J3"/>
    <mergeCell ref="K3:L3"/>
    <mergeCell ref="O3:O4"/>
    <mergeCell ref="A2:O2"/>
    <mergeCell ref="A3:C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pageSetUpPr fitToPage="1"/>
  </sheetPr>
  <dimension ref="A1:EC50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55" t="s">
        <v>57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7"/>
      <c r="P1" s="7"/>
      <c r="Q1"/>
    </row>
    <row r="2" spans="1:133" ht="24" thickBot="1">
      <c r="A2" s="58" t="s">
        <v>76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60"/>
      <c r="P2" s="7"/>
      <c r="Q2"/>
    </row>
    <row r="3" spans="1:133" ht="18" customHeight="1">
      <c r="A3" s="61" t="s">
        <v>50</v>
      </c>
      <c r="B3" s="62"/>
      <c r="C3" s="63"/>
      <c r="D3" s="67" t="s">
        <v>28</v>
      </c>
      <c r="E3" s="68"/>
      <c r="F3" s="68"/>
      <c r="G3" s="68"/>
      <c r="H3" s="69"/>
      <c r="I3" s="67" t="s">
        <v>29</v>
      </c>
      <c r="J3" s="69"/>
      <c r="K3" s="67" t="s">
        <v>31</v>
      </c>
      <c r="L3" s="69"/>
      <c r="M3" s="36"/>
      <c r="N3" s="37"/>
      <c r="O3" s="70" t="s">
        <v>55</v>
      </c>
      <c r="P3" s="11"/>
      <c r="Q3"/>
    </row>
    <row r="4" spans="1:133" ht="32.25" customHeight="1" thickBot="1">
      <c r="A4" s="64"/>
      <c r="B4" s="65"/>
      <c r="C4" s="66"/>
      <c r="D4" s="34" t="s">
        <v>4</v>
      </c>
      <c r="E4" s="34" t="s">
        <v>51</v>
      </c>
      <c r="F4" s="34" t="s">
        <v>52</v>
      </c>
      <c r="G4" s="34" t="s">
        <v>53</v>
      </c>
      <c r="H4" s="34" t="s">
        <v>5</v>
      </c>
      <c r="I4" s="34" t="s">
        <v>6</v>
      </c>
      <c r="J4" s="35" t="s">
        <v>54</v>
      </c>
      <c r="K4" s="35" t="s">
        <v>7</v>
      </c>
      <c r="L4" s="35" t="s">
        <v>8</v>
      </c>
      <c r="M4" s="35" t="s">
        <v>9</v>
      </c>
      <c r="N4" s="35" t="s">
        <v>30</v>
      </c>
      <c r="O4" s="71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SUM(D6:D11)</f>
        <v>2840884</v>
      </c>
      <c r="E5" s="27">
        <f t="shared" si="0"/>
        <v>575186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19" si="1">SUM(D5:M5)</f>
        <v>3416070</v>
      </c>
      <c r="O5" s="33">
        <f t="shared" ref="O5:O46" si="2">(N5/O$48)</f>
        <v>600.36379613356769</v>
      </c>
      <c r="P5" s="6"/>
    </row>
    <row r="6" spans="1:133">
      <c r="A6" s="12"/>
      <c r="B6" s="25">
        <v>311</v>
      </c>
      <c r="C6" s="20" t="s">
        <v>2</v>
      </c>
      <c r="D6" s="46">
        <v>2266594</v>
      </c>
      <c r="E6" s="46">
        <v>390625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2657219</v>
      </c>
      <c r="O6" s="47">
        <f t="shared" si="2"/>
        <v>466.99806678383129</v>
      </c>
      <c r="P6" s="9"/>
    </row>
    <row r="7" spans="1:133">
      <c r="A7" s="12"/>
      <c r="B7" s="25">
        <v>312.60000000000002</v>
      </c>
      <c r="C7" s="20" t="s">
        <v>10</v>
      </c>
      <c r="D7" s="46">
        <v>0</v>
      </c>
      <c r="E7" s="46">
        <v>184561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184561</v>
      </c>
      <c r="O7" s="47">
        <f t="shared" si="2"/>
        <v>32.43602811950791</v>
      </c>
      <c r="P7" s="9"/>
    </row>
    <row r="8" spans="1:133">
      <c r="A8" s="12"/>
      <c r="B8" s="25">
        <v>314.10000000000002</v>
      </c>
      <c r="C8" s="20" t="s">
        <v>11</v>
      </c>
      <c r="D8" s="46">
        <v>272024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272024</v>
      </c>
      <c r="O8" s="47">
        <f t="shared" si="2"/>
        <v>47.807381370826008</v>
      </c>
      <c r="P8" s="9"/>
    </row>
    <row r="9" spans="1:133">
      <c r="A9" s="12"/>
      <c r="B9" s="25">
        <v>314.2</v>
      </c>
      <c r="C9" s="20" t="s">
        <v>12</v>
      </c>
      <c r="D9" s="46">
        <v>269435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269435</v>
      </c>
      <c r="O9" s="47">
        <f t="shared" si="2"/>
        <v>47.352372583479792</v>
      </c>
      <c r="P9" s="9"/>
    </row>
    <row r="10" spans="1:133">
      <c r="A10" s="12"/>
      <c r="B10" s="25">
        <v>314.89999999999998</v>
      </c>
      <c r="C10" s="20" t="s">
        <v>13</v>
      </c>
      <c r="D10" s="46">
        <v>3481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3481</v>
      </c>
      <c r="O10" s="47">
        <f t="shared" si="2"/>
        <v>0.6117750439367311</v>
      </c>
      <c r="P10" s="9"/>
    </row>
    <row r="11" spans="1:133">
      <c r="A11" s="12"/>
      <c r="B11" s="25">
        <v>316</v>
      </c>
      <c r="C11" s="20" t="s">
        <v>14</v>
      </c>
      <c r="D11" s="46">
        <v>29350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29350</v>
      </c>
      <c r="O11" s="47">
        <f t="shared" si="2"/>
        <v>5.1581722319859402</v>
      </c>
      <c r="P11" s="9"/>
    </row>
    <row r="12" spans="1:133" ht="15.75">
      <c r="A12" s="29" t="s">
        <v>77</v>
      </c>
      <c r="B12" s="30"/>
      <c r="C12" s="31"/>
      <c r="D12" s="32">
        <f t="shared" ref="D12:M12" si="3">SUM(D13:D17)</f>
        <v>330037</v>
      </c>
      <c r="E12" s="32">
        <f t="shared" si="3"/>
        <v>0</v>
      </c>
      <c r="F12" s="32">
        <f t="shared" si="3"/>
        <v>0</v>
      </c>
      <c r="G12" s="32">
        <f t="shared" si="3"/>
        <v>0</v>
      </c>
      <c r="H12" s="32">
        <f t="shared" si="3"/>
        <v>0</v>
      </c>
      <c r="I12" s="32">
        <f t="shared" si="3"/>
        <v>0</v>
      </c>
      <c r="J12" s="32">
        <f t="shared" si="3"/>
        <v>0</v>
      </c>
      <c r="K12" s="32">
        <f t="shared" si="3"/>
        <v>0</v>
      </c>
      <c r="L12" s="32">
        <f t="shared" si="3"/>
        <v>0</v>
      </c>
      <c r="M12" s="32">
        <f t="shared" si="3"/>
        <v>0</v>
      </c>
      <c r="N12" s="44">
        <f t="shared" si="1"/>
        <v>330037</v>
      </c>
      <c r="O12" s="45">
        <f t="shared" si="2"/>
        <v>58.002987697715291</v>
      </c>
      <c r="P12" s="10"/>
    </row>
    <row r="13" spans="1:133">
      <c r="A13" s="12"/>
      <c r="B13" s="25">
        <v>322</v>
      </c>
      <c r="C13" s="20" t="s">
        <v>0</v>
      </c>
      <c r="D13" s="46">
        <v>4193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4193</v>
      </c>
      <c r="O13" s="47">
        <f t="shared" si="2"/>
        <v>0.73690685413005275</v>
      </c>
      <c r="P13" s="9"/>
    </row>
    <row r="14" spans="1:133">
      <c r="A14" s="12"/>
      <c r="B14" s="25">
        <v>323.10000000000002</v>
      </c>
      <c r="C14" s="20" t="s">
        <v>16</v>
      </c>
      <c r="D14" s="46">
        <v>287745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287745</v>
      </c>
      <c r="O14" s="47">
        <f t="shared" si="2"/>
        <v>50.570298769771526</v>
      </c>
      <c r="P14" s="9"/>
    </row>
    <row r="15" spans="1:133">
      <c r="A15" s="12"/>
      <c r="B15" s="25">
        <v>323.39999999999998</v>
      </c>
      <c r="C15" s="20" t="s">
        <v>17</v>
      </c>
      <c r="D15" s="46">
        <v>17230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17230</v>
      </c>
      <c r="O15" s="47">
        <f t="shared" si="2"/>
        <v>3.0281195079086114</v>
      </c>
      <c r="P15" s="9"/>
    </row>
    <row r="16" spans="1:133">
      <c r="A16" s="12"/>
      <c r="B16" s="25">
        <v>323.89999999999998</v>
      </c>
      <c r="C16" s="20" t="s">
        <v>18</v>
      </c>
      <c r="D16" s="46">
        <v>5600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5600</v>
      </c>
      <c r="O16" s="47">
        <f t="shared" si="2"/>
        <v>0.98418277680140598</v>
      </c>
      <c r="P16" s="9"/>
    </row>
    <row r="17" spans="1:16">
      <c r="A17" s="12"/>
      <c r="B17" s="25">
        <v>329</v>
      </c>
      <c r="C17" s="20" t="s">
        <v>78</v>
      </c>
      <c r="D17" s="46">
        <v>15269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15269</v>
      </c>
      <c r="O17" s="47">
        <f t="shared" si="2"/>
        <v>2.6834797891036906</v>
      </c>
      <c r="P17" s="9"/>
    </row>
    <row r="18" spans="1:16" ht="15.75">
      <c r="A18" s="29" t="s">
        <v>20</v>
      </c>
      <c r="B18" s="30"/>
      <c r="C18" s="31"/>
      <c r="D18" s="32">
        <f t="shared" ref="D18:M18" si="4">SUM(D19:D29)</f>
        <v>737932</v>
      </c>
      <c r="E18" s="32">
        <f t="shared" si="4"/>
        <v>741802</v>
      </c>
      <c r="F18" s="32">
        <f t="shared" si="4"/>
        <v>0</v>
      </c>
      <c r="G18" s="32">
        <f t="shared" si="4"/>
        <v>0</v>
      </c>
      <c r="H18" s="32">
        <f t="shared" si="4"/>
        <v>0</v>
      </c>
      <c r="I18" s="32">
        <f t="shared" si="4"/>
        <v>2380519</v>
      </c>
      <c r="J18" s="32">
        <f t="shared" si="4"/>
        <v>0</v>
      </c>
      <c r="K18" s="32">
        <f t="shared" si="4"/>
        <v>0</v>
      </c>
      <c r="L18" s="32">
        <f t="shared" si="4"/>
        <v>0</v>
      </c>
      <c r="M18" s="32">
        <f t="shared" si="4"/>
        <v>0</v>
      </c>
      <c r="N18" s="44">
        <f t="shared" si="1"/>
        <v>3860253</v>
      </c>
      <c r="O18" s="45">
        <f t="shared" si="2"/>
        <v>678.42759226713531</v>
      </c>
      <c r="P18" s="10"/>
    </row>
    <row r="19" spans="1:16">
      <c r="A19" s="12"/>
      <c r="B19" s="25">
        <v>331.1</v>
      </c>
      <c r="C19" s="20" t="s">
        <v>59</v>
      </c>
      <c r="D19" s="46">
        <v>58294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58294</v>
      </c>
      <c r="O19" s="47">
        <f t="shared" si="2"/>
        <v>10.244991212653778</v>
      </c>
      <c r="P19" s="9"/>
    </row>
    <row r="20" spans="1:16">
      <c r="A20" s="12"/>
      <c r="B20" s="25">
        <v>331.2</v>
      </c>
      <c r="C20" s="20" t="s">
        <v>68</v>
      </c>
      <c r="D20" s="46">
        <v>0</v>
      </c>
      <c r="E20" s="46">
        <v>7288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ref="N20:N26" si="5">SUM(D20:M20)</f>
        <v>7288</v>
      </c>
      <c r="O20" s="47">
        <f t="shared" si="2"/>
        <v>1.2808435852372584</v>
      </c>
      <c r="P20" s="9"/>
    </row>
    <row r="21" spans="1:16">
      <c r="A21" s="12"/>
      <c r="B21" s="25">
        <v>331.39</v>
      </c>
      <c r="C21" s="20" t="s">
        <v>79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2148751</v>
      </c>
      <c r="J21" s="46">
        <v>0</v>
      </c>
      <c r="K21" s="46">
        <v>0</v>
      </c>
      <c r="L21" s="46">
        <v>0</v>
      </c>
      <c r="M21" s="46">
        <v>0</v>
      </c>
      <c r="N21" s="46">
        <f t="shared" si="5"/>
        <v>2148751</v>
      </c>
      <c r="O21" s="47">
        <f t="shared" si="2"/>
        <v>377.63637961335678</v>
      </c>
      <c r="P21" s="9"/>
    </row>
    <row r="22" spans="1:16">
      <c r="A22" s="12"/>
      <c r="B22" s="25">
        <v>334.39</v>
      </c>
      <c r="C22" s="20" t="s">
        <v>21</v>
      </c>
      <c r="D22" s="46">
        <v>0</v>
      </c>
      <c r="E22" s="46">
        <v>50000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5"/>
        <v>50000</v>
      </c>
      <c r="O22" s="47">
        <f t="shared" si="2"/>
        <v>8.7873462214411244</v>
      </c>
      <c r="P22" s="9"/>
    </row>
    <row r="23" spans="1:16">
      <c r="A23" s="12"/>
      <c r="B23" s="25">
        <v>334.69</v>
      </c>
      <c r="C23" s="20" t="s">
        <v>22</v>
      </c>
      <c r="D23" s="46">
        <v>0</v>
      </c>
      <c r="E23" s="46">
        <v>645353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5"/>
        <v>645353</v>
      </c>
      <c r="O23" s="47">
        <f t="shared" si="2"/>
        <v>113.41880492091389</v>
      </c>
      <c r="P23" s="9"/>
    </row>
    <row r="24" spans="1:16">
      <c r="A24" s="12"/>
      <c r="B24" s="25">
        <v>335.12</v>
      </c>
      <c r="C24" s="20" t="s">
        <v>24</v>
      </c>
      <c r="D24" s="46">
        <v>202534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5"/>
        <v>202534</v>
      </c>
      <c r="O24" s="47">
        <f t="shared" si="2"/>
        <v>35.594727592267134</v>
      </c>
      <c r="P24" s="9"/>
    </row>
    <row r="25" spans="1:16">
      <c r="A25" s="12"/>
      <c r="B25" s="25">
        <v>335.14</v>
      </c>
      <c r="C25" s="20" t="s">
        <v>25</v>
      </c>
      <c r="D25" s="46">
        <v>277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5"/>
        <v>277</v>
      </c>
      <c r="O25" s="47">
        <f t="shared" si="2"/>
        <v>4.868189806678383E-2</v>
      </c>
      <c r="P25" s="9"/>
    </row>
    <row r="26" spans="1:16">
      <c r="A26" s="12"/>
      <c r="B26" s="25">
        <v>335.18</v>
      </c>
      <c r="C26" s="20" t="s">
        <v>26</v>
      </c>
      <c r="D26" s="46">
        <v>365282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5"/>
        <v>365282</v>
      </c>
      <c r="O26" s="47">
        <f t="shared" si="2"/>
        <v>64.197188049209146</v>
      </c>
      <c r="P26" s="9"/>
    </row>
    <row r="27" spans="1:16">
      <c r="A27" s="12"/>
      <c r="B27" s="25">
        <v>337.3</v>
      </c>
      <c r="C27" s="20" t="s">
        <v>27</v>
      </c>
      <c r="D27" s="46">
        <v>0</v>
      </c>
      <c r="E27" s="46">
        <v>35485</v>
      </c>
      <c r="F27" s="46">
        <v>0</v>
      </c>
      <c r="G27" s="46">
        <v>0</v>
      </c>
      <c r="H27" s="46">
        <v>0</v>
      </c>
      <c r="I27" s="46">
        <v>231768</v>
      </c>
      <c r="J27" s="46">
        <v>0</v>
      </c>
      <c r="K27" s="46">
        <v>0</v>
      </c>
      <c r="L27" s="46">
        <v>0</v>
      </c>
      <c r="M27" s="46">
        <v>0</v>
      </c>
      <c r="N27" s="46">
        <f>SUM(D27:M27)</f>
        <v>267253</v>
      </c>
      <c r="O27" s="47">
        <f t="shared" si="2"/>
        <v>46.968892794376096</v>
      </c>
      <c r="P27" s="9"/>
    </row>
    <row r="28" spans="1:16">
      <c r="A28" s="12"/>
      <c r="B28" s="25">
        <v>337.9</v>
      </c>
      <c r="C28" s="20" t="s">
        <v>80</v>
      </c>
      <c r="D28" s="46">
        <v>0</v>
      </c>
      <c r="E28" s="46">
        <v>3676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>SUM(D28:M28)</f>
        <v>3676</v>
      </c>
      <c r="O28" s="47">
        <f t="shared" si="2"/>
        <v>0.64604569420035152</v>
      </c>
      <c r="P28" s="9"/>
    </row>
    <row r="29" spans="1:16">
      <c r="A29" s="12"/>
      <c r="B29" s="25">
        <v>338</v>
      </c>
      <c r="C29" s="20" t="s">
        <v>81</v>
      </c>
      <c r="D29" s="46">
        <v>111545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>SUM(D29:M29)</f>
        <v>111545</v>
      </c>
      <c r="O29" s="47">
        <f t="shared" si="2"/>
        <v>19.603690685413007</v>
      </c>
      <c r="P29" s="9"/>
    </row>
    <row r="30" spans="1:16" ht="15.75">
      <c r="A30" s="29" t="s">
        <v>32</v>
      </c>
      <c r="B30" s="30"/>
      <c r="C30" s="31"/>
      <c r="D30" s="32">
        <f t="shared" ref="D30:M30" si="6">SUM(D31:D35)</f>
        <v>238270</v>
      </c>
      <c r="E30" s="32">
        <f t="shared" si="6"/>
        <v>18443</v>
      </c>
      <c r="F30" s="32">
        <f t="shared" si="6"/>
        <v>0</v>
      </c>
      <c r="G30" s="32">
        <f t="shared" si="6"/>
        <v>0</v>
      </c>
      <c r="H30" s="32">
        <f t="shared" si="6"/>
        <v>0</v>
      </c>
      <c r="I30" s="32">
        <f t="shared" si="6"/>
        <v>1232189</v>
      </c>
      <c r="J30" s="32">
        <f t="shared" si="6"/>
        <v>0</v>
      </c>
      <c r="K30" s="32">
        <f t="shared" si="6"/>
        <v>0</v>
      </c>
      <c r="L30" s="32">
        <f t="shared" si="6"/>
        <v>0</v>
      </c>
      <c r="M30" s="32">
        <f t="shared" si="6"/>
        <v>0</v>
      </c>
      <c r="N30" s="32">
        <f>SUM(D30:M30)</f>
        <v>1488902</v>
      </c>
      <c r="O30" s="45">
        <f t="shared" si="2"/>
        <v>261.66994727592265</v>
      </c>
      <c r="P30" s="10"/>
    </row>
    <row r="31" spans="1:16">
      <c r="A31" s="12"/>
      <c r="B31" s="25">
        <v>341.9</v>
      </c>
      <c r="C31" s="20" t="s">
        <v>36</v>
      </c>
      <c r="D31" s="46">
        <v>44074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ref="N31:N37" si="7">SUM(D31:M31)</f>
        <v>44074</v>
      </c>
      <c r="O31" s="47">
        <f t="shared" si="2"/>
        <v>7.7458699472759225</v>
      </c>
      <c r="P31" s="9"/>
    </row>
    <row r="32" spans="1:16">
      <c r="A32" s="12"/>
      <c r="B32" s="25">
        <v>343.3</v>
      </c>
      <c r="C32" s="20" t="s">
        <v>37</v>
      </c>
      <c r="D32" s="46">
        <v>0</v>
      </c>
      <c r="E32" s="46">
        <v>0</v>
      </c>
      <c r="F32" s="46">
        <v>0</v>
      </c>
      <c r="G32" s="46">
        <v>0</v>
      </c>
      <c r="H32" s="46">
        <v>0</v>
      </c>
      <c r="I32" s="46">
        <v>496656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496656</v>
      </c>
      <c r="O32" s="47">
        <f t="shared" si="2"/>
        <v>87.285764499121271</v>
      </c>
      <c r="P32" s="9"/>
    </row>
    <row r="33" spans="1:119">
      <c r="A33" s="12"/>
      <c r="B33" s="25">
        <v>343.4</v>
      </c>
      <c r="C33" s="20" t="s">
        <v>38</v>
      </c>
      <c r="D33" s="46">
        <v>194196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194196</v>
      </c>
      <c r="O33" s="47">
        <f t="shared" si="2"/>
        <v>34.129349736379616</v>
      </c>
      <c r="P33" s="9"/>
    </row>
    <row r="34" spans="1:119">
      <c r="A34" s="12"/>
      <c r="B34" s="25">
        <v>343.5</v>
      </c>
      <c r="C34" s="20" t="s">
        <v>39</v>
      </c>
      <c r="D34" s="46">
        <v>0</v>
      </c>
      <c r="E34" s="46">
        <v>0</v>
      </c>
      <c r="F34" s="46">
        <v>0</v>
      </c>
      <c r="G34" s="46">
        <v>0</v>
      </c>
      <c r="H34" s="46">
        <v>0</v>
      </c>
      <c r="I34" s="46">
        <v>735533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735533</v>
      </c>
      <c r="O34" s="47">
        <f t="shared" si="2"/>
        <v>129.26766256590508</v>
      </c>
      <c r="P34" s="9"/>
    </row>
    <row r="35" spans="1:119">
      <c r="A35" s="12"/>
      <c r="B35" s="25">
        <v>347.2</v>
      </c>
      <c r="C35" s="20" t="s">
        <v>40</v>
      </c>
      <c r="D35" s="46">
        <v>0</v>
      </c>
      <c r="E35" s="46">
        <v>18443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7"/>
        <v>18443</v>
      </c>
      <c r="O35" s="47">
        <f t="shared" si="2"/>
        <v>3.2413005272407731</v>
      </c>
      <c r="P35" s="9"/>
    </row>
    <row r="36" spans="1:119" ht="15.75">
      <c r="A36" s="29" t="s">
        <v>33</v>
      </c>
      <c r="B36" s="30"/>
      <c r="C36" s="31"/>
      <c r="D36" s="32">
        <f t="shared" ref="D36:M36" si="8">SUM(D37:D37)</f>
        <v>109221</v>
      </c>
      <c r="E36" s="32">
        <f t="shared" si="8"/>
        <v>115493</v>
      </c>
      <c r="F36" s="32">
        <f t="shared" si="8"/>
        <v>0</v>
      </c>
      <c r="G36" s="32">
        <f t="shared" si="8"/>
        <v>0</v>
      </c>
      <c r="H36" s="32">
        <f t="shared" si="8"/>
        <v>0</v>
      </c>
      <c r="I36" s="32">
        <f t="shared" si="8"/>
        <v>0</v>
      </c>
      <c r="J36" s="32">
        <f t="shared" si="8"/>
        <v>0</v>
      </c>
      <c r="K36" s="32">
        <f t="shared" si="8"/>
        <v>0</v>
      </c>
      <c r="L36" s="32">
        <f t="shared" si="8"/>
        <v>0</v>
      </c>
      <c r="M36" s="32">
        <f t="shared" si="8"/>
        <v>0</v>
      </c>
      <c r="N36" s="32">
        <f t="shared" si="7"/>
        <v>224714</v>
      </c>
      <c r="O36" s="45">
        <f t="shared" si="2"/>
        <v>39.492794376098416</v>
      </c>
      <c r="P36" s="10"/>
    </row>
    <row r="37" spans="1:119">
      <c r="A37" s="13"/>
      <c r="B37" s="39">
        <v>351.9</v>
      </c>
      <c r="C37" s="21" t="s">
        <v>82</v>
      </c>
      <c r="D37" s="46">
        <v>109221</v>
      </c>
      <c r="E37" s="46">
        <v>115493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7"/>
        <v>224714</v>
      </c>
      <c r="O37" s="47">
        <f t="shared" si="2"/>
        <v>39.492794376098416</v>
      </c>
      <c r="P37" s="9"/>
    </row>
    <row r="38" spans="1:119" ht="15.75">
      <c r="A38" s="29" t="s">
        <v>3</v>
      </c>
      <c r="B38" s="30"/>
      <c r="C38" s="31"/>
      <c r="D38" s="32">
        <f t="shared" ref="D38:M38" si="9">SUM(D39:D41)</f>
        <v>297410</v>
      </c>
      <c r="E38" s="32">
        <f t="shared" si="9"/>
        <v>164967</v>
      </c>
      <c r="F38" s="32">
        <f t="shared" si="9"/>
        <v>0</v>
      </c>
      <c r="G38" s="32">
        <f t="shared" si="9"/>
        <v>0</v>
      </c>
      <c r="H38" s="32">
        <f t="shared" si="9"/>
        <v>0</v>
      </c>
      <c r="I38" s="32">
        <f t="shared" si="9"/>
        <v>59842</v>
      </c>
      <c r="J38" s="32">
        <f t="shared" si="9"/>
        <v>0</v>
      </c>
      <c r="K38" s="32">
        <f t="shared" si="9"/>
        <v>0</v>
      </c>
      <c r="L38" s="32">
        <f t="shared" si="9"/>
        <v>0</v>
      </c>
      <c r="M38" s="32">
        <f t="shared" si="9"/>
        <v>0</v>
      </c>
      <c r="N38" s="32">
        <f t="shared" ref="N38:N46" si="10">SUM(D38:M38)</f>
        <v>522219</v>
      </c>
      <c r="O38" s="45">
        <f t="shared" si="2"/>
        <v>91.77838312829526</v>
      </c>
      <c r="P38" s="10"/>
    </row>
    <row r="39" spans="1:119">
      <c r="A39" s="12"/>
      <c r="B39" s="25">
        <v>361.1</v>
      </c>
      <c r="C39" s="20" t="s">
        <v>44</v>
      </c>
      <c r="D39" s="46">
        <v>23016</v>
      </c>
      <c r="E39" s="46">
        <v>3362</v>
      </c>
      <c r="F39" s="46">
        <v>0</v>
      </c>
      <c r="G39" s="46">
        <v>0</v>
      </c>
      <c r="H39" s="46">
        <v>0</v>
      </c>
      <c r="I39" s="46">
        <v>57086</v>
      </c>
      <c r="J39" s="46">
        <v>0</v>
      </c>
      <c r="K39" s="46">
        <v>0</v>
      </c>
      <c r="L39" s="46">
        <v>0</v>
      </c>
      <c r="M39" s="46">
        <v>0</v>
      </c>
      <c r="N39" s="46">
        <f t="shared" si="10"/>
        <v>83464</v>
      </c>
      <c r="O39" s="47">
        <f t="shared" si="2"/>
        <v>14.668541300527242</v>
      </c>
      <c r="P39" s="9"/>
    </row>
    <row r="40" spans="1:119">
      <c r="A40" s="12"/>
      <c r="B40" s="25">
        <v>362</v>
      </c>
      <c r="C40" s="20" t="s">
        <v>45</v>
      </c>
      <c r="D40" s="46">
        <v>176206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10"/>
        <v>176206</v>
      </c>
      <c r="O40" s="47">
        <f t="shared" si="2"/>
        <v>30.967662565905098</v>
      </c>
      <c r="P40" s="9"/>
    </row>
    <row r="41" spans="1:119">
      <c r="A41" s="12"/>
      <c r="B41" s="25">
        <v>369.9</v>
      </c>
      <c r="C41" s="20" t="s">
        <v>47</v>
      </c>
      <c r="D41" s="46">
        <v>98188</v>
      </c>
      <c r="E41" s="46">
        <v>161605</v>
      </c>
      <c r="F41" s="46">
        <v>0</v>
      </c>
      <c r="G41" s="46">
        <v>0</v>
      </c>
      <c r="H41" s="46">
        <v>0</v>
      </c>
      <c r="I41" s="46">
        <v>2756</v>
      </c>
      <c r="J41" s="46">
        <v>0</v>
      </c>
      <c r="K41" s="46">
        <v>0</v>
      </c>
      <c r="L41" s="46">
        <v>0</v>
      </c>
      <c r="M41" s="46">
        <v>0</v>
      </c>
      <c r="N41" s="46">
        <f t="shared" si="10"/>
        <v>262549</v>
      </c>
      <c r="O41" s="47">
        <f t="shared" si="2"/>
        <v>46.142179261862914</v>
      </c>
      <c r="P41" s="9"/>
    </row>
    <row r="42" spans="1:119" ht="15.75">
      <c r="A42" s="29" t="s">
        <v>34</v>
      </c>
      <c r="B42" s="30"/>
      <c r="C42" s="31"/>
      <c r="D42" s="32">
        <f t="shared" ref="D42:M42" si="11">SUM(D43:D45)</f>
        <v>1646042</v>
      </c>
      <c r="E42" s="32">
        <f t="shared" si="11"/>
        <v>28511</v>
      </c>
      <c r="F42" s="32">
        <f t="shared" si="11"/>
        <v>95957</v>
      </c>
      <c r="G42" s="32">
        <f t="shared" si="11"/>
        <v>0</v>
      </c>
      <c r="H42" s="32">
        <f t="shared" si="11"/>
        <v>0</v>
      </c>
      <c r="I42" s="32">
        <f t="shared" si="11"/>
        <v>2703999</v>
      </c>
      <c r="J42" s="32">
        <f t="shared" si="11"/>
        <v>0</v>
      </c>
      <c r="K42" s="32">
        <f t="shared" si="11"/>
        <v>0</v>
      </c>
      <c r="L42" s="32">
        <f t="shared" si="11"/>
        <v>0</v>
      </c>
      <c r="M42" s="32">
        <f t="shared" si="11"/>
        <v>0</v>
      </c>
      <c r="N42" s="32">
        <f t="shared" si="10"/>
        <v>4474509</v>
      </c>
      <c r="O42" s="45">
        <f t="shared" si="2"/>
        <v>786.38119507908607</v>
      </c>
      <c r="P42" s="9"/>
    </row>
    <row r="43" spans="1:119">
      <c r="A43" s="12"/>
      <c r="B43" s="25">
        <v>381</v>
      </c>
      <c r="C43" s="20" t="s">
        <v>48</v>
      </c>
      <c r="D43" s="46">
        <v>1278178</v>
      </c>
      <c r="E43" s="46">
        <v>28511</v>
      </c>
      <c r="F43" s="46">
        <v>95957</v>
      </c>
      <c r="G43" s="46">
        <v>0</v>
      </c>
      <c r="H43" s="46">
        <v>0</v>
      </c>
      <c r="I43" s="46">
        <v>2703999</v>
      </c>
      <c r="J43" s="46">
        <v>0</v>
      </c>
      <c r="K43" s="46">
        <v>0</v>
      </c>
      <c r="L43" s="46">
        <v>0</v>
      </c>
      <c r="M43" s="46">
        <v>0</v>
      </c>
      <c r="N43" s="46">
        <f t="shared" si="10"/>
        <v>4106645</v>
      </c>
      <c r="O43" s="47">
        <f t="shared" si="2"/>
        <v>721.73022847100174</v>
      </c>
      <c r="P43" s="9"/>
    </row>
    <row r="44" spans="1:119">
      <c r="A44" s="12"/>
      <c r="B44" s="25">
        <v>383</v>
      </c>
      <c r="C44" s="20" t="s">
        <v>73</v>
      </c>
      <c r="D44" s="46">
        <v>83114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10"/>
        <v>83114</v>
      </c>
      <c r="O44" s="47">
        <f t="shared" si="2"/>
        <v>14.607029876977153</v>
      </c>
      <c r="P44" s="9"/>
    </row>
    <row r="45" spans="1:119" ht="15.75" thickBot="1">
      <c r="A45" s="12"/>
      <c r="B45" s="25">
        <v>388.1</v>
      </c>
      <c r="C45" s="20" t="s">
        <v>83</v>
      </c>
      <c r="D45" s="46">
        <v>284750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10"/>
        <v>284750</v>
      </c>
      <c r="O45" s="47">
        <f t="shared" si="2"/>
        <v>50.043936731107209</v>
      </c>
      <c r="P45" s="9"/>
    </row>
    <row r="46" spans="1:119" ht="16.5" thickBot="1">
      <c r="A46" s="14" t="s">
        <v>41</v>
      </c>
      <c r="B46" s="23"/>
      <c r="C46" s="22"/>
      <c r="D46" s="15">
        <f t="shared" ref="D46:M46" si="12">SUM(D5,D12,D18,D30,D36,D38,D42)</f>
        <v>6199796</v>
      </c>
      <c r="E46" s="15">
        <f t="shared" si="12"/>
        <v>1644402</v>
      </c>
      <c r="F46" s="15">
        <f t="shared" si="12"/>
        <v>95957</v>
      </c>
      <c r="G46" s="15">
        <f t="shared" si="12"/>
        <v>0</v>
      </c>
      <c r="H46" s="15">
        <f t="shared" si="12"/>
        <v>0</v>
      </c>
      <c r="I46" s="15">
        <f t="shared" si="12"/>
        <v>6376549</v>
      </c>
      <c r="J46" s="15">
        <f t="shared" si="12"/>
        <v>0</v>
      </c>
      <c r="K46" s="15">
        <f t="shared" si="12"/>
        <v>0</v>
      </c>
      <c r="L46" s="15">
        <f t="shared" si="12"/>
        <v>0</v>
      </c>
      <c r="M46" s="15">
        <f t="shared" si="12"/>
        <v>0</v>
      </c>
      <c r="N46" s="15">
        <f t="shared" si="10"/>
        <v>14316704</v>
      </c>
      <c r="O46" s="38">
        <f t="shared" si="2"/>
        <v>2516.1166959578209</v>
      </c>
      <c r="P46" s="6"/>
      <c r="Q46" s="2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  <c r="BR46" s="5"/>
      <c r="BS46" s="5"/>
      <c r="BT46" s="5"/>
      <c r="BU46" s="5"/>
      <c r="BV46" s="5"/>
      <c r="BW46" s="5"/>
      <c r="BX46" s="5"/>
      <c r="BY46" s="5"/>
      <c r="BZ46" s="5"/>
      <c r="CA46" s="5"/>
      <c r="CB46" s="5"/>
      <c r="CC46" s="5"/>
      <c r="CD46" s="5"/>
      <c r="CE46" s="5"/>
      <c r="CF46" s="5"/>
      <c r="CG46" s="5"/>
      <c r="CH46" s="5"/>
      <c r="CI46" s="5"/>
      <c r="CJ46" s="5"/>
      <c r="CK46" s="5"/>
      <c r="CL46" s="5"/>
      <c r="CM46" s="5"/>
      <c r="CN46" s="5"/>
      <c r="CO46" s="5"/>
      <c r="CP46" s="5"/>
      <c r="CQ46" s="5"/>
      <c r="CR46" s="5"/>
      <c r="CS46" s="5"/>
      <c r="CT46" s="5"/>
      <c r="CU46" s="5"/>
      <c r="CV46" s="5"/>
      <c r="CW46" s="5"/>
      <c r="CX46" s="5"/>
      <c r="CY46" s="5"/>
      <c r="CZ46" s="5"/>
      <c r="DA46" s="5"/>
      <c r="DB46" s="5"/>
      <c r="DC46" s="5"/>
      <c r="DD46" s="5"/>
      <c r="DE46" s="5"/>
      <c r="DF46" s="5"/>
      <c r="DG46" s="5"/>
      <c r="DH46" s="5"/>
      <c r="DI46" s="5"/>
      <c r="DJ46" s="5"/>
      <c r="DK46" s="5"/>
      <c r="DL46" s="5"/>
      <c r="DM46" s="5"/>
      <c r="DN46" s="5"/>
      <c r="DO46" s="5"/>
    </row>
    <row r="47" spans="1:119">
      <c r="A47" s="16"/>
      <c r="B47" s="18"/>
      <c r="C47" s="18"/>
      <c r="D47" s="17"/>
      <c r="E47" s="17"/>
      <c r="F47" s="17"/>
      <c r="G47" s="17"/>
      <c r="H47" s="17"/>
      <c r="I47" s="17"/>
      <c r="J47" s="17"/>
      <c r="K47" s="17"/>
      <c r="L47" s="17"/>
      <c r="M47" s="17"/>
      <c r="N47" s="17"/>
      <c r="O47" s="19"/>
    </row>
    <row r="48" spans="1:119">
      <c r="A48" s="40"/>
      <c r="B48" s="41"/>
      <c r="C48" s="41"/>
      <c r="D48" s="42"/>
      <c r="E48" s="42"/>
      <c r="F48" s="42"/>
      <c r="G48" s="42"/>
      <c r="H48" s="42"/>
      <c r="I48" s="42"/>
      <c r="J48" s="42"/>
      <c r="K48" s="42"/>
      <c r="L48" s="48" t="s">
        <v>84</v>
      </c>
      <c r="M48" s="48"/>
      <c r="N48" s="48"/>
      <c r="O48" s="43">
        <v>5690</v>
      </c>
    </row>
    <row r="49" spans="1:15">
      <c r="A49" s="49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1"/>
    </row>
    <row r="50" spans="1:15" ht="15.75" customHeight="1" thickBot="1">
      <c r="A50" s="52" t="s">
        <v>65</v>
      </c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  <c r="M50" s="53"/>
      <c r="N50" s="53"/>
      <c r="O50" s="54"/>
    </row>
  </sheetData>
  <mergeCells count="10">
    <mergeCell ref="L48:N48"/>
    <mergeCell ref="A49:O49"/>
    <mergeCell ref="A50:O50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16</vt:i4>
      </vt:variant>
      <vt:variant>
        <vt:lpstr>Named Ranges</vt:lpstr>
      </vt:variant>
      <vt:variant>
        <vt:i4>32</vt:i4>
      </vt:variant>
    </vt:vector>
  </HeadingPairs>
  <TitlesOfParts>
    <vt:vector size="48" baseType="lpstr"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'2008'!Print_Area</vt:lpstr>
      <vt:lpstr>'2009'!Print_Area</vt:lpstr>
      <vt:lpstr>'2010'!Print_Area</vt:lpstr>
      <vt:lpstr>'2011'!Print_Area</vt:lpstr>
      <vt:lpstr>'2012'!Print_Area</vt:lpstr>
      <vt:lpstr>'2013'!Print_Area</vt:lpstr>
      <vt:lpstr>'2014'!Print_Area</vt:lpstr>
      <vt:lpstr>'2015'!Print_Area</vt:lpstr>
      <vt:lpstr>'2016'!Print_Area</vt:lpstr>
      <vt:lpstr>'2017'!Print_Area</vt:lpstr>
      <vt:lpstr>'2018'!Print_Area</vt:lpstr>
      <vt:lpstr>'2019'!Print_Area</vt:lpstr>
      <vt:lpstr>'2020'!Print_Area</vt:lpstr>
      <vt:lpstr>'2021'!Print_Area</vt:lpstr>
      <vt:lpstr>'2022'!Print_Area</vt:lpstr>
      <vt:lpstr>'2023'!Print_Area</vt:lpstr>
      <vt:lpstr>'2008'!Print_Titles</vt:lpstr>
      <vt:lpstr>'2009'!Print_Titles</vt:lpstr>
      <vt:lpstr>'2010'!Print_Titles</vt:lpstr>
      <vt:lpstr>'2011'!Print_Titles</vt:lpstr>
      <vt:lpstr>'2012'!Print_Titles</vt:lpstr>
      <vt:lpstr>'2013'!Print_Titles</vt:lpstr>
      <vt:lpstr>'2014'!Print_Titles</vt:lpstr>
      <vt:lpstr>'2015'!Print_Titles</vt:lpstr>
      <vt:lpstr>'2016'!Print_Titles</vt:lpstr>
      <vt:lpstr>'2017'!Print_Titles</vt:lpstr>
      <vt:lpstr>'2018'!Print_Titles</vt:lpstr>
      <vt:lpstr>'2019'!Print_Titles</vt:lpstr>
      <vt:lpstr>'2020'!Print_Titles</vt:lpstr>
      <vt:lpstr>'2021'!Print_Titles</vt:lpstr>
      <vt:lpstr>'2022'!Print_Titles</vt:lpstr>
      <vt:lpstr>'2023'!Print_Titles</vt:lpstr>
    </vt:vector>
  </TitlesOfParts>
  <Company>Florida Legislature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Florida Legislature</dc:creator>
  <cp:lastModifiedBy>O'Cain, Steve</cp:lastModifiedBy>
  <cp:lastPrinted>2025-05-22T16:51:56Z</cp:lastPrinted>
  <dcterms:created xsi:type="dcterms:W3CDTF">2000-08-31T21:26:31Z</dcterms:created>
  <dcterms:modified xsi:type="dcterms:W3CDTF">2025-05-22T16:52:00Z</dcterms:modified>
</cp:coreProperties>
</file>