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'2008'!$A$1:$O$61</definedName>
    <definedName name="_xlnm.Print_Area" localSheetId="14">'2009'!$A$1:$O$58</definedName>
    <definedName name="_xlnm.Print_Area" localSheetId="13">'2010'!$A$1:$O$51</definedName>
    <definedName name="_xlnm.Print_Area" localSheetId="12">'2011'!$A$1:$O$52</definedName>
    <definedName name="_xlnm.Print_Area" localSheetId="11">'2012'!$A$1:$O$53</definedName>
    <definedName name="_xlnm.Print_Area" localSheetId="10">'2013'!$A$1:$O$61</definedName>
    <definedName name="_xlnm.Print_Area" localSheetId="9">'2014'!$A$1:$O$57</definedName>
    <definedName name="_xlnm.Print_Area" localSheetId="8">'2015'!$A$1:$O$57</definedName>
    <definedName name="_xlnm.Print_Area" localSheetId="7">'2016'!$A$1:$O$57</definedName>
    <definedName name="_xlnm.Print_Area" localSheetId="6">'2017'!$A$1:$O$55</definedName>
    <definedName name="_xlnm.Print_Area" localSheetId="5">'2018'!$A$1:$O$55</definedName>
    <definedName name="_xlnm.Print_Area" localSheetId="4">'2019'!$A$1:$O$57</definedName>
    <definedName name="_xlnm.Print_Area" localSheetId="3">'2020'!$A$1:$O$57</definedName>
    <definedName name="_xlnm.Print_Area" localSheetId="2">'2021'!$A$1:$P$58</definedName>
    <definedName name="_xlnm.Print_Area" localSheetId="1">'2022'!$A$1:$P$59</definedName>
    <definedName name="_xlnm.Print_Area" localSheetId="0">'2023'!$A$1:$P$58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53" i="48" l="1"/>
  <c r="P53" i="48" s="1"/>
  <c r="O52" i="48"/>
  <c r="P52" i="48" s="1"/>
  <c r="O51" i="48"/>
  <c r="P51" i="48" s="1"/>
  <c r="N50" i="48"/>
  <c r="M50" i="48"/>
  <c r="L50" i="48"/>
  <c r="K50" i="48"/>
  <c r="J50" i="48"/>
  <c r="I50" i="48"/>
  <c r="H50" i="48"/>
  <c r="G50" i="48"/>
  <c r="F50" i="48"/>
  <c r="E50" i="48"/>
  <c r="D50" i="48"/>
  <c r="O49" i="48"/>
  <c r="P49" i="48" s="1"/>
  <c r="O48" i="48"/>
  <c r="P48" i="48" s="1"/>
  <c r="O47" i="48"/>
  <c r="P47" i="48" s="1"/>
  <c r="O46" i="48"/>
  <c r="P46" i="48" s="1"/>
  <c r="O45" i="48"/>
  <c r="P45" i="48" s="1"/>
  <c r="O44" i="48"/>
  <c r="P44" i="48" s="1"/>
  <c r="O43" i="48"/>
  <c r="P43" i="48" s="1"/>
  <c r="O42" i="48"/>
  <c r="P42" i="48" s="1"/>
  <c r="N41" i="48"/>
  <c r="M41" i="48"/>
  <c r="L41" i="48"/>
  <c r="K41" i="48"/>
  <c r="J41" i="48"/>
  <c r="I41" i="48"/>
  <c r="H41" i="48"/>
  <c r="G41" i="48"/>
  <c r="F41" i="48"/>
  <c r="E41" i="48"/>
  <c r="D41" i="48"/>
  <c r="O40" i="48"/>
  <c r="P40" i="48" s="1"/>
  <c r="O39" i="48"/>
  <c r="P39" i="48" s="1"/>
  <c r="N38" i="48"/>
  <c r="M38" i="48"/>
  <c r="L38" i="48"/>
  <c r="K38" i="48"/>
  <c r="J38" i="48"/>
  <c r="I38" i="48"/>
  <c r="H38" i="48"/>
  <c r="G38" i="48"/>
  <c r="F38" i="48"/>
  <c r="E38" i="48"/>
  <c r="D38" i="48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O30" i="48"/>
  <c r="P30" i="48" s="1"/>
  <c r="N29" i="48"/>
  <c r="M29" i="48"/>
  <c r="L29" i="48"/>
  <c r="K29" i="48"/>
  <c r="J29" i="48"/>
  <c r="I29" i="48"/>
  <c r="H29" i="48"/>
  <c r="G29" i="48"/>
  <c r="F29" i="48"/>
  <c r="E29" i="48"/>
  <c r="D29" i="48"/>
  <c r="O28" i="48"/>
  <c r="P28" i="48" s="1"/>
  <c r="O27" i="48"/>
  <c r="P27" i="48" s="1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N19" i="48"/>
  <c r="M19" i="48"/>
  <c r="L19" i="48"/>
  <c r="K19" i="48"/>
  <c r="J19" i="48"/>
  <c r="I19" i="48"/>
  <c r="H19" i="48"/>
  <c r="G19" i="48"/>
  <c r="F19" i="48"/>
  <c r="E19" i="48"/>
  <c r="D19" i="48"/>
  <c r="O18" i="48"/>
  <c r="P18" i="48" s="1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50" i="48" l="1"/>
  <c r="P50" i="48" s="1"/>
  <c r="O41" i="48"/>
  <c r="P41" i="48" s="1"/>
  <c r="O38" i="48"/>
  <c r="P38" i="48" s="1"/>
  <c r="O29" i="48"/>
  <c r="P29" i="48" s="1"/>
  <c r="D54" i="48"/>
  <c r="O19" i="48"/>
  <c r="P19" i="48" s="1"/>
  <c r="J54" i="48"/>
  <c r="I54" i="48"/>
  <c r="M54" i="48"/>
  <c r="E54" i="48"/>
  <c r="K54" i="48"/>
  <c r="O14" i="48"/>
  <c r="P14" i="48" s="1"/>
  <c r="L54" i="48"/>
  <c r="F54" i="48"/>
  <c r="N54" i="48"/>
  <c r="G54" i="48"/>
  <c r="H54" i="48"/>
  <c r="O5" i="48"/>
  <c r="P5" i="48" s="1"/>
  <c r="O54" i="47"/>
  <c r="P54" i="47" s="1"/>
  <c r="O53" i="47"/>
  <c r="P53" i="47" s="1"/>
  <c r="N52" i="47"/>
  <c r="M52" i="47"/>
  <c r="L52" i="47"/>
  <c r="K52" i="47"/>
  <c r="J52" i="47"/>
  <c r="I52" i="47"/>
  <c r="H52" i="47"/>
  <c r="G52" i="47"/>
  <c r="F52" i="47"/>
  <c r="E52" i="47"/>
  <c r="D52" i="47"/>
  <c r="O51" i="47"/>
  <c r="P51" i="47" s="1"/>
  <c r="O50" i="47"/>
  <c r="P50" i="47" s="1"/>
  <c r="O49" i="47"/>
  <c r="P49" i="47" s="1"/>
  <c r="O48" i="47"/>
  <c r="P48" i="47" s="1"/>
  <c r="O47" i="47"/>
  <c r="P47" i="47" s="1"/>
  <c r="O46" i="47"/>
  <c r="P46" i="47" s="1"/>
  <c r="O45" i="47"/>
  <c r="P45" i="47" s="1"/>
  <c r="O44" i="47"/>
  <c r="P44" i="47" s="1"/>
  <c r="N43" i="47"/>
  <c r="M43" i="47"/>
  <c r="L43" i="47"/>
  <c r="K43" i="47"/>
  <c r="J43" i="47"/>
  <c r="I43" i="47"/>
  <c r="H43" i="47"/>
  <c r="G43" i="47"/>
  <c r="F43" i="47"/>
  <c r="E43" i="47"/>
  <c r="D43" i="47"/>
  <c r="O42" i="47"/>
  <c r="P42" i="47" s="1"/>
  <c r="O41" i="47"/>
  <c r="P41" i="47" s="1"/>
  <c r="N40" i="47"/>
  <c r="M40" i="47"/>
  <c r="L40" i="47"/>
  <c r="K40" i="47"/>
  <c r="J40" i="47"/>
  <c r="I40" i="47"/>
  <c r="H40" i="47"/>
  <c r="G40" i="47"/>
  <c r="F40" i="47"/>
  <c r="E40" i="47"/>
  <c r="D40" i="47"/>
  <c r="O39" i="47"/>
  <c r="P39" i="47" s="1"/>
  <c r="O38" i="47"/>
  <c r="P38" i="47" s="1"/>
  <c r="O37" i="47"/>
  <c r="P37" i="47" s="1"/>
  <c r="O36" i="47"/>
  <c r="P36" i="47" s="1"/>
  <c r="O35" i="47"/>
  <c r="P35" i="47" s="1"/>
  <c r="O34" i="47"/>
  <c r="P34" i="47" s="1"/>
  <c r="O33" i="47"/>
  <c r="P33" i="47" s="1"/>
  <c r="O32" i="47"/>
  <c r="P32" i="47" s="1"/>
  <c r="N31" i="47"/>
  <c r="M31" i="47"/>
  <c r="L31" i="47"/>
  <c r="K31" i="47"/>
  <c r="J31" i="47"/>
  <c r="I31" i="47"/>
  <c r="H31" i="47"/>
  <c r="G31" i="47"/>
  <c r="F31" i="47"/>
  <c r="E31" i="47"/>
  <c r="D31" i="47"/>
  <c r="O30" i="47"/>
  <c r="P30" i="47" s="1"/>
  <c r="O29" i="47"/>
  <c r="P29" i="47" s="1"/>
  <c r="O28" i="47"/>
  <c r="P28" i="47" s="1"/>
  <c r="O27" i="47"/>
  <c r="P27" i="47" s="1"/>
  <c r="O26" i="47"/>
  <c r="P26" i="47" s="1"/>
  <c r="O25" i="47"/>
  <c r="P25" i="47" s="1"/>
  <c r="O24" i="47"/>
  <c r="P24" i="47" s="1"/>
  <c r="O23" i="47"/>
  <c r="P23" i="47" s="1"/>
  <c r="O22" i="47"/>
  <c r="P22" i="47" s="1"/>
  <c r="O21" i="47"/>
  <c r="P21" i="47" s="1"/>
  <c r="N20" i="47"/>
  <c r="M20" i="47"/>
  <c r="L20" i="47"/>
  <c r="K20" i="47"/>
  <c r="J20" i="47"/>
  <c r="I20" i="47"/>
  <c r="H20" i="47"/>
  <c r="G20" i="47"/>
  <c r="F20" i="47"/>
  <c r="E20" i="47"/>
  <c r="D20" i="47"/>
  <c r="O19" i="47"/>
  <c r="P19" i="47" s="1"/>
  <c r="O18" i="47"/>
  <c r="P18" i="47" s="1"/>
  <c r="O17" i="47"/>
  <c r="P17" i="47" s="1"/>
  <c r="O16" i="47"/>
  <c r="P16" i="47" s="1"/>
  <c r="O15" i="47"/>
  <c r="P15" i="47" s="1"/>
  <c r="N14" i="47"/>
  <c r="M14" i="47"/>
  <c r="L14" i="47"/>
  <c r="K14" i="47"/>
  <c r="J14" i="47"/>
  <c r="I14" i="47"/>
  <c r="H14" i="47"/>
  <c r="G14" i="47"/>
  <c r="F14" i="47"/>
  <c r="E14" i="47"/>
  <c r="D14" i="47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54" i="48" l="1"/>
  <c r="P54" i="48" s="1"/>
  <c r="O52" i="47"/>
  <c r="P52" i="47" s="1"/>
  <c r="O43" i="47"/>
  <c r="P43" i="47" s="1"/>
  <c r="O40" i="47"/>
  <c r="P40" i="47" s="1"/>
  <c r="O31" i="47"/>
  <c r="P31" i="47" s="1"/>
  <c r="N55" i="47"/>
  <c r="M55" i="47"/>
  <c r="O20" i="47"/>
  <c r="P20" i="47" s="1"/>
  <c r="I55" i="47"/>
  <c r="L55" i="47"/>
  <c r="O14" i="47"/>
  <c r="P14" i="47" s="1"/>
  <c r="D55" i="47"/>
  <c r="F55" i="47"/>
  <c r="J55" i="47"/>
  <c r="H55" i="47"/>
  <c r="K55" i="47"/>
  <c r="E55" i="47"/>
  <c r="G55" i="47"/>
  <c r="O5" i="47"/>
  <c r="P5" i="47" s="1"/>
  <c r="O53" i="46"/>
  <c r="P53" i="46" s="1"/>
  <c r="O52" i="46"/>
  <c r="P52" i="46"/>
  <c r="N51" i="46"/>
  <c r="M51" i="46"/>
  <c r="L51" i="46"/>
  <c r="K51" i="46"/>
  <c r="J51" i="46"/>
  <c r="I51" i="46"/>
  <c r="H51" i="46"/>
  <c r="G51" i="46"/>
  <c r="F51" i="46"/>
  <c r="E51" i="46"/>
  <c r="D51" i="46"/>
  <c r="O50" i="46"/>
  <c r="P50" i="46" s="1"/>
  <c r="O49" i="46"/>
  <c r="P49" i="46" s="1"/>
  <c r="O48" i="46"/>
  <c r="P48" i="46"/>
  <c r="O47" i="46"/>
  <c r="P47" i="46"/>
  <c r="O46" i="46"/>
  <c r="P46" i="46"/>
  <c r="O45" i="46"/>
  <c r="P45" i="46" s="1"/>
  <c r="O44" i="46"/>
  <c r="P44" i="46" s="1"/>
  <c r="N43" i="46"/>
  <c r="M43" i="46"/>
  <c r="L43" i="46"/>
  <c r="K43" i="46"/>
  <c r="J43" i="46"/>
  <c r="I43" i="46"/>
  <c r="H43" i="46"/>
  <c r="G43" i="46"/>
  <c r="F43" i="46"/>
  <c r="E43" i="46"/>
  <c r="D43" i="46"/>
  <c r="O43" i="46" s="1"/>
  <c r="P43" i="46" s="1"/>
  <c r="O42" i="46"/>
  <c r="P42" i="46"/>
  <c r="O41" i="46"/>
  <c r="P41" i="46" s="1"/>
  <c r="N40" i="46"/>
  <c r="M40" i="46"/>
  <c r="L40" i="46"/>
  <c r="K40" i="46"/>
  <c r="J40" i="46"/>
  <c r="I40" i="46"/>
  <c r="H40" i="46"/>
  <c r="G40" i="46"/>
  <c r="F40" i="46"/>
  <c r="E40" i="46"/>
  <c r="D40" i="46"/>
  <c r="O39" i="46"/>
  <c r="P39" i="46"/>
  <c r="O38" i="46"/>
  <c r="P38" i="46"/>
  <c r="O37" i="46"/>
  <c r="P37" i="46"/>
  <c r="O36" i="46"/>
  <c r="P36" i="46" s="1"/>
  <c r="O35" i="46"/>
  <c r="P35" i="46" s="1"/>
  <c r="O34" i="46"/>
  <c r="P34" i="46" s="1"/>
  <c r="O33" i="46"/>
  <c r="P33" i="46"/>
  <c r="O32" i="46"/>
  <c r="P32" i="46"/>
  <c r="N31" i="46"/>
  <c r="M31" i="46"/>
  <c r="L31" i="46"/>
  <c r="K31" i="46"/>
  <c r="J31" i="46"/>
  <c r="I31" i="46"/>
  <c r="H31" i="46"/>
  <c r="G31" i="46"/>
  <c r="F31" i="46"/>
  <c r="E31" i="46"/>
  <c r="D31" i="46"/>
  <c r="O30" i="46"/>
  <c r="P30" i="46" s="1"/>
  <c r="O29" i="46"/>
  <c r="P29" i="46" s="1"/>
  <c r="O28" i="46"/>
  <c r="P28" i="46"/>
  <c r="O27" i="46"/>
  <c r="P27" i="46"/>
  <c r="O26" i="46"/>
  <c r="P26" i="46" s="1"/>
  <c r="O25" i="46"/>
  <c r="P25" i="46" s="1"/>
  <c r="O24" i="46"/>
  <c r="P24" i="46" s="1"/>
  <c r="O23" i="46"/>
  <c r="P23" i="46" s="1"/>
  <c r="O22" i="46"/>
  <c r="P22" i="46"/>
  <c r="O21" i="46"/>
  <c r="P21" i="46"/>
  <c r="N20" i="46"/>
  <c r="M20" i="46"/>
  <c r="L20" i="46"/>
  <c r="K20" i="46"/>
  <c r="J20" i="46"/>
  <c r="I20" i="46"/>
  <c r="H20" i="46"/>
  <c r="G20" i="46"/>
  <c r="F20" i="46"/>
  <c r="E20" i="46"/>
  <c r="D20" i="46"/>
  <c r="O19" i="46"/>
  <c r="P19" i="46" s="1"/>
  <c r="O18" i="46"/>
  <c r="P18" i="46"/>
  <c r="O17" i="46"/>
  <c r="P17" i="46"/>
  <c r="O16" i="46"/>
  <c r="P16" i="46"/>
  <c r="O15" i="46"/>
  <c r="P15" i="46" s="1"/>
  <c r="N14" i="46"/>
  <c r="O14" i="46" s="1"/>
  <c r="P14" i="46" s="1"/>
  <c r="M14" i="46"/>
  <c r="L14" i="46"/>
  <c r="K14" i="46"/>
  <c r="J14" i="46"/>
  <c r="I14" i="46"/>
  <c r="H14" i="46"/>
  <c r="G14" i="46"/>
  <c r="F14" i="46"/>
  <c r="E14" i="46"/>
  <c r="D14" i="46"/>
  <c r="O13" i="46"/>
  <c r="P13" i="46"/>
  <c r="O12" i="46"/>
  <c r="P12" i="46" s="1"/>
  <c r="O11" i="46"/>
  <c r="P11" i="46" s="1"/>
  <c r="O10" i="46"/>
  <c r="P10" i="46" s="1"/>
  <c r="O9" i="46"/>
  <c r="P9" i="46" s="1"/>
  <c r="O8" i="46"/>
  <c r="P8" i="46" s="1"/>
  <c r="O7" i="46"/>
  <c r="P7" i="46"/>
  <c r="O6" i="46"/>
  <c r="P6" i="46" s="1"/>
  <c r="N5" i="46"/>
  <c r="M5" i="46"/>
  <c r="L5" i="46"/>
  <c r="K5" i="46"/>
  <c r="J5" i="46"/>
  <c r="I5" i="46"/>
  <c r="H5" i="46"/>
  <c r="G5" i="46"/>
  <c r="F5" i="46"/>
  <c r="E5" i="46"/>
  <c r="D5" i="46"/>
  <c r="N52" i="45"/>
  <c r="O52" i="45" s="1"/>
  <c r="N51" i="45"/>
  <c r="O51" i="45"/>
  <c r="M50" i="45"/>
  <c r="L50" i="45"/>
  <c r="K50" i="45"/>
  <c r="J50" i="45"/>
  <c r="I50" i="45"/>
  <c r="H50" i="45"/>
  <c r="G50" i="45"/>
  <c r="F50" i="45"/>
  <c r="E50" i="45"/>
  <c r="D50" i="45"/>
  <c r="N49" i="45"/>
  <c r="O49" i="45"/>
  <c r="N48" i="45"/>
  <c r="O48" i="45"/>
  <c r="N47" i="45"/>
  <c r="O47" i="45"/>
  <c r="N46" i="45"/>
  <c r="O46" i="45" s="1"/>
  <c r="N45" i="45"/>
  <c r="O45" i="45" s="1"/>
  <c r="N44" i="45"/>
  <c r="O44" i="45" s="1"/>
  <c r="N43" i="45"/>
  <c r="O43" i="45"/>
  <c r="M42" i="45"/>
  <c r="L42" i="45"/>
  <c r="K42" i="45"/>
  <c r="J42" i="45"/>
  <c r="I42" i="45"/>
  <c r="H42" i="45"/>
  <c r="G42" i="45"/>
  <c r="F42" i="45"/>
  <c r="E42" i="45"/>
  <c r="D42" i="45"/>
  <c r="N41" i="45"/>
  <c r="O41" i="45"/>
  <c r="N40" i="45"/>
  <c r="O40" i="45"/>
  <c r="M39" i="45"/>
  <c r="L39" i="45"/>
  <c r="K39" i="45"/>
  <c r="J39" i="45"/>
  <c r="I39" i="45"/>
  <c r="H39" i="45"/>
  <c r="G39" i="45"/>
  <c r="F39" i="45"/>
  <c r="E39" i="45"/>
  <c r="D39" i="45"/>
  <c r="N38" i="45"/>
  <c r="O38" i="45"/>
  <c r="N37" i="45"/>
  <c r="O37" i="45"/>
  <c r="N36" i="45"/>
  <c r="O36" i="45" s="1"/>
  <c r="N35" i="45"/>
  <c r="O35" i="45" s="1"/>
  <c r="N34" i="45"/>
  <c r="O34" i="45" s="1"/>
  <c r="N33" i="45"/>
  <c r="O33" i="45"/>
  <c r="N32" i="45"/>
  <c r="O32" i="45"/>
  <c r="N31" i="45"/>
  <c r="O31" i="45"/>
  <c r="M30" i="45"/>
  <c r="L30" i="45"/>
  <c r="K30" i="45"/>
  <c r="J30" i="45"/>
  <c r="I30" i="45"/>
  <c r="H30" i="45"/>
  <c r="G30" i="45"/>
  <c r="F30" i="45"/>
  <c r="E30" i="45"/>
  <c r="D30" i="45"/>
  <c r="N29" i="45"/>
  <c r="O29" i="45"/>
  <c r="N28" i="45"/>
  <c r="O28" i="45" s="1"/>
  <c r="N27" i="45"/>
  <c r="O27" i="45" s="1"/>
  <c r="N26" i="45"/>
  <c r="O26" i="45" s="1"/>
  <c r="N25" i="45"/>
  <c r="O25" i="45"/>
  <c r="N24" i="45"/>
  <c r="O24" i="45"/>
  <c r="N23" i="45"/>
  <c r="O23" i="45"/>
  <c r="N22" i="45"/>
  <c r="O22" i="45" s="1"/>
  <c r="N21" i="45"/>
  <c r="O21" i="45" s="1"/>
  <c r="M20" i="45"/>
  <c r="L20" i="45"/>
  <c r="K20" i="45"/>
  <c r="J20" i="45"/>
  <c r="I20" i="45"/>
  <c r="H20" i="45"/>
  <c r="G20" i="45"/>
  <c r="F20" i="45"/>
  <c r="E20" i="45"/>
  <c r="D20" i="45"/>
  <c r="N19" i="45"/>
  <c r="O19" i="45" s="1"/>
  <c r="N18" i="45"/>
  <c r="O18" i="45" s="1"/>
  <c r="N17" i="45"/>
  <c r="O17" i="45"/>
  <c r="N16" i="45"/>
  <c r="O16" i="45"/>
  <c r="N15" i="45"/>
  <c r="O15" i="45"/>
  <c r="M14" i="45"/>
  <c r="L14" i="45"/>
  <c r="K14" i="45"/>
  <c r="J14" i="45"/>
  <c r="I14" i="45"/>
  <c r="H14" i="45"/>
  <c r="G14" i="45"/>
  <c r="F14" i="45"/>
  <c r="E14" i="45"/>
  <c r="D14" i="45"/>
  <c r="N13" i="45"/>
  <c r="O13" i="45"/>
  <c r="N12" i="45"/>
  <c r="O12" i="45" s="1"/>
  <c r="N11" i="45"/>
  <c r="O11" i="45" s="1"/>
  <c r="N10" i="45"/>
  <c r="O10" i="45" s="1"/>
  <c r="N9" i="45"/>
  <c r="O9" i="45"/>
  <c r="N8" i="45"/>
  <c r="O8" i="45"/>
  <c r="N7" i="45"/>
  <c r="O7" i="45"/>
  <c r="N6" i="45"/>
  <c r="O6" i="45" s="1"/>
  <c r="M5" i="45"/>
  <c r="N5" i="45" s="1"/>
  <c r="O5" i="45" s="1"/>
  <c r="L5" i="45"/>
  <c r="K5" i="45"/>
  <c r="J5" i="45"/>
  <c r="I5" i="45"/>
  <c r="H5" i="45"/>
  <c r="G5" i="45"/>
  <c r="F5" i="45"/>
  <c r="E5" i="45"/>
  <c r="D5" i="45"/>
  <c r="N52" i="44"/>
  <c r="O52" i="44" s="1"/>
  <c r="N51" i="44"/>
  <c r="O51" i="44" s="1"/>
  <c r="M50" i="44"/>
  <c r="L50" i="44"/>
  <c r="K50" i="44"/>
  <c r="J50" i="44"/>
  <c r="I50" i="44"/>
  <c r="H50" i="44"/>
  <c r="G50" i="44"/>
  <c r="F50" i="44"/>
  <c r="E50" i="44"/>
  <c r="D50" i="44"/>
  <c r="N49" i="44"/>
  <c r="O49" i="44" s="1"/>
  <c r="N48" i="44"/>
  <c r="O48" i="44" s="1"/>
  <c r="N47" i="44"/>
  <c r="O47" i="44"/>
  <c r="N46" i="44"/>
  <c r="O46" i="44"/>
  <c r="N45" i="44"/>
  <c r="O45" i="44"/>
  <c r="N44" i="44"/>
  <c r="O44" i="44" s="1"/>
  <c r="N43" i="44"/>
  <c r="O43" i="44" s="1"/>
  <c r="M42" i="44"/>
  <c r="L42" i="44"/>
  <c r="K42" i="44"/>
  <c r="J42" i="44"/>
  <c r="I42" i="44"/>
  <c r="H42" i="44"/>
  <c r="G42" i="44"/>
  <c r="F42" i="44"/>
  <c r="E42" i="44"/>
  <c r="D42" i="44"/>
  <c r="N41" i="44"/>
  <c r="O41" i="44" s="1"/>
  <c r="N40" i="44"/>
  <c r="O40" i="44" s="1"/>
  <c r="M39" i="44"/>
  <c r="L39" i="44"/>
  <c r="K39" i="44"/>
  <c r="J39" i="44"/>
  <c r="I39" i="44"/>
  <c r="H39" i="44"/>
  <c r="G39" i="44"/>
  <c r="F39" i="44"/>
  <c r="E39" i="44"/>
  <c r="D39" i="44"/>
  <c r="N38" i="44"/>
  <c r="O38" i="44" s="1"/>
  <c r="N37" i="44"/>
  <c r="O37" i="44"/>
  <c r="N36" i="44"/>
  <c r="O36" i="44"/>
  <c r="N35" i="44"/>
  <c r="O35" i="44"/>
  <c r="N34" i="44"/>
  <c r="O34" i="44" s="1"/>
  <c r="N33" i="44"/>
  <c r="O33" i="44" s="1"/>
  <c r="N32" i="44"/>
  <c r="O32" i="44" s="1"/>
  <c r="N31" i="44"/>
  <c r="O31" i="44"/>
  <c r="M30" i="44"/>
  <c r="L30" i="44"/>
  <c r="K30" i="44"/>
  <c r="J30" i="44"/>
  <c r="I30" i="44"/>
  <c r="H30" i="44"/>
  <c r="G30" i="44"/>
  <c r="N30" i="44" s="1"/>
  <c r="O30" i="44" s="1"/>
  <c r="F30" i="44"/>
  <c r="E30" i="44"/>
  <c r="D30" i="44"/>
  <c r="N29" i="44"/>
  <c r="O29" i="44"/>
  <c r="N28" i="44"/>
  <c r="O28" i="44"/>
  <c r="N27" i="44"/>
  <c r="O27" i="44"/>
  <c r="N26" i="44"/>
  <c r="O26" i="44" s="1"/>
  <c r="N25" i="44"/>
  <c r="O25" i="44" s="1"/>
  <c r="N24" i="44"/>
  <c r="O24" i="44" s="1"/>
  <c r="N23" i="44"/>
  <c r="O23" i="44"/>
  <c r="N22" i="44"/>
  <c r="O22" i="44"/>
  <c r="N21" i="44"/>
  <c r="O21" i="44"/>
  <c r="M20" i="44"/>
  <c r="L20" i="44"/>
  <c r="K20" i="44"/>
  <c r="J20" i="44"/>
  <c r="I20" i="44"/>
  <c r="H20" i="44"/>
  <c r="G20" i="44"/>
  <c r="F20" i="44"/>
  <c r="E20" i="44"/>
  <c r="D20" i="44"/>
  <c r="N19" i="44"/>
  <c r="O19" i="44"/>
  <c r="N18" i="44"/>
  <c r="O18" i="44" s="1"/>
  <c r="N17" i="44"/>
  <c r="O17" i="44" s="1"/>
  <c r="N16" i="44"/>
  <c r="O16" i="44" s="1"/>
  <c r="N15" i="44"/>
  <c r="O15" i="44"/>
  <c r="M14" i="44"/>
  <c r="L14" i="44"/>
  <c r="K14" i="44"/>
  <c r="J14" i="44"/>
  <c r="I14" i="44"/>
  <c r="H14" i="44"/>
  <c r="G14" i="44"/>
  <c r="F14" i="44"/>
  <c r="E14" i="44"/>
  <c r="D14" i="44"/>
  <c r="N13" i="44"/>
  <c r="O13" i="44"/>
  <c r="N12" i="44"/>
  <c r="O12" i="44"/>
  <c r="N11" i="44"/>
  <c r="O11" i="44"/>
  <c r="N10" i="44"/>
  <c r="O10" i="44" s="1"/>
  <c r="N9" i="44"/>
  <c r="O9" i="44" s="1"/>
  <c r="N8" i="44"/>
  <c r="O8" i="44" s="1"/>
  <c r="N7" i="44"/>
  <c r="O7" i="44"/>
  <c r="N6" i="44"/>
  <c r="O6" i="44"/>
  <c r="M5" i="44"/>
  <c r="L5" i="44"/>
  <c r="K5" i="44"/>
  <c r="J5" i="44"/>
  <c r="I5" i="44"/>
  <c r="H5" i="44"/>
  <c r="G5" i="44"/>
  <c r="F5" i="44"/>
  <c r="E5" i="44"/>
  <c r="D5" i="44"/>
  <c r="N50" i="43"/>
  <c r="O50" i="43"/>
  <c r="N49" i="43"/>
  <c r="O49" i="43"/>
  <c r="M48" i="43"/>
  <c r="L48" i="43"/>
  <c r="K48" i="43"/>
  <c r="J48" i="43"/>
  <c r="I48" i="43"/>
  <c r="H48" i="43"/>
  <c r="G48" i="43"/>
  <c r="F48" i="43"/>
  <c r="E48" i="43"/>
  <c r="D48" i="43"/>
  <c r="N47" i="43"/>
  <c r="O47" i="43"/>
  <c r="N46" i="43"/>
  <c r="O46" i="43" s="1"/>
  <c r="N45" i="43"/>
  <c r="O45" i="43" s="1"/>
  <c r="N44" i="43"/>
  <c r="O44" i="43" s="1"/>
  <c r="N43" i="43"/>
  <c r="O43" i="43"/>
  <c r="N42" i="43"/>
  <c r="O42" i="43"/>
  <c r="N41" i="43"/>
  <c r="O41" i="43"/>
  <c r="M40" i="43"/>
  <c r="L40" i="43"/>
  <c r="K40" i="43"/>
  <c r="N40" i="43" s="1"/>
  <c r="O40" i="43" s="1"/>
  <c r="J40" i="43"/>
  <c r="I40" i="43"/>
  <c r="H40" i="43"/>
  <c r="G40" i="43"/>
  <c r="F40" i="43"/>
  <c r="E40" i="43"/>
  <c r="D40" i="43"/>
  <c r="N39" i="43"/>
  <c r="O39" i="43"/>
  <c r="N38" i="43"/>
  <c r="O38" i="43" s="1"/>
  <c r="M37" i="43"/>
  <c r="L37" i="43"/>
  <c r="K37" i="43"/>
  <c r="J37" i="43"/>
  <c r="I37" i="43"/>
  <c r="H37" i="43"/>
  <c r="G37" i="43"/>
  <c r="F37" i="43"/>
  <c r="E37" i="43"/>
  <c r="D37" i="43"/>
  <c r="N36" i="43"/>
  <c r="O36" i="43" s="1"/>
  <c r="N35" i="43"/>
  <c r="O35" i="43" s="1"/>
  <c r="N34" i="43"/>
  <c r="O34" i="43" s="1"/>
  <c r="N33" i="43"/>
  <c r="O33" i="43"/>
  <c r="N32" i="43"/>
  <c r="O32" i="43"/>
  <c r="N31" i="43"/>
  <c r="O31" i="43"/>
  <c r="N30" i="43"/>
  <c r="O30" i="43" s="1"/>
  <c r="N29" i="43"/>
  <c r="O29" i="43" s="1"/>
  <c r="M28" i="43"/>
  <c r="L28" i="43"/>
  <c r="K28" i="43"/>
  <c r="J28" i="43"/>
  <c r="I28" i="43"/>
  <c r="H28" i="43"/>
  <c r="G28" i="43"/>
  <c r="F28" i="43"/>
  <c r="E28" i="43"/>
  <c r="D28" i="43"/>
  <c r="N27" i="43"/>
  <c r="O27" i="43" s="1"/>
  <c r="N26" i="43"/>
  <c r="O26" i="43" s="1"/>
  <c r="N25" i="43"/>
  <c r="O25" i="43"/>
  <c r="N24" i="43"/>
  <c r="O24" i="43"/>
  <c r="N23" i="43"/>
  <c r="O23" i="43"/>
  <c r="N22" i="43"/>
  <c r="O22" i="43" s="1"/>
  <c r="N21" i="43"/>
  <c r="O21" i="43" s="1"/>
  <c r="M20" i="43"/>
  <c r="L20" i="43"/>
  <c r="K20" i="43"/>
  <c r="J20" i="43"/>
  <c r="I20" i="43"/>
  <c r="H20" i="43"/>
  <c r="G20" i="43"/>
  <c r="F20" i="43"/>
  <c r="E20" i="43"/>
  <c r="D20" i="43"/>
  <c r="N19" i="43"/>
  <c r="O19" i="43" s="1"/>
  <c r="N18" i="43"/>
  <c r="O18" i="43" s="1"/>
  <c r="N17" i="43"/>
  <c r="O17" i="43"/>
  <c r="N16" i="43"/>
  <c r="O16" i="43"/>
  <c r="N15" i="43"/>
  <c r="O15" i="43"/>
  <c r="M14" i="43"/>
  <c r="L14" i="43"/>
  <c r="K14" i="43"/>
  <c r="N14" i="43" s="1"/>
  <c r="O14" i="43" s="1"/>
  <c r="J14" i="43"/>
  <c r="I14" i="43"/>
  <c r="H14" i="43"/>
  <c r="G14" i="43"/>
  <c r="F14" i="43"/>
  <c r="E14" i="43"/>
  <c r="D14" i="43"/>
  <c r="N13" i="43"/>
  <c r="O13" i="43"/>
  <c r="N12" i="43"/>
  <c r="O12" i="43" s="1"/>
  <c r="N11" i="43"/>
  <c r="O11" i="43" s="1"/>
  <c r="N10" i="43"/>
  <c r="O10" i="43" s="1"/>
  <c r="N9" i="43"/>
  <c r="O9" i="43"/>
  <c r="N8" i="43"/>
  <c r="O8" i="43"/>
  <c r="N7" i="43"/>
  <c r="O7" i="43"/>
  <c r="N6" i="43"/>
  <c r="O6" i="43" s="1"/>
  <c r="M5" i="43"/>
  <c r="L5" i="43"/>
  <c r="K5" i="43"/>
  <c r="J5" i="43"/>
  <c r="I5" i="43"/>
  <c r="H5" i="43"/>
  <c r="G5" i="43"/>
  <c r="F5" i="43"/>
  <c r="E5" i="43"/>
  <c r="D5" i="43"/>
  <c r="N50" i="42"/>
  <c r="O50" i="42" s="1"/>
  <c r="N49" i="42"/>
  <c r="O49" i="42" s="1"/>
  <c r="M48" i="42"/>
  <c r="L48" i="42"/>
  <c r="K48" i="42"/>
  <c r="J48" i="42"/>
  <c r="I48" i="42"/>
  <c r="H48" i="42"/>
  <c r="G48" i="42"/>
  <c r="F48" i="42"/>
  <c r="E48" i="42"/>
  <c r="D48" i="42"/>
  <c r="N47" i="42"/>
  <c r="O47" i="42" s="1"/>
  <c r="N46" i="42"/>
  <c r="O46" i="42" s="1"/>
  <c r="N45" i="42"/>
  <c r="O45" i="42"/>
  <c r="N44" i="42"/>
  <c r="O44" i="42" s="1"/>
  <c r="N43" i="42"/>
  <c r="O43" i="42"/>
  <c r="N42" i="42"/>
  <c r="O42" i="42" s="1"/>
  <c r="N41" i="42"/>
  <c r="O41" i="42" s="1"/>
  <c r="M40" i="42"/>
  <c r="L40" i="42"/>
  <c r="K40" i="42"/>
  <c r="J40" i="42"/>
  <c r="I40" i="42"/>
  <c r="H40" i="42"/>
  <c r="G40" i="42"/>
  <c r="F40" i="42"/>
  <c r="E40" i="42"/>
  <c r="D40" i="42"/>
  <c r="N39" i="42"/>
  <c r="O39" i="42" s="1"/>
  <c r="N38" i="42"/>
  <c r="O38" i="42" s="1"/>
  <c r="M37" i="42"/>
  <c r="L37" i="42"/>
  <c r="K37" i="42"/>
  <c r="J37" i="42"/>
  <c r="I37" i="42"/>
  <c r="H37" i="42"/>
  <c r="G37" i="42"/>
  <c r="F37" i="42"/>
  <c r="E37" i="42"/>
  <c r="D37" i="42"/>
  <c r="N36" i="42"/>
  <c r="O36" i="42" s="1"/>
  <c r="N35" i="42"/>
  <c r="O35" i="42"/>
  <c r="N34" i="42"/>
  <c r="O34" i="42" s="1"/>
  <c r="N33" i="42"/>
  <c r="O33" i="42"/>
  <c r="N32" i="42"/>
  <c r="O32" i="42" s="1"/>
  <c r="N31" i="42"/>
  <c r="O31" i="42" s="1"/>
  <c r="N30" i="42"/>
  <c r="O30" i="42" s="1"/>
  <c r="N29" i="42"/>
  <c r="O29" i="42"/>
  <c r="M28" i="42"/>
  <c r="L28" i="42"/>
  <c r="K28" i="42"/>
  <c r="J28" i="42"/>
  <c r="I28" i="42"/>
  <c r="H28" i="42"/>
  <c r="G28" i="42"/>
  <c r="F28" i="42"/>
  <c r="E28" i="42"/>
  <c r="D28" i="42"/>
  <c r="N27" i="42"/>
  <c r="O27" i="42"/>
  <c r="N26" i="42"/>
  <c r="O26" i="42" s="1"/>
  <c r="N25" i="42"/>
  <c r="O25" i="42"/>
  <c r="N24" i="42"/>
  <c r="O24" i="42" s="1"/>
  <c r="N23" i="42"/>
  <c r="O23" i="42" s="1"/>
  <c r="N22" i="42"/>
  <c r="O22" i="42" s="1"/>
  <c r="N21" i="42"/>
  <c r="O21" i="42"/>
  <c r="M20" i="42"/>
  <c r="L20" i="42"/>
  <c r="K20" i="42"/>
  <c r="J20" i="42"/>
  <c r="I20" i="42"/>
  <c r="H20" i="42"/>
  <c r="G20" i="42"/>
  <c r="F20" i="42"/>
  <c r="E20" i="42"/>
  <c r="D20" i="42"/>
  <c r="N19" i="42"/>
  <c r="O19" i="42"/>
  <c r="N18" i="42"/>
  <c r="O18" i="42" s="1"/>
  <c r="N17" i="42"/>
  <c r="O17" i="42"/>
  <c r="N16" i="42"/>
  <c r="O16" i="42" s="1"/>
  <c r="N15" i="42"/>
  <c r="O15" i="42" s="1"/>
  <c r="M14" i="42"/>
  <c r="L14" i="42"/>
  <c r="K14" i="42"/>
  <c r="J14" i="42"/>
  <c r="I14" i="42"/>
  <c r="H14" i="42"/>
  <c r="G14" i="42"/>
  <c r="F14" i="42"/>
  <c r="E14" i="42"/>
  <c r="D14" i="42"/>
  <c r="N13" i="42"/>
  <c r="O13" i="42" s="1"/>
  <c r="N12" i="42"/>
  <c r="O12" i="42" s="1"/>
  <c r="N11" i="42"/>
  <c r="O11" i="42"/>
  <c r="N10" i="42"/>
  <c r="O10" i="42" s="1"/>
  <c r="N9" i="42"/>
  <c r="O9" i="42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52" i="41"/>
  <c r="O52" i="41" s="1"/>
  <c r="N51" i="41"/>
  <c r="O51" i="41"/>
  <c r="M50" i="41"/>
  <c r="L50" i="41"/>
  <c r="K50" i="41"/>
  <c r="J50" i="41"/>
  <c r="I50" i="41"/>
  <c r="H50" i="41"/>
  <c r="G50" i="41"/>
  <c r="F50" i="41"/>
  <c r="E50" i="41"/>
  <c r="D50" i="41"/>
  <c r="N49" i="41"/>
  <c r="O49" i="41"/>
  <c r="N48" i="41"/>
  <c r="O48" i="41" s="1"/>
  <c r="N47" i="41"/>
  <c r="O47" i="41"/>
  <c r="N46" i="41"/>
  <c r="O46" i="41" s="1"/>
  <c r="N45" i="41"/>
  <c r="O45" i="41" s="1"/>
  <c r="N44" i="41"/>
  <c r="O44" i="41" s="1"/>
  <c r="N43" i="41"/>
  <c r="O43" i="41"/>
  <c r="M42" i="41"/>
  <c r="L42" i="41"/>
  <c r="K42" i="41"/>
  <c r="J42" i="41"/>
  <c r="I42" i="41"/>
  <c r="H42" i="41"/>
  <c r="G42" i="41"/>
  <c r="N42" i="41" s="1"/>
  <c r="O42" i="41" s="1"/>
  <c r="F42" i="41"/>
  <c r="E42" i="41"/>
  <c r="D42" i="41"/>
  <c r="N41" i="41"/>
  <c r="O41" i="41"/>
  <c r="N40" i="41"/>
  <c r="O40" i="41"/>
  <c r="M39" i="41"/>
  <c r="L39" i="41"/>
  <c r="K39" i="41"/>
  <c r="J39" i="41"/>
  <c r="I39" i="41"/>
  <c r="N39" i="41" s="1"/>
  <c r="O39" i="41" s="1"/>
  <c r="H39" i="41"/>
  <c r="G39" i="41"/>
  <c r="F39" i="41"/>
  <c r="E39" i="41"/>
  <c r="D39" i="41"/>
  <c r="N38" i="41"/>
  <c r="O38" i="41" s="1"/>
  <c r="N37" i="41"/>
  <c r="O37" i="41"/>
  <c r="N36" i="41"/>
  <c r="O36" i="41" s="1"/>
  <c r="N35" i="41"/>
  <c r="O35" i="41" s="1"/>
  <c r="N34" i="41"/>
  <c r="O34" i="41" s="1"/>
  <c r="N33" i="41"/>
  <c r="O33" i="41"/>
  <c r="N32" i="41"/>
  <c r="O32" i="41" s="1"/>
  <c r="N31" i="41"/>
  <c r="O31" i="41"/>
  <c r="M30" i="41"/>
  <c r="L30" i="41"/>
  <c r="K30" i="41"/>
  <c r="J30" i="41"/>
  <c r="I30" i="41"/>
  <c r="H30" i="41"/>
  <c r="G30" i="41"/>
  <c r="F30" i="41"/>
  <c r="N30" i="41" s="1"/>
  <c r="O30" i="41" s="1"/>
  <c r="E30" i="41"/>
  <c r="D30" i="41"/>
  <c r="N29" i="41"/>
  <c r="O29" i="41"/>
  <c r="N28" i="41"/>
  <c r="O28" i="41" s="1"/>
  <c r="N27" i="41"/>
  <c r="O27" i="41" s="1"/>
  <c r="N26" i="41"/>
  <c r="O26" i="41" s="1"/>
  <c r="N25" i="41"/>
  <c r="O25" i="41"/>
  <c r="N24" i="41"/>
  <c r="O24" i="41" s="1"/>
  <c r="N23" i="41"/>
  <c r="O23" i="41"/>
  <c r="N22" i="41"/>
  <c r="O22" i="41" s="1"/>
  <c r="N21" i="41"/>
  <c r="O21" i="41" s="1"/>
  <c r="M20" i="41"/>
  <c r="L20" i="41"/>
  <c r="K20" i="41"/>
  <c r="J20" i="41"/>
  <c r="I20" i="41"/>
  <c r="H20" i="41"/>
  <c r="G20" i="41"/>
  <c r="F20" i="41"/>
  <c r="E20" i="41"/>
  <c r="D20" i="41"/>
  <c r="N19" i="41"/>
  <c r="O19" i="41" s="1"/>
  <c r="N18" i="41"/>
  <c r="O18" i="41" s="1"/>
  <c r="N17" i="41"/>
  <c r="O17" i="41"/>
  <c r="N16" i="41"/>
  <c r="O16" i="41" s="1"/>
  <c r="N15" i="41"/>
  <c r="O15" i="41"/>
  <c r="M14" i="41"/>
  <c r="L14" i="41"/>
  <c r="K14" i="41"/>
  <c r="J14" i="41"/>
  <c r="I14" i="41"/>
  <c r="H14" i="41"/>
  <c r="G14" i="41"/>
  <c r="F14" i="41"/>
  <c r="N14" i="41" s="1"/>
  <c r="O14" i="41" s="1"/>
  <c r="E14" i="41"/>
  <c r="D14" i="41"/>
  <c r="N13" i="41"/>
  <c r="O13" i="41"/>
  <c r="N12" i="41"/>
  <c r="O12" i="41" s="1"/>
  <c r="N11" i="41"/>
  <c r="O11" i="41" s="1"/>
  <c r="N10" i="41"/>
  <c r="O10" i="41" s="1"/>
  <c r="N9" i="41"/>
  <c r="O9" i="41"/>
  <c r="N8" i="41"/>
  <c r="O8" i="41" s="1"/>
  <c r="N7" i="41"/>
  <c r="O7" i="41"/>
  <c r="N6" i="41"/>
  <c r="O6" i="41" s="1"/>
  <c r="M5" i="41"/>
  <c r="N5" i="41" s="1"/>
  <c r="O5" i="41" s="1"/>
  <c r="L5" i="41"/>
  <c r="K5" i="41"/>
  <c r="J5" i="41"/>
  <c r="I5" i="41"/>
  <c r="H5" i="41"/>
  <c r="G5" i="41"/>
  <c r="F5" i="41"/>
  <c r="E5" i="41"/>
  <c r="D5" i="41"/>
  <c r="N52" i="40"/>
  <c r="O52" i="40" s="1"/>
  <c r="N51" i="40"/>
  <c r="O51" i="40" s="1"/>
  <c r="N50" i="40"/>
  <c r="O50" i="40" s="1"/>
  <c r="N49" i="40"/>
  <c r="O49" i="40"/>
  <c r="M48" i="40"/>
  <c r="L48" i="40"/>
  <c r="K48" i="40"/>
  <c r="J48" i="40"/>
  <c r="I48" i="40"/>
  <c r="H48" i="40"/>
  <c r="G48" i="40"/>
  <c r="F48" i="40"/>
  <c r="E48" i="40"/>
  <c r="D48" i="40"/>
  <c r="N47" i="40"/>
  <c r="O47" i="40"/>
  <c r="N46" i="40"/>
  <c r="O46" i="40" s="1"/>
  <c r="N45" i="40"/>
  <c r="O45" i="40"/>
  <c r="N44" i="40"/>
  <c r="O44" i="40" s="1"/>
  <c r="N43" i="40"/>
  <c r="O43" i="40" s="1"/>
  <c r="M42" i="40"/>
  <c r="L42" i="40"/>
  <c r="K42" i="40"/>
  <c r="J42" i="40"/>
  <c r="J53" i="40" s="1"/>
  <c r="I42" i="40"/>
  <c r="H42" i="40"/>
  <c r="G42" i="40"/>
  <c r="F42" i="40"/>
  <c r="E42" i="40"/>
  <c r="D42" i="40"/>
  <c r="N41" i="40"/>
  <c r="O41" i="40" s="1"/>
  <c r="N40" i="40"/>
  <c r="O40" i="40" s="1"/>
  <c r="N39" i="40"/>
  <c r="O39" i="40"/>
  <c r="M38" i="40"/>
  <c r="L38" i="40"/>
  <c r="K38" i="40"/>
  <c r="J38" i="40"/>
  <c r="I38" i="40"/>
  <c r="H38" i="40"/>
  <c r="G38" i="40"/>
  <c r="F38" i="40"/>
  <c r="E38" i="40"/>
  <c r="D38" i="40"/>
  <c r="N37" i="40"/>
  <c r="O37" i="40"/>
  <c r="N36" i="40"/>
  <c r="O36" i="40" s="1"/>
  <c r="N35" i="40"/>
  <c r="O35" i="40"/>
  <c r="N34" i="40"/>
  <c r="O34" i="40" s="1"/>
  <c r="N33" i="40"/>
  <c r="O33" i="40" s="1"/>
  <c r="N32" i="40"/>
  <c r="O32" i="40" s="1"/>
  <c r="N31" i="40"/>
  <c r="O31" i="40"/>
  <c r="N30" i="40"/>
  <c r="O30" i="40" s="1"/>
  <c r="M29" i="40"/>
  <c r="L29" i="40"/>
  <c r="K29" i="40"/>
  <c r="J29" i="40"/>
  <c r="I29" i="40"/>
  <c r="H29" i="40"/>
  <c r="G29" i="40"/>
  <c r="F29" i="40"/>
  <c r="E29" i="40"/>
  <c r="D29" i="40"/>
  <c r="N28" i="40"/>
  <c r="O28" i="40" s="1"/>
  <c r="N27" i="40"/>
  <c r="O27" i="40"/>
  <c r="N26" i="40"/>
  <c r="O26" i="40" s="1"/>
  <c r="N25" i="40"/>
  <c r="O25" i="40" s="1"/>
  <c r="N24" i="40"/>
  <c r="O24" i="40" s="1"/>
  <c r="N23" i="40"/>
  <c r="O23" i="40"/>
  <c r="N22" i="40"/>
  <c r="O22" i="40" s="1"/>
  <c r="N21" i="40"/>
  <c r="O21" i="40"/>
  <c r="M20" i="40"/>
  <c r="L20" i="40"/>
  <c r="K20" i="40"/>
  <c r="J20" i="40"/>
  <c r="I20" i="40"/>
  <c r="H20" i="40"/>
  <c r="G20" i="40"/>
  <c r="F20" i="40"/>
  <c r="E20" i="40"/>
  <c r="D20" i="40"/>
  <c r="N19" i="40"/>
  <c r="O19" i="40"/>
  <c r="N18" i="40"/>
  <c r="O18" i="40" s="1"/>
  <c r="N17" i="40"/>
  <c r="O17" i="40" s="1"/>
  <c r="N16" i="40"/>
  <c r="O16" i="40" s="1"/>
  <c r="N15" i="40"/>
  <c r="O15" i="40"/>
  <c r="M14" i="40"/>
  <c r="L14" i="40"/>
  <c r="K14" i="40"/>
  <c r="J14" i="40"/>
  <c r="I14" i="40"/>
  <c r="H14" i="40"/>
  <c r="G14" i="40"/>
  <c r="F14" i="40"/>
  <c r="E14" i="40"/>
  <c r="D14" i="40"/>
  <c r="N13" i="40"/>
  <c r="O13" i="40"/>
  <c r="N12" i="40"/>
  <c r="O12" i="40" s="1"/>
  <c r="N11" i="40"/>
  <c r="O11" i="40"/>
  <c r="N10" i="40"/>
  <c r="O10" i="40" s="1"/>
  <c r="N9" i="40"/>
  <c r="O9" i="40" s="1"/>
  <c r="N8" i="40"/>
  <c r="O8" i="40" s="1"/>
  <c r="N7" i="40"/>
  <c r="O7" i="40"/>
  <c r="N6" i="40"/>
  <c r="O6" i="40" s="1"/>
  <c r="M5" i="40"/>
  <c r="L5" i="40"/>
  <c r="K5" i="40"/>
  <c r="J5" i="40"/>
  <c r="I5" i="40"/>
  <c r="I53" i="40" s="1"/>
  <c r="H5" i="40"/>
  <c r="G5" i="40"/>
  <c r="F5" i="40"/>
  <c r="E5" i="40"/>
  <c r="D5" i="40"/>
  <c r="N52" i="39"/>
  <c r="O52" i="39" s="1"/>
  <c r="N51" i="39"/>
  <c r="O51" i="39"/>
  <c r="N50" i="39"/>
  <c r="O50" i="39" s="1"/>
  <c r="M49" i="39"/>
  <c r="M53" i="39" s="1"/>
  <c r="L49" i="39"/>
  <c r="K49" i="39"/>
  <c r="J49" i="39"/>
  <c r="I49" i="39"/>
  <c r="H49" i="39"/>
  <c r="H53" i="39" s="1"/>
  <c r="G49" i="39"/>
  <c r="F49" i="39"/>
  <c r="E49" i="39"/>
  <c r="D49" i="39"/>
  <c r="N48" i="39"/>
  <c r="O48" i="39" s="1"/>
  <c r="N47" i="39"/>
  <c r="O47" i="39" s="1"/>
  <c r="N46" i="39"/>
  <c r="O46" i="39" s="1"/>
  <c r="N45" i="39"/>
  <c r="O45" i="39"/>
  <c r="N44" i="39"/>
  <c r="O44" i="39" s="1"/>
  <c r="N43" i="39"/>
  <c r="O43" i="39"/>
  <c r="M42" i="39"/>
  <c r="L42" i="39"/>
  <c r="K42" i="39"/>
  <c r="K53" i="39" s="1"/>
  <c r="J42" i="39"/>
  <c r="I42" i="39"/>
  <c r="H42" i="39"/>
  <c r="G42" i="39"/>
  <c r="F42" i="39"/>
  <c r="F53" i="39" s="1"/>
  <c r="E42" i="39"/>
  <c r="D42" i="39"/>
  <c r="N41" i="39"/>
  <c r="O41" i="39"/>
  <c r="N40" i="39"/>
  <c r="O40" i="39" s="1"/>
  <c r="N39" i="39"/>
  <c r="O39" i="39" s="1"/>
  <c r="M38" i="39"/>
  <c r="L38" i="39"/>
  <c r="K38" i="39"/>
  <c r="J38" i="39"/>
  <c r="J53" i="39" s="1"/>
  <c r="I38" i="39"/>
  <c r="H38" i="39"/>
  <c r="G38" i="39"/>
  <c r="F38" i="39"/>
  <c r="E38" i="39"/>
  <c r="D38" i="39"/>
  <c r="N37" i="39"/>
  <c r="O37" i="39" s="1"/>
  <c r="N36" i="39"/>
  <c r="O36" i="39" s="1"/>
  <c r="N35" i="39"/>
  <c r="O35" i="39"/>
  <c r="N34" i="39"/>
  <c r="O34" i="39" s="1"/>
  <c r="N33" i="39"/>
  <c r="O33" i="39"/>
  <c r="N32" i="39"/>
  <c r="O32" i="39" s="1"/>
  <c r="N31" i="39"/>
  <c r="O31" i="39" s="1"/>
  <c r="N30" i="39"/>
  <c r="O30" i="39" s="1"/>
  <c r="N29" i="39"/>
  <c r="O29" i="39"/>
  <c r="N28" i="39"/>
  <c r="O28" i="39" s="1"/>
  <c r="M27" i="39"/>
  <c r="L27" i="39"/>
  <c r="K27" i="39"/>
  <c r="J27" i="39"/>
  <c r="I27" i="39"/>
  <c r="I53" i="39" s="1"/>
  <c r="H27" i="39"/>
  <c r="G27" i="39"/>
  <c r="F27" i="39"/>
  <c r="E27" i="39"/>
  <c r="D27" i="39"/>
  <c r="N26" i="39"/>
  <c r="O26" i="39" s="1"/>
  <c r="N25" i="39"/>
  <c r="O25" i="39"/>
  <c r="N24" i="39"/>
  <c r="O24" i="39" s="1"/>
  <c r="N23" i="39"/>
  <c r="O23" i="39" s="1"/>
  <c r="N22" i="39"/>
  <c r="O22" i="39" s="1"/>
  <c r="N21" i="39"/>
  <c r="O21" i="39"/>
  <c r="M20" i="39"/>
  <c r="L20" i="39"/>
  <c r="K20" i="39"/>
  <c r="J20" i="39"/>
  <c r="I20" i="39"/>
  <c r="H20" i="39"/>
  <c r="G20" i="39"/>
  <c r="F20" i="39"/>
  <c r="E20" i="39"/>
  <c r="D20" i="39"/>
  <c r="N19" i="39"/>
  <c r="O19" i="39"/>
  <c r="N18" i="39"/>
  <c r="O18" i="39"/>
  <c r="N17" i="39"/>
  <c r="O17" i="39" s="1"/>
  <c r="N16" i="39"/>
  <c r="O16" i="39" s="1"/>
  <c r="N15" i="39"/>
  <c r="O15" i="39" s="1"/>
  <c r="M14" i="39"/>
  <c r="L14" i="39"/>
  <c r="L53" i="39" s="1"/>
  <c r="K14" i="39"/>
  <c r="J14" i="39"/>
  <c r="I14" i="39"/>
  <c r="H14" i="39"/>
  <c r="G14" i="39"/>
  <c r="F14" i="39"/>
  <c r="E14" i="39"/>
  <c r="D14" i="39"/>
  <c r="N13" i="39"/>
  <c r="O13" i="39" s="1"/>
  <c r="N12" i="39"/>
  <c r="O12" i="39"/>
  <c r="N11" i="39"/>
  <c r="O11" i="39"/>
  <c r="N10" i="39"/>
  <c r="O10" i="39"/>
  <c r="N9" i="39"/>
  <c r="O9" i="39" s="1"/>
  <c r="N8" i="39"/>
  <c r="O8" i="39" s="1"/>
  <c r="N7" i="39"/>
  <c r="O7" i="39" s="1"/>
  <c r="N6" i="39"/>
  <c r="O6" i="39"/>
  <c r="M5" i="39"/>
  <c r="L5" i="39"/>
  <c r="K5" i="39"/>
  <c r="J5" i="39"/>
  <c r="I5" i="39"/>
  <c r="H5" i="39"/>
  <c r="G5" i="39"/>
  <c r="G53" i="39" s="1"/>
  <c r="F5" i="39"/>
  <c r="E5" i="39"/>
  <c r="D5" i="39"/>
  <c r="N56" i="38"/>
  <c r="O56" i="38"/>
  <c r="N55" i="38"/>
  <c r="O55" i="38"/>
  <c r="N54" i="38"/>
  <c r="O54" i="38"/>
  <c r="N53" i="38"/>
  <c r="O53" i="38" s="1"/>
  <c r="M52" i="38"/>
  <c r="L52" i="38"/>
  <c r="K52" i="38"/>
  <c r="J52" i="38"/>
  <c r="I52" i="38"/>
  <c r="H52" i="38"/>
  <c r="G52" i="38"/>
  <c r="F52" i="38"/>
  <c r="E52" i="38"/>
  <c r="D52" i="38"/>
  <c r="N51" i="38"/>
  <c r="O51" i="38" s="1"/>
  <c r="N50" i="38"/>
  <c r="O50" i="38" s="1"/>
  <c r="N49" i="38"/>
  <c r="O49" i="38" s="1"/>
  <c r="N48" i="38"/>
  <c r="O48" i="38"/>
  <c r="N47" i="38"/>
  <c r="O47" i="38"/>
  <c r="N46" i="38"/>
  <c r="O46" i="38"/>
  <c r="N45" i="38"/>
  <c r="O45" i="38" s="1"/>
  <c r="N44" i="38"/>
  <c r="O44" i="38" s="1"/>
  <c r="M43" i="38"/>
  <c r="L43" i="38"/>
  <c r="K43" i="38"/>
  <c r="J43" i="38"/>
  <c r="N43" i="38" s="1"/>
  <c r="O43" i="38" s="1"/>
  <c r="I43" i="38"/>
  <c r="H43" i="38"/>
  <c r="G43" i="38"/>
  <c r="F43" i="38"/>
  <c r="E43" i="38"/>
  <c r="D43" i="38"/>
  <c r="N42" i="38"/>
  <c r="O42" i="38" s="1"/>
  <c r="N41" i="38"/>
  <c r="O41" i="38" s="1"/>
  <c r="N40" i="38"/>
  <c r="O40" i="38"/>
  <c r="M39" i="38"/>
  <c r="L39" i="38"/>
  <c r="K39" i="38"/>
  <c r="J39" i="38"/>
  <c r="I39" i="38"/>
  <c r="H39" i="38"/>
  <c r="G39" i="38"/>
  <c r="F39" i="38"/>
  <c r="E39" i="38"/>
  <c r="D39" i="38"/>
  <c r="N38" i="38"/>
  <c r="O38" i="38" s="1"/>
  <c r="N37" i="38"/>
  <c r="O37" i="38"/>
  <c r="N36" i="38"/>
  <c r="O36" i="38" s="1"/>
  <c r="N35" i="38"/>
  <c r="O35" i="38" s="1"/>
  <c r="N34" i="38"/>
  <c r="O34" i="38" s="1"/>
  <c r="N33" i="38"/>
  <c r="O33" i="38"/>
  <c r="N32" i="38"/>
  <c r="O32" i="38" s="1"/>
  <c r="N31" i="38"/>
  <c r="O31" i="38"/>
  <c r="N30" i="38"/>
  <c r="O30" i="38" s="1"/>
  <c r="N29" i="38"/>
  <c r="O29" i="38" s="1"/>
  <c r="N28" i="38"/>
  <c r="O28" i="38" s="1"/>
  <c r="M27" i="38"/>
  <c r="L27" i="38"/>
  <c r="L57" i="38" s="1"/>
  <c r="K27" i="38"/>
  <c r="J27" i="38"/>
  <c r="I27" i="38"/>
  <c r="H27" i="38"/>
  <c r="G27" i="38"/>
  <c r="F27" i="38"/>
  <c r="E27" i="38"/>
  <c r="D27" i="38"/>
  <c r="N26" i="38"/>
  <c r="O26" i="38" s="1"/>
  <c r="N25" i="38"/>
  <c r="O25" i="38"/>
  <c r="N24" i="38"/>
  <c r="O24" i="38" s="1"/>
  <c r="N23" i="38"/>
  <c r="O23" i="38"/>
  <c r="N22" i="38"/>
  <c r="O22" i="38" s="1"/>
  <c r="N21" i="38"/>
  <c r="O21" i="38" s="1"/>
  <c r="M20" i="38"/>
  <c r="L20" i="38"/>
  <c r="K20" i="38"/>
  <c r="J20" i="38"/>
  <c r="I20" i="38"/>
  <c r="H20" i="38"/>
  <c r="G20" i="38"/>
  <c r="F20" i="38"/>
  <c r="E20" i="38"/>
  <c r="D20" i="38"/>
  <c r="N19" i="38"/>
  <c r="O19" i="38" s="1"/>
  <c r="N18" i="38"/>
  <c r="O18" i="38" s="1"/>
  <c r="N17" i="38"/>
  <c r="O17" i="38"/>
  <c r="N16" i="38"/>
  <c r="O16" i="38" s="1"/>
  <c r="N15" i="38"/>
  <c r="O15" i="38"/>
  <c r="M14" i="38"/>
  <c r="L14" i="38"/>
  <c r="K14" i="38"/>
  <c r="K57" i="38" s="1"/>
  <c r="J14" i="38"/>
  <c r="I14" i="38"/>
  <c r="H14" i="38"/>
  <c r="G14" i="38"/>
  <c r="F14" i="38"/>
  <c r="E14" i="38"/>
  <c r="D14" i="38"/>
  <c r="N13" i="38"/>
  <c r="O13" i="38"/>
  <c r="N12" i="38"/>
  <c r="O12" i="38" s="1"/>
  <c r="N11" i="38"/>
  <c r="O11" i="38" s="1"/>
  <c r="N10" i="38"/>
  <c r="O10" i="38" s="1"/>
  <c r="N9" i="38"/>
  <c r="O9" i="38"/>
  <c r="N8" i="38"/>
  <c r="O8" i="38" s="1"/>
  <c r="N7" i="38"/>
  <c r="O7" i="38"/>
  <c r="N6" i="38"/>
  <c r="O6" i="38" s="1"/>
  <c r="M5" i="38"/>
  <c r="M57" i="38" s="1"/>
  <c r="L5" i="38"/>
  <c r="K5" i="38"/>
  <c r="J5" i="38"/>
  <c r="I5" i="38"/>
  <c r="H5" i="38"/>
  <c r="G5" i="38"/>
  <c r="G57" i="38" s="1"/>
  <c r="F5" i="38"/>
  <c r="E5" i="38"/>
  <c r="D5" i="38"/>
  <c r="N56" i="37"/>
  <c r="O56" i="37" s="1"/>
  <c r="N55" i="37"/>
  <c r="O55" i="37" s="1"/>
  <c r="N54" i="37"/>
  <c r="O54" i="37" s="1"/>
  <c r="M53" i="37"/>
  <c r="L53" i="37"/>
  <c r="L57" i="37" s="1"/>
  <c r="K53" i="37"/>
  <c r="J53" i="37"/>
  <c r="I53" i="37"/>
  <c r="H53" i="37"/>
  <c r="G53" i="37"/>
  <c r="F53" i="37"/>
  <c r="E53" i="37"/>
  <c r="D53" i="37"/>
  <c r="N52" i="37"/>
  <c r="O52" i="37"/>
  <c r="N51" i="37"/>
  <c r="O51" i="37" s="1"/>
  <c r="N50" i="37"/>
  <c r="O50" i="37"/>
  <c r="N49" i="37"/>
  <c r="O49" i="37" s="1"/>
  <c r="N48" i="37"/>
  <c r="O48" i="37" s="1"/>
  <c r="N47" i="37"/>
  <c r="O47" i="37" s="1"/>
  <c r="N46" i="37"/>
  <c r="O46" i="37"/>
  <c r="N45" i="37"/>
  <c r="O45" i="37" s="1"/>
  <c r="N44" i="37"/>
  <c r="O44" i="37"/>
  <c r="M43" i="37"/>
  <c r="L43" i="37"/>
  <c r="K43" i="37"/>
  <c r="J43" i="37"/>
  <c r="I43" i="37"/>
  <c r="H43" i="37"/>
  <c r="G43" i="37"/>
  <c r="F43" i="37"/>
  <c r="E43" i="37"/>
  <c r="D43" i="37"/>
  <c r="N42" i="37"/>
  <c r="O42" i="37"/>
  <c r="N41" i="37"/>
  <c r="O41" i="37" s="1"/>
  <c r="N40" i="37"/>
  <c r="O40" i="37" s="1"/>
  <c r="M39" i="37"/>
  <c r="L39" i="37"/>
  <c r="K39" i="37"/>
  <c r="J39" i="37"/>
  <c r="I39" i="37"/>
  <c r="H39" i="37"/>
  <c r="G39" i="37"/>
  <c r="F39" i="37"/>
  <c r="E39" i="37"/>
  <c r="D39" i="37"/>
  <c r="N38" i="37"/>
  <c r="O38" i="37" s="1"/>
  <c r="N37" i="37"/>
  <c r="O37" i="37" s="1"/>
  <c r="N36" i="37"/>
  <c r="O36" i="37"/>
  <c r="N35" i="37"/>
  <c r="O35" i="37"/>
  <c r="N34" i="37"/>
  <c r="O34" i="37"/>
  <c r="N33" i="37"/>
  <c r="O33" i="37"/>
  <c r="M32" i="37"/>
  <c r="M57" i="37" s="1"/>
  <c r="L32" i="37"/>
  <c r="K32" i="37"/>
  <c r="J32" i="37"/>
  <c r="I32" i="37"/>
  <c r="H32" i="37"/>
  <c r="G32" i="37"/>
  <c r="F32" i="37"/>
  <c r="E32" i="37"/>
  <c r="D32" i="37"/>
  <c r="N31" i="37"/>
  <c r="O31" i="37"/>
  <c r="N30" i="37"/>
  <c r="O30" i="37" s="1"/>
  <c r="N29" i="37"/>
  <c r="O29" i="37" s="1"/>
  <c r="N28" i="37"/>
  <c r="O28" i="37"/>
  <c r="N27" i="37"/>
  <c r="O27" i="37" s="1"/>
  <c r="N26" i="37"/>
  <c r="O26" i="37"/>
  <c r="N25" i="37"/>
  <c r="O25" i="37" s="1"/>
  <c r="N24" i="37"/>
  <c r="O24" i="37" s="1"/>
  <c r="N23" i="37"/>
  <c r="O23" i="37" s="1"/>
  <c r="N22" i="37"/>
  <c r="O22" i="37"/>
  <c r="N21" i="37"/>
  <c r="O21" i="37" s="1"/>
  <c r="N20" i="37"/>
  <c r="O20" i="37"/>
  <c r="M19" i="37"/>
  <c r="L19" i="37"/>
  <c r="K19" i="37"/>
  <c r="J19" i="37"/>
  <c r="I19" i="37"/>
  <c r="H19" i="37"/>
  <c r="G19" i="37"/>
  <c r="F19" i="37"/>
  <c r="E19" i="37"/>
  <c r="D19" i="37"/>
  <c r="N18" i="37"/>
  <c r="O18" i="37" s="1"/>
  <c r="N17" i="37"/>
  <c r="O17" i="37" s="1"/>
  <c r="N16" i="37"/>
  <c r="O16" i="37" s="1"/>
  <c r="N15" i="37"/>
  <c r="O15" i="37"/>
  <c r="M14" i="37"/>
  <c r="L14" i="37"/>
  <c r="K14" i="37"/>
  <c r="J14" i="37"/>
  <c r="I14" i="37"/>
  <c r="H14" i="37"/>
  <c r="N14" i="37" s="1"/>
  <c r="O14" i="37" s="1"/>
  <c r="G14" i="37"/>
  <c r="F14" i="37"/>
  <c r="E14" i="37"/>
  <c r="D14" i="37"/>
  <c r="N13" i="37"/>
  <c r="O13" i="37" s="1"/>
  <c r="N12" i="37"/>
  <c r="O12" i="37" s="1"/>
  <c r="N11" i="37"/>
  <c r="O11" i="37" s="1"/>
  <c r="N10" i="37"/>
  <c r="O10" i="37"/>
  <c r="N9" i="37"/>
  <c r="O9" i="37" s="1"/>
  <c r="N8" i="37"/>
  <c r="O8" i="37" s="1"/>
  <c r="N7" i="37"/>
  <c r="O7" i="37" s="1"/>
  <c r="N6" i="37"/>
  <c r="O6" i="37" s="1"/>
  <c r="M5" i="37"/>
  <c r="L5" i="37"/>
  <c r="K5" i="37"/>
  <c r="J5" i="37"/>
  <c r="J57" i="37" s="1"/>
  <c r="I5" i="37"/>
  <c r="H5" i="37"/>
  <c r="G5" i="37"/>
  <c r="F5" i="37"/>
  <c r="E5" i="37"/>
  <c r="D5" i="37"/>
  <c r="N48" i="36"/>
  <c r="O48" i="36" s="1"/>
  <c r="N47" i="36"/>
  <c r="O47" i="36" s="1"/>
  <c r="N46" i="36"/>
  <c r="O46" i="36"/>
  <c r="N45" i="36"/>
  <c r="O45" i="36"/>
  <c r="N44" i="36"/>
  <c r="O44" i="36" s="1"/>
  <c r="M43" i="36"/>
  <c r="M49" i="36" s="1"/>
  <c r="L43" i="36"/>
  <c r="K43" i="36"/>
  <c r="J43" i="36"/>
  <c r="I43" i="36"/>
  <c r="H43" i="36"/>
  <c r="G43" i="36"/>
  <c r="F43" i="36"/>
  <c r="E43" i="36"/>
  <c r="D43" i="36"/>
  <c r="N42" i="36"/>
  <c r="O42" i="36" s="1"/>
  <c r="N41" i="36"/>
  <c r="O41" i="36" s="1"/>
  <c r="N40" i="36"/>
  <c r="O40" i="36" s="1"/>
  <c r="N39" i="36"/>
  <c r="O39" i="36"/>
  <c r="M38" i="36"/>
  <c r="L38" i="36"/>
  <c r="L49" i="36" s="1"/>
  <c r="K38" i="36"/>
  <c r="J38" i="36"/>
  <c r="I38" i="36"/>
  <c r="H38" i="36"/>
  <c r="G38" i="36"/>
  <c r="F38" i="36"/>
  <c r="E38" i="36"/>
  <c r="D38" i="36"/>
  <c r="N37" i="36"/>
  <c r="O37" i="36"/>
  <c r="N36" i="36"/>
  <c r="O36" i="36" s="1"/>
  <c r="N35" i="36"/>
  <c r="O35" i="36" s="1"/>
  <c r="N34" i="36"/>
  <c r="O34" i="36" s="1"/>
  <c r="N33" i="36"/>
  <c r="O33" i="36" s="1"/>
  <c r="N32" i="36"/>
  <c r="O32" i="36"/>
  <c r="N31" i="36"/>
  <c r="O31" i="36"/>
  <c r="N30" i="36"/>
  <c r="O30" i="36" s="1"/>
  <c r="N29" i="36"/>
  <c r="O29" i="36" s="1"/>
  <c r="M28" i="36"/>
  <c r="L28" i="36"/>
  <c r="K28" i="36"/>
  <c r="J28" i="36"/>
  <c r="I28" i="36"/>
  <c r="H28" i="36"/>
  <c r="G28" i="36"/>
  <c r="F28" i="36"/>
  <c r="N28" i="36" s="1"/>
  <c r="O28" i="36" s="1"/>
  <c r="E28" i="36"/>
  <c r="D28" i="36"/>
  <c r="N27" i="36"/>
  <c r="O27" i="36" s="1"/>
  <c r="N26" i="36"/>
  <c r="O26" i="36" s="1"/>
  <c r="N25" i="36"/>
  <c r="O25" i="36" s="1"/>
  <c r="N24" i="36"/>
  <c r="O24" i="36"/>
  <c r="N23" i="36"/>
  <c r="O23" i="36"/>
  <c r="N22" i="36"/>
  <c r="O22" i="36" s="1"/>
  <c r="N21" i="36"/>
  <c r="O21" i="36" s="1"/>
  <c r="M20" i="36"/>
  <c r="L20" i="36"/>
  <c r="K20" i="36"/>
  <c r="J20" i="36"/>
  <c r="I20" i="36"/>
  <c r="H20" i="36"/>
  <c r="G20" i="36"/>
  <c r="F20" i="36"/>
  <c r="N20" i="36" s="1"/>
  <c r="E20" i="36"/>
  <c r="O20" i="36"/>
  <c r="D20" i="36"/>
  <c r="N19" i="36"/>
  <c r="O19" i="36" s="1"/>
  <c r="N18" i="36"/>
  <c r="O18" i="36" s="1"/>
  <c r="N17" i="36"/>
  <c r="O17" i="36"/>
  <c r="N16" i="36"/>
  <c r="O16" i="36"/>
  <c r="N15" i="36"/>
  <c r="O15" i="36" s="1"/>
  <c r="N14" i="36"/>
  <c r="O14" i="36" s="1"/>
  <c r="M13" i="36"/>
  <c r="L13" i="36"/>
  <c r="K13" i="36"/>
  <c r="J13" i="36"/>
  <c r="I13" i="36"/>
  <c r="H13" i="36"/>
  <c r="G13" i="36"/>
  <c r="F13" i="36"/>
  <c r="E13" i="36"/>
  <c r="D13" i="36"/>
  <c r="N12" i="36"/>
  <c r="O12" i="36" s="1"/>
  <c r="N11" i="36"/>
  <c r="O11" i="36" s="1"/>
  <c r="N10" i="36"/>
  <c r="O10" i="36" s="1"/>
  <c r="N9" i="36"/>
  <c r="O9" i="36"/>
  <c r="N8" i="36"/>
  <c r="O8" i="36"/>
  <c r="N7" i="36"/>
  <c r="O7" i="36" s="1"/>
  <c r="N6" i="36"/>
  <c r="O6" i="36" s="1"/>
  <c r="M5" i="36"/>
  <c r="L5" i="36"/>
  <c r="K5" i="36"/>
  <c r="J5" i="36"/>
  <c r="I5" i="36"/>
  <c r="I49" i="36" s="1"/>
  <c r="H5" i="36"/>
  <c r="H49" i="36"/>
  <c r="G5" i="36"/>
  <c r="F5" i="36"/>
  <c r="F49" i="36"/>
  <c r="E5" i="36"/>
  <c r="D5" i="36"/>
  <c r="N47" i="35"/>
  <c r="O47" i="35" s="1"/>
  <c r="M46" i="35"/>
  <c r="L46" i="35"/>
  <c r="K46" i="35"/>
  <c r="N46" i="35"/>
  <c r="O46" i="35" s="1"/>
  <c r="J46" i="35"/>
  <c r="I46" i="35"/>
  <c r="H46" i="35"/>
  <c r="G46" i="35"/>
  <c r="F46" i="35"/>
  <c r="E46" i="35"/>
  <c r="D46" i="35"/>
  <c r="N45" i="35"/>
  <c r="O45" i="35"/>
  <c r="N44" i="35"/>
  <c r="O44" i="35"/>
  <c r="N43" i="35"/>
  <c r="O43" i="35" s="1"/>
  <c r="N42" i="35"/>
  <c r="O42" i="35" s="1"/>
  <c r="M41" i="35"/>
  <c r="L41" i="35"/>
  <c r="K41" i="35"/>
  <c r="J41" i="35"/>
  <c r="I41" i="35"/>
  <c r="H41" i="35"/>
  <c r="N41" i="35" s="1"/>
  <c r="O41" i="35" s="1"/>
  <c r="G41" i="35"/>
  <c r="F41" i="35"/>
  <c r="E41" i="35"/>
  <c r="D41" i="35"/>
  <c r="N40" i="35"/>
  <c r="O40" i="35" s="1"/>
  <c r="N39" i="35"/>
  <c r="O39" i="35" s="1"/>
  <c r="M38" i="35"/>
  <c r="L38" i="35"/>
  <c r="K38" i="35"/>
  <c r="J38" i="35"/>
  <c r="I38" i="35"/>
  <c r="H38" i="35"/>
  <c r="H48" i="35" s="1"/>
  <c r="G38" i="35"/>
  <c r="F38" i="35"/>
  <c r="E38" i="35"/>
  <c r="D38" i="35"/>
  <c r="N37" i="35"/>
  <c r="O37" i="35" s="1"/>
  <c r="N36" i="35"/>
  <c r="O36" i="35" s="1"/>
  <c r="N35" i="35"/>
  <c r="O35" i="35"/>
  <c r="N34" i="35"/>
  <c r="O34" i="35"/>
  <c r="N33" i="35"/>
  <c r="O33" i="35" s="1"/>
  <c r="N32" i="35"/>
  <c r="O32" i="35" s="1"/>
  <c r="N31" i="35"/>
  <c r="O31" i="35" s="1"/>
  <c r="N30" i="35"/>
  <c r="O30" i="35" s="1"/>
  <c r="N29" i="35"/>
  <c r="O29" i="35"/>
  <c r="M28" i="35"/>
  <c r="L28" i="35"/>
  <c r="L48" i="35" s="1"/>
  <c r="K28" i="35"/>
  <c r="J28" i="35"/>
  <c r="I28" i="35"/>
  <c r="H28" i="35"/>
  <c r="G28" i="35"/>
  <c r="F28" i="35"/>
  <c r="E28" i="35"/>
  <c r="D28" i="35"/>
  <c r="N27" i="35"/>
  <c r="O27" i="35"/>
  <c r="N26" i="35"/>
  <c r="O26" i="35"/>
  <c r="N25" i="35"/>
  <c r="O25" i="35" s="1"/>
  <c r="N24" i="35"/>
  <c r="O24" i="35" s="1"/>
  <c r="N23" i="35"/>
  <c r="O23" i="35" s="1"/>
  <c r="N22" i="35"/>
  <c r="O22" i="35" s="1"/>
  <c r="N21" i="35"/>
  <c r="O21" i="35"/>
  <c r="N20" i="35"/>
  <c r="O20" i="35"/>
  <c r="M19" i="35"/>
  <c r="L19" i="35"/>
  <c r="K19" i="35"/>
  <c r="N19" i="35" s="1"/>
  <c r="O19" i="35" s="1"/>
  <c r="J19" i="35"/>
  <c r="I19" i="35"/>
  <c r="H19" i="35"/>
  <c r="G19" i="35"/>
  <c r="F19" i="35"/>
  <c r="E19" i="35"/>
  <c r="E48" i="35" s="1"/>
  <c r="D19" i="35"/>
  <c r="N18" i="35"/>
  <c r="O18" i="35" s="1"/>
  <c r="N17" i="35"/>
  <c r="O17" i="35"/>
  <c r="N16" i="35"/>
  <c r="O16" i="35" s="1"/>
  <c r="N15" i="35"/>
  <c r="O15" i="35"/>
  <c r="N14" i="35"/>
  <c r="O14" i="35" s="1"/>
  <c r="N13" i="35"/>
  <c r="O13" i="35" s="1"/>
  <c r="M12" i="35"/>
  <c r="L12" i="35"/>
  <c r="K12" i="35"/>
  <c r="J12" i="35"/>
  <c r="I12" i="35"/>
  <c r="H12" i="35"/>
  <c r="G12" i="35"/>
  <c r="F12" i="35"/>
  <c r="E12" i="35"/>
  <c r="D12" i="35"/>
  <c r="N12" i="35" s="1"/>
  <c r="O12" i="35" s="1"/>
  <c r="N11" i="35"/>
  <c r="O11" i="35"/>
  <c r="N10" i="35"/>
  <c r="O10" i="35"/>
  <c r="N9" i="35"/>
  <c r="O9" i="35" s="1"/>
  <c r="N8" i="35"/>
  <c r="O8" i="35" s="1"/>
  <c r="N7" i="35"/>
  <c r="O7" i="35" s="1"/>
  <c r="N6" i="35"/>
  <c r="O6" i="35"/>
  <c r="M5" i="35"/>
  <c r="M48" i="35"/>
  <c r="L5" i="35"/>
  <c r="K5" i="35"/>
  <c r="J5" i="35"/>
  <c r="J48" i="35" s="1"/>
  <c r="I5" i="35"/>
  <c r="H5" i="35"/>
  <c r="G5" i="35"/>
  <c r="F5" i="35"/>
  <c r="F48" i="35"/>
  <c r="E5" i="35"/>
  <c r="D5" i="35"/>
  <c r="N46" i="34"/>
  <c r="O46" i="34" s="1"/>
  <c r="M45" i="34"/>
  <c r="L45" i="34"/>
  <c r="K45" i="34"/>
  <c r="J45" i="34"/>
  <c r="I45" i="34"/>
  <c r="H45" i="34"/>
  <c r="N45" i="34" s="1"/>
  <c r="O45" i="34" s="1"/>
  <c r="G45" i="34"/>
  <c r="F45" i="34"/>
  <c r="E45" i="34"/>
  <c r="D45" i="34"/>
  <c r="N44" i="34"/>
  <c r="O44" i="34" s="1"/>
  <c r="N43" i="34"/>
  <c r="O43" i="34" s="1"/>
  <c r="N42" i="34"/>
  <c r="O42" i="34"/>
  <c r="N41" i="34"/>
  <c r="O41" i="34"/>
  <c r="N40" i="34"/>
  <c r="O40" i="34" s="1"/>
  <c r="N39" i="34"/>
  <c r="O39" i="34" s="1"/>
  <c r="M38" i="34"/>
  <c r="L38" i="34"/>
  <c r="K38" i="34"/>
  <c r="J38" i="34"/>
  <c r="I38" i="34"/>
  <c r="I47" i="34"/>
  <c r="H38" i="34"/>
  <c r="G38" i="34"/>
  <c r="F38" i="34"/>
  <c r="E38" i="34"/>
  <c r="D38" i="34"/>
  <c r="N38" i="34" s="1"/>
  <c r="O38" i="34" s="1"/>
  <c r="N37" i="34"/>
  <c r="O37" i="34"/>
  <c r="N36" i="34"/>
  <c r="O36" i="34" s="1"/>
  <c r="N35" i="34"/>
  <c r="O35" i="34" s="1"/>
  <c r="M34" i="34"/>
  <c r="L34" i="34"/>
  <c r="K34" i="34"/>
  <c r="J34" i="34"/>
  <c r="I34" i="34"/>
  <c r="H34" i="34"/>
  <c r="G34" i="34"/>
  <c r="F34" i="34"/>
  <c r="E34" i="34"/>
  <c r="D34" i="34"/>
  <c r="N34" i="34" s="1"/>
  <c r="N33" i="34"/>
  <c r="O33" i="34"/>
  <c r="N32" i="34"/>
  <c r="O32" i="34" s="1"/>
  <c r="N31" i="34"/>
  <c r="O31" i="34" s="1"/>
  <c r="N30" i="34"/>
  <c r="O30" i="34" s="1"/>
  <c r="N29" i="34"/>
  <c r="O29" i="34" s="1"/>
  <c r="N28" i="34"/>
  <c r="O28" i="34"/>
  <c r="N27" i="34"/>
  <c r="O27" i="34"/>
  <c r="N26" i="34"/>
  <c r="O26" i="34" s="1"/>
  <c r="M25" i="34"/>
  <c r="M47" i="34" s="1"/>
  <c r="L25" i="34"/>
  <c r="K25" i="34"/>
  <c r="J25" i="34"/>
  <c r="I25" i="34"/>
  <c r="H25" i="34"/>
  <c r="G25" i="34"/>
  <c r="F25" i="34"/>
  <c r="E25" i="34"/>
  <c r="D25" i="34"/>
  <c r="N24" i="34"/>
  <c r="O24" i="34" s="1"/>
  <c r="N23" i="34"/>
  <c r="O23" i="34" s="1"/>
  <c r="N22" i="34"/>
  <c r="O22" i="34" s="1"/>
  <c r="N21" i="34"/>
  <c r="O21" i="34"/>
  <c r="N20" i="34"/>
  <c r="O20" i="34"/>
  <c r="M19" i="34"/>
  <c r="L19" i="34"/>
  <c r="K19" i="34"/>
  <c r="K47" i="34" s="1"/>
  <c r="J19" i="34"/>
  <c r="I19" i="34"/>
  <c r="H19" i="34"/>
  <c r="G19" i="34"/>
  <c r="F19" i="34"/>
  <c r="E19" i="34"/>
  <c r="D19" i="34"/>
  <c r="N18" i="34"/>
  <c r="O18" i="34" s="1"/>
  <c r="N17" i="34"/>
  <c r="O17" i="34" s="1"/>
  <c r="N16" i="34"/>
  <c r="O16" i="34" s="1"/>
  <c r="N15" i="34"/>
  <c r="O15" i="34" s="1"/>
  <c r="N14" i="34"/>
  <c r="O14" i="34"/>
  <c r="M13" i="34"/>
  <c r="L13" i="34"/>
  <c r="K13" i="34"/>
  <c r="J13" i="34"/>
  <c r="I13" i="34"/>
  <c r="H13" i="34"/>
  <c r="G13" i="34"/>
  <c r="F13" i="34"/>
  <c r="E13" i="34"/>
  <c r="D13" i="34"/>
  <c r="N13" i="34" s="1"/>
  <c r="O13" i="34" s="1"/>
  <c r="N12" i="34"/>
  <c r="O12" i="34"/>
  <c r="N11" i="34"/>
  <c r="O11" i="34" s="1"/>
  <c r="N10" i="34"/>
  <c r="O10" i="34" s="1"/>
  <c r="N9" i="34"/>
  <c r="O9" i="34" s="1"/>
  <c r="N8" i="34"/>
  <c r="O8" i="34" s="1"/>
  <c r="N7" i="34"/>
  <c r="O7" i="34"/>
  <c r="N6" i="34"/>
  <c r="O6" i="34"/>
  <c r="M5" i="34"/>
  <c r="L5" i="34"/>
  <c r="K5" i="34"/>
  <c r="J5" i="34"/>
  <c r="J47" i="34" s="1"/>
  <c r="I5" i="34"/>
  <c r="H5" i="34"/>
  <c r="G5" i="34"/>
  <c r="F5" i="34"/>
  <c r="E5" i="34"/>
  <c r="D5" i="34"/>
  <c r="N53" i="33"/>
  <c r="O53" i="33" s="1"/>
  <c r="N30" i="33"/>
  <c r="O30" i="33" s="1"/>
  <c r="N31" i="33"/>
  <c r="O31" i="33"/>
  <c r="N32" i="33"/>
  <c r="O32" i="33"/>
  <c r="N33" i="33"/>
  <c r="O33" i="33" s="1"/>
  <c r="N34" i="33"/>
  <c r="O34" i="33" s="1"/>
  <c r="N35" i="33"/>
  <c r="O35" i="33" s="1"/>
  <c r="N36" i="33"/>
  <c r="O36" i="33" s="1"/>
  <c r="N37" i="33"/>
  <c r="O37" i="33"/>
  <c r="N22" i="33"/>
  <c r="O22" i="33"/>
  <c r="N23" i="33"/>
  <c r="O23" i="33" s="1"/>
  <c r="N24" i="33"/>
  <c r="O24" i="33" s="1"/>
  <c r="N25" i="33"/>
  <c r="O25" i="33" s="1"/>
  <c r="N26" i="33"/>
  <c r="O26" i="33" s="1"/>
  <c r="N27" i="33"/>
  <c r="O27" i="33"/>
  <c r="N28" i="33"/>
  <c r="O28" i="33"/>
  <c r="N8" i="33"/>
  <c r="O8" i="33" s="1"/>
  <c r="E29" i="33"/>
  <c r="N29" i="33" s="1"/>
  <c r="F29" i="33"/>
  <c r="G29" i="33"/>
  <c r="H29" i="33"/>
  <c r="I29" i="33"/>
  <c r="J29" i="33"/>
  <c r="K29" i="33"/>
  <c r="L29" i="33"/>
  <c r="M29" i="33"/>
  <c r="D29" i="33"/>
  <c r="E21" i="33"/>
  <c r="F21" i="33"/>
  <c r="G21" i="33"/>
  <c r="H21" i="33"/>
  <c r="I21" i="33"/>
  <c r="J21" i="33"/>
  <c r="K21" i="33"/>
  <c r="L21" i="33"/>
  <c r="M21" i="33"/>
  <c r="D21" i="33"/>
  <c r="E15" i="33"/>
  <c r="F15" i="33"/>
  <c r="G15" i="33"/>
  <c r="H15" i="33"/>
  <c r="I15" i="33"/>
  <c r="J15" i="33"/>
  <c r="J54" i="33" s="1"/>
  <c r="K15" i="33"/>
  <c r="L15" i="33"/>
  <c r="L54" i="33" s="1"/>
  <c r="M15" i="33"/>
  <c r="D15" i="33"/>
  <c r="E5" i="33"/>
  <c r="F5" i="33"/>
  <c r="F54" i="33" s="1"/>
  <c r="G5" i="33"/>
  <c r="H5" i="33"/>
  <c r="I5" i="33"/>
  <c r="J5" i="33"/>
  <c r="K5" i="33"/>
  <c r="L5" i="33"/>
  <c r="M5" i="33"/>
  <c r="D5" i="33"/>
  <c r="E51" i="33"/>
  <c r="F51" i="33"/>
  <c r="G51" i="33"/>
  <c r="H51" i="33"/>
  <c r="I51" i="33"/>
  <c r="J51" i="33"/>
  <c r="K51" i="33"/>
  <c r="L51" i="33"/>
  <c r="M51" i="33"/>
  <c r="D51" i="33"/>
  <c r="N52" i="33"/>
  <c r="O52" i="33" s="1"/>
  <c r="N45" i="33"/>
  <c r="N46" i="33"/>
  <c r="O46" i="33" s="1"/>
  <c r="N47" i="33"/>
  <c r="O47" i="33"/>
  <c r="N48" i="33"/>
  <c r="O48" i="33"/>
  <c r="N49" i="33"/>
  <c r="O49" i="33" s="1"/>
  <c r="N50" i="33"/>
  <c r="O50" i="33" s="1"/>
  <c r="N44" i="33"/>
  <c r="O44" i="33"/>
  <c r="E43" i="33"/>
  <c r="F43" i="33"/>
  <c r="G43" i="33"/>
  <c r="H43" i="33"/>
  <c r="I43" i="33"/>
  <c r="N43" i="33" s="1"/>
  <c r="O43" i="33" s="1"/>
  <c r="J43" i="33"/>
  <c r="K43" i="33"/>
  <c r="L43" i="33"/>
  <c r="M43" i="33"/>
  <c r="D43" i="33"/>
  <c r="E39" i="33"/>
  <c r="F39" i="33"/>
  <c r="G39" i="33"/>
  <c r="G54" i="33" s="1"/>
  <c r="H39" i="33"/>
  <c r="H54" i="33"/>
  <c r="I39" i="33"/>
  <c r="J39" i="33"/>
  <c r="K39" i="33"/>
  <c r="L39" i="33"/>
  <c r="M39" i="33"/>
  <c r="D39" i="33"/>
  <c r="N40" i="33"/>
  <c r="O40" i="33"/>
  <c r="N41" i="33"/>
  <c r="O41" i="33"/>
  <c r="N42" i="33"/>
  <c r="O42" i="33" s="1"/>
  <c r="N38" i="33"/>
  <c r="O38" i="33" s="1"/>
  <c r="O45" i="33"/>
  <c r="N17" i="33"/>
  <c r="O17" i="33" s="1"/>
  <c r="N18" i="33"/>
  <c r="O18" i="33" s="1"/>
  <c r="N19" i="33"/>
  <c r="O19" i="33" s="1"/>
  <c r="N20" i="33"/>
  <c r="O20" i="33" s="1"/>
  <c r="N7" i="33"/>
  <c r="O7" i="33"/>
  <c r="N9" i="33"/>
  <c r="O9" i="33" s="1"/>
  <c r="N10" i="33"/>
  <c r="O10" i="33" s="1"/>
  <c r="N11" i="33"/>
  <c r="O11" i="33" s="1"/>
  <c r="N12" i="33"/>
  <c r="O12" i="33" s="1"/>
  <c r="N13" i="33"/>
  <c r="O13" i="33" s="1"/>
  <c r="N14" i="33"/>
  <c r="O14" i="33"/>
  <c r="N6" i="33"/>
  <c r="O6" i="33" s="1"/>
  <c r="N16" i="33"/>
  <c r="O16" i="33" s="1"/>
  <c r="O34" i="34"/>
  <c r="N39" i="37"/>
  <c r="O39" i="37" s="1"/>
  <c r="I57" i="37"/>
  <c r="D57" i="37"/>
  <c r="N5" i="37"/>
  <c r="O5" i="37" s="1"/>
  <c r="F57" i="38"/>
  <c r="N52" i="38"/>
  <c r="O52" i="38" s="1"/>
  <c r="N27" i="38"/>
  <c r="O27" i="38" s="1"/>
  <c r="G57" i="37"/>
  <c r="G48" i="35"/>
  <c r="G49" i="36"/>
  <c r="K49" i="36"/>
  <c r="D48" i="35"/>
  <c r="N49" i="39"/>
  <c r="O49" i="39" s="1"/>
  <c r="N42" i="39"/>
  <c r="O42" i="39" s="1"/>
  <c r="O29" i="33"/>
  <c r="E49" i="36"/>
  <c r="J49" i="36"/>
  <c r="E57" i="38"/>
  <c r="I57" i="38"/>
  <c r="N13" i="36"/>
  <c r="O13" i="36"/>
  <c r="F53" i="40"/>
  <c r="K53" i="40"/>
  <c r="N14" i="40"/>
  <c r="O14" i="40" s="1"/>
  <c r="H53" i="40"/>
  <c r="N20" i="40"/>
  <c r="O20" i="40"/>
  <c r="L53" i="40"/>
  <c r="N42" i="40"/>
  <c r="O42" i="40"/>
  <c r="M53" i="40"/>
  <c r="E53" i="40"/>
  <c r="N48" i="40"/>
  <c r="O48" i="40" s="1"/>
  <c r="N38" i="40"/>
  <c r="O38" i="40"/>
  <c r="N29" i="40"/>
  <c r="O29" i="40"/>
  <c r="D53" i="40"/>
  <c r="N5" i="40"/>
  <c r="O5" i="40"/>
  <c r="E53" i="41"/>
  <c r="M53" i="41"/>
  <c r="L53" i="41"/>
  <c r="K53" i="41"/>
  <c r="J53" i="41"/>
  <c r="N50" i="41"/>
  <c r="O50" i="41"/>
  <c r="G53" i="41"/>
  <c r="H53" i="41"/>
  <c r="I53" i="41"/>
  <c r="N20" i="41"/>
  <c r="O20" i="41" s="1"/>
  <c r="D53" i="41"/>
  <c r="N5" i="42"/>
  <c r="O5" i="42" s="1"/>
  <c r="K51" i="42"/>
  <c r="I51" i="42"/>
  <c r="J51" i="42"/>
  <c r="L51" i="42"/>
  <c r="N28" i="42"/>
  <c r="O28" i="42"/>
  <c r="M51" i="42"/>
  <c r="N14" i="42"/>
  <c r="O14" i="42" s="1"/>
  <c r="N20" i="42"/>
  <c r="O20" i="42" s="1"/>
  <c r="N48" i="42"/>
  <c r="O48" i="42"/>
  <c r="G51" i="42"/>
  <c r="F51" i="42"/>
  <c r="N40" i="42"/>
  <c r="O40" i="42"/>
  <c r="H51" i="42"/>
  <c r="N37" i="42"/>
  <c r="O37" i="42"/>
  <c r="E51" i="42"/>
  <c r="D51" i="42"/>
  <c r="N51" i="42" s="1"/>
  <c r="O51" i="42" s="1"/>
  <c r="M51" i="43"/>
  <c r="L51" i="43"/>
  <c r="K51" i="43"/>
  <c r="J51" i="43"/>
  <c r="N48" i="43"/>
  <c r="O48" i="43"/>
  <c r="F51" i="43"/>
  <c r="N5" i="43"/>
  <c r="O5" i="43" s="1"/>
  <c r="E51" i="43"/>
  <c r="G51" i="43"/>
  <c r="N51" i="43" s="1"/>
  <c r="O51" i="43" s="1"/>
  <c r="H51" i="43"/>
  <c r="N37" i="43"/>
  <c r="O37" i="43"/>
  <c r="I51" i="43"/>
  <c r="N28" i="43"/>
  <c r="O28" i="43" s="1"/>
  <c r="N20" i="43"/>
  <c r="O20" i="43" s="1"/>
  <c r="D51" i="43"/>
  <c r="J53" i="44"/>
  <c r="N53" i="44" s="1"/>
  <c r="O53" i="44" s="1"/>
  <c r="L53" i="44"/>
  <c r="K53" i="44"/>
  <c r="I53" i="44"/>
  <c r="M53" i="44"/>
  <c r="N14" i="44"/>
  <c r="O14" i="44" s="1"/>
  <c r="N5" i="44"/>
  <c r="O5" i="44" s="1"/>
  <c r="N50" i="44"/>
  <c r="O50" i="44"/>
  <c r="N20" i="44"/>
  <c r="O20" i="44"/>
  <c r="H53" i="44"/>
  <c r="F53" i="44"/>
  <c r="N42" i="44"/>
  <c r="O42" i="44" s="1"/>
  <c r="G53" i="44"/>
  <c r="N39" i="44"/>
  <c r="O39" i="44"/>
  <c r="E53" i="44"/>
  <c r="D53" i="44"/>
  <c r="L53" i="45"/>
  <c r="J53" i="45"/>
  <c r="K53" i="45"/>
  <c r="M53" i="45"/>
  <c r="N14" i="45"/>
  <c r="O14" i="45" s="1"/>
  <c r="N50" i="45"/>
  <c r="O50" i="45" s="1"/>
  <c r="F53" i="45"/>
  <c r="N53" i="45" s="1"/>
  <c r="O53" i="45" s="1"/>
  <c r="G53" i="45"/>
  <c r="H53" i="45"/>
  <c r="N42" i="45"/>
  <c r="O42" i="45" s="1"/>
  <c r="N39" i="45"/>
  <c r="O39" i="45" s="1"/>
  <c r="N30" i="45"/>
  <c r="O30" i="45" s="1"/>
  <c r="D53" i="45"/>
  <c r="N20" i="45"/>
  <c r="O20" i="45" s="1"/>
  <c r="I53" i="45"/>
  <c r="E53" i="45"/>
  <c r="O51" i="46"/>
  <c r="P51" i="46"/>
  <c r="O40" i="46"/>
  <c r="P40" i="46" s="1"/>
  <c r="O31" i="46"/>
  <c r="P31" i="46" s="1"/>
  <c r="N54" i="46"/>
  <c r="O20" i="46"/>
  <c r="P20" i="46"/>
  <c r="J54" i="46"/>
  <c r="L54" i="46"/>
  <c r="K54" i="46"/>
  <c r="M54" i="46"/>
  <c r="F54" i="46"/>
  <c r="I54" i="46"/>
  <c r="E54" i="46"/>
  <c r="G54" i="46"/>
  <c r="H54" i="46"/>
  <c r="O5" i="46"/>
  <c r="P5" i="46" s="1"/>
  <c r="O55" i="47" l="1"/>
  <c r="P55" i="47" s="1"/>
  <c r="N53" i="40"/>
  <c r="O53" i="40" s="1"/>
  <c r="K54" i="33"/>
  <c r="N5" i="33"/>
  <c r="O5" i="33" s="1"/>
  <c r="N5" i="36"/>
  <c r="O5" i="36" s="1"/>
  <c r="H57" i="37"/>
  <c r="N51" i="33"/>
  <c r="O51" i="33" s="1"/>
  <c r="E57" i="37"/>
  <c r="N57" i="37" s="1"/>
  <c r="O57" i="37" s="1"/>
  <c r="N43" i="37"/>
  <c r="O43" i="37" s="1"/>
  <c r="D54" i="46"/>
  <c r="O54" i="46" s="1"/>
  <c r="P54" i="46" s="1"/>
  <c r="N39" i="33"/>
  <c r="O39" i="33" s="1"/>
  <c r="E47" i="34"/>
  <c r="N5" i="34"/>
  <c r="O5" i="34" s="1"/>
  <c r="D47" i="34"/>
  <c r="N47" i="34" s="1"/>
  <c r="O47" i="34" s="1"/>
  <c r="H57" i="38"/>
  <c r="N5" i="38"/>
  <c r="O5" i="38" s="1"/>
  <c r="I54" i="33"/>
  <c r="N19" i="34"/>
  <c r="O19" i="34" s="1"/>
  <c r="N5" i="35"/>
  <c r="O5" i="35" s="1"/>
  <c r="N38" i="35"/>
  <c r="O38" i="35" s="1"/>
  <c r="N38" i="36"/>
  <c r="O38" i="36" s="1"/>
  <c r="D49" i="36"/>
  <c r="N49" i="36" s="1"/>
  <c r="O49" i="36" s="1"/>
  <c r="N20" i="39"/>
  <c r="O20" i="39" s="1"/>
  <c r="D53" i="39"/>
  <c r="F53" i="41"/>
  <c r="N53" i="41" s="1"/>
  <c r="O53" i="41" s="1"/>
  <c r="N5" i="39"/>
  <c r="O5" i="39" s="1"/>
  <c r="G47" i="34"/>
  <c r="K57" i="37"/>
  <c r="N32" i="37"/>
  <c r="O32" i="37" s="1"/>
  <c r="N38" i="39"/>
  <c r="O38" i="39" s="1"/>
  <c r="H47" i="34"/>
  <c r="G53" i="40"/>
  <c r="N21" i="33"/>
  <c r="O21" i="33" s="1"/>
  <c r="N43" i="36"/>
  <c r="O43" i="36" s="1"/>
  <c r="J57" i="38"/>
  <c r="N20" i="38"/>
  <c r="O20" i="38" s="1"/>
  <c r="N39" i="38"/>
  <c r="O39" i="38" s="1"/>
  <c r="D57" i="38"/>
  <c r="N57" i="38" s="1"/>
  <c r="O57" i="38" s="1"/>
  <c r="E54" i="33"/>
  <c r="K48" i="35"/>
  <c r="N15" i="33"/>
  <c r="O15" i="33" s="1"/>
  <c r="D54" i="33"/>
  <c r="N54" i="33" s="1"/>
  <c r="O54" i="33" s="1"/>
  <c r="N27" i="39"/>
  <c r="O27" i="39" s="1"/>
  <c r="L47" i="34"/>
  <c r="I48" i="35"/>
  <c r="N48" i="35" s="1"/>
  <c r="O48" i="35" s="1"/>
  <c r="N28" i="35"/>
  <c r="O28" i="35" s="1"/>
  <c r="N53" i="37"/>
  <c r="O53" i="37" s="1"/>
  <c r="N14" i="38"/>
  <c r="O14" i="38" s="1"/>
  <c r="N14" i="39"/>
  <c r="O14" i="39" s="1"/>
  <c r="E53" i="39"/>
  <c r="M54" i="33"/>
  <c r="N25" i="34"/>
  <c r="O25" i="34" s="1"/>
  <c r="F47" i="34"/>
  <c r="F57" i="37"/>
  <c r="N19" i="37"/>
  <c r="O19" i="37" s="1"/>
  <c r="N53" i="39" l="1"/>
  <c r="O53" i="39" s="1"/>
</calcChain>
</file>

<file path=xl/sharedStrings.xml><?xml version="1.0" encoding="utf-8"?>
<sst xmlns="http://schemas.openxmlformats.org/spreadsheetml/2006/main" count="1101" uniqueCount="168">
  <si>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</si>
  <si>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</si>
  <si>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</si>
  <si>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</si>
  <si>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</si>
  <si>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</si>
  <si>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</si>
  <si>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</si>
  <si>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</si>
  <si>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</si>
  <si>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</si>
  <si>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</si>
  <si>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Utility Service Tax - Electricity</t>
  </si>
  <si>
    <t>Utility Service Tax - Water</t>
  </si>
  <si>
    <t>Utility Service Tax - Telecommunications</t>
  </si>
  <si>
    <t>Utility Service Tax - Gas</t>
  </si>
  <si>
    <t>Local Business Tax</t>
  </si>
  <si>
    <t>Other General Taxes</t>
  </si>
  <si>
    <t>Permits, Fees, and Special Assessments</t>
  </si>
  <si>
    <t>Franchise Fee - Electricity</t>
  </si>
  <si>
    <t>Franchise Fee - Gas</t>
  </si>
  <si>
    <t>Franchise Fee - Solid Waste</t>
  </si>
  <si>
    <t>Special Assessments - Capital Improvement</t>
  </si>
  <si>
    <t>Federal Grant - Public Safety</t>
  </si>
  <si>
    <t>Intergovernmental Revenue</t>
  </si>
  <si>
    <t>Federal Grant - Other Federal Grants</t>
  </si>
  <si>
    <t>State Grant - Other</t>
  </si>
  <si>
    <t>State Shared Revenues - General Gov't - Revenue Sharing Proceeds</t>
  </si>
  <si>
    <t>State Shared Revenues - General Gov't - Insurance License Tax</t>
  </si>
  <si>
    <t>State Shared Revenues - General Gov't - Mobile Home License Tax</t>
  </si>
  <si>
    <t>State Shared Revenues - Other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</si>
  <si>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</si>
  <si>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</si>
  <si>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</si>
  <si>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</si>
  <si>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</si>
  <si>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</si>
  <si>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</si>
  <si>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Other General Gov't Charges and Fees</t>
  </si>
  <si>
    <t>Public Safety - Law Enforcement Services</t>
  </si>
  <si>
    <t>Physical Environment - Water Utility</t>
  </si>
  <si>
    <t>Physical Environment - Garbage / Solid Waste</t>
  </si>
  <si>
    <t>Physical Environment - Sewer / Wastewater Utility</t>
  </si>
  <si>
    <t>Physical Environment - Other Physical Environment Charges</t>
  </si>
  <si>
    <t>Economic Environment - Other Economic Environment Charges</t>
  </si>
  <si>
    <t>Culture / Recreation - Parks and Recreation</t>
  </si>
  <si>
    <t>Total - All Account Codes</t>
  </si>
  <si>
    <t>Local Fiscal Year Ended September 30, 2009</t>
  </si>
  <si>
    <t>Fines - Local Ordinance Violations</t>
  </si>
  <si>
    <t>Other Judgments, Fines, and Forfeits</t>
  </si>
  <si>
    <t>Judgments and Fines - Other Court-Ordered</t>
  </si>
  <si>
    <t>Interest and Other Earnings - Interest</t>
  </si>
  <si>
    <t>Interest and Other Earnings - Net Increase (Decrease) in Fair Value of Investments</t>
  </si>
  <si>
    <t>Rents and Royalties</t>
  </si>
  <si>
    <t>Sale of Surplus Materials and Scrap</t>
  </si>
  <si>
    <t>Contributions and Donations from Private Sources</t>
  </si>
  <si>
    <t>Pension Fund Contributions</t>
  </si>
  <si>
    <t>Other Miscellaneous Revenues - Other</t>
  </si>
  <si>
    <t>Non-Operating - Inter-Fund Group Transfers In</t>
  </si>
  <si>
    <t>Proceeds - Installment Purchases and Capital Lease Proceeds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</si>
  <si>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</si>
  <si>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</si>
  <si>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</si>
  <si>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</si>
  <si>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</si>
  <si>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</si>
  <si>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</si>
  <si>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Casualty Insurance Premium Tax for Police Officers' Retirement</t>
  </si>
  <si>
    <t>West Melbourne Revenues Reported by Account Code and Fund Type</t>
  </si>
  <si>
    <t>Local Fiscal Year Ended September 30, 2010</t>
  </si>
  <si>
    <t>Utility Service Tax - Propane</t>
  </si>
  <si>
    <t>Utility Service Tax - Other</t>
  </si>
  <si>
    <t>Other Permits, Fees, and Special Assessments</t>
  </si>
  <si>
    <t>Federal Grant - General Government</t>
  </si>
  <si>
    <t>State Shared Revenues - General Gov't - Alcoholic Beverage License Tax</t>
  </si>
  <si>
    <t>State Shared Revenues - General Gov't - Local Gov't Half-Cent Sales Tax</t>
  </si>
  <si>
    <t>Grants from Other Local Units - Other</t>
  </si>
  <si>
    <t>Economic Environment - Housing</t>
  </si>
  <si>
    <t>Disposition of Fixed Assets</t>
  </si>
  <si>
    <t>Special Items (Gain)</t>
  </si>
  <si>
    <t>2010 Municipal Census Population:</t>
  </si>
  <si>
    <t>Local Fiscal Year Ended September 30, 2011</t>
  </si>
  <si>
    <t>Grants from Other Local Units - Transportation</t>
  </si>
  <si>
    <t>Physical Environment - Water / Sewer Combination Utility</t>
  </si>
  <si>
    <t>Proceeds - Debt Proceeds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</si>
  <si>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</si>
  <si>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</si>
  <si>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</si>
  <si>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Communications Services Taxes</t>
  </si>
  <si>
    <t>State Grant - Public Safety</t>
  </si>
  <si>
    <t>Human Services - Other Human Services Charges</t>
  </si>
  <si>
    <t>Court-Ordered Judgments and Fines - As Decided by County Court Criminal</t>
  </si>
  <si>
    <t>Fines - Library</t>
  </si>
  <si>
    <t>Other Miscellaneous Revenues - Settlements</t>
  </si>
  <si>
    <t>2012 Municipal Population:</t>
  </si>
  <si>
    <t>Local Fiscal Year Ended September 30, 2008</t>
  </si>
  <si>
    <t>First Local Option Fuel Tax (1 to 6 Cents)</t>
  </si>
  <si>
    <t>Permits and Franchise Fees</t>
  </si>
  <si>
    <t>Federal Grant - Physical Environment - Sewer / Wastewater</t>
  </si>
  <si>
    <t>State Grant - General Government</t>
  </si>
  <si>
    <t>State Grant - Physical Environment - Sewer / Wastewater</t>
  </si>
  <si>
    <t>Grants from Other Local Units - Public Safety</t>
  </si>
  <si>
    <t>Shared Revenue from Other Local Units</t>
  </si>
  <si>
    <t>Public Safety - Other Public Safety Charges and Fees</t>
  </si>
  <si>
    <t>Court-Ordered Judgments and Fines - As Decided by Traffic Court</t>
  </si>
  <si>
    <t>Special Assessments - Charges for Public Services</t>
  </si>
  <si>
    <t>Impact Fees - Transportation</t>
  </si>
  <si>
    <t>Impact Fees - Culture / Recreation</t>
  </si>
  <si>
    <t>Proceeds of General Capital Asset Dispositions - Sales</t>
  </si>
  <si>
    <t>Proprietary Non-Operating Sources - Capital Contributions from Private Source</t>
  </si>
  <si>
    <t>2008 Municipal Population:</t>
  </si>
  <si>
    <t>Local Fiscal Year Ended September 30, 2013</t>
  </si>
  <si>
    <t>Insurance Premium Tax for Police Officers' Retirement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</si>
  <si>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</si>
  <si>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</si>
  <si>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</si>
  <si>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</si>
  <si>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</si>
  <si>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</si>
  <si>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General Government - Recording Fees</t>
  </si>
  <si>
    <t>Culture / Recreation - Cultural Services</t>
  </si>
  <si>
    <t>Court-Ordered Judgments and Fines - Other Court-Ordered</t>
  </si>
  <si>
    <t>Interest and Other Earnings - Dividends</t>
  </si>
  <si>
    <t>Sales - Disposition of Fixed Assets</t>
  </si>
  <si>
    <t>Sales - Sale of Surplus Materials and Scrap</t>
  </si>
  <si>
    <t>Proceeds of General Capital Asset Dispositions - Compensation for Loss</t>
  </si>
  <si>
    <t>Proprietary Non-Operating - Interest</t>
  </si>
  <si>
    <t>2013 Municipal Population:</t>
  </si>
  <si>
    <t>Local Fiscal Year Ended September 30, 2014</t>
  </si>
  <si>
    <t>2014 Municipal Population:</t>
  </si>
  <si>
    <t>Local Fiscal Year Ended September 30, 2015</t>
  </si>
  <si>
    <t>Federal Grant - Physical Environment - Water Supply System</t>
  </si>
  <si>
    <t>General Government - Other General Government Charges and Fees</t>
  </si>
  <si>
    <t>Proprietary Non-Operating - Other Grants and Donations</t>
  </si>
  <si>
    <t>2015 Municipal Population:</t>
  </si>
  <si>
    <t>Local Fiscal Year Ended September 30, 2016</t>
  </si>
  <si>
    <t>State Grant - Culture / Recreation</t>
  </si>
  <si>
    <t>Payments from Other Local Units in Lieu of Taxes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</si>
  <si>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</si>
  <si>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</si>
  <si>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</si>
  <si>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</si>
  <si>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</si>
  <si>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</si>
  <si>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State Grant - Transportation - Other Transportation</t>
  </si>
  <si>
    <t>Grants from Other Local Units - Physical Environment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</si>
  <si>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</si>
  <si>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</si>
  <si>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</si>
  <si>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</si>
  <si>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</si>
  <si>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</si>
  <si>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</si>
  <si>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</si>
  <si>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</si>
  <si>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State Communications Services Taxes</t>
  </si>
  <si>
    <t>Building Permits (Buildling Permit Fees)</t>
  </si>
  <si>
    <t>Intergovernmental Revenues</t>
  </si>
  <si>
    <t>State Grant - Physical Environment - Water Supply System</t>
  </si>
  <si>
    <t>State Shared Revenues - General Government - Municipal Revenue Sharing Program</t>
  </si>
  <si>
    <t>State Shared Revenues - General Government - Local Government Half-Cent Sales Tax Program</t>
  </si>
  <si>
    <t>Proprietary Non-Operating Sources - Other Grants and Donations</t>
  </si>
  <si>
    <t>2021 Municipal Population:</t>
  </si>
  <si>
    <t>Local Fiscal Year Ended September 30, 2022</t>
  </si>
  <si>
    <t>2022 Municipal Population:</t>
  </si>
  <si>
    <t>Local Fiscal Year Ended September 30, 2023</t>
  </si>
  <si>
    <t>Proceeds - Leases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</si>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</sst>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164" fontId="3" fillId="0" borderId="23" xfId="0" applyNumberFormat="1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3" fillId="0" borderId="26" xfId="0" applyFont="1" applyBorder="1" applyAlignment="1" applyProtection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10" fillId="0" borderId="29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9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2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3" xfId="0" applyFont="1" applyFill="1" applyBorder="1" applyAlignment="1" applyProtection="1">
      <alignment horizontal="center" vertical="center"/>
    </xf>
    <xf numFmtId="37" fontId="8" fillId="2" borderId="34" xfId="0" applyNumberFormat="1" applyFont="1" applyFill="1" applyBorder="1" applyAlignment="1" applyProtection="1">
      <alignment horizontal="center" vertical="center" wrapText="1"/>
    </xf>
    <xf numFmtId="0" fontId="0" fillId="0" borderId="3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58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8" t="s">
        <v>68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60"/>
      <c r="Q1" s="7"/>
      <c r="R1"/>
    </row>
    <row r="2" spans="1:134" ht="24" thickBot="1">
      <c r="A2" s="61" t="s">
        <v>165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3"/>
      <c r="Q2" s="7"/>
      <c r="R2"/>
    </row>
    <row r="3" spans="1:134" ht="18" customHeight="1">
      <c r="A3" s="64" t="s">
        <v>60</v>
      </c>
      <c r="B3" s="65"/>
      <c r="C3" s="66"/>
      <c r="D3" s="70" t="s">
        <v>31</v>
      </c>
      <c r="E3" s="71"/>
      <c r="F3" s="71"/>
      <c r="G3" s="71"/>
      <c r="H3" s="72"/>
      <c r="I3" s="70" t="s">
        <v>32</v>
      </c>
      <c r="J3" s="72"/>
      <c r="K3" s="70" t="s">
        <v>34</v>
      </c>
      <c r="L3" s="71"/>
      <c r="M3" s="72"/>
      <c r="N3" s="36"/>
      <c r="O3" s="37"/>
      <c r="P3" s="73" t="s">
        <v>150</v>
      </c>
      <c r="Q3" s="11"/>
      <c r="R3"/>
    </row>
    <row r="4" spans="1:134" ht="32.25" customHeight="1" thickBot="1">
      <c r="A4" s="67"/>
      <c r="B4" s="68"/>
      <c r="C4" s="69"/>
      <c r="D4" s="34" t="s">
        <v>5</v>
      </c>
      <c r="E4" s="34" t="s">
        <v>61</v>
      </c>
      <c r="F4" s="34" t="s">
        <v>62</v>
      </c>
      <c r="G4" s="34" t="s">
        <v>63</v>
      </c>
      <c r="H4" s="34" t="s">
        <v>6</v>
      </c>
      <c r="I4" s="34" t="s">
        <v>7</v>
      </c>
      <c r="J4" s="35" t="s">
        <v>64</v>
      </c>
      <c r="K4" s="35" t="s">
        <v>8</v>
      </c>
      <c r="L4" s="35" t="s">
        <v>9</v>
      </c>
      <c r="M4" s="35" t="s">
        <v>151</v>
      </c>
      <c r="N4" s="35" t="s">
        <v>10</v>
      </c>
      <c r="O4" s="35" t="s">
        <v>152</v>
      </c>
      <c r="P4" s="7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153</v>
      </c>
      <c r="B5" s="26"/>
      <c r="C5" s="26"/>
      <c r="D5" s="27">
        <f>SUM(D6:D13)</f>
        <v>10934227</v>
      </c>
      <c r="E5" s="27">
        <f>SUM(E6:E13)</f>
        <v>0</v>
      </c>
      <c r="F5" s="27">
        <f>SUM(F6:F13)</f>
        <v>0</v>
      </c>
      <c r="G5" s="27">
        <f>SUM(G6:G13)</f>
        <v>0</v>
      </c>
      <c r="H5" s="27">
        <f>SUM(H6:H13)</f>
        <v>0</v>
      </c>
      <c r="I5" s="27">
        <f>SUM(I6:I13)</f>
        <v>0</v>
      </c>
      <c r="J5" s="27">
        <f>SUM(J6:J13)</f>
        <v>0</v>
      </c>
      <c r="K5" s="27">
        <f>SUM(K6:K13)</f>
        <v>0</v>
      </c>
      <c r="L5" s="27">
        <f>SUM(L6:L13)</f>
        <v>0</v>
      </c>
      <c r="M5" s="27">
        <f>SUM(M6:M13)</f>
        <v>0</v>
      </c>
      <c r="N5" s="27">
        <f>SUM(N6:N13)</f>
        <v>0</v>
      </c>
      <c r="O5" s="28">
        <f>SUM(D5:N5)</f>
        <v>10934227</v>
      </c>
      <c r="P5" s="33">
        <f>(O5/P$56)</f>
        <v>367.67298833182019</v>
      </c>
      <c r="Q5" s="6"/>
    </row>
    <row r="6" spans="1:134">
      <c r="A6" s="12"/>
      <c r="B6" s="25">
        <v>311</v>
      </c>
      <c r="C6" s="20" t="s">
        <v>3</v>
      </c>
      <c r="D6" s="49">
        <v>5144938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f>SUM(D6:N6)</f>
        <v>5144938</v>
      </c>
      <c r="P6" s="50">
        <f>(O6/P$56)</f>
        <v>173.00305995494134</v>
      </c>
      <c r="Q6" s="9"/>
    </row>
    <row r="7" spans="1:134">
      <c r="A7" s="12"/>
      <c r="B7" s="25">
        <v>312.41000000000003</v>
      </c>
      <c r="C7" s="20" t="s">
        <v>154</v>
      </c>
      <c r="D7" s="49">
        <v>924354</v>
      </c>
      <c r="E7" s="49">
        <v>0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v>0</v>
      </c>
      <c r="O7" s="49">
        <f t="shared" ref="O7:O13" si="0">SUM(D7:N7)</f>
        <v>924354</v>
      </c>
      <c r="P7" s="50">
        <f>(O7/P$56)</f>
        <v>31.082215272874002</v>
      </c>
      <c r="Q7" s="9"/>
    </row>
    <row r="8" spans="1:134">
      <c r="A8" s="12"/>
      <c r="B8" s="25">
        <v>312.52</v>
      </c>
      <c r="C8" s="20" t="s">
        <v>112</v>
      </c>
      <c r="D8" s="49">
        <v>252691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v>0</v>
      </c>
      <c r="O8" s="49">
        <f t="shared" si="0"/>
        <v>252691</v>
      </c>
      <c r="P8" s="50">
        <f>(O8/P$56)</f>
        <v>8.4969568579979153</v>
      </c>
      <c r="Q8" s="9"/>
    </row>
    <row r="9" spans="1:134">
      <c r="A9" s="12"/>
      <c r="B9" s="25">
        <v>314.10000000000002</v>
      </c>
      <c r="C9" s="20" t="s">
        <v>12</v>
      </c>
      <c r="D9" s="49">
        <v>2866526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v>0</v>
      </c>
      <c r="O9" s="49">
        <f t="shared" si="0"/>
        <v>2866526</v>
      </c>
      <c r="P9" s="50">
        <f>(O9/P$56)</f>
        <v>96.389454924509906</v>
      </c>
      <c r="Q9" s="9"/>
    </row>
    <row r="10" spans="1:134">
      <c r="A10" s="12"/>
      <c r="B10" s="25">
        <v>314.3</v>
      </c>
      <c r="C10" s="20" t="s">
        <v>13</v>
      </c>
      <c r="D10" s="49">
        <v>602084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v>0</v>
      </c>
      <c r="O10" s="49">
        <f t="shared" si="0"/>
        <v>602084</v>
      </c>
      <c r="P10" s="50">
        <f>(O10/P$56)</f>
        <v>20.245603416389255</v>
      </c>
      <c r="Q10" s="9"/>
    </row>
    <row r="11" spans="1:134">
      <c r="A11" s="12"/>
      <c r="B11" s="25">
        <v>314.8</v>
      </c>
      <c r="C11" s="20" t="s">
        <v>70</v>
      </c>
      <c r="D11" s="49">
        <v>136896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v>0</v>
      </c>
      <c r="O11" s="49">
        <f t="shared" si="0"/>
        <v>136896</v>
      </c>
      <c r="P11" s="50">
        <f>(O11/P$56)</f>
        <v>4.6032482598607887</v>
      </c>
      <c r="Q11" s="9"/>
    </row>
    <row r="12" spans="1:134">
      <c r="A12" s="12"/>
      <c r="B12" s="25">
        <v>315.10000000000002</v>
      </c>
      <c r="C12" s="20" t="s">
        <v>155</v>
      </c>
      <c r="D12" s="49">
        <v>730446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v>0</v>
      </c>
      <c r="O12" s="49">
        <f t="shared" si="0"/>
        <v>730446</v>
      </c>
      <c r="P12" s="50">
        <f>(O12/P$56)</f>
        <v>24.561888429335216</v>
      </c>
      <c r="Q12" s="9"/>
    </row>
    <row r="13" spans="1:134">
      <c r="A13" s="12"/>
      <c r="B13" s="25">
        <v>316</v>
      </c>
      <c r="C13" s="20" t="s">
        <v>114</v>
      </c>
      <c r="D13" s="49">
        <v>276292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v>0</v>
      </c>
      <c r="O13" s="49">
        <f t="shared" si="0"/>
        <v>276292</v>
      </c>
      <c r="P13" s="50">
        <f>(O13/P$56)</f>
        <v>9.2905612159117652</v>
      </c>
      <c r="Q13" s="9"/>
    </row>
    <row r="14" spans="1:134" ht="15.75">
      <c r="A14" s="29" t="s">
        <v>18</v>
      </c>
      <c r="B14" s="30"/>
      <c r="C14" s="31"/>
      <c r="D14" s="32">
        <f>SUM(D15:D18)</f>
        <v>4622809</v>
      </c>
      <c r="E14" s="32">
        <f>SUM(E15:E18)</f>
        <v>645365</v>
      </c>
      <c r="F14" s="32">
        <f>SUM(F15:F18)</f>
        <v>0</v>
      </c>
      <c r="G14" s="32">
        <f>SUM(G15:G18)</f>
        <v>0</v>
      </c>
      <c r="H14" s="32">
        <f>SUM(H15:H18)</f>
        <v>0</v>
      </c>
      <c r="I14" s="32">
        <f>SUM(I15:I18)</f>
        <v>0</v>
      </c>
      <c r="J14" s="32">
        <f>SUM(J15:J18)</f>
        <v>0</v>
      </c>
      <c r="K14" s="32">
        <f>SUM(K15:K18)</f>
        <v>0</v>
      </c>
      <c r="L14" s="32">
        <f>SUM(L15:L18)</f>
        <v>0</v>
      </c>
      <c r="M14" s="32">
        <f>SUM(M15:M18)</f>
        <v>0</v>
      </c>
      <c r="N14" s="32">
        <f>SUM(N15:N18)</f>
        <v>0</v>
      </c>
      <c r="O14" s="44">
        <f>SUM(D14:N14)</f>
        <v>5268174</v>
      </c>
      <c r="P14" s="45">
        <f>(O14/P$56)</f>
        <v>177.14697871481891</v>
      </c>
      <c r="Q14" s="10"/>
    </row>
    <row r="15" spans="1:134">
      <c r="A15" s="12"/>
      <c r="B15" s="25">
        <v>322</v>
      </c>
      <c r="C15" s="20" t="s">
        <v>156</v>
      </c>
      <c r="D15" s="49">
        <v>1943249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v>0</v>
      </c>
      <c r="O15" s="49">
        <f>SUM(D15:N15)</f>
        <v>1943249</v>
      </c>
      <c r="P15" s="50">
        <f>(O15/P$56)</f>
        <v>65.343454722754629</v>
      </c>
      <c r="Q15" s="9"/>
    </row>
    <row r="16" spans="1:134">
      <c r="A16" s="12"/>
      <c r="B16" s="25">
        <v>323.10000000000002</v>
      </c>
      <c r="C16" s="20" t="s">
        <v>19</v>
      </c>
      <c r="D16" s="49">
        <v>2211316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v>0</v>
      </c>
      <c r="O16" s="49">
        <f t="shared" ref="O16:O18" si="1">SUM(D16:N16)</f>
        <v>2211316</v>
      </c>
      <c r="P16" s="50">
        <f>(O16/P$56)</f>
        <v>74.357443088200682</v>
      </c>
      <c r="Q16" s="9"/>
    </row>
    <row r="17" spans="1:17">
      <c r="A17" s="12"/>
      <c r="B17" s="25">
        <v>323.7</v>
      </c>
      <c r="C17" s="20" t="s">
        <v>21</v>
      </c>
      <c r="D17" s="49">
        <v>468244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v>0</v>
      </c>
      <c r="O17" s="49">
        <f t="shared" si="1"/>
        <v>468244</v>
      </c>
      <c r="P17" s="50">
        <f>(O17/P$56)</f>
        <v>15.74511584115135</v>
      </c>
      <c r="Q17" s="9"/>
    </row>
    <row r="18" spans="1:17">
      <c r="A18" s="12"/>
      <c r="B18" s="25">
        <v>325.10000000000002</v>
      </c>
      <c r="C18" s="20" t="s">
        <v>22</v>
      </c>
      <c r="D18" s="49">
        <v>0</v>
      </c>
      <c r="E18" s="49">
        <v>645365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49">
        <f t="shared" si="1"/>
        <v>645365</v>
      </c>
      <c r="P18" s="50">
        <f>(O18/P$56)</f>
        <v>21.700965062712264</v>
      </c>
      <c r="Q18" s="9"/>
    </row>
    <row r="19" spans="1:17" ht="15.75">
      <c r="A19" s="29" t="s">
        <v>157</v>
      </c>
      <c r="B19" s="30"/>
      <c r="C19" s="31"/>
      <c r="D19" s="32">
        <f>SUM(D20:D28)</f>
        <v>3438556</v>
      </c>
      <c r="E19" s="32">
        <f>SUM(E20:E28)</f>
        <v>4483465</v>
      </c>
      <c r="F19" s="32">
        <f>SUM(F20:F28)</f>
        <v>0</v>
      </c>
      <c r="G19" s="32">
        <f>SUM(G20:G28)</f>
        <v>0</v>
      </c>
      <c r="H19" s="32">
        <f>SUM(H20:H28)</f>
        <v>0</v>
      </c>
      <c r="I19" s="32">
        <f>SUM(I20:I28)</f>
        <v>469540</v>
      </c>
      <c r="J19" s="32">
        <f>SUM(J20:J28)</f>
        <v>0</v>
      </c>
      <c r="K19" s="32">
        <f>SUM(K20:K28)</f>
        <v>0</v>
      </c>
      <c r="L19" s="32">
        <f>SUM(L20:L28)</f>
        <v>0</v>
      </c>
      <c r="M19" s="32">
        <f>SUM(M20:M28)</f>
        <v>0</v>
      </c>
      <c r="N19" s="32">
        <f>SUM(N20:N28)</f>
        <v>0</v>
      </c>
      <c r="O19" s="44">
        <f>SUM(D19:N19)</f>
        <v>8391561</v>
      </c>
      <c r="P19" s="45">
        <f>(O19/P$56)</f>
        <v>282.173610410572</v>
      </c>
      <c r="Q19" s="10"/>
    </row>
    <row r="20" spans="1:17">
      <c r="A20" s="12"/>
      <c r="B20" s="25">
        <v>331.31</v>
      </c>
      <c r="C20" s="20" t="s">
        <v>131</v>
      </c>
      <c r="D20" s="49">
        <v>0</v>
      </c>
      <c r="E20" s="49">
        <v>3911027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v>0</v>
      </c>
      <c r="O20" s="49">
        <f t="shared" ref="O20:O25" si="2">SUM(D20:N20)</f>
        <v>3911027</v>
      </c>
      <c r="P20" s="50">
        <f>(O20/P$56)</f>
        <v>131.5117186186489</v>
      </c>
      <c r="Q20" s="9"/>
    </row>
    <row r="21" spans="1:17">
      <c r="A21" s="12"/>
      <c r="B21" s="25">
        <v>334.2</v>
      </c>
      <c r="C21" s="20" t="s">
        <v>89</v>
      </c>
      <c r="D21" s="49">
        <v>6102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v>0</v>
      </c>
      <c r="O21" s="49">
        <f t="shared" si="2"/>
        <v>6102</v>
      </c>
      <c r="P21" s="50">
        <f>(O21/P$56)</f>
        <v>0.20518511046101079</v>
      </c>
      <c r="Q21" s="9"/>
    </row>
    <row r="22" spans="1:17">
      <c r="A22" s="12"/>
      <c r="B22" s="25">
        <v>335.125</v>
      </c>
      <c r="C22" s="20" t="s">
        <v>159</v>
      </c>
      <c r="D22" s="49">
        <v>1324022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v>0</v>
      </c>
      <c r="O22" s="49">
        <f t="shared" si="2"/>
        <v>1324022</v>
      </c>
      <c r="P22" s="50">
        <f>(O22/P$56)</f>
        <v>44.521402871650025</v>
      </c>
      <c r="Q22" s="9"/>
    </row>
    <row r="23" spans="1:17">
      <c r="A23" s="12"/>
      <c r="B23" s="25">
        <v>335.14</v>
      </c>
      <c r="C23" s="20" t="s">
        <v>116</v>
      </c>
      <c r="D23" s="49">
        <v>9489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v>0</v>
      </c>
      <c r="O23" s="49">
        <f t="shared" si="2"/>
        <v>9489</v>
      </c>
      <c r="P23" s="50">
        <f>(O23/P$56)</f>
        <v>0.31907596085947748</v>
      </c>
      <c r="Q23" s="9"/>
    </row>
    <row r="24" spans="1:17">
      <c r="A24" s="12"/>
      <c r="B24" s="25">
        <v>335.15</v>
      </c>
      <c r="C24" s="20" t="s">
        <v>117</v>
      </c>
      <c r="D24" s="49">
        <v>16809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v>0</v>
      </c>
      <c r="O24" s="49">
        <f t="shared" si="2"/>
        <v>16809</v>
      </c>
      <c r="P24" s="50">
        <f>(O24/P$56)</f>
        <v>0.56521739130434778</v>
      </c>
      <c r="Q24" s="9"/>
    </row>
    <row r="25" spans="1:17">
      <c r="A25" s="12"/>
      <c r="B25" s="25">
        <v>335.18</v>
      </c>
      <c r="C25" s="20" t="s">
        <v>160</v>
      </c>
      <c r="D25" s="49">
        <v>2082134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v>0</v>
      </c>
      <c r="O25" s="49">
        <f t="shared" si="2"/>
        <v>2082134</v>
      </c>
      <c r="P25" s="50">
        <f>(O25/P$56)</f>
        <v>70.013584854904337</v>
      </c>
      <c r="Q25" s="9"/>
    </row>
    <row r="26" spans="1:17">
      <c r="A26" s="12"/>
      <c r="B26" s="25">
        <v>337.2</v>
      </c>
      <c r="C26" s="20" t="s">
        <v>101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125405</v>
      </c>
      <c r="J26" s="49">
        <v>0</v>
      </c>
      <c r="K26" s="49">
        <v>0</v>
      </c>
      <c r="L26" s="49">
        <v>0</v>
      </c>
      <c r="M26" s="49">
        <v>0</v>
      </c>
      <c r="N26" s="49">
        <v>0</v>
      </c>
      <c r="O26" s="49">
        <f t="shared" ref="O26:O27" si="3">SUM(D26:N26)</f>
        <v>125405</v>
      </c>
      <c r="P26" s="50">
        <f>(O26/P$56)</f>
        <v>4.2168532902922085</v>
      </c>
      <c r="Q26" s="9"/>
    </row>
    <row r="27" spans="1:17">
      <c r="A27" s="12"/>
      <c r="B27" s="25">
        <v>337.3</v>
      </c>
      <c r="C27" s="20" t="s">
        <v>145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344135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f t="shared" si="3"/>
        <v>344135</v>
      </c>
      <c r="P27" s="50">
        <f>(O27/P$56)</f>
        <v>11.571841689364135</v>
      </c>
      <c r="Q27" s="9"/>
    </row>
    <row r="28" spans="1:17">
      <c r="A28" s="12"/>
      <c r="B28" s="25">
        <v>338</v>
      </c>
      <c r="C28" s="20" t="s">
        <v>102</v>
      </c>
      <c r="D28" s="49">
        <v>0</v>
      </c>
      <c r="E28" s="49">
        <v>572438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v>0</v>
      </c>
      <c r="O28" s="49">
        <f>SUM(D28:N28)</f>
        <v>572438</v>
      </c>
      <c r="P28" s="50">
        <f>(O28/P$56)</f>
        <v>19.248730623087528</v>
      </c>
      <c r="Q28" s="9"/>
    </row>
    <row r="29" spans="1:17" ht="15.75">
      <c r="A29" s="29" t="s">
        <v>35</v>
      </c>
      <c r="B29" s="30"/>
      <c r="C29" s="31"/>
      <c r="D29" s="32">
        <f>SUM(D30:D37)</f>
        <v>677221</v>
      </c>
      <c r="E29" s="32">
        <f>SUM(E30:E37)</f>
        <v>0</v>
      </c>
      <c r="F29" s="32">
        <f>SUM(F30:F37)</f>
        <v>0</v>
      </c>
      <c r="G29" s="32">
        <f>SUM(G30:G37)</f>
        <v>0</v>
      </c>
      <c r="H29" s="32">
        <f>SUM(H30:H37)</f>
        <v>0</v>
      </c>
      <c r="I29" s="32">
        <f>SUM(I30:I37)</f>
        <v>15000275</v>
      </c>
      <c r="J29" s="32">
        <f>SUM(J30:J37)</f>
        <v>0</v>
      </c>
      <c r="K29" s="32">
        <f>SUM(K30:K37)</f>
        <v>0</v>
      </c>
      <c r="L29" s="32">
        <f>SUM(L30:L37)</f>
        <v>0</v>
      </c>
      <c r="M29" s="32">
        <f>SUM(M30:M37)</f>
        <v>0</v>
      </c>
      <c r="N29" s="32">
        <f>SUM(N30:N37)</f>
        <v>0</v>
      </c>
      <c r="O29" s="32">
        <f>SUM(D29:N29)</f>
        <v>15677496</v>
      </c>
      <c r="P29" s="45">
        <f>(O29/P$56)</f>
        <v>527.16957530515481</v>
      </c>
      <c r="Q29" s="10"/>
    </row>
    <row r="30" spans="1:17">
      <c r="A30" s="12"/>
      <c r="B30" s="25">
        <v>341.1</v>
      </c>
      <c r="C30" s="20" t="s">
        <v>119</v>
      </c>
      <c r="D30" s="49">
        <v>430655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49">
        <f>SUM(D30:N30)</f>
        <v>430655</v>
      </c>
      <c r="P30" s="50">
        <f>(O30/P$56)</f>
        <v>14.48115269511416</v>
      </c>
      <c r="Q30" s="9"/>
    </row>
    <row r="31" spans="1:17">
      <c r="A31" s="12"/>
      <c r="B31" s="25">
        <v>341.9</v>
      </c>
      <c r="C31" s="20" t="s">
        <v>132</v>
      </c>
      <c r="D31" s="49">
        <v>21375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9">
        <f t="shared" ref="O31:O37" si="4">SUM(D31:N31)</f>
        <v>21375</v>
      </c>
      <c r="P31" s="50">
        <f>(O31/P$56)</f>
        <v>0.71875315242610716</v>
      </c>
      <c r="Q31" s="9"/>
    </row>
    <row r="32" spans="1:17">
      <c r="A32" s="12"/>
      <c r="B32" s="25">
        <v>342.1</v>
      </c>
      <c r="C32" s="20" t="s">
        <v>39</v>
      </c>
      <c r="D32" s="49">
        <v>24881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v>0</v>
      </c>
      <c r="O32" s="49">
        <f t="shared" si="4"/>
        <v>24881</v>
      </c>
      <c r="P32" s="50">
        <f>(O32/P$56)</f>
        <v>0.83664548236322678</v>
      </c>
      <c r="Q32" s="9"/>
    </row>
    <row r="33" spans="1:17">
      <c r="A33" s="12"/>
      <c r="B33" s="25">
        <v>343.3</v>
      </c>
      <c r="C33" s="20" t="s">
        <v>40</v>
      </c>
      <c r="D33" s="49">
        <v>0</v>
      </c>
      <c r="E33" s="49">
        <v>0</v>
      </c>
      <c r="F33" s="49">
        <v>0</v>
      </c>
      <c r="G33" s="49">
        <v>0</v>
      </c>
      <c r="H33" s="49">
        <v>0</v>
      </c>
      <c r="I33" s="49">
        <v>8342126</v>
      </c>
      <c r="J33" s="49">
        <v>0</v>
      </c>
      <c r="K33" s="49">
        <v>0</v>
      </c>
      <c r="L33" s="49">
        <v>0</v>
      </c>
      <c r="M33" s="49">
        <v>0</v>
      </c>
      <c r="N33" s="49">
        <v>0</v>
      </c>
      <c r="O33" s="49">
        <f t="shared" si="4"/>
        <v>8342126</v>
      </c>
      <c r="P33" s="50">
        <f>(O33/P$56)</f>
        <v>280.51131510810723</v>
      </c>
      <c r="Q33" s="9"/>
    </row>
    <row r="34" spans="1:17">
      <c r="A34" s="12"/>
      <c r="B34" s="25">
        <v>343.4</v>
      </c>
      <c r="C34" s="20" t="s">
        <v>41</v>
      </c>
      <c r="D34" s="49">
        <v>94098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v>0</v>
      </c>
      <c r="O34" s="49">
        <f t="shared" si="4"/>
        <v>94098</v>
      </c>
      <c r="P34" s="50">
        <f>(O34/P$56)</f>
        <v>3.1641279128417228</v>
      </c>
      <c r="Q34" s="9"/>
    </row>
    <row r="35" spans="1:17">
      <c r="A35" s="12"/>
      <c r="B35" s="25">
        <v>343.5</v>
      </c>
      <c r="C35" s="20" t="s">
        <v>42</v>
      </c>
      <c r="D35" s="49">
        <v>0</v>
      </c>
      <c r="E35" s="49">
        <v>0</v>
      </c>
      <c r="F35" s="49">
        <v>0</v>
      </c>
      <c r="G35" s="49">
        <v>0</v>
      </c>
      <c r="H35" s="49">
        <v>0</v>
      </c>
      <c r="I35" s="49">
        <v>6658149</v>
      </c>
      <c r="J35" s="49">
        <v>0</v>
      </c>
      <c r="K35" s="49">
        <v>0</v>
      </c>
      <c r="L35" s="49">
        <v>0</v>
      </c>
      <c r="M35" s="49">
        <v>0</v>
      </c>
      <c r="N35" s="49">
        <v>0</v>
      </c>
      <c r="O35" s="49">
        <f t="shared" si="4"/>
        <v>6658149</v>
      </c>
      <c r="P35" s="50">
        <f>(O35/P$56)</f>
        <v>223.88610914960154</v>
      </c>
      <c r="Q35" s="9"/>
    </row>
    <row r="36" spans="1:17">
      <c r="A36" s="12"/>
      <c r="B36" s="25">
        <v>343.9</v>
      </c>
      <c r="C36" s="20" t="s">
        <v>43</v>
      </c>
      <c r="D36" s="49">
        <v>45867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v>0</v>
      </c>
      <c r="O36" s="49">
        <f t="shared" si="4"/>
        <v>45867</v>
      </c>
      <c r="P36" s="50">
        <f>(O36/P$56)</f>
        <v>1.5423181680621407</v>
      </c>
      <c r="Q36" s="9"/>
    </row>
    <row r="37" spans="1:17">
      <c r="A37" s="12"/>
      <c r="B37" s="25">
        <v>347.2</v>
      </c>
      <c r="C37" s="20" t="s">
        <v>45</v>
      </c>
      <c r="D37" s="49">
        <v>60345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v>0</v>
      </c>
      <c r="O37" s="49">
        <f t="shared" si="4"/>
        <v>60345</v>
      </c>
      <c r="P37" s="50">
        <f>(O37/P$56)</f>
        <v>2.0291536366387573</v>
      </c>
      <c r="Q37" s="9"/>
    </row>
    <row r="38" spans="1:17" ht="15.75">
      <c r="A38" s="29" t="s">
        <v>36</v>
      </c>
      <c r="B38" s="30"/>
      <c r="C38" s="31"/>
      <c r="D38" s="32">
        <f>SUM(D39:D40)</f>
        <v>103614</v>
      </c>
      <c r="E38" s="32">
        <f>SUM(E39:E40)</f>
        <v>0</v>
      </c>
      <c r="F38" s="32">
        <f>SUM(F39:F40)</f>
        <v>0</v>
      </c>
      <c r="G38" s="32">
        <f>SUM(G39:G40)</f>
        <v>0</v>
      </c>
      <c r="H38" s="32">
        <f>SUM(H39:H40)</f>
        <v>0</v>
      </c>
      <c r="I38" s="32">
        <f>SUM(I39:I40)</f>
        <v>2753</v>
      </c>
      <c r="J38" s="32">
        <f>SUM(J39:J40)</f>
        <v>0</v>
      </c>
      <c r="K38" s="32">
        <f>SUM(K39:K40)</f>
        <v>0</v>
      </c>
      <c r="L38" s="32">
        <f>SUM(L39:L40)</f>
        <v>0</v>
      </c>
      <c r="M38" s="32">
        <f>SUM(M39:M40)</f>
        <v>0</v>
      </c>
      <c r="N38" s="32">
        <f>SUM(N39:N40)</f>
        <v>0</v>
      </c>
      <c r="O38" s="32">
        <f>SUM(D38:N38)</f>
        <v>106367</v>
      </c>
      <c r="P38" s="45">
        <f>(O38/P$56)</f>
        <v>3.5766838158646896</v>
      </c>
      <c r="Q38" s="10"/>
    </row>
    <row r="39" spans="1:17">
      <c r="A39" s="13"/>
      <c r="B39" s="39">
        <v>351.1</v>
      </c>
      <c r="C39" s="21" t="s">
        <v>91</v>
      </c>
      <c r="D39" s="49">
        <v>91782</v>
      </c>
      <c r="E39" s="49">
        <v>0</v>
      </c>
      <c r="F39" s="49">
        <v>0</v>
      </c>
      <c r="G39" s="49">
        <v>0</v>
      </c>
      <c r="H39" s="49">
        <v>0</v>
      </c>
      <c r="I39" s="49">
        <v>2753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f>SUM(D39:N39)</f>
        <v>94535</v>
      </c>
      <c r="P39" s="50">
        <f>(O39/P$56)</f>
        <v>3.1788224217357679</v>
      </c>
      <c r="Q39" s="9"/>
    </row>
    <row r="40" spans="1:17">
      <c r="A40" s="13"/>
      <c r="B40" s="39">
        <v>354</v>
      </c>
      <c r="C40" s="21" t="s">
        <v>48</v>
      </c>
      <c r="D40" s="49">
        <v>11832</v>
      </c>
      <c r="E40" s="49">
        <v>0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v>0</v>
      </c>
      <c r="O40" s="49">
        <f t="shared" ref="O40" si="5">SUM(D40:N40)</f>
        <v>11832</v>
      </c>
      <c r="P40" s="50">
        <f>(O40/P$56)</f>
        <v>0.39786139412892163</v>
      </c>
      <c r="Q40" s="9"/>
    </row>
    <row r="41" spans="1:17" ht="15.75">
      <c r="A41" s="29" t="s">
        <v>4</v>
      </c>
      <c r="B41" s="30"/>
      <c r="C41" s="31"/>
      <c r="D41" s="32">
        <f>SUM(D42:D49)</f>
        <v>979529</v>
      </c>
      <c r="E41" s="32">
        <f>SUM(E42:E49)</f>
        <v>1467494</v>
      </c>
      <c r="F41" s="32">
        <f>SUM(F42:F49)</f>
        <v>0</v>
      </c>
      <c r="G41" s="32">
        <f>SUM(G42:G49)</f>
        <v>212199</v>
      </c>
      <c r="H41" s="32">
        <f>SUM(H42:H49)</f>
        <v>0</v>
      </c>
      <c r="I41" s="32">
        <f>SUM(I42:I49)</f>
        <v>1099275</v>
      </c>
      <c r="J41" s="32">
        <f>SUM(J42:J49)</f>
        <v>0</v>
      </c>
      <c r="K41" s="32">
        <f>SUM(K42:K49)</f>
        <v>2518162</v>
      </c>
      <c r="L41" s="32">
        <f>SUM(L42:L49)</f>
        <v>0</v>
      </c>
      <c r="M41" s="32">
        <f>SUM(M42:M49)</f>
        <v>0</v>
      </c>
      <c r="N41" s="32">
        <f>SUM(N42:N49)</f>
        <v>0</v>
      </c>
      <c r="O41" s="32">
        <f>SUM(D41:N41)</f>
        <v>6276659</v>
      </c>
      <c r="P41" s="45">
        <f>(O41/P$56)</f>
        <v>211.05817276976362</v>
      </c>
      <c r="Q41" s="10"/>
    </row>
    <row r="42" spans="1:17">
      <c r="A42" s="12"/>
      <c r="B42" s="25">
        <v>361.1</v>
      </c>
      <c r="C42" s="20" t="s">
        <v>51</v>
      </c>
      <c r="D42" s="49">
        <v>764686</v>
      </c>
      <c r="E42" s="49">
        <v>598938</v>
      </c>
      <c r="F42" s="49">
        <v>0</v>
      </c>
      <c r="G42" s="49">
        <v>212199</v>
      </c>
      <c r="H42" s="49">
        <v>0</v>
      </c>
      <c r="I42" s="49">
        <v>1102441</v>
      </c>
      <c r="J42" s="49">
        <v>0</v>
      </c>
      <c r="K42" s="49">
        <v>0</v>
      </c>
      <c r="L42" s="49">
        <v>0</v>
      </c>
      <c r="M42" s="49">
        <v>0</v>
      </c>
      <c r="N42" s="49">
        <v>0</v>
      </c>
      <c r="O42" s="49">
        <f>SUM(D42:N42)</f>
        <v>2678264</v>
      </c>
      <c r="P42" s="50">
        <f>(O42/P$56)</f>
        <v>90.058979790847033</v>
      </c>
      <c r="Q42" s="9"/>
    </row>
    <row r="43" spans="1:17">
      <c r="A43" s="12"/>
      <c r="B43" s="25">
        <v>362</v>
      </c>
      <c r="C43" s="20" t="s">
        <v>53</v>
      </c>
      <c r="D43" s="49">
        <v>10376</v>
      </c>
      <c r="E43" s="49">
        <v>0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v>0</v>
      </c>
      <c r="O43" s="49">
        <f t="shared" ref="O43:O53" si="6">SUM(D43:N43)</f>
        <v>10376</v>
      </c>
      <c r="P43" s="50">
        <f>(O43/P$56)</f>
        <v>0.34890211506775615</v>
      </c>
      <c r="Q43" s="9"/>
    </row>
    <row r="44" spans="1:17">
      <c r="A44" s="12"/>
      <c r="B44" s="25">
        <v>364</v>
      </c>
      <c r="C44" s="20" t="s">
        <v>123</v>
      </c>
      <c r="D44" s="49">
        <v>23555</v>
      </c>
      <c r="E44" s="49">
        <v>0</v>
      </c>
      <c r="F44" s="49">
        <v>0</v>
      </c>
      <c r="G44" s="49">
        <v>0</v>
      </c>
      <c r="H44" s="49">
        <v>0</v>
      </c>
      <c r="I44" s="49">
        <v>-2880</v>
      </c>
      <c r="J44" s="49">
        <v>0</v>
      </c>
      <c r="K44" s="49">
        <v>0</v>
      </c>
      <c r="L44" s="49">
        <v>0</v>
      </c>
      <c r="M44" s="49">
        <v>0</v>
      </c>
      <c r="N44" s="49">
        <v>0</v>
      </c>
      <c r="O44" s="49">
        <f t="shared" si="6"/>
        <v>20675</v>
      </c>
      <c r="P44" s="50">
        <f>(O44/P$56)</f>
        <v>0.69521503749285452</v>
      </c>
      <c r="Q44" s="9"/>
    </row>
    <row r="45" spans="1:17">
      <c r="A45" s="12"/>
      <c r="B45" s="25">
        <v>365</v>
      </c>
      <c r="C45" s="20" t="s">
        <v>124</v>
      </c>
      <c r="D45" s="49">
        <v>288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v>0</v>
      </c>
      <c r="O45" s="49">
        <f t="shared" si="6"/>
        <v>288</v>
      </c>
      <c r="P45" s="50">
        <f>(O45/P$56)</f>
        <v>9.6842530011096543E-3</v>
      </c>
      <c r="Q45" s="9"/>
    </row>
    <row r="46" spans="1:17">
      <c r="A46" s="12"/>
      <c r="B46" s="25">
        <v>366</v>
      </c>
      <c r="C46" s="20" t="s">
        <v>55</v>
      </c>
      <c r="D46" s="49">
        <v>0</v>
      </c>
      <c r="E46" s="49">
        <v>868556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f t="shared" si="6"/>
        <v>868556</v>
      </c>
      <c r="P46" s="50">
        <f>(O46/P$56)</f>
        <v>29.205958505665961</v>
      </c>
      <c r="Q46" s="9"/>
    </row>
    <row r="47" spans="1:17">
      <c r="A47" s="12"/>
      <c r="B47" s="25">
        <v>368</v>
      </c>
      <c r="C47" s="20" t="s">
        <v>56</v>
      </c>
      <c r="D47" s="49">
        <v>0</v>
      </c>
      <c r="E47" s="49">
        <v>0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2518162</v>
      </c>
      <c r="L47" s="49">
        <v>0</v>
      </c>
      <c r="M47" s="49">
        <v>0</v>
      </c>
      <c r="N47" s="49">
        <v>0</v>
      </c>
      <c r="O47" s="49">
        <f t="shared" si="6"/>
        <v>2518162</v>
      </c>
      <c r="P47" s="50">
        <f>(O47/P$56)</f>
        <v>84.675409395070446</v>
      </c>
      <c r="Q47" s="9"/>
    </row>
    <row r="48" spans="1:17">
      <c r="A48" s="12"/>
      <c r="B48" s="25">
        <v>369.3</v>
      </c>
      <c r="C48" s="20" t="s">
        <v>93</v>
      </c>
      <c r="D48" s="49">
        <v>176224</v>
      </c>
      <c r="E48" s="49">
        <v>0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v>0</v>
      </c>
      <c r="O48" s="49">
        <f>SUM(D48:N48)</f>
        <v>176224</v>
      </c>
      <c r="P48" s="50">
        <f>(O48/P$56)</f>
        <v>5.9256868085678738</v>
      </c>
      <c r="Q48" s="9"/>
    </row>
    <row r="49" spans="1:120">
      <c r="A49" s="12"/>
      <c r="B49" s="25">
        <v>369.9</v>
      </c>
      <c r="C49" s="20" t="s">
        <v>57</v>
      </c>
      <c r="D49" s="49">
        <v>4400</v>
      </c>
      <c r="E49" s="49">
        <v>0</v>
      </c>
      <c r="F49" s="49">
        <v>0</v>
      </c>
      <c r="G49" s="49">
        <v>0</v>
      </c>
      <c r="H49" s="49">
        <v>0</v>
      </c>
      <c r="I49" s="49">
        <v>-286</v>
      </c>
      <c r="J49" s="49">
        <v>0</v>
      </c>
      <c r="K49" s="49">
        <v>0</v>
      </c>
      <c r="L49" s="49">
        <v>0</v>
      </c>
      <c r="M49" s="49">
        <v>0</v>
      </c>
      <c r="N49" s="49">
        <v>0</v>
      </c>
      <c r="O49" s="49">
        <f t="shared" si="6"/>
        <v>4114</v>
      </c>
      <c r="P49" s="50">
        <f>(O49/P$56)</f>
        <v>0.13833686405057333</v>
      </c>
      <c r="Q49" s="9"/>
    </row>
    <row r="50" spans="1:120" ht="15.75">
      <c r="A50" s="29" t="s">
        <v>37</v>
      </c>
      <c r="B50" s="30"/>
      <c r="C50" s="31"/>
      <c r="D50" s="32">
        <f>SUM(D51:D53)</f>
        <v>168327</v>
      </c>
      <c r="E50" s="32">
        <f>SUM(E51:E53)</f>
        <v>0</v>
      </c>
      <c r="F50" s="32">
        <f>SUM(F51:F53)</f>
        <v>0</v>
      </c>
      <c r="G50" s="32">
        <f>SUM(G51:G53)</f>
        <v>546600</v>
      </c>
      <c r="H50" s="32">
        <f>SUM(H51:H53)</f>
        <v>0</v>
      </c>
      <c r="I50" s="32">
        <f>SUM(I51:I53)</f>
        <v>7256469</v>
      </c>
      <c r="J50" s="32">
        <f>SUM(J51:J53)</f>
        <v>0</v>
      </c>
      <c r="K50" s="32">
        <f>SUM(K51:K53)</f>
        <v>0</v>
      </c>
      <c r="L50" s="32">
        <f>SUM(L51:L53)</f>
        <v>0</v>
      </c>
      <c r="M50" s="32">
        <f>SUM(M51:M53)</f>
        <v>0</v>
      </c>
      <c r="N50" s="32">
        <f>SUM(N51:N53)</f>
        <v>0</v>
      </c>
      <c r="O50" s="32">
        <f t="shared" si="6"/>
        <v>7971396</v>
      </c>
      <c r="P50" s="45">
        <f>(O50/P$56)</f>
        <v>268.04519318067184</v>
      </c>
      <c r="Q50" s="9"/>
    </row>
    <row r="51" spans="1:120">
      <c r="A51" s="12"/>
      <c r="B51" s="25">
        <v>381</v>
      </c>
      <c r="C51" s="20" t="s">
        <v>58</v>
      </c>
      <c r="D51" s="49">
        <v>0</v>
      </c>
      <c r="E51" s="49">
        <v>0</v>
      </c>
      <c r="F51" s="49">
        <v>0</v>
      </c>
      <c r="G51" s="49">
        <v>546600</v>
      </c>
      <c r="H51" s="49">
        <v>0</v>
      </c>
      <c r="I51" s="49">
        <v>3911027</v>
      </c>
      <c r="J51" s="49">
        <v>0</v>
      </c>
      <c r="K51" s="49">
        <v>0</v>
      </c>
      <c r="L51" s="49">
        <v>0</v>
      </c>
      <c r="M51" s="49">
        <v>0</v>
      </c>
      <c r="N51" s="49">
        <v>0</v>
      </c>
      <c r="O51" s="49">
        <f t="shared" si="6"/>
        <v>4457627</v>
      </c>
      <c r="P51" s="50">
        <f>(O51/P$56)</f>
        <v>149.89162379367161</v>
      </c>
      <c r="Q51" s="9"/>
    </row>
    <row r="52" spans="1:120">
      <c r="A52" s="12"/>
      <c r="B52" s="25">
        <v>383.2</v>
      </c>
      <c r="C52" s="20" t="s">
        <v>166</v>
      </c>
      <c r="D52" s="49">
        <v>168327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v>0</v>
      </c>
      <c r="O52" s="49">
        <f t="shared" si="6"/>
        <v>168327</v>
      </c>
      <c r="P52" s="50">
        <f>(O52/P$56)</f>
        <v>5.660143246242308</v>
      </c>
      <c r="Q52" s="9"/>
    </row>
    <row r="53" spans="1:120" ht="15.75" thickBot="1">
      <c r="A53" s="12"/>
      <c r="B53" s="25">
        <v>389.4</v>
      </c>
      <c r="C53" s="20" t="s">
        <v>161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3345442</v>
      </c>
      <c r="J53" s="49">
        <v>0</v>
      </c>
      <c r="K53" s="49">
        <v>0</v>
      </c>
      <c r="L53" s="49">
        <v>0</v>
      </c>
      <c r="M53" s="49">
        <v>0</v>
      </c>
      <c r="N53" s="49">
        <v>0</v>
      </c>
      <c r="O53" s="49">
        <f t="shared" si="6"/>
        <v>3345442</v>
      </c>
      <c r="P53" s="50">
        <f>(O53/P$56)</f>
        <v>112.49342614075793</v>
      </c>
      <c r="Q53" s="9"/>
    </row>
    <row r="54" spans="1:120" ht="16.5" thickBot="1">
      <c r="A54" s="14" t="s">
        <v>46</v>
      </c>
      <c r="B54" s="23"/>
      <c r="C54" s="22"/>
      <c r="D54" s="15">
        <f>SUM(D5,D14,D19,D29,D38,D41,D50)</f>
        <v>20924283</v>
      </c>
      <c r="E54" s="15">
        <f>SUM(E5,E14,E19,E29,E38,E41,E50)</f>
        <v>6596324</v>
      </c>
      <c r="F54" s="15">
        <f>SUM(F5,F14,F19,F29,F38,F41,F50)</f>
        <v>0</v>
      </c>
      <c r="G54" s="15">
        <f>SUM(G5,G14,G19,G29,G38,G41,G50)</f>
        <v>758799</v>
      </c>
      <c r="H54" s="15">
        <f>SUM(H5,H14,H19,H29,H38,H41,H50)</f>
        <v>0</v>
      </c>
      <c r="I54" s="15">
        <f>SUM(I5,I14,I19,I29,I38,I41,I50)</f>
        <v>23828312</v>
      </c>
      <c r="J54" s="15">
        <f>SUM(J5,J14,J19,J29,J38,J41,J50)</f>
        <v>0</v>
      </c>
      <c r="K54" s="15">
        <f>SUM(K5,K14,K19,K29,K38,K41,K50)</f>
        <v>2518162</v>
      </c>
      <c r="L54" s="15">
        <f>SUM(L5,L14,L19,L29,L38,L41,L50)</f>
        <v>0</v>
      </c>
      <c r="M54" s="15">
        <f>SUM(M5,M14,M19,M29,M38,M41,M50)</f>
        <v>0</v>
      </c>
      <c r="N54" s="15">
        <f>SUM(N5,N14,N19,N29,N38,N41,N50)</f>
        <v>0</v>
      </c>
      <c r="O54" s="15">
        <f>SUM(D54:N54)</f>
        <v>54625880</v>
      </c>
      <c r="P54" s="38">
        <f>(O54/P$56)</f>
        <v>1836.8432025286661</v>
      </c>
      <c r="Q54" s="6"/>
      <c r="R54" s="2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</row>
    <row r="55" spans="1:120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9"/>
    </row>
    <row r="56" spans="1:120">
      <c r="A56" s="40"/>
      <c r="B56" s="41"/>
      <c r="C56" s="41"/>
      <c r="D56" s="42"/>
      <c r="E56" s="42"/>
      <c r="F56" s="42"/>
      <c r="G56" s="42"/>
      <c r="H56" s="42"/>
      <c r="I56" s="42"/>
      <c r="J56" s="42"/>
      <c r="K56" s="42"/>
      <c r="L56" s="42"/>
      <c r="M56" s="51" t="s">
        <v>167</v>
      </c>
      <c r="N56" s="51"/>
      <c r="O56" s="51"/>
      <c r="P56" s="43">
        <v>29739</v>
      </c>
    </row>
    <row r="57" spans="1:120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4"/>
    </row>
    <row r="58" spans="1:120" ht="15.75" customHeight="1" thickBot="1">
      <c r="A58" s="55" t="s">
        <v>86</v>
      </c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7"/>
    </row>
  </sheetData>
  <mergeCells count="10">
    <mergeCell ref="M56:O56"/>
    <mergeCell ref="A57:P57"/>
    <mergeCell ref="A58:P5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68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128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60</v>
      </c>
      <c r="B3" s="65"/>
      <c r="C3" s="66"/>
      <c r="D3" s="70" t="s">
        <v>31</v>
      </c>
      <c r="E3" s="71"/>
      <c r="F3" s="71"/>
      <c r="G3" s="71"/>
      <c r="H3" s="72"/>
      <c r="I3" s="70" t="s">
        <v>32</v>
      </c>
      <c r="J3" s="72"/>
      <c r="K3" s="70" t="s">
        <v>34</v>
      </c>
      <c r="L3" s="72"/>
      <c r="M3" s="36"/>
      <c r="N3" s="37"/>
      <c r="O3" s="73" t="s">
        <v>65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61</v>
      </c>
      <c r="F4" s="34" t="s">
        <v>62</v>
      </c>
      <c r="G4" s="34" t="s">
        <v>63</v>
      </c>
      <c r="H4" s="34" t="s">
        <v>6</v>
      </c>
      <c r="I4" s="34" t="s">
        <v>7</v>
      </c>
      <c r="J4" s="35" t="s">
        <v>64</v>
      </c>
      <c r="K4" s="35" t="s">
        <v>8</v>
      </c>
      <c r="L4" s="35" t="s">
        <v>9</v>
      </c>
      <c r="M4" s="35" t="s">
        <v>10</v>
      </c>
      <c r="N4" s="35" t="s">
        <v>33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5848631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5848631</v>
      </c>
      <c r="O5" s="33">
        <f t="shared" ref="O5:O36" si="1">(N5/O$55)</f>
        <v>294.87904608248465</v>
      </c>
      <c r="P5" s="6"/>
    </row>
    <row r="6" spans="1:133">
      <c r="A6" s="12"/>
      <c r="B6" s="25">
        <v>311</v>
      </c>
      <c r="C6" s="20" t="s">
        <v>3</v>
      </c>
      <c r="D6" s="49">
        <v>2146830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f>SUM(D6:M6)</f>
        <v>2146830</v>
      </c>
      <c r="O6" s="50">
        <f t="shared" si="1"/>
        <v>108.23989109609761</v>
      </c>
      <c r="P6" s="9"/>
    </row>
    <row r="7" spans="1:133">
      <c r="A7" s="12"/>
      <c r="B7" s="25">
        <v>312.10000000000002</v>
      </c>
      <c r="C7" s="20" t="s">
        <v>11</v>
      </c>
      <c r="D7" s="49">
        <v>493346</v>
      </c>
      <c r="E7" s="49">
        <v>0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 t="shared" ref="N7:N13" si="2">SUM(D7:M7)</f>
        <v>493346</v>
      </c>
      <c r="O7" s="50">
        <f t="shared" si="1"/>
        <v>24.873752142785115</v>
      </c>
      <c r="P7" s="9"/>
    </row>
    <row r="8" spans="1:133">
      <c r="A8" s="12"/>
      <c r="B8" s="25">
        <v>312.52</v>
      </c>
      <c r="C8" s="20" t="s">
        <v>112</v>
      </c>
      <c r="D8" s="49">
        <v>117718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f>SUM(D8:M8)</f>
        <v>117718</v>
      </c>
      <c r="O8" s="50">
        <f t="shared" si="1"/>
        <v>5.9351618432993849</v>
      </c>
      <c r="P8" s="9"/>
    </row>
    <row r="9" spans="1:133">
      <c r="A9" s="12"/>
      <c r="B9" s="25">
        <v>314.10000000000002</v>
      </c>
      <c r="C9" s="20" t="s">
        <v>12</v>
      </c>
      <c r="D9" s="49">
        <v>1661388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f t="shared" si="2"/>
        <v>1661388</v>
      </c>
      <c r="O9" s="50">
        <f t="shared" si="1"/>
        <v>83.764646566501966</v>
      </c>
      <c r="P9" s="9"/>
    </row>
    <row r="10" spans="1:133">
      <c r="A10" s="12"/>
      <c r="B10" s="25">
        <v>314.3</v>
      </c>
      <c r="C10" s="20" t="s">
        <v>13</v>
      </c>
      <c r="D10" s="49">
        <v>365279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f t="shared" si="2"/>
        <v>365279</v>
      </c>
      <c r="O10" s="50">
        <f t="shared" si="1"/>
        <v>18.416809519007764</v>
      </c>
      <c r="P10" s="9"/>
    </row>
    <row r="11" spans="1:133">
      <c r="A11" s="12"/>
      <c r="B11" s="25">
        <v>314.8</v>
      </c>
      <c r="C11" s="20" t="s">
        <v>70</v>
      </c>
      <c r="D11" s="49">
        <v>58404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f t="shared" si="2"/>
        <v>58404</v>
      </c>
      <c r="O11" s="50">
        <f t="shared" si="1"/>
        <v>2.9446405162851668</v>
      </c>
      <c r="P11" s="9"/>
    </row>
    <row r="12" spans="1:133">
      <c r="A12" s="12"/>
      <c r="B12" s="25">
        <v>315</v>
      </c>
      <c r="C12" s="20" t="s">
        <v>113</v>
      </c>
      <c r="D12" s="49">
        <v>790101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f t="shared" si="2"/>
        <v>790101</v>
      </c>
      <c r="O12" s="50">
        <f t="shared" si="1"/>
        <v>39.835686195421999</v>
      </c>
      <c r="P12" s="9"/>
    </row>
    <row r="13" spans="1:133">
      <c r="A13" s="12"/>
      <c r="B13" s="25">
        <v>316</v>
      </c>
      <c r="C13" s="20" t="s">
        <v>114</v>
      </c>
      <c r="D13" s="49">
        <v>215565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f t="shared" si="2"/>
        <v>215565</v>
      </c>
      <c r="O13" s="50">
        <f t="shared" si="1"/>
        <v>10.868458203085611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SUM(D15:D19)</f>
        <v>2291559</v>
      </c>
      <c r="E14" s="32">
        <f t="shared" si="3"/>
        <v>356485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8" si="4">SUM(D14:M14)</f>
        <v>2648044</v>
      </c>
      <c r="O14" s="45">
        <f t="shared" si="1"/>
        <v>133.51033578703237</v>
      </c>
      <c r="P14" s="10"/>
    </row>
    <row r="15" spans="1:133">
      <c r="A15" s="12"/>
      <c r="B15" s="25">
        <v>322</v>
      </c>
      <c r="C15" s="20" t="s">
        <v>0</v>
      </c>
      <c r="D15" s="49">
        <v>740096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f t="shared" si="4"/>
        <v>740096</v>
      </c>
      <c r="O15" s="50">
        <f t="shared" si="1"/>
        <v>37.314510436623976</v>
      </c>
      <c r="P15" s="9"/>
    </row>
    <row r="16" spans="1:133">
      <c r="A16" s="12"/>
      <c r="B16" s="25">
        <v>323.10000000000002</v>
      </c>
      <c r="C16" s="20" t="s">
        <v>19</v>
      </c>
      <c r="D16" s="49">
        <v>1335047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f t="shared" si="4"/>
        <v>1335047</v>
      </c>
      <c r="O16" s="50">
        <f t="shared" si="1"/>
        <v>67.311031561964299</v>
      </c>
      <c r="P16" s="9"/>
    </row>
    <row r="17" spans="1:16">
      <c r="A17" s="12"/>
      <c r="B17" s="25">
        <v>323.39999999999998</v>
      </c>
      <c r="C17" s="20" t="s">
        <v>20</v>
      </c>
      <c r="D17" s="49">
        <v>30064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f t="shared" si="4"/>
        <v>30064</v>
      </c>
      <c r="O17" s="50">
        <f t="shared" si="1"/>
        <v>1.5157809821518604</v>
      </c>
      <c r="P17" s="9"/>
    </row>
    <row r="18" spans="1:16">
      <c r="A18" s="12"/>
      <c r="B18" s="25">
        <v>323.7</v>
      </c>
      <c r="C18" s="20" t="s">
        <v>21</v>
      </c>
      <c r="D18" s="49">
        <v>186352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f t="shared" si="4"/>
        <v>186352</v>
      </c>
      <c r="O18" s="50">
        <f t="shared" si="1"/>
        <v>9.3955833417364119</v>
      </c>
      <c r="P18" s="9"/>
    </row>
    <row r="19" spans="1:16">
      <c r="A19" s="12"/>
      <c r="B19" s="25">
        <v>325.10000000000002</v>
      </c>
      <c r="C19" s="20" t="s">
        <v>22</v>
      </c>
      <c r="D19" s="49">
        <v>0</v>
      </c>
      <c r="E19" s="49">
        <v>356485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f t="shared" si="4"/>
        <v>356485</v>
      </c>
      <c r="O19" s="50">
        <f t="shared" si="1"/>
        <v>17.973429464555814</v>
      </c>
      <c r="P19" s="9"/>
    </row>
    <row r="20" spans="1:16" ht="15.75">
      <c r="A20" s="29" t="s">
        <v>24</v>
      </c>
      <c r="B20" s="30"/>
      <c r="C20" s="31"/>
      <c r="D20" s="32">
        <f t="shared" ref="D20:M20" si="5">SUM(D21:D26)</f>
        <v>1454212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27706</v>
      </c>
      <c r="N20" s="44">
        <f t="shared" si="4"/>
        <v>1481918</v>
      </c>
      <c r="O20" s="45">
        <f t="shared" si="1"/>
        <v>74.716043158213168</v>
      </c>
      <c r="P20" s="10"/>
    </row>
    <row r="21" spans="1:16">
      <c r="A21" s="12"/>
      <c r="B21" s="25">
        <v>331.2</v>
      </c>
      <c r="C21" s="20" t="s">
        <v>23</v>
      </c>
      <c r="D21" s="49">
        <v>10553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f t="shared" si="4"/>
        <v>10553</v>
      </c>
      <c r="O21" s="50">
        <f t="shared" si="1"/>
        <v>0.53206614903700711</v>
      </c>
      <c r="P21" s="9"/>
    </row>
    <row r="22" spans="1:16">
      <c r="A22" s="12"/>
      <c r="B22" s="25">
        <v>335.12</v>
      </c>
      <c r="C22" s="20" t="s">
        <v>115</v>
      </c>
      <c r="D22" s="49">
        <v>461388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f t="shared" si="4"/>
        <v>461388</v>
      </c>
      <c r="O22" s="50">
        <f t="shared" si="1"/>
        <v>23.262478572148837</v>
      </c>
      <c r="P22" s="9"/>
    </row>
    <row r="23" spans="1:16">
      <c r="A23" s="12"/>
      <c r="B23" s="25">
        <v>335.14</v>
      </c>
      <c r="C23" s="20" t="s">
        <v>116</v>
      </c>
      <c r="D23" s="49">
        <v>7939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f t="shared" si="4"/>
        <v>7939</v>
      </c>
      <c r="O23" s="50">
        <f t="shared" si="1"/>
        <v>0.40027225975597458</v>
      </c>
      <c r="P23" s="9"/>
    </row>
    <row r="24" spans="1:16">
      <c r="A24" s="12"/>
      <c r="B24" s="25">
        <v>335.15</v>
      </c>
      <c r="C24" s="20" t="s">
        <v>117</v>
      </c>
      <c r="D24" s="49">
        <v>11549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f t="shared" si="4"/>
        <v>11549</v>
      </c>
      <c r="O24" s="50">
        <f t="shared" si="1"/>
        <v>0.58228294847232021</v>
      </c>
      <c r="P24" s="9"/>
    </row>
    <row r="25" spans="1:16">
      <c r="A25" s="12"/>
      <c r="B25" s="25">
        <v>335.18</v>
      </c>
      <c r="C25" s="20" t="s">
        <v>118</v>
      </c>
      <c r="D25" s="49">
        <v>962783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f t="shared" si="4"/>
        <v>962783</v>
      </c>
      <c r="O25" s="50">
        <f t="shared" si="1"/>
        <v>48.542049006756073</v>
      </c>
      <c r="P25" s="9"/>
    </row>
    <row r="26" spans="1:16">
      <c r="A26" s="12"/>
      <c r="B26" s="25">
        <v>338</v>
      </c>
      <c r="C26" s="20" t="s">
        <v>102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27706</v>
      </c>
      <c r="N26" s="49">
        <f t="shared" si="4"/>
        <v>27706</v>
      </c>
      <c r="O26" s="50">
        <f t="shared" si="1"/>
        <v>1.3968942220429565</v>
      </c>
      <c r="P26" s="9"/>
    </row>
    <row r="27" spans="1:16" ht="15.75">
      <c r="A27" s="29" t="s">
        <v>35</v>
      </c>
      <c r="B27" s="30"/>
      <c r="C27" s="31"/>
      <c r="D27" s="32">
        <f t="shared" ref="D27:M27" si="6">SUM(D28:D37)</f>
        <v>443496</v>
      </c>
      <c r="E27" s="32">
        <f t="shared" si="6"/>
        <v>65208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10153817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4"/>
        <v>10662521</v>
      </c>
      <c r="O27" s="45">
        <f t="shared" si="1"/>
        <v>537.5880306544318</v>
      </c>
      <c r="P27" s="10"/>
    </row>
    <row r="28" spans="1:16">
      <c r="A28" s="12"/>
      <c r="B28" s="25">
        <v>341.1</v>
      </c>
      <c r="C28" s="20" t="s">
        <v>119</v>
      </c>
      <c r="D28" s="49">
        <v>222135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f t="shared" si="4"/>
        <v>222135</v>
      </c>
      <c r="O28" s="50">
        <f t="shared" si="1"/>
        <v>11.199707572854694</v>
      </c>
      <c r="P28" s="9"/>
    </row>
    <row r="29" spans="1:16">
      <c r="A29" s="12"/>
      <c r="B29" s="25">
        <v>342.1</v>
      </c>
      <c r="C29" s="20" t="s">
        <v>39</v>
      </c>
      <c r="D29" s="49">
        <v>8236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f t="shared" ref="N29:N37" si="7">SUM(D29:M29)</f>
        <v>8236</v>
      </c>
      <c r="O29" s="50">
        <f t="shared" si="1"/>
        <v>0.41524654633457697</v>
      </c>
      <c r="P29" s="9"/>
    </row>
    <row r="30" spans="1:16">
      <c r="A30" s="12"/>
      <c r="B30" s="25">
        <v>343.3</v>
      </c>
      <c r="C30" s="20" t="s">
        <v>40</v>
      </c>
      <c r="D30" s="49">
        <v>62020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f t="shared" si="7"/>
        <v>62020</v>
      </c>
      <c r="O30" s="50">
        <f t="shared" si="1"/>
        <v>3.1269537158414842</v>
      </c>
      <c r="P30" s="9"/>
    </row>
    <row r="31" spans="1:16">
      <c r="A31" s="12"/>
      <c r="B31" s="25">
        <v>343.5</v>
      </c>
      <c r="C31" s="20" t="s">
        <v>42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49">
        <v>5572997</v>
      </c>
      <c r="J31" s="49">
        <v>0</v>
      </c>
      <c r="K31" s="49">
        <v>0</v>
      </c>
      <c r="L31" s="49">
        <v>0</v>
      </c>
      <c r="M31" s="49">
        <v>0</v>
      </c>
      <c r="N31" s="49">
        <f t="shared" si="7"/>
        <v>5572997</v>
      </c>
      <c r="O31" s="50">
        <f t="shared" si="1"/>
        <v>280.98200060502165</v>
      </c>
      <c r="P31" s="9"/>
    </row>
    <row r="32" spans="1:16">
      <c r="A32" s="12"/>
      <c r="B32" s="25">
        <v>343.6</v>
      </c>
      <c r="C32" s="20" t="s">
        <v>83</v>
      </c>
      <c r="D32" s="49">
        <v>0</v>
      </c>
      <c r="E32" s="49">
        <v>0</v>
      </c>
      <c r="F32" s="49">
        <v>0</v>
      </c>
      <c r="G32" s="49">
        <v>0</v>
      </c>
      <c r="H32" s="49">
        <v>0</v>
      </c>
      <c r="I32" s="49">
        <v>4580820</v>
      </c>
      <c r="J32" s="49">
        <v>0</v>
      </c>
      <c r="K32" s="49">
        <v>0</v>
      </c>
      <c r="L32" s="49">
        <v>0</v>
      </c>
      <c r="M32" s="49">
        <v>0</v>
      </c>
      <c r="N32" s="49">
        <f t="shared" si="7"/>
        <v>4580820</v>
      </c>
      <c r="O32" s="50">
        <f t="shared" si="1"/>
        <v>230.95795099324391</v>
      </c>
      <c r="P32" s="9"/>
    </row>
    <row r="33" spans="1:16">
      <c r="A33" s="12"/>
      <c r="B33" s="25">
        <v>343.9</v>
      </c>
      <c r="C33" s="20" t="s">
        <v>43</v>
      </c>
      <c r="D33" s="49">
        <v>16690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f t="shared" si="7"/>
        <v>16690</v>
      </c>
      <c r="O33" s="50">
        <f t="shared" si="1"/>
        <v>0.84148431985479477</v>
      </c>
      <c r="P33" s="9"/>
    </row>
    <row r="34" spans="1:16">
      <c r="A34" s="12"/>
      <c r="B34" s="25">
        <v>345.1</v>
      </c>
      <c r="C34" s="20" t="s">
        <v>77</v>
      </c>
      <c r="D34" s="49">
        <v>34650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f t="shared" si="7"/>
        <v>34650</v>
      </c>
      <c r="O34" s="50">
        <f t="shared" si="1"/>
        <v>1.7470001008369467</v>
      </c>
      <c r="P34" s="9"/>
    </row>
    <row r="35" spans="1:16">
      <c r="A35" s="12"/>
      <c r="B35" s="25">
        <v>347.2</v>
      </c>
      <c r="C35" s="20" t="s">
        <v>45</v>
      </c>
      <c r="D35" s="49">
        <v>86730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f t="shared" si="7"/>
        <v>86730</v>
      </c>
      <c r="O35" s="50">
        <f t="shared" si="1"/>
        <v>4.3727941917918729</v>
      </c>
      <c r="P35" s="9"/>
    </row>
    <row r="36" spans="1:16">
      <c r="A36" s="12"/>
      <c r="B36" s="25">
        <v>347.3</v>
      </c>
      <c r="C36" s="20" t="s">
        <v>120</v>
      </c>
      <c r="D36" s="49">
        <v>0</v>
      </c>
      <c r="E36" s="49">
        <v>65208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f t="shared" si="7"/>
        <v>65208</v>
      </c>
      <c r="O36" s="50">
        <f t="shared" si="1"/>
        <v>3.2876878088131489</v>
      </c>
      <c r="P36" s="9"/>
    </row>
    <row r="37" spans="1:16">
      <c r="A37" s="12"/>
      <c r="B37" s="25">
        <v>349</v>
      </c>
      <c r="C37" s="20" t="s">
        <v>1</v>
      </c>
      <c r="D37" s="49">
        <v>13035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f t="shared" si="7"/>
        <v>13035</v>
      </c>
      <c r="O37" s="50">
        <f t="shared" ref="O37:O53" si="8">(N37/O$55)</f>
        <v>0.65720479983866087</v>
      </c>
      <c r="P37" s="9"/>
    </row>
    <row r="38" spans="1:16" ht="15.75">
      <c r="A38" s="29" t="s">
        <v>36</v>
      </c>
      <c r="B38" s="30"/>
      <c r="C38" s="31"/>
      <c r="D38" s="32">
        <f t="shared" ref="D38:M38" si="9">SUM(D39:D41)</f>
        <v>221516</v>
      </c>
      <c r="E38" s="32">
        <f t="shared" si="9"/>
        <v>0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330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ref="N38:N53" si="10">SUM(D38:M38)</f>
        <v>221846</v>
      </c>
      <c r="O38" s="45">
        <f t="shared" si="8"/>
        <v>11.185136634062721</v>
      </c>
      <c r="P38" s="10"/>
    </row>
    <row r="39" spans="1:16">
      <c r="A39" s="13"/>
      <c r="B39" s="39">
        <v>351.9</v>
      </c>
      <c r="C39" s="21" t="s">
        <v>121</v>
      </c>
      <c r="D39" s="49">
        <v>157571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f t="shared" si="10"/>
        <v>157571</v>
      </c>
      <c r="O39" s="50">
        <f t="shared" si="8"/>
        <v>7.9444892608651809</v>
      </c>
      <c r="P39" s="9"/>
    </row>
    <row r="40" spans="1:16">
      <c r="A40" s="13"/>
      <c r="B40" s="39">
        <v>354</v>
      </c>
      <c r="C40" s="21" t="s">
        <v>48</v>
      </c>
      <c r="D40" s="49">
        <v>63945</v>
      </c>
      <c r="E40" s="49">
        <v>0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f t="shared" si="10"/>
        <v>63945</v>
      </c>
      <c r="O40" s="50">
        <f t="shared" si="8"/>
        <v>3.2240092769990927</v>
      </c>
      <c r="P40" s="9"/>
    </row>
    <row r="41" spans="1:16">
      <c r="A41" s="13"/>
      <c r="B41" s="39">
        <v>359</v>
      </c>
      <c r="C41" s="21" t="s">
        <v>49</v>
      </c>
      <c r="D41" s="49">
        <v>0</v>
      </c>
      <c r="E41" s="49">
        <v>0</v>
      </c>
      <c r="F41" s="49">
        <v>0</v>
      </c>
      <c r="G41" s="49">
        <v>0</v>
      </c>
      <c r="H41" s="49">
        <v>0</v>
      </c>
      <c r="I41" s="49">
        <v>330</v>
      </c>
      <c r="J41" s="49">
        <v>0</v>
      </c>
      <c r="K41" s="49">
        <v>0</v>
      </c>
      <c r="L41" s="49">
        <v>0</v>
      </c>
      <c r="M41" s="49">
        <v>0</v>
      </c>
      <c r="N41" s="49">
        <f t="shared" si="10"/>
        <v>330</v>
      </c>
      <c r="O41" s="50">
        <f t="shared" si="8"/>
        <v>1.6638096198447111E-2</v>
      </c>
      <c r="P41" s="9"/>
    </row>
    <row r="42" spans="1:16" ht="15.75">
      <c r="A42" s="29" t="s">
        <v>4</v>
      </c>
      <c r="B42" s="30"/>
      <c r="C42" s="31"/>
      <c r="D42" s="32">
        <f t="shared" ref="D42:M42" si="11">SUM(D43:D48)</f>
        <v>327829</v>
      </c>
      <c r="E42" s="32">
        <f t="shared" si="11"/>
        <v>1662</v>
      </c>
      <c r="F42" s="32">
        <f t="shared" si="11"/>
        <v>0</v>
      </c>
      <c r="G42" s="32">
        <f t="shared" si="11"/>
        <v>1711</v>
      </c>
      <c r="H42" s="32">
        <f t="shared" si="11"/>
        <v>0</v>
      </c>
      <c r="I42" s="32">
        <f t="shared" si="11"/>
        <v>0</v>
      </c>
      <c r="J42" s="32">
        <f t="shared" si="11"/>
        <v>0</v>
      </c>
      <c r="K42" s="32">
        <f t="shared" si="11"/>
        <v>0</v>
      </c>
      <c r="L42" s="32">
        <f t="shared" si="11"/>
        <v>0</v>
      </c>
      <c r="M42" s="32">
        <f t="shared" si="11"/>
        <v>0</v>
      </c>
      <c r="N42" s="32">
        <f t="shared" si="10"/>
        <v>331202</v>
      </c>
      <c r="O42" s="45">
        <f t="shared" si="8"/>
        <v>16.69869920338812</v>
      </c>
      <c r="P42" s="10"/>
    </row>
    <row r="43" spans="1:16">
      <c r="A43" s="12"/>
      <c r="B43" s="25">
        <v>361.1</v>
      </c>
      <c r="C43" s="20" t="s">
        <v>51</v>
      </c>
      <c r="D43" s="49">
        <v>45657</v>
      </c>
      <c r="E43" s="49">
        <v>1662</v>
      </c>
      <c r="F43" s="49">
        <v>0</v>
      </c>
      <c r="G43" s="49">
        <v>1711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f t="shared" si="10"/>
        <v>49030</v>
      </c>
      <c r="O43" s="50">
        <f t="shared" si="8"/>
        <v>2.4720177473026115</v>
      </c>
      <c r="P43" s="9"/>
    </row>
    <row r="44" spans="1:16">
      <c r="A44" s="12"/>
      <c r="B44" s="25">
        <v>362</v>
      </c>
      <c r="C44" s="20" t="s">
        <v>53</v>
      </c>
      <c r="D44" s="49">
        <v>43505</v>
      </c>
      <c r="E44" s="49">
        <v>0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f t="shared" si="10"/>
        <v>43505</v>
      </c>
      <c r="O44" s="50">
        <f t="shared" si="8"/>
        <v>2.193455682161944</v>
      </c>
      <c r="P44" s="9"/>
    </row>
    <row r="45" spans="1:16">
      <c r="A45" s="12"/>
      <c r="B45" s="25">
        <v>365</v>
      </c>
      <c r="C45" s="20" t="s">
        <v>124</v>
      </c>
      <c r="D45" s="49">
        <v>11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f t="shared" si="10"/>
        <v>11</v>
      </c>
      <c r="O45" s="50">
        <f t="shared" si="8"/>
        <v>5.5460320661490366E-4</v>
      </c>
      <c r="P45" s="9"/>
    </row>
    <row r="46" spans="1:16">
      <c r="A46" s="12"/>
      <c r="B46" s="25">
        <v>366</v>
      </c>
      <c r="C46" s="20" t="s">
        <v>55</v>
      </c>
      <c r="D46" s="49">
        <v>206521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f t="shared" si="10"/>
        <v>206521</v>
      </c>
      <c r="O46" s="50">
        <f t="shared" si="8"/>
        <v>10.412473530301503</v>
      </c>
      <c r="P46" s="9"/>
    </row>
    <row r="47" spans="1:16">
      <c r="A47" s="12"/>
      <c r="B47" s="25">
        <v>369.3</v>
      </c>
      <c r="C47" s="20" t="s">
        <v>93</v>
      </c>
      <c r="D47" s="49">
        <v>15431</v>
      </c>
      <c r="E47" s="49">
        <v>0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49">
        <f t="shared" si="10"/>
        <v>15431</v>
      </c>
      <c r="O47" s="50">
        <f t="shared" si="8"/>
        <v>0.77800746193405268</v>
      </c>
      <c r="P47" s="9"/>
    </row>
    <row r="48" spans="1:16">
      <c r="A48" s="12"/>
      <c r="B48" s="25">
        <v>369.9</v>
      </c>
      <c r="C48" s="20" t="s">
        <v>57</v>
      </c>
      <c r="D48" s="49">
        <v>16704</v>
      </c>
      <c r="E48" s="49">
        <v>0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f t="shared" si="10"/>
        <v>16704</v>
      </c>
      <c r="O48" s="50">
        <f t="shared" si="8"/>
        <v>0.84219017848139555</v>
      </c>
      <c r="P48" s="9"/>
    </row>
    <row r="49" spans="1:119" ht="15.75">
      <c r="A49" s="29" t="s">
        <v>37</v>
      </c>
      <c r="B49" s="30"/>
      <c r="C49" s="31"/>
      <c r="D49" s="32">
        <f t="shared" ref="D49:M49" si="12">SUM(D50:D52)</f>
        <v>46290</v>
      </c>
      <c r="E49" s="32">
        <f t="shared" si="12"/>
        <v>0</v>
      </c>
      <c r="F49" s="32">
        <f t="shared" si="12"/>
        <v>0</v>
      </c>
      <c r="G49" s="32">
        <f t="shared" si="12"/>
        <v>0</v>
      </c>
      <c r="H49" s="32">
        <f t="shared" si="12"/>
        <v>0</v>
      </c>
      <c r="I49" s="32">
        <f t="shared" si="12"/>
        <v>140135</v>
      </c>
      <c r="J49" s="32">
        <f t="shared" si="12"/>
        <v>0</v>
      </c>
      <c r="K49" s="32">
        <f t="shared" si="12"/>
        <v>0</v>
      </c>
      <c r="L49" s="32">
        <f t="shared" si="12"/>
        <v>0</v>
      </c>
      <c r="M49" s="32">
        <f t="shared" si="12"/>
        <v>0</v>
      </c>
      <c r="N49" s="32">
        <f t="shared" si="10"/>
        <v>186425</v>
      </c>
      <c r="O49" s="45">
        <f t="shared" si="8"/>
        <v>9.3992638902894026</v>
      </c>
      <c r="P49" s="9"/>
    </row>
    <row r="50" spans="1:119">
      <c r="A50" s="12"/>
      <c r="B50" s="25">
        <v>388.1</v>
      </c>
      <c r="C50" s="20" t="s">
        <v>108</v>
      </c>
      <c r="D50" s="49">
        <v>46290</v>
      </c>
      <c r="E50" s="49">
        <v>0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v>0</v>
      </c>
      <c r="L50" s="49">
        <v>0</v>
      </c>
      <c r="M50" s="49">
        <v>0</v>
      </c>
      <c r="N50" s="49">
        <f t="shared" si="10"/>
        <v>46290</v>
      </c>
      <c r="O50" s="50">
        <f t="shared" si="8"/>
        <v>2.333871130382172</v>
      </c>
      <c r="P50" s="9"/>
    </row>
    <row r="51" spans="1:119">
      <c r="A51" s="12"/>
      <c r="B51" s="25">
        <v>388.2</v>
      </c>
      <c r="C51" s="20" t="s">
        <v>125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133792</v>
      </c>
      <c r="J51" s="49">
        <v>0</v>
      </c>
      <c r="K51" s="49">
        <v>0</v>
      </c>
      <c r="L51" s="49">
        <v>0</v>
      </c>
      <c r="M51" s="49">
        <v>0</v>
      </c>
      <c r="N51" s="49">
        <f t="shared" si="10"/>
        <v>133792</v>
      </c>
      <c r="O51" s="50">
        <f t="shared" si="8"/>
        <v>6.7455883835837449</v>
      </c>
      <c r="P51" s="9"/>
    </row>
    <row r="52" spans="1:119" ht="15.75" thickBot="1">
      <c r="A52" s="12"/>
      <c r="B52" s="25">
        <v>389.1</v>
      </c>
      <c r="C52" s="20" t="s">
        <v>126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6343</v>
      </c>
      <c r="J52" s="49">
        <v>0</v>
      </c>
      <c r="K52" s="49">
        <v>0</v>
      </c>
      <c r="L52" s="49">
        <v>0</v>
      </c>
      <c r="M52" s="49">
        <v>0</v>
      </c>
      <c r="N52" s="49">
        <f t="shared" si="10"/>
        <v>6343</v>
      </c>
      <c r="O52" s="50">
        <f t="shared" si="8"/>
        <v>0.31980437632348491</v>
      </c>
      <c r="P52" s="9"/>
    </row>
    <row r="53" spans="1:119" ht="16.5" thickBot="1">
      <c r="A53" s="14" t="s">
        <v>46</v>
      </c>
      <c r="B53" s="23"/>
      <c r="C53" s="22"/>
      <c r="D53" s="15">
        <f t="shared" ref="D53:M53" si="13">SUM(D5,D14,D20,D27,D38,D42,D49)</f>
        <v>10633533</v>
      </c>
      <c r="E53" s="15">
        <f t="shared" si="13"/>
        <v>423355</v>
      </c>
      <c r="F53" s="15">
        <f t="shared" si="13"/>
        <v>0</v>
      </c>
      <c r="G53" s="15">
        <f t="shared" si="13"/>
        <v>1711</v>
      </c>
      <c r="H53" s="15">
        <f t="shared" si="13"/>
        <v>0</v>
      </c>
      <c r="I53" s="15">
        <f t="shared" si="13"/>
        <v>10294282</v>
      </c>
      <c r="J53" s="15">
        <f t="shared" si="13"/>
        <v>0</v>
      </c>
      <c r="K53" s="15">
        <f t="shared" si="13"/>
        <v>0</v>
      </c>
      <c r="L53" s="15">
        <f t="shared" si="13"/>
        <v>0</v>
      </c>
      <c r="M53" s="15">
        <f t="shared" si="13"/>
        <v>27706</v>
      </c>
      <c r="N53" s="15">
        <f t="shared" si="10"/>
        <v>21380587</v>
      </c>
      <c r="O53" s="38">
        <f t="shared" si="8"/>
        <v>1077.9765554099022</v>
      </c>
      <c r="P53" s="6"/>
      <c r="Q53" s="2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</row>
    <row r="54" spans="1:119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9"/>
    </row>
    <row r="55" spans="1:119">
      <c r="A55" s="40"/>
      <c r="B55" s="41"/>
      <c r="C55" s="41"/>
      <c r="D55" s="42"/>
      <c r="E55" s="42"/>
      <c r="F55" s="42"/>
      <c r="G55" s="42"/>
      <c r="H55" s="42"/>
      <c r="I55" s="42"/>
      <c r="J55" s="42"/>
      <c r="K55" s="42"/>
      <c r="L55" s="51" t="s">
        <v>129</v>
      </c>
      <c r="M55" s="51"/>
      <c r="N55" s="51"/>
      <c r="O55" s="43">
        <v>19834</v>
      </c>
    </row>
    <row r="56" spans="1:119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4"/>
    </row>
    <row r="57" spans="1:119" ht="15.75" customHeight="1" thickBot="1">
      <c r="A57" s="55" t="s">
        <v>86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7"/>
    </row>
  </sheetData>
  <mergeCells count="10">
    <mergeCell ref="L55:N55"/>
    <mergeCell ref="A56:O56"/>
    <mergeCell ref="A57:O5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68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111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60</v>
      </c>
      <c r="B3" s="65"/>
      <c r="C3" s="66"/>
      <c r="D3" s="70" t="s">
        <v>31</v>
      </c>
      <c r="E3" s="71"/>
      <c r="F3" s="71"/>
      <c r="G3" s="71"/>
      <c r="H3" s="72"/>
      <c r="I3" s="70" t="s">
        <v>32</v>
      </c>
      <c r="J3" s="72"/>
      <c r="K3" s="70" t="s">
        <v>34</v>
      </c>
      <c r="L3" s="72"/>
      <c r="M3" s="36"/>
      <c r="N3" s="37"/>
      <c r="O3" s="73" t="s">
        <v>65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61</v>
      </c>
      <c r="F4" s="34" t="s">
        <v>62</v>
      </c>
      <c r="G4" s="34" t="s">
        <v>63</v>
      </c>
      <c r="H4" s="34" t="s">
        <v>6</v>
      </c>
      <c r="I4" s="34" t="s">
        <v>7</v>
      </c>
      <c r="J4" s="35" t="s">
        <v>64</v>
      </c>
      <c r="K4" s="35" t="s">
        <v>8</v>
      </c>
      <c r="L4" s="35" t="s">
        <v>9</v>
      </c>
      <c r="M4" s="35" t="s">
        <v>10</v>
      </c>
      <c r="N4" s="35" t="s">
        <v>33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5597271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5597271</v>
      </c>
      <c r="O5" s="33">
        <f t="shared" ref="O5:O36" si="1">(N5/O$59)</f>
        <v>287.57043773119608</v>
      </c>
      <c r="P5" s="6"/>
    </row>
    <row r="6" spans="1:133">
      <c r="A6" s="12"/>
      <c r="B6" s="25">
        <v>311</v>
      </c>
      <c r="C6" s="20" t="s">
        <v>3</v>
      </c>
      <c r="D6" s="49">
        <v>1998440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f>SUM(D6:M6)</f>
        <v>1998440</v>
      </c>
      <c r="O6" s="50">
        <f t="shared" si="1"/>
        <v>102.67365392519523</v>
      </c>
      <c r="P6" s="9"/>
    </row>
    <row r="7" spans="1:133">
      <c r="A7" s="12"/>
      <c r="B7" s="25">
        <v>312.10000000000002</v>
      </c>
      <c r="C7" s="20" t="s">
        <v>11</v>
      </c>
      <c r="D7" s="49">
        <v>479425</v>
      </c>
      <c r="E7" s="49">
        <v>0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 t="shared" ref="N7:N13" si="2">SUM(D7:M7)</f>
        <v>479425</v>
      </c>
      <c r="O7" s="50">
        <f t="shared" si="1"/>
        <v>24.631370735717223</v>
      </c>
      <c r="P7" s="9"/>
    </row>
    <row r="8" spans="1:133">
      <c r="A8" s="12"/>
      <c r="B8" s="25">
        <v>312.52</v>
      </c>
      <c r="C8" s="20" t="s">
        <v>112</v>
      </c>
      <c r="D8" s="49">
        <v>110917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f>SUM(D8:M8)</f>
        <v>110917</v>
      </c>
      <c r="O8" s="50">
        <f t="shared" si="1"/>
        <v>5.6985717221537193</v>
      </c>
      <c r="P8" s="9"/>
    </row>
    <row r="9" spans="1:133">
      <c r="A9" s="12"/>
      <c r="B9" s="25">
        <v>314.10000000000002</v>
      </c>
      <c r="C9" s="20" t="s">
        <v>12</v>
      </c>
      <c r="D9" s="49">
        <v>1573416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f t="shared" si="2"/>
        <v>1573416</v>
      </c>
      <c r="O9" s="50">
        <f t="shared" si="1"/>
        <v>80.837237977805174</v>
      </c>
      <c r="P9" s="9"/>
    </row>
    <row r="10" spans="1:133">
      <c r="A10" s="12"/>
      <c r="B10" s="25">
        <v>314.3</v>
      </c>
      <c r="C10" s="20" t="s">
        <v>13</v>
      </c>
      <c r="D10" s="49">
        <v>350456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f t="shared" si="2"/>
        <v>350456</v>
      </c>
      <c r="O10" s="50">
        <f t="shared" si="1"/>
        <v>18.005343197698316</v>
      </c>
      <c r="P10" s="9"/>
    </row>
    <row r="11" spans="1:133">
      <c r="A11" s="12"/>
      <c r="B11" s="25">
        <v>314.8</v>
      </c>
      <c r="C11" s="20" t="s">
        <v>70</v>
      </c>
      <c r="D11" s="49">
        <v>46154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f t="shared" si="2"/>
        <v>46154</v>
      </c>
      <c r="O11" s="50">
        <f t="shared" si="1"/>
        <v>2.3712494862309907</v>
      </c>
      <c r="P11" s="9"/>
    </row>
    <row r="12" spans="1:133">
      <c r="A12" s="12"/>
      <c r="B12" s="25">
        <v>315</v>
      </c>
      <c r="C12" s="20" t="s">
        <v>113</v>
      </c>
      <c r="D12" s="49">
        <v>817793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f t="shared" si="2"/>
        <v>817793</v>
      </c>
      <c r="O12" s="50">
        <f t="shared" si="1"/>
        <v>42.015669954788329</v>
      </c>
      <c r="P12" s="9"/>
    </row>
    <row r="13" spans="1:133">
      <c r="A13" s="12"/>
      <c r="B13" s="25">
        <v>316</v>
      </c>
      <c r="C13" s="20" t="s">
        <v>114</v>
      </c>
      <c r="D13" s="49">
        <v>220670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f t="shared" si="2"/>
        <v>220670</v>
      </c>
      <c r="O13" s="50">
        <f t="shared" si="1"/>
        <v>11.337340731607069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SUM(D15:D19)</f>
        <v>2068951</v>
      </c>
      <c r="E14" s="32">
        <f t="shared" si="3"/>
        <v>345826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8" si="4">SUM(D14:M14)</f>
        <v>2414777</v>
      </c>
      <c r="O14" s="45">
        <f t="shared" si="1"/>
        <v>124.06375873407316</v>
      </c>
      <c r="P14" s="10"/>
    </row>
    <row r="15" spans="1:133">
      <c r="A15" s="12"/>
      <c r="B15" s="25">
        <v>322</v>
      </c>
      <c r="C15" s="20" t="s">
        <v>0</v>
      </c>
      <c r="D15" s="49">
        <v>653826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f t="shared" si="4"/>
        <v>653826</v>
      </c>
      <c r="O15" s="50">
        <f t="shared" si="1"/>
        <v>33.591553637484587</v>
      </c>
      <c r="P15" s="9"/>
    </row>
    <row r="16" spans="1:133">
      <c r="A16" s="12"/>
      <c r="B16" s="25">
        <v>323.10000000000002</v>
      </c>
      <c r="C16" s="20" t="s">
        <v>19</v>
      </c>
      <c r="D16" s="49">
        <v>1230206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f t="shared" si="4"/>
        <v>1230206</v>
      </c>
      <c r="O16" s="50">
        <f t="shared" si="1"/>
        <v>63.204171804356761</v>
      </c>
      <c r="P16" s="9"/>
    </row>
    <row r="17" spans="1:16">
      <c r="A17" s="12"/>
      <c r="B17" s="25">
        <v>323.39999999999998</v>
      </c>
      <c r="C17" s="20" t="s">
        <v>20</v>
      </c>
      <c r="D17" s="49">
        <v>25254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f t="shared" si="4"/>
        <v>25254</v>
      </c>
      <c r="O17" s="50">
        <f t="shared" si="1"/>
        <v>1.2974722564734895</v>
      </c>
      <c r="P17" s="9"/>
    </row>
    <row r="18" spans="1:16">
      <c r="A18" s="12"/>
      <c r="B18" s="25">
        <v>323.7</v>
      </c>
      <c r="C18" s="20" t="s">
        <v>21</v>
      </c>
      <c r="D18" s="49">
        <v>159665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f t="shared" si="4"/>
        <v>159665</v>
      </c>
      <c r="O18" s="50">
        <f t="shared" si="1"/>
        <v>8.2030928894369097</v>
      </c>
      <c r="P18" s="9"/>
    </row>
    <row r="19" spans="1:16">
      <c r="A19" s="12"/>
      <c r="B19" s="25">
        <v>325.10000000000002</v>
      </c>
      <c r="C19" s="20" t="s">
        <v>22</v>
      </c>
      <c r="D19" s="49">
        <v>0</v>
      </c>
      <c r="E19" s="49">
        <v>345826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f t="shared" si="4"/>
        <v>345826</v>
      </c>
      <c r="O19" s="50">
        <f t="shared" si="1"/>
        <v>17.767468146321413</v>
      </c>
      <c r="P19" s="9"/>
    </row>
    <row r="20" spans="1:16" ht="15.75">
      <c r="A20" s="29" t="s">
        <v>24</v>
      </c>
      <c r="B20" s="30"/>
      <c r="C20" s="31"/>
      <c r="D20" s="32">
        <f t="shared" ref="D20:M20" si="5">SUM(D21:D26)</f>
        <v>1341491</v>
      </c>
      <c r="E20" s="32">
        <f t="shared" si="5"/>
        <v>0</v>
      </c>
      <c r="F20" s="32">
        <f t="shared" si="5"/>
        <v>0</v>
      </c>
      <c r="G20" s="32">
        <f t="shared" si="5"/>
        <v>275000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1616491</v>
      </c>
      <c r="O20" s="45">
        <f t="shared" si="1"/>
        <v>83.050297986025484</v>
      </c>
      <c r="P20" s="10"/>
    </row>
    <row r="21" spans="1:16">
      <c r="A21" s="12"/>
      <c r="B21" s="25">
        <v>334.2</v>
      </c>
      <c r="C21" s="20" t="s">
        <v>89</v>
      </c>
      <c r="D21" s="49">
        <v>10020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f t="shared" si="4"/>
        <v>10020</v>
      </c>
      <c r="O21" s="50">
        <f t="shared" si="1"/>
        <v>0.51479654747225645</v>
      </c>
      <c r="P21" s="9"/>
    </row>
    <row r="22" spans="1:16">
      <c r="A22" s="12"/>
      <c r="B22" s="25">
        <v>335.12</v>
      </c>
      <c r="C22" s="20" t="s">
        <v>115</v>
      </c>
      <c r="D22" s="49">
        <v>408466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f t="shared" si="4"/>
        <v>408466</v>
      </c>
      <c r="O22" s="50">
        <f t="shared" si="1"/>
        <v>20.985717221537197</v>
      </c>
      <c r="P22" s="9"/>
    </row>
    <row r="23" spans="1:16">
      <c r="A23" s="12"/>
      <c r="B23" s="25">
        <v>335.14</v>
      </c>
      <c r="C23" s="20" t="s">
        <v>116</v>
      </c>
      <c r="D23" s="49">
        <v>6862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f t="shared" si="4"/>
        <v>6862</v>
      </c>
      <c r="O23" s="50">
        <f t="shared" si="1"/>
        <v>0.35254829428688861</v>
      </c>
      <c r="P23" s="9"/>
    </row>
    <row r="24" spans="1:16">
      <c r="A24" s="12"/>
      <c r="B24" s="25">
        <v>335.15</v>
      </c>
      <c r="C24" s="20" t="s">
        <v>117</v>
      </c>
      <c r="D24" s="49">
        <v>9541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f t="shared" si="4"/>
        <v>9541</v>
      </c>
      <c r="O24" s="50">
        <f t="shared" si="1"/>
        <v>0.49018701191944103</v>
      </c>
      <c r="P24" s="9"/>
    </row>
    <row r="25" spans="1:16">
      <c r="A25" s="12"/>
      <c r="B25" s="25">
        <v>335.18</v>
      </c>
      <c r="C25" s="20" t="s">
        <v>118</v>
      </c>
      <c r="D25" s="49">
        <v>906602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f t="shared" si="4"/>
        <v>906602</v>
      </c>
      <c r="O25" s="50">
        <f t="shared" si="1"/>
        <v>46.578401150842581</v>
      </c>
      <c r="P25" s="9"/>
    </row>
    <row r="26" spans="1:16">
      <c r="A26" s="12"/>
      <c r="B26" s="25">
        <v>337.4</v>
      </c>
      <c r="C26" s="20" t="s">
        <v>82</v>
      </c>
      <c r="D26" s="49">
        <v>0</v>
      </c>
      <c r="E26" s="49">
        <v>0</v>
      </c>
      <c r="F26" s="49">
        <v>0</v>
      </c>
      <c r="G26" s="49">
        <v>275000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f t="shared" si="4"/>
        <v>275000</v>
      </c>
      <c r="O26" s="50">
        <f t="shared" si="1"/>
        <v>14.128647759967119</v>
      </c>
      <c r="P26" s="9"/>
    </row>
    <row r="27" spans="1:16" ht="15.75">
      <c r="A27" s="29" t="s">
        <v>35</v>
      </c>
      <c r="B27" s="30"/>
      <c r="C27" s="31"/>
      <c r="D27" s="32">
        <f t="shared" ref="D27:M27" si="6">SUM(D28:D38)</f>
        <v>351463</v>
      </c>
      <c r="E27" s="32">
        <f t="shared" si="6"/>
        <v>9506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10011285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4"/>
        <v>10372254</v>
      </c>
      <c r="O27" s="45">
        <f t="shared" si="1"/>
        <v>532.89426633785445</v>
      </c>
      <c r="P27" s="10"/>
    </row>
    <row r="28" spans="1:16">
      <c r="A28" s="12"/>
      <c r="B28" s="25">
        <v>341.1</v>
      </c>
      <c r="C28" s="20" t="s">
        <v>119</v>
      </c>
      <c r="D28" s="49">
        <v>80930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f t="shared" si="4"/>
        <v>80930</v>
      </c>
      <c r="O28" s="50">
        <f t="shared" si="1"/>
        <v>4.1579325935059597</v>
      </c>
      <c r="P28" s="9"/>
    </row>
    <row r="29" spans="1:16">
      <c r="A29" s="12"/>
      <c r="B29" s="25">
        <v>342.1</v>
      </c>
      <c r="C29" s="20" t="s">
        <v>39</v>
      </c>
      <c r="D29" s="49">
        <v>7797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f t="shared" ref="N29:N38" si="7">SUM(D29:M29)</f>
        <v>7797</v>
      </c>
      <c r="O29" s="50">
        <f t="shared" si="1"/>
        <v>0.40058569667077681</v>
      </c>
      <c r="P29" s="9"/>
    </row>
    <row r="30" spans="1:16">
      <c r="A30" s="12"/>
      <c r="B30" s="25">
        <v>343.3</v>
      </c>
      <c r="C30" s="20" t="s">
        <v>40</v>
      </c>
      <c r="D30" s="49">
        <v>64932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f t="shared" si="7"/>
        <v>64932</v>
      </c>
      <c r="O30" s="50">
        <f t="shared" si="1"/>
        <v>3.3360049321824907</v>
      </c>
      <c r="P30" s="9"/>
    </row>
    <row r="31" spans="1:16">
      <c r="A31" s="12"/>
      <c r="B31" s="25">
        <v>343.4</v>
      </c>
      <c r="C31" s="20" t="s">
        <v>41</v>
      </c>
      <c r="D31" s="49">
        <v>29564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f t="shared" si="7"/>
        <v>29564</v>
      </c>
      <c r="O31" s="50">
        <f t="shared" si="1"/>
        <v>1.5189066995478833</v>
      </c>
      <c r="P31" s="9"/>
    </row>
    <row r="32" spans="1:16">
      <c r="A32" s="12"/>
      <c r="B32" s="25">
        <v>343.5</v>
      </c>
      <c r="C32" s="20" t="s">
        <v>42</v>
      </c>
      <c r="D32" s="49">
        <v>0</v>
      </c>
      <c r="E32" s="49">
        <v>0</v>
      </c>
      <c r="F32" s="49">
        <v>0</v>
      </c>
      <c r="G32" s="49">
        <v>0</v>
      </c>
      <c r="H32" s="49">
        <v>0</v>
      </c>
      <c r="I32" s="49">
        <v>4630287</v>
      </c>
      <c r="J32" s="49">
        <v>0</v>
      </c>
      <c r="K32" s="49">
        <v>0</v>
      </c>
      <c r="L32" s="49">
        <v>0</v>
      </c>
      <c r="M32" s="49">
        <v>0</v>
      </c>
      <c r="N32" s="49">
        <f t="shared" si="7"/>
        <v>4630287</v>
      </c>
      <c r="O32" s="50">
        <f t="shared" si="1"/>
        <v>237.88979654747226</v>
      </c>
      <c r="P32" s="9"/>
    </row>
    <row r="33" spans="1:16">
      <c r="A33" s="12"/>
      <c r="B33" s="25">
        <v>343.6</v>
      </c>
      <c r="C33" s="20" t="s">
        <v>83</v>
      </c>
      <c r="D33" s="49">
        <v>0</v>
      </c>
      <c r="E33" s="49">
        <v>0</v>
      </c>
      <c r="F33" s="49">
        <v>0</v>
      </c>
      <c r="G33" s="49">
        <v>0</v>
      </c>
      <c r="H33" s="49">
        <v>0</v>
      </c>
      <c r="I33" s="49">
        <v>5380998</v>
      </c>
      <c r="J33" s="49">
        <v>0</v>
      </c>
      <c r="K33" s="49">
        <v>0</v>
      </c>
      <c r="L33" s="49">
        <v>0</v>
      </c>
      <c r="M33" s="49">
        <v>0</v>
      </c>
      <c r="N33" s="49">
        <f t="shared" si="7"/>
        <v>5380998</v>
      </c>
      <c r="O33" s="50">
        <f t="shared" si="1"/>
        <v>276.45900123304563</v>
      </c>
      <c r="P33" s="9"/>
    </row>
    <row r="34" spans="1:16">
      <c r="A34" s="12"/>
      <c r="B34" s="25">
        <v>343.9</v>
      </c>
      <c r="C34" s="20" t="s">
        <v>43</v>
      </c>
      <c r="D34" s="49">
        <v>16429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f t="shared" si="7"/>
        <v>16429</v>
      </c>
      <c r="O34" s="50">
        <f t="shared" si="1"/>
        <v>0.84407110563090837</v>
      </c>
      <c r="P34" s="9"/>
    </row>
    <row r="35" spans="1:16">
      <c r="A35" s="12"/>
      <c r="B35" s="25">
        <v>345.1</v>
      </c>
      <c r="C35" s="20" t="s">
        <v>77</v>
      </c>
      <c r="D35" s="49">
        <v>44700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f t="shared" si="7"/>
        <v>44700</v>
      </c>
      <c r="O35" s="50">
        <f t="shared" si="1"/>
        <v>2.2965474722564734</v>
      </c>
      <c r="P35" s="9"/>
    </row>
    <row r="36" spans="1:16">
      <c r="A36" s="12"/>
      <c r="B36" s="25">
        <v>347.2</v>
      </c>
      <c r="C36" s="20" t="s">
        <v>45</v>
      </c>
      <c r="D36" s="49">
        <v>96061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f t="shared" si="7"/>
        <v>96061</v>
      </c>
      <c r="O36" s="50">
        <f t="shared" si="1"/>
        <v>4.9353164817098234</v>
      </c>
      <c r="P36" s="9"/>
    </row>
    <row r="37" spans="1:16">
      <c r="A37" s="12"/>
      <c r="B37" s="25">
        <v>347.3</v>
      </c>
      <c r="C37" s="20" t="s">
        <v>120</v>
      </c>
      <c r="D37" s="49">
        <v>0</v>
      </c>
      <c r="E37" s="49">
        <v>9506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f t="shared" si="7"/>
        <v>9506</v>
      </c>
      <c r="O37" s="50">
        <f t="shared" ref="O37:O57" si="8">(N37/O$59)</f>
        <v>0.48838882038635428</v>
      </c>
      <c r="P37" s="9"/>
    </row>
    <row r="38" spans="1:16">
      <c r="A38" s="12"/>
      <c r="B38" s="25">
        <v>349</v>
      </c>
      <c r="C38" s="20" t="s">
        <v>1</v>
      </c>
      <c r="D38" s="49">
        <v>11050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f t="shared" si="7"/>
        <v>11050</v>
      </c>
      <c r="O38" s="50">
        <f t="shared" si="8"/>
        <v>0.56771475544595151</v>
      </c>
      <c r="P38" s="9"/>
    </row>
    <row r="39" spans="1:16" ht="15.75">
      <c r="A39" s="29" t="s">
        <v>36</v>
      </c>
      <c r="B39" s="30"/>
      <c r="C39" s="31"/>
      <c r="D39" s="32">
        <f t="shared" ref="D39:M39" si="9">SUM(D40:D42)</f>
        <v>207706</v>
      </c>
      <c r="E39" s="32">
        <f t="shared" si="9"/>
        <v>0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337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ref="N39:N44" si="10">SUM(D39:M39)</f>
        <v>208043</v>
      </c>
      <c r="O39" s="45">
        <f t="shared" si="8"/>
        <v>10.688604603370324</v>
      </c>
      <c r="P39" s="10"/>
    </row>
    <row r="40" spans="1:16">
      <c r="A40" s="13"/>
      <c r="B40" s="39">
        <v>351.9</v>
      </c>
      <c r="C40" s="21" t="s">
        <v>121</v>
      </c>
      <c r="D40" s="49">
        <v>163530</v>
      </c>
      <c r="E40" s="49">
        <v>0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f t="shared" si="10"/>
        <v>163530</v>
      </c>
      <c r="O40" s="50">
        <f t="shared" si="8"/>
        <v>8.4016646115906291</v>
      </c>
      <c r="P40" s="9"/>
    </row>
    <row r="41" spans="1:16">
      <c r="A41" s="13"/>
      <c r="B41" s="39">
        <v>354</v>
      </c>
      <c r="C41" s="21" t="s">
        <v>48</v>
      </c>
      <c r="D41" s="49">
        <v>44176</v>
      </c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f t="shared" si="10"/>
        <v>44176</v>
      </c>
      <c r="O41" s="50">
        <f t="shared" si="8"/>
        <v>2.2696259761611182</v>
      </c>
      <c r="P41" s="9"/>
    </row>
    <row r="42" spans="1:16">
      <c r="A42" s="13"/>
      <c r="B42" s="39">
        <v>359</v>
      </c>
      <c r="C42" s="21" t="s">
        <v>49</v>
      </c>
      <c r="D42" s="49">
        <v>0</v>
      </c>
      <c r="E42" s="49">
        <v>0</v>
      </c>
      <c r="F42" s="49">
        <v>0</v>
      </c>
      <c r="G42" s="49">
        <v>0</v>
      </c>
      <c r="H42" s="49">
        <v>0</v>
      </c>
      <c r="I42" s="49">
        <v>337</v>
      </c>
      <c r="J42" s="49">
        <v>0</v>
      </c>
      <c r="K42" s="49">
        <v>0</v>
      </c>
      <c r="L42" s="49">
        <v>0</v>
      </c>
      <c r="M42" s="49">
        <v>0</v>
      </c>
      <c r="N42" s="49">
        <f t="shared" si="10"/>
        <v>337</v>
      </c>
      <c r="O42" s="50">
        <f t="shared" si="8"/>
        <v>1.7314015618577889E-2</v>
      </c>
      <c r="P42" s="9"/>
    </row>
    <row r="43" spans="1:16" ht="15.75">
      <c r="A43" s="29" t="s">
        <v>4</v>
      </c>
      <c r="B43" s="30"/>
      <c r="C43" s="31"/>
      <c r="D43" s="32">
        <f t="shared" ref="D43:M43" si="11">SUM(D44:D51)</f>
        <v>101949</v>
      </c>
      <c r="E43" s="32">
        <f t="shared" si="11"/>
        <v>156</v>
      </c>
      <c r="F43" s="32">
        <f t="shared" si="11"/>
        <v>0</v>
      </c>
      <c r="G43" s="32">
        <f t="shared" si="11"/>
        <v>232</v>
      </c>
      <c r="H43" s="32">
        <f t="shared" si="11"/>
        <v>0</v>
      </c>
      <c r="I43" s="32">
        <f t="shared" si="11"/>
        <v>471</v>
      </c>
      <c r="J43" s="32">
        <f t="shared" si="11"/>
        <v>0</v>
      </c>
      <c r="K43" s="32">
        <f t="shared" si="11"/>
        <v>0</v>
      </c>
      <c r="L43" s="32">
        <f t="shared" si="11"/>
        <v>0</v>
      </c>
      <c r="M43" s="32">
        <f t="shared" si="11"/>
        <v>0</v>
      </c>
      <c r="N43" s="32">
        <f t="shared" si="10"/>
        <v>102808</v>
      </c>
      <c r="O43" s="45">
        <f t="shared" si="8"/>
        <v>5.2819564323879984</v>
      </c>
      <c r="P43" s="10"/>
    </row>
    <row r="44" spans="1:16">
      <c r="A44" s="12"/>
      <c r="B44" s="25">
        <v>361.1</v>
      </c>
      <c r="C44" s="20" t="s">
        <v>51</v>
      </c>
      <c r="D44" s="49">
        <v>51548</v>
      </c>
      <c r="E44" s="49">
        <v>0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f t="shared" si="10"/>
        <v>51548</v>
      </c>
      <c r="O44" s="50">
        <f t="shared" si="8"/>
        <v>2.6483764899301274</v>
      </c>
      <c r="P44" s="9"/>
    </row>
    <row r="45" spans="1:16">
      <c r="A45" s="12"/>
      <c r="B45" s="25">
        <v>361.2</v>
      </c>
      <c r="C45" s="20" t="s">
        <v>122</v>
      </c>
      <c r="D45" s="49">
        <v>0</v>
      </c>
      <c r="E45" s="49">
        <v>156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f t="shared" ref="N45:N51" si="12">SUM(D45:M45)</f>
        <v>156</v>
      </c>
      <c r="O45" s="50">
        <f t="shared" si="8"/>
        <v>8.0147965474722561E-3</v>
      </c>
      <c r="P45" s="9"/>
    </row>
    <row r="46" spans="1:16">
      <c r="A46" s="12"/>
      <c r="B46" s="25">
        <v>361.3</v>
      </c>
      <c r="C46" s="20" t="s">
        <v>52</v>
      </c>
      <c r="D46" s="49">
        <v>0</v>
      </c>
      <c r="E46" s="49">
        <v>0</v>
      </c>
      <c r="F46" s="49">
        <v>0</v>
      </c>
      <c r="G46" s="49">
        <v>232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f t="shared" si="12"/>
        <v>232</v>
      </c>
      <c r="O46" s="50">
        <f t="shared" si="8"/>
        <v>1.1919441019317715E-2</v>
      </c>
      <c r="P46" s="9"/>
    </row>
    <row r="47" spans="1:16">
      <c r="A47" s="12"/>
      <c r="B47" s="25">
        <v>362</v>
      </c>
      <c r="C47" s="20" t="s">
        <v>53</v>
      </c>
      <c r="D47" s="49">
        <v>37712</v>
      </c>
      <c r="E47" s="49">
        <v>0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49">
        <f t="shared" si="12"/>
        <v>37712</v>
      </c>
      <c r="O47" s="50">
        <f t="shared" si="8"/>
        <v>1.9375256884504726</v>
      </c>
      <c r="P47" s="9"/>
    </row>
    <row r="48" spans="1:16">
      <c r="A48" s="12"/>
      <c r="B48" s="25">
        <v>364</v>
      </c>
      <c r="C48" s="20" t="s">
        <v>123</v>
      </c>
      <c r="D48" s="49">
        <v>0</v>
      </c>
      <c r="E48" s="49">
        <v>0</v>
      </c>
      <c r="F48" s="49">
        <v>0</v>
      </c>
      <c r="G48" s="49">
        <v>0</v>
      </c>
      <c r="H48" s="49">
        <v>0</v>
      </c>
      <c r="I48" s="49">
        <v>471</v>
      </c>
      <c r="J48" s="49">
        <v>0</v>
      </c>
      <c r="K48" s="49">
        <v>0</v>
      </c>
      <c r="L48" s="49">
        <v>0</v>
      </c>
      <c r="M48" s="49">
        <v>0</v>
      </c>
      <c r="N48" s="49">
        <f t="shared" si="12"/>
        <v>471</v>
      </c>
      <c r="O48" s="50">
        <f t="shared" si="8"/>
        <v>2.4198520345252775E-2</v>
      </c>
      <c r="P48" s="9"/>
    </row>
    <row r="49" spans="1:119">
      <c r="A49" s="12"/>
      <c r="B49" s="25">
        <v>365</v>
      </c>
      <c r="C49" s="20" t="s">
        <v>124</v>
      </c>
      <c r="D49" s="49">
        <v>284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f t="shared" si="12"/>
        <v>284</v>
      </c>
      <c r="O49" s="50">
        <f t="shared" si="8"/>
        <v>1.4591039868475134E-2</v>
      </c>
      <c r="P49" s="9"/>
    </row>
    <row r="50" spans="1:119">
      <c r="A50" s="12"/>
      <c r="B50" s="25">
        <v>369.3</v>
      </c>
      <c r="C50" s="20" t="s">
        <v>93</v>
      </c>
      <c r="D50" s="49">
        <v>10744</v>
      </c>
      <c r="E50" s="49">
        <v>0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v>0</v>
      </c>
      <c r="L50" s="49">
        <v>0</v>
      </c>
      <c r="M50" s="49">
        <v>0</v>
      </c>
      <c r="N50" s="49">
        <f t="shared" si="12"/>
        <v>10744</v>
      </c>
      <c r="O50" s="50">
        <f t="shared" si="8"/>
        <v>0.55199342375667904</v>
      </c>
      <c r="P50" s="9"/>
    </row>
    <row r="51" spans="1:119">
      <c r="A51" s="12"/>
      <c r="B51" s="25">
        <v>369.9</v>
      </c>
      <c r="C51" s="20" t="s">
        <v>57</v>
      </c>
      <c r="D51" s="49">
        <v>1661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f t="shared" si="12"/>
        <v>1661</v>
      </c>
      <c r="O51" s="50">
        <f t="shared" si="8"/>
        <v>8.5337032470201399E-2</v>
      </c>
      <c r="P51" s="9"/>
    </row>
    <row r="52" spans="1:119" ht="15.75">
      <c r="A52" s="29" t="s">
        <v>37</v>
      </c>
      <c r="B52" s="30"/>
      <c r="C52" s="31"/>
      <c r="D52" s="32">
        <f t="shared" ref="D52:M52" si="13">SUM(D53:D56)</f>
        <v>559734</v>
      </c>
      <c r="E52" s="32">
        <f t="shared" si="13"/>
        <v>0</v>
      </c>
      <c r="F52" s="32">
        <f t="shared" si="13"/>
        <v>0</v>
      </c>
      <c r="G52" s="32">
        <f t="shared" si="13"/>
        <v>0</v>
      </c>
      <c r="H52" s="32">
        <f t="shared" si="13"/>
        <v>0</v>
      </c>
      <c r="I52" s="32">
        <f t="shared" si="13"/>
        <v>15450</v>
      </c>
      <c r="J52" s="32">
        <f t="shared" si="13"/>
        <v>0</v>
      </c>
      <c r="K52" s="32">
        <f t="shared" si="13"/>
        <v>0</v>
      </c>
      <c r="L52" s="32">
        <f t="shared" si="13"/>
        <v>0</v>
      </c>
      <c r="M52" s="32">
        <f t="shared" si="13"/>
        <v>0</v>
      </c>
      <c r="N52" s="32">
        <f t="shared" ref="N52:N57" si="14">SUM(D52:M52)</f>
        <v>575184</v>
      </c>
      <c r="O52" s="45">
        <f t="shared" si="8"/>
        <v>29.551171393341555</v>
      </c>
      <c r="P52" s="9"/>
    </row>
    <row r="53" spans="1:119">
      <c r="A53" s="12"/>
      <c r="B53" s="25">
        <v>383</v>
      </c>
      <c r="C53" s="20" t="s">
        <v>59</v>
      </c>
      <c r="D53" s="49">
        <v>522120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  <c r="N53" s="49">
        <f t="shared" si="14"/>
        <v>522120</v>
      </c>
      <c r="O53" s="50">
        <f t="shared" si="8"/>
        <v>26.8249075215783</v>
      </c>
      <c r="P53" s="9"/>
    </row>
    <row r="54" spans="1:119">
      <c r="A54" s="12"/>
      <c r="B54" s="25">
        <v>388.1</v>
      </c>
      <c r="C54" s="20" t="s">
        <v>108</v>
      </c>
      <c r="D54" s="49">
        <v>37614</v>
      </c>
      <c r="E54" s="49">
        <v>0</v>
      </c>
      <c r="F54" s="49">
        <v>0</v>
      </c>
      <c r="G54" s="49">
        <v>0</v>
      </c>
      <c r="H54" s="49">
        <v>0</v>
      </c>
      <c r="I54" s="49">
        <v>0</v>
      </c>
      <c r="J54" s="49">
        <v>0</v>
      </c>
      <c r="K54" s="49">
        <v>0</v>
      </c>
      <c r="L54" s="49">
        <v>0</v>
      </c>
      <c r="M54" s="49">
        <v>0</v>
      </c>
      <c r="N54" s="49">
        <f t="shared" si="14"/>
        <v>37614</v>
      </c>
      <c r="O54" s="50">
        <f t="shared" si="8"/>
        <v>1.9324907521578298</v>
      </c>
      <c r="P54" s="9"/>
    </row>
    <row r="55" spans="1:119">
      <c r="A55" s="12"/>
      <c r="B55" s="25">
        <v>388.2</v>
      </c>
      <c r="C55" s="20" t="s">
        <v>125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14255</v>
      </c>
      <c r="J55" s="49">
        <v>0</v>
      </c>
      <c r="K55" s="49">
        <v>0</v>
      </c>
      <c r="L55" s="49">
        <v>0</v>
      </c>
      <c r="M55" s="49">
        <v>0</v>
      </c>
      <c r="N55" s="49">
        <f t="shared" si="14"/>
        <v>14255</v>
      </c>
      <c r="O55" s="50">
        <f t="shared" si="8"/>
        <v>0.7323777229757501</v>
      </c>
      <c r="P55" s="9"/>
    </row>
    <row r="56" spans="1:119" ht="15.75" thickBot="1">
      <c r="A56" s="12"/>
      <c r="B56" s="25">
        <v>389.1</v>
      </c>
      <c r="C56" s="20" t="s">
        <v>126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1195</v>
      </c>
      <c r="J56" s="49">
        <v>0</v>
      </c>
      <c r="K56" s="49">
        <v>0</v>
      </c>
      <c r="L56" s="49">
        <v>0</v>
      </c>
      <c r="M56" s="49">
        <v>0</v>
      </c>
      <c r="N56" s="49">
        <f t="shared" si="14"/>
        <v>1195</v>
      </c>
      <c r="O56" s="50">
        <f t="shared" si="8"/>
        <v>6.1395396629675296E-2</v>
      </c>
      <c r="P56" s="9"/>
    </row>
    <row r="57" spans="1:119" ht="16.5" thickBot="1">
      <c r="A57" s="14" t="s">
        <v>46</v>
      </c>
      <c r="B57" s="23"/>
      <c r="C57" s="22"/>
      <c r="D57" s="15">
        <f t="shared" ref="D57:M57" si="15">SUM(D5,D14,D20,D27,D39,D43,D52)</f>
        <v>10228565</v>
      </c>
      <c r="E57" s="15">
        <f t="shared" si="15"/>
        <v>355488</v>
      </c>
      <c r="F57" s="15">
        <f t="shared" si="15"/>
        <v>0</v>
      </c>
      <c r="G57" s="15">
        <f t="shared" si="15"/>
        <v>275232</v>
      </c>
      <c r="H57" s="15">
        <f t="shared" si="15"/>
        <v>0</v>
      </c>
      <c r="I57" s="15">
        <f t="shared" si="15"/>
        <v>10027543</v>
      </c>
      <c r="J57" s="15">
        <f t="shared" si="15"/>
        <v>0</v>
      </c>
      <c r="K57" s="15">
        <f t="shared" si="15"/>
        <v>0</v>
      </c>
      <c r="L57" s="15">
        <f t="shared" si="15"/>
        <v>0</v>
      </c>
      <c r="M57" s="15">
        <f t="shared" si="15"/>
        <v>0</v>
      </c>
      <c r="N57" s="15">
        <f t="shared" si="14"/>
        <v>20886828</v>
      </c>
      <c r="O57" s="38">
        <f t="shared" si="8"/>
        <v>1073.1004932182491</v>
      </c>
      <c r="P57" s="6"/>
      <c r="Q57" s="2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</row>
    <row r="58" spans="1:119">
      <c r="A58" s="16"/>
      <c r="B58" s="18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9"/>
    </row>
    <row r="59" spans="1:119">
      <c r="A59" s="40"/>
      <c r="B59" s="41"/>
      <c r="C59" s="41"/>
      <c r="D59" s="42"/>
      <c r="E59" s="42"/>
      <c r="F59" s="42"/>
      <c r="G59" s="42"/>
      <c r="H59" s="42"/>
      <c r="I59" s="42"/>
      <c r="J59" s="42"/>
      <c r="K59" s="42"/>
      <c r="L59" s="51" t="s">
        <v>127</v>
      </c>
      <c r="M59" s="51"/>
      <c r="N59" s="51"/>
      <c r="O59" s="43">
        <v>19464</v>
      </c>
    </row>
    <row r="60" spans="1:119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4"/>
    </row>
    <row r="61" spans="1:119" ht="15.75" customHeight="1" thickBot="1">
      <c r="A61" s="55" t="s">
        <v>86</v>
      </c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7"/>
    </row>
  </sheetData>
  <mergeCells count="10">
    <mergeCell ref="L59:N59"/>
    <mergeCell ref="A60:O60"/>
    <mergeCell ref="A61:O6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68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87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60</v>
      </c>
      <c r="B3" s="65"/>
      <c r="C3" s="66"/>
      <c r="D3" s="70" t="s">
        <v>31</v>
      </c>
      <c r="E3" s="71"/>
      <c r="F3" s="71"/>
      <c r="G3" s="71"/>
      <c r="H3" s="72"/>
      <c r="I3" s="70" t="s">
        <v>32</v>
      </c>
      <c r="J3" s="72"/>
      <c r="K3" s="70" t="s">
        <v>34</v>
      </c>
      <c r="L3" s="72"/>
      <c r="M3" s="36"/>
      <c r="N3" s="37"/>
      <c r="O3" s="73" t="s">
        <v>65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61</v>
      </c>
      <c r="F4" s="34" t="s">
        <v>62</v>
      </c>
      <c r="G4" s="34" t="s">
        <v>63</v>
      </c>
      <c r="H4" s="34" t="s">
        <v>6</v>
      </c>
      <c r="I4" s="34" t="s">
        <v>7</v>
      </c>
      <c r="J4" s="35" t="s">
        <v>64</v>
      </c>
      <c r="K4" s="35" t="s">
        <v>8</v>
      </c>
      <c r="L4" s="35" t="s">
        <v>9</v>
      </c>
      <c r="M4" s="35" t="s">
        <v>10</v>
      </c>
      <c r="N4" s="35" t="s">
        <v>33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5063393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5063393</v>
      </c>
      <c r="O5" s="33">
        <f t="shared" ref="O5:O49" si="1">(N5/O$51)</f>
        <v>264.8495135474422</v>
      </c>
      <c r="P5" s="6"/>
    </row>
    <row r="6" spans="1:133">
      <c r="A6" s="12"/>
      <c r="B6" s="25">
        <v>311</v>
      </c>
      <c r="C6" s="20" t="s">
        <v>3</v>
      </c>
      <c r="D6" s="49">
        <v>1972161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f>SUM(D6:M6)</f>
        <v>1972161</v>
      </c>
      <c r="O6" s="50">
        <f t="shared" si="1"/>
        <v>103.15728632702165</v>
      </c>
      <c r="P6" s="9"/>
    </row>
    <row r="7" spans="1:133">
      <c r="A7" s="12"/>
      <c r="B7" s="25">
        <v>312.10000000000002</v>
      </c>
      <c r="C7" s="20" t="s">
        <v>11</v>
      </c>
      <c r="D7" s="49">
        <v>449903</v>
      </c>
      <c r="E7" s="49">
        <v>0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 t="shared" ref="N7:N12" si="2">SUM(D7:M7)</f>
        <v>449903</v>
      </c>
      <c r="O7" s="50">
        <f t="shared" si="1"/>
        <v>23.53295323778638</v>
      </c>
      <c r="P7" s="9"/>
    </row>
    <row r="8" spans="1:133">
      <c r="A8" s="12"/>
      <c r="B8" s="25">
        <v>314.10000000000002</v>
      </c>
      <c r="C8" s="20" t="s">
        <v>12</v>
      </c>
      <c r="D8" s="49">
        <v>1425836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f t="shared" si="2"/>
        <v>1425836</v>
      </c>
      <c r="O8" s="50">
        <f t="shared" si="1"/>
        <v>74.580813892666598</v>
      </c>
      <c r="P8" s="9"/>
    </row>
    <row r="9" spans="1:133">
      <c r="A9" s="12"/>
      <c r="B9" s="25">
        <v>314.39999999999998</v>
      </c>
      <c r="C9" s="20" t="s">
        <v>15</v>
      </c>
      <c r="D9" s="49">
        <v>31044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f t="shared" si="2"/>
        <v>31044</v>
      </c>
      <c r="O9" s="50">
        <f t="shared" si="1"/>
        <v>1.6238100219688252</v>
      </c>
      <c r="P9" s="9"/>
    </row>
    <row r="10" spans="1:133">
      <c r="A10" s="12"/>
      <c r="B10" s="25">
        <v>314.8</v>
      </c>
      <c r="C10" s="20" t="s">
        <v>70</v>
      </c>
      <c r="D10" s="49">
        <v>30004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f t="shared" si="2"/>
        <v>30004</v>
      </c>
      <c r="O10" s="50">
        <f t="shared" si="1"/>
        <v>1.5694110262579768</v>
      </c>
      <c r="P10" s="9"/>
    </row>
    <row r="11" spans="1:133">
      <c r="A11" s="12"/>
      <c r="B11" s="25">
        <v>314.89999999999998</v>
      </c>
      <c r="C11" s="20" t="s">
        <v>71</v>
      </c>
      <c r="D11" s="49">
        <v>338653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f t="shared" si="2"/>
        <v>338653</v>
      </c>
      <c r="O11" s="50">
        <f t="shared" si="1"/>
        <v>17.713829898524949</v>
      </c>
      <c r="P11" s="9"/>
    </row>
    <row r="12" spans="1:133">
      <c r="A12" s="12"/>
      <c r="B12" s="25">
        <v>315</v>
      </c>
      <c r="C12" s="20" t="s">
        <v>88</v>
      </c>
      <c r="D12" s="49">
        <v>815792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f t="shared" si="2"/>
        <v>815792</v>
      </c>
      <c r="O12" s="50">
        <f t="shared" si="1"/>
        <v>42.671409143215818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SUM(D14:D19)</f>
        <v>2199101</v>
      </c>
      <c r="E13" s="32">
        <f t="shared" si="3"/>
        <v>343331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63500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8" si="4">SUM(D13:M13)</f>
        <v>2605932</v>
      </c>
      <c r="O13" s="45">
        <f t="shared" si="1"/>
        <v>136.30777277957947</v>
      </c>
      <c r="P13" s="10"/>
    </row>
    <row r="14" spans="1:133">
      <c r="A14" s="12"/>
      <c r="B14" s="25">
        <v>322</v>
      </c>
      <c r="C14" s="20" t="s">
        <v>0</v>
      </c>
      <c r="D14" s="49">
        <v>579298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f t="shared" si="4"/>
        <v>579298</v>
      </c>
      <c r="O14" s="50">
        <f t="shared" si="1"/>
        <v>30.301182132022177</v>
      </c>
      <c r="P14" s="9"/>
    </row>
    <row r="15" spans="1:133">
      <c r="A15" s="12"/>
      <c r="B15" s="25">
        <v>323.10000000000002</v>
      </c>
      <c r="C15" s="20" t="s">
        <v>19</v>
      </c>
      <c r="D15" s="49">
        <v>1230101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f t="shared" si="4"/>
        <v>1230101</v>
      </c>
      <c r="O15" s="50">
        <f t="shared" si="1"/>
        <v>64.342556752798416</v>
      </c>
      <c r="P15" s="9"/>
    </row>
    <row r="16" spans="1:133">
      <c r="A16" s="12"/>
      <c r="B16" s="25">
        <v>323.39999999999998</v>
      </c>
      <c r="C16" s="20" t="s">
        <v>20</v>
      </c>
      <c r="D16" s="49">
        <v>26884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f t="shared" si="4"/>
        <v>26884</v>
      </c>
      <c r="O16" s="50">
        <f t="shared" si="1"/>
        <v>1.4062140391254316</v>
      </c>
      <c r="P16" s="9"/>
    </row>
    <row r="17" spans="1:16">
      <c r="A17" s="12"/>
      <c r="B17" s="25">
        <v>323.7</v>
      </c>
      <c r="C17" s="20" t="s">
        <v>21</v>
      </c>
      <c r="D17" s="49">
        <v>164823</v>
      </c>
      <c r="E17" s="49">
        <v>0</v>
      </c>
      <c r="F17" s="49">
        <v>0</v>
      </c>
      <c r="G17" s="49">
        <v>0</v>
      </c>
      <c r="H17" s="49">
        <v>0</v>
      </c>
      <c r="I17" s="49">
        <v>63500</v>
      </c>
      <c r="J17" s="49">
        <v>0</v>
      </c>
      <c r="K17" s="49">
        <v>0</v>
      </c>
      <c r="L17" s="49">
        <v>0</v>
      </c>
      <c r="M17" s="49">
        <v>0</v>
      </c>
      <c r="N17" s="49">
        <f t="shared" si="4"/>
        <v>228323</v>
      </c>
      <c r="O17" s="50">
        <f t="shared" si="1"/>
        <v>11.942828747776964</v>
      </c>
      <c r="P17" s="9"/>
    </row>
    <row r="18" spans="1:16">
      <c r="A18" s="12"/>
      <c r="B18" s="25">
        <v>325.10000000000002</v>
      </c>
      <c r="C18" s="20" t="s">
        <v>22</v>
      </c>
      <c r="D18" s="49">
        <v>0</v>
      </c>
      <c r="E18" s="49">
        <v>343331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f t="shared" si="4"/>
        <v>343331</v>
      </c>
      <c r="O18" s="50">
        <f t="shared" si="1"/>
        <v>17.958520765770476</v>
      </c>
      <c r="P18" s="9"/>
    </row>
    <row r="19" spans="1:16">
      <c r="A19" s="12"/>
      <c r="B19" s="25">
        <v>329</v>
      </c>
      <c r="C19" s="20" t="s">
        <v>72</v>
      </c>
      <c r="D19" s="49">
        <v>197995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f t="shared" si="4"/>
        <v>197995</v>
      </c>
      <c r="O19" s="50">
        <f t="shared" si="1"/>
        <v>10.356470342085991</v>
      </c>
      <c r="P19" s="9"/>
    </row>
    <row r="20" spans="1:16" ht="15.75">
      <c r="A20" s="29" t="s">
        <v>24</v>
      </c>
      <c r="B20" s="30"/>
      <c r="C20" s="31"/>
      <c r="D20" s="32">
        <f t="shared" ref="D20:M20" si="5">SUM(D21:D27)</f>
        <v>1614013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1614013</v>
      </c>
      <c r="O20" s="45">
        <f t="shared" si="1"/>
        <v>84.423736792551523</v>
      </c>
      <c r="P20" s="10"/>
    </row>
    <row r="21" spans="1:16">
      <c r="A21" s="12"/>
      <c r="B21" s="25">
        <v>331.1</v>
      </c>
      <c r="C21" s="20" t="s">
        <v>73</v>
      </c>
      <c r="D21" s="49">
        <v>194171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f t="shared" si="4"/>
        <v>194171</v>
      </c>
      <c r="O21" s="50">
        <f t="shared" si="1"/>
        <v>10.156449419395335</v>
      </c>
      <c r="P21" s="9"/>
    </row>
    <row r="22" spans="1:16">
      <c r="A22" s="12"/>
      <c r="B22" s="25">
        <v>334.2</v>
      </c>
      <c r="C22" s="20" t="s">
        <v>89</v>
      </c>
      <c r="D22" s="49">
        <v>110603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f t="shared" si="4"/>
        <v>110603</v>
      </c>
      <c r="O22" s="50">
        <f t="shared" si="1"/>
        <v>5.7852808871220835</v>
      </c>
      <c r="P22" s="9"/>
    </row>
    <row r="23" spans="1:16">
      <c r="A23" s="12"/>
      <c r="B23" s="25">
        <v>335.12</v>
      </c>
      <c r="C23" s="20" t="s">
        <v>27</v>
      </c>
      <c r="D23" s="49">
        <v>322260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f t="shared" si="4"/>
        <v>322260</v>
      </c>
      <c r="O23" s="50">
        <f t="shared" si="1"/>
        <v>16.856365728632703</v>
      </c>
      <c r="P23" s="9"/>
    </row>
    <row r="24" spans="1:16">
      <c r="A24" s="12"/>
      <c r="B24" s="25">
        <v>335.14</v>
      </c>
      <c r="C24" s="20" t="s">
        <v>29</v>
      </c>
      <c r="D24" s="49">
        <v>7460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f t="shared" si="4"/>
        <v>7460</v>
      </c>
      <c r="O24" s="50">
        <f t="shared" si="1"/>
        <v>0.39020818077204728</v>
      </c>
      <c r="P24" s="9"/>
    </row>
    <row r="25" spans="1:16">
      <c r="A25" s="12"/>
      <c r="B25" s="25">
        <v>335.15</v>
      </c>
      <c r="C25" s="20" t="s">
        <v>74</v>
      </c>
      <c r="D25" s="49">
        <v>10956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f t="shared" si="4"/>
        <v>10956</v>
      </c>
      <c r="O25" s="50">
        <f t="shared" si="1"/>
        <v>0.57307249712313002</v>
      </c>
      <c r="P25" s="9"/>
    </row>
    <row r="26" spans="1:16">
      <c r="A26" s="12"/>
      <c r="B26" s="25">
        <v>335.18</v>
      </c>
      <c r="C26" s="20" t="s">
        <v>75</v>
      </c>
      <c r="D26" s="49">
        <v>851602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f t="shared" si="4"/>
        <v>851602</v>
      </c>
      <c r="O26" s="50">
        <f t="shared" si="1"/>
        <v>44.544513024374936</v>
      </c>
      <c r="P26" s="9"/>
    </row>
    <row r="27" spans="1:16">
      <c r="A27" s="12"/>
      <c r="B27" s="25">
        <v>335.9</v>
      </c>
      <c r="C27" s="20" t="s">
        <v>30</v>
      </c>
      <c r="D27" s="49">
        <v>116961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f t="shared" si="4"/>
        <v>116961</v>
      </c>
      <c r="O27" s="50">
        <f t="shared" si="1"/>
        <v>6.11784705513129</v>
      </c>
      <c r="P27" s="9"/>
    </row>
    <row r="28" spans="1:16" ht="15.75">
      <c r="A28" s="29" t="s">
        <v>35</v>
      </c>
      <c r="B28" s="30"/>
      <c r="C28" s="31"/>
      <c r="D28" s="32">
        <f t="shared" ref="D28:M28" si="6">SUM(D29:D37)</f>
        <v>293561</v>
      </c>
      <c r="E28" s="32">
        <f t="shared" si="6"/>
        <v>59366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9775475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4"/>
        <v>10128402</v>
      </c>
      <c r="O28" s="45">
        <f t="shared" si="1"/>
        <v>529.78355476514275</v>
      </c>
      <c r="P28" s="10"/>
    </row>
    <row r="29" spans="1:16">
      <c r="A29" s="12"/>
      <c r="B29" s="25">
        <v>341.9</v>
      </c>
      <c r="C29" s="20" t="s">
        <v>38</v>
      </c>
      <c r="D29" s="49">
        <v>47517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f t="shared" ref="N29:N37" si="7">SUM(D29:M29)</f>
        <v>47517</v>
      </c>
      <c r="O29" s="50">
        <f t="shared" si="1"/>
        <v>2.4854587299926769</v>
      </c>
      <c r="P29" s="9"/>
    </row>
    <row r="30" spans="1:16">
      <c r="A30" s="12"/>
      <c r="B30" s="25">
        <v>342.1</v>
      </c>
      <c r="C30" s="20" t="s">
        <v>39</v>
      </c>
      <c r="D30" s="49">
        <v>7974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f t="shared" si="7"/>
        <v>7974</v>
      </c>
      <c r="O30" s="50">
        <f t="shared" si="1"/>
        <v>0.41709383826760121</v>
      </c>
      <c r="P30" s="9"/>
    </row>
    <row r="31" spans="1:16">
      <c r="A31" s="12"/>
      <c r="B31" s="25">
        <v>343.3</v>
      </c>
      <c r="C31" s="20" t="s">
        <v>40</v>
      </c>
      <c r="D31" s="49">
        <v>62538</v>
      </c>
      <c r="E31" s="49">
        <v>0</v>
      </c>
      <c r="F31" s="49">
        <v>0</v>
      </c>
      <c r="G31" s="49">
        <v>0</v>
      </c>
      <c r="H31" s="49">
        <v>0</v>
      </c>
      <c r="I31" s="49">
        <v>5277524</v>
      </c>
      <c r="J31" s="49">
        <v>0</v>
      </c>
      <c r="K31" s="49">
        <v>0</v>
      </c>
      <c r="L31" s="49">
        <v>0</v>
      </c>
      <c r="M31" s="49">
        <v>0</v>
      </c>
      <c r="N31" s="49">
        <f t="shared" si="7"/>
        <v>5340062</v>
      </c>
      <c r="O31" s="50">
        <f t="shared" si="1"/>
        <v>279.32116330160056</v>
      </c>
      <c r="P31" s="9"/>
    </row>
    <row r="32" spans="1:16">
      <c r="A32" s="12"/>
      <c r="B32" s="25">
        <v>343.4</v>
      </c>
      <c r="C32" s="20" t="s">
        <v>41</v>
      </c>
      <c r="D32" s="49">
        <v>23038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f t="shared" si="7"/>
        <v>23038</v>
      </c>
      <c r="O32" s="50">
        <f t="shared" si="1"/>
        <v>1.2050423684485825</v>
      </c>
      <c r="P32" s="9"/>
    </row>
    <row r="33" spans="1:16">
      <c r="A33" s="12"/>
      <c r="B33" s="25">
        <v>343.6</v>
      </c>
      <c r="C33" s="20" t="s">
        <v>83</v>
      </c>
      <c r="D33" s="49">
        <v>0</v>
      </c>
      <c r="E33" s="49">
        <v>0</v>
      </c>
      <c r="F33" s="49">
        <v>0</v>
      </c>
      <c r="G33" s="49">
        <v>0</v>
      </c>
      <c r="H33" s="49">
        <v>0</v>
      </c>
      <c r="I33" s="49">
        <v>4497951</v>
      </c>
      <c r="J33" s="49">
        <v>0</v>
      </c>
      <c r="K33" s="49">
        <v>0</v>
      </c>
      <c r="L33" s="49">
        <v>0</v>
      </c>
      <c r="M33" s="49">
        <v>0</v>
      </c>
      <c r="N33" s="49">
        <f t="shared" si="7"/>
        <v>4497951</v>
      </c>
      <c r="O33" s="50">
        <f t="shared" si="1"/>
        <v>235.27309341981379</v>
      </c>
      <c r="P33" s="9"/>
    </row>
    <row r="34" spans="1:16">
      <c r="A34" s="12"/>
      <c r="B34" s="25">
        <v>343.9</v>
      </c>
      <c r="C34" s="20" t="s">
        <v>43</v>
      </c>
      <c r="D34" s="49">
        <v>16389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f t="shared" si="7"/>
        <v>16389</v>
      </c>
      <c r="O34" s="50">
        <f t="shared" si="1"/>
        <v>0.85725494298566796</v>
      </c>
      <c r="P34" s="9"/>
    </row>
    <row r="35" spans="1:16">
      <c r="A35" s="12"/>
      <c r="B35" s="25">
        <v>345.1</v>
      </c>
      <c r="C35" s="20" t="s">
        <v>77</v>
      </c>
      <c r="D35" s="49">
        <v>39450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f t="shared" si="7"/>
        <v>39450</v>
      </c>
      <c r="O35" s="50">
        <f t="shared" si="1"/>
        <v>2.0635003661470863</v>
      </c>
      <c r="P35" s="9"/>
    </row>
    <row r="36" spans="1:16">
      <c r="A36" s="12"/>
      <c r="B36" s="25">
        <v>346.9</v>
      </c>
      <c r="C36" s="20" t="s">
        <v>90</v>
      </c>
      <c r="D36" s="49">
        <v>0</v>
      </c>
      <c r="E36" s="49">
        <v>59366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f t="shared" si="7"/>
        <v>59366</v>
      </c>
      <c r="O36" s="50">
        <f t="shared" si="1"/>
        <v>3.1052411340098338</v>
      </c>
      <c r="P36" s="9"/>
    </row>
    <row r="37" spans="1:16">
      <c r="A37" s="12"/>
      <c r="B37" s="25">
        <v>349</v>
      </c>
      <c r="C37" s="20" t="s">
        <v>1</v>
      </c>
      <c r="D37" s="49">
        <v>96655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f t="shared" si="7"/>
        <v>96655</v>
      </c>
      <c r="O37" s="50">
        <f t="shared" si="1"/>
        <v>5.0557066638769745</v>
      </c>
      <c r="P37" s="9"/>
    </row>
    <row r="38" spans="1:16" ht="15.75">
      <c r="A38" s="29" t="s">
        <v>36</v>
      </c>
      <c r="B38" s="30"/>
      <c r="C38" s="31"/>
      <c r="D38" s="32">
        <f t="shared" ref="D38:M38" si="8">SUM(D39:D42)</f>
        <v>167385</v>
      </c>
      <c r="E38" s="32">
        <f t="shared" si="8"/>
        <v>0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904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 t="shared" ref="N38:N49" si="9">SUM(D38:M38)</f>
        <v>168289</v>
      </c>
      <c r="O38" s="45">
        <f t="shared" si="1"/>
        <v>8.802646720368239</v>
      </c>
      <c r="P38" s="10"/>
    </row>
    <row r="39" spans="1:16">
      <c r="A39" s="13"/>
      <c r="B39" s="39">
        <v>351.1</v>
      </c>
      <c r="C39" s="21" t="s">
        <v>91</v>
      </c>
      <c r="D39" s="49">
        <v>0</v>
      </c>
      <c r="E39" s="49">
        <v>0</v>
      </c>
      <c r="F39" s="49">
        <v>0</v>
      </c>
      <c r="G39" s="49">
        <v>0</v>
      </c>
      <c r="H39" s="49">
        <v>0</v>
      </c>
      <c r="I39" s="49">
        <v>904</v>
      </c>
      <c r="J39" s="49">
        <v>0</v>
      </c>
      <c r="K39" s="49">
        <v>0</v>
      </c>
      <c r="L39" s="49">
        <v>0</v>
      </c>
      <c r="M39" s="49">
        <v>0</v>
      </c>
      <c r="N39" s="49">
        <f t="shared" si="9"/>
        <v>904</v>
      </c>
      <c r="O39" s="50">
        <f t="shared" si="1"/>
        <v>4.7285280887122083E-2</v>
      </c>
      <c r="P39" s="9"/>
    </row>
    <row r="40" spans="1:16">
      <c r="A40" s="13"/>
      <c r="B40" s="39">
        <v>351.9</v>
      </c>
      <c r="C40" s="21" t="s">
        <v>50</v>
      </c>
      <c r="D40" s="49">
        <v>158807</v>
      </c>
      <c r="E40" s="49">
        <v>0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f t="shared" si="9"/>
        <v>158807</v>
      </c>
      <c r="O40" s="50">
        <f t="shared" si="1"/>
        <v>8.3066743383199082</v>
      </c>
      <c r="P40" s="9"/>
    </row>
    <row r="41" spans="1:16">
      <c r="A41" s="13"/>
      <c r="B41" s="39">
        <v>352</v>
      </c>
      <c r="C41" s="21" t="s">
        <v>92</v>
      </c>
      <c r="D41" s="49">
        <v>50</v>
      </c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f t="shared" si="9"/>
        <v>50</v>
      </c>
      <c r="O41" s="50">
        <f t="shared" si="1"/>
        <v>2.6153363322523274E-3</v>
      </c>
      <c r="P41" s="9"/>
    </row>
    <row r="42" spans="1:16">
      <c r="A42" s="13"/>
      <c r="B42" s="39">
        <v>354</v>
      </c>
      <c r="C42" s="21" t="s">
        <v>48</v>
      </c>
      <c r="D42" s="49">
        <v>8528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f t="shared" si="9"/>
        <v>8528</v>
      </c>
      <c r="O42" s="50">
        <f t="shared" si="1"/>
        <v>0.446071764828957</v>
      </c>
      <c r="P42" s="9"/>
    </row>
    <row r="43" spans="1:16" ht="15.75">
      <c r="A43" s="29" t="s">
        <v>4</v>
      </c>
      <c r="B43" s="30"/>
      <c r="C43" s="31"/>
      <c r="D43" s="32">
        <f t="shared" ref="D43:M43" si="10">SUM(D44:D48)</f>
        <v>138969</v>
      </c>
      <c r="E43" s="32">
        <f t="shared" si="10"/>
        <v>158</v>
      </c>
      <c r="F43" s="32">
        <f t="shared" si="10"/>
        <v>0</v>
      </c>
      <c r="G43" s="32">
        <f t="shared" si="10"/>
        <v>235</v>
      </c>
      <c r="H43" s="32">
        <f t="shared" si="10"/>
        <v>0</v>
      </c>
      <c r="I43" s="32">
        <f t="shared" si="10"/>
        <v>20607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si="9"/>
        <v>159969</v>
      </c>
      <c r="O43" s="45">
        <f t="shared" si="1"/>
        <v>8.3674547546814519</v>
      </c>
      <c r="P43" s="10"/>
    </row>
    <row r="44" spans="1:16">
      <c r="A44" s="12"/>
      <c r="B44" s="25">
        <v>361.1</v>
      </c>
      <c r="C44" s="20" t="s">
        <v>51</v>
      </c>
      <c r="D44" s="49">
        <v>61276</v>
      </c>
      <c r="E44" s="49">
        <v>158</v>
      </c>
      <c r="F44" s="49">
        <v>0</v>
      </c>
      <c r="G44" s="49">
        <v>235</v>
      </c>
      <c r="H44" s="49">
        <v>0</v>
      </c>
      <c r="I44" s="49">
        <v>9043</v>
      </c>
      <c r="J44" s="49">
        <v>0</v>
      </c>
      <c r="K44" s="49">
        <v>0</v>
      </c>
      <c r="L44" s="49">
        <v>0</v>
      </c>
      <c r="M44" s="49">
        <v>0</v>
      </c>
      <c r="N44" s="49">
        <f t="shared" si="9"/>
        <v>70712</v>
      </c>
      <c r="O44" s="50">
        <f t="shared" si="1"/>
        <v>3.6987132545245318</v>
      </c>
      <c r="P44" s="9"/>
    </row>
    <row r="45" spans="1:16">
      <c r="A45" s="12"/>
      <c r="B45" s="25">
        <v>362</v>
      </c>
      <c r="C45" s="20" t="s">
        <v>53</v>
      </c>
      <c r="D45" s="49">
        <v>29900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f t="shared" si="9"/>
        <v>29900</v>
      </c>
      <c r="O45" s="50">
        <f t="shared" si="1"/>
        <v>1.5639711266868919</v>
      </c>
      <c r="P45" s="9"/>
    </row>
    <row r="46" spans="1:16">
      <c r="A46" s="12"/>
      <c r="B46" s="25">
        <v>364</v>
      </c>
      <c r="C46" s="20" t="s">
        <v>78</v>
      </c>
      <c r="D46" s="49">
        <v>37957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f t="shared" si="9"/>
        <v>37957</v>
      </c>
      <c r="O46" s="50">
        <f t="shared" si="1"/>
        <v>1.985406423266032</v>
      </c>
      <c r="P46" s="9"/>
    </row>
    <row r="47" spans="1:16">
      <c r="A47" s="12"/>
      <c r="B47" s="25">
        <v>369.3</v>
      </c>
      <c r="C47" s="20" t="s">
        <v>93</v>
      </c>
      <c r="D47" s="49">
        <v>0</v>
      </c>
      <c r="E47" s="49">
        <v>0</v>
      </c>
      <c r="F47" s="49">
        <v>0</v>
      </c>
      <c r="G47" s="49">
        <v>0</v>
      </c>
      <c r="H47" s="49">
        <v>0</v>
      </c>
      <c r="I47" s="49">
        <v>11564</v>
      </c>
      <c r="J47" s="49">
        <v>0</v>
      </c>
      <c r="K47" s="49">
        <v>0</v>
      </c>
      <c r="L47" s="49">
        <v>0</v>
      </c>
      <c r="M47" s="49">
        <v>0</v>
      </c>
      <c r="N47" s="49">
        <f t="shared" si="9"/>
        <v>11564</v>
      </c>
      <c r="O47" s="50">
        <f t="shared" si="1"/>
        <v>0.60487498692331831</v>
      </c>
      <c r="P47" s="9"/>
    </row>
    <row r="48" spans="1:16" ht="15.75" thickBot="1">
      <c r="A48" s="12"/>
      <c r="B48" s="25">
        <v>369.9</v>
      </c>
      <c r="C48" s="20" t="s">
        <v>57</v>
      </c>
      <c r="D48" s="49">
        <v>9836</v>
      </c>
      <c r="E48" s="49">
        <v>0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f t="shared" si="9"/>
        <v>9836</v>
      </c>
      <c r="O48" s="50">
        <f t="shared" si="1"/>
        <v>0.51448896328067795</v>
      </c>
      <c r="P48" s="9"/>
    </row>
    <row r="49" spans="1:119" ht="16.5" thickBot="1">
      <c r="A49" s="14" t="s">
        <v>46</v>
      </c>
      <c r="B49" s="23"/>
      <c r="C49" s="22"/>
      <c r="D49" s="15">
        <f>SUM(D5,D13,D20,D28,D38,D43)</f>
        <v>9476422</v>
      </c>
      <c r="E49" s="15">
        <f t="shared" ref="E49:M49" si="11">SUM(E5,E13,E20,E28,E38,E43)</f>
        <v>402855</v>
      </c>
      <c r="F49" s="15">
        <f t="shared" si="11"/>
        <v>0</v>
      </c>
      <c r="G49" s="15">
        <f t="shared" si="11"/>
        <v>235</v>
      </c>
      <c r="H49" s="15">
        <f t="shared" si="11"/>
        <v>0</v>
      </c>
      <c r="I49" s="15">
        <f t="shared" si="11"/>
        <v>9860486</v>
      </c>
      <c r="J49" s="15">
        <f t="shared" si="11"/>
        <v>0</v>
      </c>
      <c r="K49" s="15">
        <f t="shared" si="11"/>
        <v>0</v>
      </c>
      <c r="L49" s="15">
        <f t="shared" si="11"/>
        <v>0</v>
      </c>
      <c r="M49" s="15">
        <f t="shared" si="11"/>
        <v>0</v>
      </c>
      <c r="N49" s="15">
        <f t="shared" si="9"/>
        <v>19739998</v>
      </c>
      <c r="O49" s="38">
        <f t="shared" si="1"/>
        <v>1032.5346793597657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9"/>
    </row>
    <row r="51" spans="1:119">
      <c r="A51" s="40"/>
      <c r="B51" s="41"/>
      <c r="C51" s="41"/>
      <c r="D51" s="42"/>
      <c r="E51" s="42"/>
      <c r="F51" s="42"/>
      <c r="G51" s="42"/>
      <c r="H51" s="42"/>
      <c r="I51" s="42"/>
      <c r="J51" s="42"/>
      <c r="K51" s="42"/>
      <c r="L51" s="51" t="s">
        <v>94</v>
      </c>
      <c r="M51" s="51"/>
      <c r="N51" s="51"/>
      <c r="O51" s="43">
        <v>19118</v>
      </c>
    </row>
    <row r="52" spans="1:119">
      <c r="A52" s="52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4"/>
    </row>
    <row r="53" spans="1:119" ht="15.75" customHeight="1" thickBot="1">
      <c r="A53" s="55" t="s">
        <v>86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7"/>
    </row>
  </sheetData>
  <mergeCells count="10">
    <mergeCell ref="L51:N51"/>
    <mergeCell ref="A52:O52"/>
    <mergeCell ref="A53:O5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68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81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60</v>
      </c>
      <c r="B3" s="65"/>
      <c r="C3" s="66"/>
      <c r="D3" s="70" t="s">
        <v>31</v>
      </c>
      <c r="E3" s="71"/>
      <c r="F3" s="71"/>
      <c r="G3" s="71"/>
      <c r="H3" s="72"/>
      <c r="I3" s="70" t="s">
        <v>32</v>
      </c>
      <c r="J3" s="72"/>
      <c r="K3" s="70" t="s">
        <v>34</v>
      </c>
      <c r="L3" s="72"/>
      <c r="M3" s="36"/>
      <c r="N3" s="37"/>
      <c r="O3" s="73" t="s">
        <v>65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61</v>
      </c>
      <c r="F4" s="34" t="s">
        <v>62</v>
      </c>
      <c r="G4" s="34" t="s">
        <v>63</v>
      </c>
      <c r="H4" s="34" t="s">
        <v>6</v>
      </c>
      <c r="I4" s="34" t="s">
        <v>7</v>
      </c>
      <c r="J4" s="35" t="s">
        <v>64</v>
      </c>
      <c r="K4" s="35" t="s">
        <v>8</v>
      </c>
      <c r="L4" s="35" t="s">
        <v>9</v>
      </c>
      <c r="M4" s="35" t="s">
        <v>10</v>
      </c>
      <c r="N4" s="35" t="s">
        <v>33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5258638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8" si="1">SUM(D5:M5)</f>
        <v>5258638</v>
      </c>
      <c r="O5" s="33">
        <f t="shared" ref="O5:O48" si="2">(N5/O$50)</f>
        <v>281.03024796921761</v>
      </c>
      <c r="P5" s="6"/>
    </row>
    <row r="6" spans="1:133">
      <c r="A6" s="12"/>
      <c r="B6" s="25">
        <v>311</v>
      </c>
      <c r="C6" s="20" t="s">
        <v>3</v>
      </c>
      <c r="D6" s="49">
        <v>2352766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f t="shared" si="1"/>
        <v>2352766</v>
      </c>
      <c r="O6" s="50">
        <f t="shared" si="2"/>
        <v>125.7356776400171</v>
      </c>
      <c r="P6" s="9"/>
    </row>
    <row r="7" spans="1:133">
      <c r="A7" s="12"/>
      <c r="B7" s="25">
        <v>312.10000000000002</v>
      </c>
      <c r="C7" s="20" t="s">
        <v>11</v>
      </c>
      <c r="D7" s="49">
        <v>349443</v>
      </c>
      <c r="E7" s="49">
        <v>0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 t="shared" si="1"/>
        <v>349443</v>
      </c>
      <c r="O7" s="50">
        <f t="shared" si="2"/>
        <v>18.674807610089783</v>
      </c>
      <c r="P7" s="9"/>
    </row>
    <row r="8" spans="1:133">
      <c r="A8" s="12"/>
      <c r="B8" s="25">
        <v>314.10000000000002</v>
      </c>
      <c r="C8" s="20" t="s">
        <v>12</v>
      </c>
      <c r="D8" s="49">
        <v>1351280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f t="shared" si="1"/>
        <v>1351280</v>
      </c>
      <c r="O8" s="50">
        <f t="shared" si="2"/>
        <v>72.214621633176577</v>
      </c>
      <c r="P8" s="9"/>
    </row>
    <row r="9" spans="1:133">
      <c r="A9" s="12"/>
      <c r="B9" s="25">
        <v>314.39999999999998</v>
      </c>
      <c r="C9" s="20" t="s">
        <v>15</v>
      </c>
      <c r="D9" s="49">
        <v>26315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f t="shared" si="1"/>
        <v>26315</v>
      </c>
      <c r="O9" s="50">
        <f t="shared" si="2"/>
        <v>1.406316802052159</v>
      </c>
      <c r="P9" s="9"/>
    </row>
    <row r="10" spans="1:133">
      <c r="A10" s="12"/>
      <c r="B10" s="25">
        <v>314.8</v>
      </c>
      <c r="C10" s="20" t="s">
        <v>70</v>
      </c>
      <c r="D10" s="49">
        <v>22313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f t="shared" si="1"/>
        <v>22313</v>
      </c>
      <c r="O10" s="50">
        <f t="shared" si="2"/>
        <v>1.1924433518597692</v>
      </c>
      <c r="P10" s="9"/>
    </row>
    <row r="11" spans="1:133">
      <c r="A11" s="12"/>
      <c r="B11" s="25">
        <v>314.89999999999998</v>
      </c>
      <c r="C11" s="20" t="s">
        <v>71</v>
      </c>
      <c r="D11" s="49">
        <v>1156521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f t="shared" si="1"/>
        <v>1156521</v>
      </c>
      <c r="O11" s="50">
        <f t="shared" si="2"/>
        <v>61.806380932022229</v>
      </c>
      <c r="P11" s="9"/>
    </row>
    <row r="12" spans="1:133" ht="15.75">
      <c r="A12" s="29" t="s">
        <v>18</v>
      </c>
      <c r="B12" s="30"/>
      <c r="C12" s="31"/>
      <c r="D12" s="32">
        <f t="shared" ref="D12:M12" si="3">SUM(D13:D18)</f>
        <v>2245478</v>
      </c>
      <c r="E12" s="32">
        <f t="shared" si="3"/>
        <v>356657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2602135</v>
      </c>
      <c r="O12" s="45">
        <f t="shared" si="2"/>
        <v>139.06236639589568</v>
      </c>
      <c r="P12" s="10"/>
    </row>
    <row r="13" spans="1:133">
      <c r="A13" s="12"/>
      <c r="B13" s="25">
        <v>322</v>
      </c>
      <c r="C13" s="20" t="s">
        <v>0</v>
      </c>
      <c r="D13" s="49">
        <v>607076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f t="shared" si="1"/>
        <v>607076</v>
      </c>
      <c r="O13" s="50">
        <f t="shared" si="2"/>
        <v>32.443138093202222</v>
      </c>
      <c r="P13" s="9"/>
    </row>
    <row r="14" spans="1:133">
      <c r="A14" s="12"/>
      <c r="B14" s="25">
        <v>323.10000000000002</v>
      </c>
      <c r="C14" s="20" t="s">
        <v>19</v>
      </c>
      <c r="D14" s="49">
        <v>1239494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f t="shared" si="1"/>
        <v>1239494</v>
      </c>
      <c r="O14" s="50">
        <f t="shared" si="2"/>
        <v>66.240594271056011</v>
      </c>
      <c r="P14" s="9"/>
    </row>
    <row r="15" spans="1:133">
      <c r="A15" s="12"/>
      <c r="B15" s="25">
        <v>323.39999999999998</v>
      </c>
      <c r="C15" s="20" t="s">
        <v>20</v>
      </c>
      <c r="D15" s="49">
        <v>30863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f t="shared" si="1"/>
        <v>30863</v>
      </c>
      <c r="O15" s="50">
        <f t="shared" si="2"/>
        <v>1.6493693886276186</v>
      </c>
      <c r="P15" s="9"/>
    </row>
    <row r="16" spans="1:133">
      <c r="A16" s="12"/>
      <c r="B16" s="25">
        <v>323.7</v>
      </c>
      <c r="C16" s="20" t="s">
        <v>21</v>
      </c>
      <c r="D16" s="49">
        <v>155659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f t="shared" si="1"/>
        <v>155659</v>
      </c>
      <c r="O16" s="50">
        <f t="shared" si="2"/>
        <v>8.3186725096194962</v>
      </c>
      <c r="P16" s="9"/>
    </row>
    <row r="17" spans="1:16">
      <c r="A17" s="12"/>
      <c r="B17" s="25">
        <v>325.10000000000002</v>
      </c>
      <c r="C17" s="20" t="s">
        <v>22</v>
      </c>
      <c r="D17" s="49">
        <v>0</v>
      </c>
      <c r="E17" s="49">
        <v>356657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f t="shared" si="1"/>
        <v>356657</v>
      </c>
      <c r="O17" s="50">
        <f t="shared" si="2"/>
        <v>19.060335613510048</v>
      </c>
      <c r="P17" s="9"/>
    </row>
    <row r="18" spans="1:16">
      <c r="A18" s="12"/>
      <c r="B18" s="25">
        <v>329</v>
      </c>
      <c r="C18" s="20" t="s">
        <v>72</v>
      </c>
      <c r="D18" s="49">
        <v>212386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f t="shared" si="1"/>
        <v>212386</v>
      </c>
      <c r="O18" s="50">
        <f t="shared" si="2"/>
        <v>11.350256519880292</v>
      </c>
      <c r="P18" s="9"/>
    </row>
    <row r="19" spans="1:16" ht="15.75">
      <c r="A19" s="29" t="s">
        <v>24</v>
      </c>
      <c r="B19" s="30"/>
      <c r="C19" s="31"/>
      <c r="D19" s="32">
        <f t="shared" ref="D19:M19" si="4">SUM(D20:D27)</f>
        <v>1180510</v>
      </c>
      <c r="E19" s="32">
        <f t="shared" si="4"/>
        <v>0</v>
      </c>
      <c r="F19" s="32">
        <f t="shared" si="4"/>
        <v>0</v>
      </c>
      <c r="G19" s="32">
        <f t="shared" si="4"/>
        <v>900000</v>
      </c>
      <c r="H19" s="32">
        <f t="shared" si="4"/>
        <v>0</v>
      </c>
      <c r="I19" s="32">
        <f t="shared" si="4"/>
        <v>0</v>
      </c>
      <c r="J19" s="32">
        <f t="shared" si="4"/>
        <v>0</v>
      </c>
      <c r="K19" s="32">
        <f t="shared" si="4"/>
        <v>0</v>
      </c>
      <c r="L19" s="32">
        <f t="shared" si="4"/>
        <v>0</v>
      </c>
      <c r="M19" s="32">
        <f t="shared" si="4"/>
        <v>0</v>
      </c>
      <c r="N19" s="44">
        <f t="shared" si="1"/>
        <v>2080510</v>
      </c>
      <c r="O19" s="45">
        <f t="shared" si="2"/>
        <v>111.18587002992732</v>
      </c>
      <c r="P19" s="10"/>
    </row>
    <row r="20" spans="1:16">
      <c r="A20" s="12"/>
      <c r="B20" s="25">
        <v>331.1</v>
      </c>
      <c r="C20" s="20" t="s">
        <v>73</v>
      </c>
      <c r="D20" s="49">
        <v>6811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f t="shared" si="1"/>
        <v>6811</v>
      </c>
      <c r="O20" s="50">
        <f t="shared" si="2"/>
        <v>0.36399102180418985</v>
      </c>
      <c r="P20" s="9"/>
    </row>
    <row r="21" spans="1:16">
      <c r="A21" s="12"/>
      <c r="B21" s="25">
        <v>331.2</v>
      </c>
      <c r="C21" s="20" t="s">
        <v>23</v>
      </c>
      <c r="D21" s="49">
        <v>16170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f t="shared" si="1"/>
        <v>16170</v>
      </c>
      <c r="O21" s="50">
        <f t="shared" si="2"/>
        <v>0.86415134672937155</v>
      </c>
      <c r="P21" s="9"/>
    </row>
    <row r="22" spans="1:16">
      <c r="A22" s="12"/>
      <c r="B22" s="25">
        <v>331.9</v>
      </c>
      <c r="C22" s="20" t="s">
        <v>25</v>
      </c>
      <c r="D22" s="49">
        <v>2225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f t="shared" si="1"/>
        <v>2225</v>
      </c>
      <c r="O22" s="50">
        <f t="shared" si="2"/>
        <v>0.11890765284309535</v>
      </c>
      <c r="P22" s="9"/>
    </row>
    <row r="23" spans="1:16">
      <c r="A23" s="12"/>
      <c r="B23" s="25">
        <v>335.14</v>
      </c>
      <c r="C23" s="20" t="s">
        <v>29</v>
      </c>
      <c r="D23" s="49">
        <v>7536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f t="shared" si="1"/>
        <v>7536</v>
      </c>
      <c r="O23" s="50">
        <f t="shared" si="2"/>
        <v>0.4027362120564344</v>
      </c>
      <c r="P23" s="9"/>
    </row>
    <row r="24" spans="1:16">
      <c r="A24" s="12"/>
      <c r="B24" s="25">
        <v>335.15</v>
      </c>
      <c r="C24" s="20" t="s">
        <v>74</v>
      </c>
      <c r="D24" s="49">
        <v>298868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f t="shared" si="1"/>
        <v>298868</v>
      </c>
      <c r="O24" s="50">
        <f t="shared" si="2"/>
        <v>15.971996579734929</v>
      </c>
      <c r="P24" s="9"/>
    </row>
    <row r="25" spans="1:16">
      <c r="A25" s="12"/>
      <c r="B25" s="25">
        <v>335.18</v>
      </c>
      <c r="C25" s="20" t="s">
        <v>75</v>
      </c>
      <c r="D25" s="49">
        <v>745794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f t="shared" si="1"/>
        <v>745794</v>
      </c>
      <c r="O25" s="50">
        <f t="shared" si="2"/>
        <v>39.856455750320649</v>
      </c>
      <c r="P25" s="9"/>
    </row>
    <row r="26" spans="1:16">
      <c r="A26" s="12"/>
      <c r="B26" s="25">
        <v>335.9</v>
      </c>
      <c r="C26" s="20" t="s">
        <v>30</v>
      </c>
      <c r="D26" s="49">
        <v>103106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f t="shared" si="1"/>
        <v>103106</v>
      </c>
      <c r="O26" s="50">
        <f t="shared" si="2"/>
        <v>5.5101539119281746</v>
      </c>
      <c r="P26" s="9"/>
    </row>
    <row r="27" spans="1:16">
      <c r="A27" s="12"/>
      <c r="B27" s="25">
        <v>337.4</v>
      </c>
      <c r="C27" s="20" t="s">
        <v>82</v>
      </c>
      <c r="D27" s="49">
        <v>0</v>
      </c>
      <c r="E27" s="49">
        <v>0</v>
      </c>
      <c r="F27" s="49">
        <v>0</v>
      </c>
      <c r="G27" s="49">
        <v>900000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f t="shared" si="1"/>
        <v>900000</v>
      </c>
      <c r="O27" s="50">
        <f t="shared" si="2"/>
        <v>48.097477554510476</v>
      </c>
      <c r="P27" s="9"/>
    </row>
    <row r="28" spans="1:16" ht="15.75">
      <c r="A28" s="29" t="s">
        <v>35</v>
      </c>
      <c r="B28" s="30"/>
      <c r="C28" s="31"/>
      <c r="D28" s="32">
        <f t="shared" ref="D28:M28" si="5">SUM(D29:D37)</f>
        <v>250023</v>
      </c>
      <c r="E28" s="32">
        <f t="shared" si="5"/>
        <v>2941</v>
      </c>
      <c r="F28" s="32">
        <f t="shared" si="5"/>
        <v>0</v>
      </c>
      <c r="G28" s="32">
        <f t="shared" si="5"/>
        <v>0</v>
      </c>
      <c r="H28" s="32">
        <f t="shared" si="5"/>
        <v>0</v>
      </c>
      <c r="I28" s="32">
        <f t="shared" si="5"/>
        <v>9438498</v>
      </c>
      <c r="J28" s="32">
        <f t="shared" si="5"/>
        <v>0</v>
      </c>
      <c r="K28" s="32">
        <f t="shared" si="5"/>
        <v>0</v>
      </c>
      <c r="L28" s="32">
        <f t="shared" si="5"/>
        <v>0</v>
      </c>
      <c r="M28" s="32">
        <f t="shared" si="5"/>
        <v>0</v>
      </c>
      <c r="N28" s="32">
        <f t="shared" si="1"/>
        <v>9691462</v>
      </c>
      <c r="O28" s="45">
        <f t="shared" si="2"/>
        <v>517.92764001710134</v>
      </c>
      <c r="P28" s="10"/>
    </row>
    <row r="29" spans="1:16">
      <c r="A29" s="12"/>
      <c r="B29" s="25">
        <v>341.9</v>
      </c>
      <c r="C29" s="20" t="s">
        <v>38</v>
      </c>
      <c r="D29" s="49">
        <v>81949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f t="shared" ref="N29:N37" si="6">SUM(D29:M29)</f>
        <v>81949</v>
      </c>
      <c r="O29" s="50">
        <f t="shared" si="2"/>
        <v>4.379489097905088</v>
      </c>
      <c r="P29" s="9"/>
    </row>
    <row r="30" spans="1:16">
      <c r="A30" s="12"/>
      <c r="B30" s="25">
        <v>342.1</v>
      </c>
      <c r="C30" s="20" t="s">
        <v>39</v>
      </c>
      <c r="D30" s="49">
        <v>7223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f t="shared" si="6"/>
        <v>7223</v>
      </c>
      <c r="O30" s="50">
        <f t="shared" si="2"/>
        <v>0.38600897819581015</v>
      </c>
      <c r="P30" s="9"/>
    </row>
    <row r="31" spans="1:16">
      <c r="A31" s="12"/>
      <c r="B31" s="25">
        <v>343.3</v>
      </c>
      <c r="C31" s="20" t="s">
        <v>40</v>
      </c>
      <c r="D31" s="49">
        <v>40478</v>
      </c>
      <c r="E31" s="49">
        <v>0</v>
      </c>
      <c r="F31" s="49">
        <v>0</v>
      </c>
      <c r="G31" s="49">
        <v>0</v>
      </c>
      <c r="H31" s="49">
        <v>0</v>
      </c>
      <c r="I31" s="49">
        <v>4985915</v>
      </c>
      <c r="J31" s="49">
        <v>0</v>
      </c>
      <c r="K31" s="49">
        <v>0</v>
      </c>
      <c r="L31" s="49">
        <v>0</v>
      </c>
      <c r="M31" s="49">
        <v>0</v>
      </c>
      <c r="N31" s="49">
        <f t="shared" si="6"/>
        <v>5026393</v>
      </c>
      <c r="O31" s="50">
        <f t="shared" si="2"/>
        <v>268.61869388627616</v>
      </c>
      <c r="P31" s="9"/>
    </row>
    <row r="32" spans="1:16">
      <c r="A32" s="12"/>
      <c r="B32" s="25">
        <v>343.4</v>
      </c>
      <c r="C32" s="20" t="s">
        <v>41</v>
      </c>
      <c r="D32" s="49">
        <v>18670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f t="shared" si="6"/>
        <v>18670</v>
      </c>
      <c r="O32" s="50">
        <f t="shared" si="2"/>
        <v>0.99775545104745622</v>
      </c>
      <c r="P32" s="9"/>
    </row>
    <row r="33" spans="1:119">
      <c r="A33" s="12"/>
      <c r="B33" s="25">
        <v>343.6</v>
      </c>
      <c r="C33" s="20" t="s">
        <v>83</v>
      </c>
      <c r="D33" s="49">
        <v>0</v>
      </c>
      <c r="E33" s="49">
        <v>0</v>
      </c>
      <c r="F33" s="49">
        <v>0</v>
      </c>
      <c r="G33" s="49">
        <v>0</v>
      </c>
      <c r="H33" s="49">
        <v>0</v>
      </c>
      <c r="I33" s="49">
        <v>4452583</v>
      </c>
      <c r="J33" s="49">
        <v>0</v>
      </c>
      <c r="K33" s="49">
        <v>0</v>
      </c>
      <c r="L33" s="49">
        <v>0</v>
      </c>
      <c r="M33" s="49">
        <v>0</v>
      </c>
      <c r="N33" s="49">
        <f t="shared" si="6"/>
        <v>4452583</v>
      </c>
      <c r="O33" s="50">
        <f t="shared" si="2"/>
        <v>237.95334544677212</v>
      </c>
      <c r="P33" s="9"/>
    </row>
    <row r="34" spans="1:119">
      <c r="A34" s="12"/>
      <c r="B34" s="25">
        <v>343.9</v>
      </c>
      <c r="C34" s="20" t="s">
        <v>43</v>
      </c>
      <c r="D34" s="49">
        <v>16349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f t="shared" si="6"/>
        <v>16349</v>
      </c>
      <c r="O34" s="50">
        <f t="shared" si="2"/>
        <v>0.87371740059854641</v>
      </c>
      <c r="P34" s="9"/>
    </row>
    <row r="35" spans="1:119">
      <c r="A35" s="12"/>
      <c r="B35" s="25">
        <v>345.1</v>
      </c>
      <c r="C35" s="20" t="s">
        <v>77</v>
      </c>
      <c r="D35" s="49">
        <v>28950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f t="shared" si="6"/>
        <v>28950</v>
      </c>
      <c r="O35" s="50">
        <f t="shared" si="2"/>
        <v>1.5471355280034202</v>
      </c>
      <c r="P35" s="9"/>
    </row>
    <row r="36" spans="1:119">
      <c r="A36" s="12"/>
      <c r="B36" s="25">
        <v>347.2</v>
      </c>
      <c r="C36" s="20" t="s">
        <v>45</v>
      </c>
      <c r="D36" s="49">
        <v>0</v>
      </c>
      <c r="E36" s="49">
        <v>2941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f t="shared" si="6"/>
        <v>2941</v>
      </c>
      <c r="O36" s="50">
        <f t="shared" si="2"/>
        <v>0.15717186831979479</v>
      </c>
      <c r="P36" s="9"/>
    </row>
    <row r="37" spans="1:119">
      <c r="A37" s="12"/>
      <c r="B37" s="25">
        <v>349</v>
      </c>
      <c r="C37" s="20" t="s">
        <v>1</v>
      </c>
      <c r="D37" s="49">
        <v>56404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f t="shared" si="6"/>
        <v>56404</v>
      </c>
      <c r="O37" s="50">
        <f t="shared" si="2"/>
        <v>3.0143223599828985</v>
      </c>
      <c r="P37" s="9"/>
    </row>
    <row r="38" spans="1:119" ht="15.75">
      <c r="A38" s="29" t="s">
        <v>36</v>
      </c>
      <c r="B38" s="30"/>
      <c r="C38" s="31"/>
      <c r="D38" s="32">
        <f t="shared" ref="D38:M38" si="7">SUM(D39:D40)</f>
        <v>159752</v>
      </c>
      <c r="E38" s="32">
        <f t="shared" si="7"/>
        <v>0</v>
      </c>
      <c r="F38" s="32">
        <f t="shared" si="7"/>
        <v>0</v>
      </c>
      <c r="G38" s="32">
        <f t="shared" si="7"/>
        <v>0</v>
      </c>
      <c r="H38" s="32">
        <f t="shared" si="7"/>
        <v>0</v>
      </c>
      <c r="I38" s="32">
        <f t="shared" si="7"/>
        <v>400</v>
      </c>
      <c r="J38" s="32">
        <f t="shared" si="7"/>
        <v>0</v>
      </c>
      <c r="K38" s="32">
        <f t="shared" si="7"/>
        <v>0</v>
      </c>
      <c r="L38" s="32">
        <f t="shared" si="7"/>
        <v>0</v>
      </c>
      <c r="M38" s="32">
        <f t="shared" si="7"/>
        <v>0</v>
      </c>
      <c r="N38" s="32">
        <f t="shared" ref="N38:N48" si="8">SUM(D38:M38)</f>
        <v>160152</v>
      </c>
      <c r="O38" s="45">
        <f t="shared" si="2"/>
        <v>8.5587858058999569</v>
      </c>
      <c r="P38" s="10"/>
    </row>
    <row r="39" spans="1:119">
      <c r="A39" s="13"/>
      <c r="B39" s="39">
        <v>351.9</v>
      </c>
      <c r="C39" s="21" t="s">
        <v>50</v>
      </c>
      <c r="D39" s="49">
        <v>153782</v>
      </c>
      <c r="E39" s="49">
        <v>0</v>
      </c>
      <c r="F39" s="49">
        <v>0</v>
      </c>
      <c r="G39" s="49">
        <v>0</v>
      </c>
      <c r="H39" s="49">
        <v>0</v>
      </c>
      <c r="I39" s="49">
        <v>400</v>
      </c>
      <c r="J39" s="49">
        <v>0</v>
      </c>
      <c r="K39" s="49">
        <v>0</v>
      </c>
      <c r="L39" s="49">
        <v>0</v>
      </c>
      <c r="M39" s="49">
        <v>0</v>
      </c>
      <c r="N39" s="49">
        <f t="shared" si="8"/>
        <v>154182</v>
      </c>
      <c r="O39" s="50">
        <f t="shared" si="2"/>
        <v>8.2397392047883713</v>
      </c>
      <c r="P39" s="9"/>
    </row>
    <row r="40" spans="1:119">
      <c r="A40" s="13"/>
      <c r="B40" s="39">
        <v>354</v>
      </c>
      <c r="C40" s="21" t="s">
        <v>48</v>
      </c>
      <c r="D40" s="49">
        <v>5970</v>
      </c>
      <c r="E40" s="49">
        <v>0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f t="shared" si="8"/>
        <v>5970</v>
      </c>
      <c r="O40" s="50">
        <f t="shared" si="2"/>
        <v>0.31904660111158617</v>
      </c>
      <c r="P40" s="9"/>
    </row>
    <row r="41" spans="1:119" ht="15.75">
      <c r="A41" s="29" t="s">
        <v>4</v>
      </c>
      <c r="B41" s="30"/>
      <c r="C41" s="31"/>
      <c r="D41" s="32">
        <f t="shared" ref="D41:M41" si="9">SUM(D42:D45)</f>
        <v>116680</v>
      </c>
      <c r="E41" s="32">
        <f t="shared" si="9"/>
        <v>8525</v>
      </c>
      <c r="F41" s="32">
        <f t="shared" si="9"/>
        <v>0</v>
      </c>
      <c r="G41" s="32">
        <f t="shared" si="9"/>
        <v>2443</v>
      </c>
      <c r="H41" s="32">
        <f t="shared" si="9"/>
        <v>0</v>
      </c>
      <c r="I41" s="32">
        <f t="shared" si="9"/>
        <v>62324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 t="shared" si="8"/>
        <v>189972</v>
      </c>
      <c r="O41" s="45">
        <f t="shared" si="2"/>
        <v>10.152415562206071</v>
      </c>
      <c r="P41" s="10"/>
    </row>
    <row r="42" spans="1:119">
      <c r="A42" s="12"/>
      <c r="B42" s="25">
        <v>361.1</v>
      </c>
      <c r="C42" s="20" t="s">
        <v>51</v>
      </c>
      <c r="D42" s="49">
        <v>32506</v>
      </c>
      <c r="E42" s="49">
        <v>8475</v>
      </c>
      <c r="F42" s="49">
        <v>0</v>
      </c>
      <c r="G42" s="49">
        <v>2443</v>
      </c>
      <c r="H42" s="49">
        <v>0</v>
      </c>
      <c r="I42" s="49">
        <v>23292</v>
      </c>
      <c r="J42" s="49">
        <v>0</v>
      </c>
      <c r="K42" s="49">
        <v>0</v>
      </c>
      <c r="L42" s="49">
        <v>0</v>
      </c>
      <c r="M42" s="49">
        <v>0</v>
      </c>
      <c r="N42" s="49">
        <f t="shared" si="8"/>
        <v>66716</v>
      </c>
      <c r="O42" s="50">
        <f t="shared" si="2"/>
        <v>3.5654125694741343</v>
      </c>
      <c r="P42" s="9"/>
    </row>
    <row r="43" spans="1:119">
      <c r="A43" s="12"/>
      <c r="B43" s="25">
        <v>362</v>
      </c>
      <c r="C43" s="20" t="s">
        <v>53</v>
      </c>
      <c r="D43" s="49">
        <v>28349</v>
      </c>
      <c r="E43" s="49">
        <v>50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f t="shared" si="8"/>
        <v>28399</v>
      </c>
      <c r="O43" s="50">
        <f t="shared" si="2"/>
        <v>1.5176891834117143</v>
      </c>
      <c r="P43" s="9"/>
    </row>
    <row r="44" spans="1:119">
      <c r="A44" s="12"/>
      <c r="B44" s="25">
        <v>364</v>
      </c>
      <c r="C44" s="20" t="s">
        <v>78</v>
      </c>
      <c r="D44" s="49">
        <v>13694</v>
      </c>
      <c r="E44" s="49">
        <v>0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f t="shared" si="8"/>
        <v>13694</v>
      </c>
      <c r="O44" s="50">
        <f t="shared" si="2"/>
        <v>0.73182984181274047</v>
      </c>
      <c r="P44" s="9"/>
    </row>
    <row r="45" spans="1:119">
      <c r="A45" s="12"/>
      <c r="B45" s="25">
        <v>369.9</v>
      </c>
      <c r="C45" s="20" t="s">
        <v>57</v>
      </c>
      <c r="D45" s="49">
        <v>42131</v>
      </c>
      <c r="E45" s="49">
        <v>0</v>
      </c>
      <c r="F45" s="49">
        <v>0</v>
      </c>
      <c r="G45" s="49">
        <v>0</v>
      </c>
      <c r="H45" s="49">
        <v>0</v>
      </c>
      <c r="I45" s="49">
        <v>39032</v>
      </c>
      <c r="J45" s="49">
        <v>0</v>
      </c>
      <c r="K45" s="49">
        <v>0</v>
      </c>
      <c r="L45" s="49">
        <v>0</v>
      </c>
      <c r="M45" s="49">
        <v>0</v>
      </c>
      <c r="N45" s="49">
        <f t="shared" si="8"/>
        <v>81163</v>
      </c>
      <c r="O45" s="50">
        <f t="shared" si="2"/>
        <v>4.3374839675074819</v>
      </c>
      <c r="P45" s="9"/>
    </row>
    <row r="46" spans="1:119" ht="15.75">
      <c r="A46" s="29" t="s">
        <v>37</v>
      </c>
      <c r="B46" s="30"/>
      <c r="C46" s="31"/>
      <c r="D46" s="32">
        <f t="shared" ref="D46:M46" si="10">SUM(D47:D47)</f>
        <v>65424</v>
      </c>
      <c r="E46" s="32">
        <f t="shared" si="10"/>
        <v>0</v>
      </c>
      <c r="F46" s="32">
        <f t="shared" si="10"/>
        <v>0</v>
      </c>
      <c r="G46" s="32">
        <f t="shared" si="10"/>
        <v>0</v>
      </c>
      <c r="H46" s="32">
        <f t="shared" si="10"/>
        <v>0</v>
      </c>
      <c r="I46" s="32">
        <f t="shared" si="10"/>
        <v>0</v>
      </c>
      <c r="J46" s="32">
        <f t="shared" si="10"/>
        <v>0</v>
      </c>
      <c r="K46" s="32">
        <f t="shared" si="10"/>
        <v>0</v>
      </c>
      <c r="L46" s="32">
        <f t="shared" si="10"/>
        <v>0</v>
      </c>
      <c r="M46" s="32">
        <f t="shared" si="10"/>
        <v>0</v>
      </c>
      <c r="N46" s="32">
        <f t="shared" si="8"/>
        <v>65424</v>
      </c>
      <c r="O46" s="45">
        <f t="shared" si="2"/>
        <v>3.4963659683625483</v>
      </c>
      <c r="P46" s="9"/>
    </row>
    <row r="47" spans="1:119" ht="15.75" thickBot="1">
      <c r="A47" s="12"/>
      <c r="B47" s="25">
        <v>384</v>
      </c>
      <c r="C47" s="20" t="s">
        <v>84</v>
      </c>
      <c r="D47" s="49">
        <v>65424</v>
      </c>
      <c r="E47" s="49">
        <v>0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49">
        <f t="shared" si="8"/>
        <v>65424</v>
      </c>
      <c r="O47" s="50">
        <f t="shared" si="2"/>
        <v>3.4963659683625483</v>
      </c>
      <c r="P47" s="9"/>
    </row>
    <row r="48" spans="1:119" ht="16.5" thickBot="1">
      <c r="A48" s="14" t="s">
        <v>46</v>
      </c>
      <c r="B48" s="23"/>
      <c r="C48" s="22"/>
      <c r="D48" s="15">
        <f t="shared" ref="D48:M48" si="11">SUM(D5,D12,D19,D28,D38,D41,D46)</f>
        <v>9276505</v>
      </c>
      <c r="E48" s="15">
        <f t="shared" si="11"/>
        <v>368123</v>
      </c>
      <c r="F48" s="15">
        <f t="shared" si="11"/>
        <v>0</v>
      </c>
      <c r="G48" s="15">
        <f t="shared" si="11"/>
        <v>902443</v>
      </c>
      <c r="H48" s="15">
        <f t="shared" si="11"/>
        <v>0</v>
      </c>
      <c r="I48" s="15">
        <f t="shared" si="11"/>
        <v>9501222</v>
      </c>
      <c r="J48" s="15">
        <f t="shared" si="11"/>
        <v>0</v>
      </c>
      <c r="K48" s="15">
        <f t="shared" si="11"/>
        <v>0</v>
      </c>
      <c r="L48" s="15">
        <f t="shared" si="11"/>
        <v>0</v>
      </c>
      <c r="M48" s="15">
        <f t="shared" si="11"/>
        <v>0</v>
      </c>
      <c r="N48" s="15">
        <f t="shared" si="8"/>
        <v>20048293</v>
      </c>
      <c r="O48" s="38">
        <f t="shared" si="2"/>
        <v>1071.4136917486105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9"/>
    </row>
    <row r="50" spans="1:15">
      <c r="A50" s="40"/>
      <c r="B50" s="41"/>
      <c r="C50" s="41"/>
      <c r="D50" s="42"/>
      <c r="E50" s="42"/>
      <c r="F50" s="42"/>
      <c r="G50" s="42"/>
      <c r="H50" s="42"/>
      <c r="I50" s="42"/>
      <c r="J50" s="42"/>
      <c r="K50" s="42"/>
      <c r="L50" s="51" t="s">
        <v>85</v>
      </c>
      <c r="M50" s="51"/>
      <c r="N50" s="51"/>
      <c r="O50" s="43">
        <v>18712</v>
      </c>
    </row>
    <row r="51" spans="1:15">
      <c r="A51" s="52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4"/>
    </row>
    <row r="52" spans="1:15" ht="15.75" customHeight="1" thickBot="1">
      <c r="A52" s="55" t="s">
        <v>86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7"/>
    </row>
  </sheetData>
  <mergeCells count="10">
    <mergeCell ref="L50:N50"/>
    <mergeCell ref="A51:O51"/>
    <mergeCell ref="A52:O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68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69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60</v>
      </c>
      <c r="B3" s="65"/>
      <c r="C3" s="66"/>
      <c r="D3" s="70" t="s">
        <v>31</v>
      </c>
      <c r="E3" s="71"/>
      <c r="F3" s="71"/>
      <c r="G3" s="71"/>
      <c r="H3" s="72"/>
      <c r="I3" s="70" t="s">
        <v>32</v>
      </c>
      <c r="J3" s="72"/>
      <c r="K3" s="70" t="s">
        <v>34</v>
      </c>
      <c r="L3" s="72"/>
      <c r="M3" s="36"/>
      <c r="N3" s="37"/>
      <c r="O3" s="73" t="s">
        <v>65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61</v>
      </c>
      <c r="F4" s="34" t="s">
        <v>62</v>
      </c>
      <c r="G4" s="34" t="s">
        <v>63</v>
      </c>
      <c r="H4" s="34" t="s">
        <v>6</v>
      </c>
      <c r="I4" s="34" t="s">
        <v>7</v>
      </c>
      <c r="J4" s="35" t="s">
        <v>64</v>
      </c>
      <c r="K4" s="35" t="s">
        <v>8</v>
      </c>
      <c r="L4" s="35" t="s">
        <v>9</v>
      </c>
      <c r="M4" s="35" t="s">
        <v>10</v>
      </c>
      <c r="N4" s="35" t="s">
        <v>33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5196884</v>
      </c>
      <c r="E5" s="27">
        <f t="shared" si="0"/>
        <v>329613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5526497</v>
      </c>
      <c r="O5" s="33">
        <f t="shared" ref="O5:O47" si="1">(N5/O$49)</f>
        <v>301.0894579133751</v>
      </c>
      <c r="P5" s="6"/>
    </row>
    <row r="6" spans="1:133">
      <c r="A6" s="12"/>
      <c r="B6" s="25">
        <v>311</v>
      </c>
      <c r="C6" s="20" t="s">
        <v>3</v>
      </c>
      <c r="D6" s="49">
        <v>2589851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f>SUM(D6:M6)</f>
        <v>2589851</v>
      </c>
      <c r="O6" s="50">
        <f t="shared" si="1"/>
        <v>141.09784799782076</v>
      </c>
      <c r="P6" s="9"/>
    </row>
    <row r="7" spans="1:133">
      <c r="A7" s="12"/>
      <c r="B7" s="25">
        <v>314.10000000000002</v>
      </c>
      <c r="C7" s="20" t="s">
        <v>12</v>
      </c>
      <c r="D7" s="49">
        <v>1329283</v>
      </c>
      <c r="E7" s="49">
        <v>0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 t="shared" ref="N7:N12" si="2">SUM(D7:M7)</f>
        <v>1329283</v>
      </c>
      <c r="O7" s="50">
        <f t="shared" si="1"/>
        <v>72.420757286842829</v>
      </c>
      <c r="P7" s="9"/>
    </row>
    <row r="8" spans="1:133">
      <c r="A8" s="12"/>
      <c r="B8" s="25">
        <v>314.2</v>
      </c>
      <c r="C8" s="20" t="s">
        <v>14</v>
      </c>
      <c r="D8" s="49">
        <v>890151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f t="shared" si="2"/>
        <v>890151</v>
      </c>
      <c r="O8" s="50">
        <f t="shared" si="1"/>
        <v>48.496377008989377</v>
      </c>
      <c r="P8" s="9"/>
    </row>
    <row r="9" spans="1:133">
      <c r="A9" s="12"/>
      <c r="B9" s="25">
        <v>314.39999999999998</v>
      </c>
      <c r="C9" s="20" t="s">
        <v>15</v>
      </c>
      <c r="D9" s="49">
        <v>36818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f t="shared" si="2"/>
        <v>36818</v>
      </c>
      <c r="O9" s="50">
        <f t="shared" si="1"/>
        <v>2.0058839553255243</v>
      </c>
      <c r="P9" s="9"/>
    </row>
    <row r="10" spans="1:133">
      <c r="A10" s="12"/>
      <c r="B10" s="25">
        <v>314.8</v>
      </c>
      <c r="C10" s="20" t="s">
        <v>70</v>
      </c>
      <c r="D10" s="49">
        <v>7715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f t="shared" si="2"/>
        <v>7715</v>
      </c>
      <c r="O10" s="50">
        <f t="shared" si="1"/>
        <v>0.4203214383001907</v>
      </c>
      <c r="P10" s="9"/>
    </row>
    <row r="11" spans="1:133">
      <c r="A11" s="12"/>
      <c r="B11" s="25">
        <v>314.89999999999998</v>
      </c>
      <c r="C11" s="20" t="s">
        <v>71</v>
      </c>
      <c r="D11" s="49">
        <v>343066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f t="shared" si="2"/>
        <v>343066</v>
      </c>
      <c r="O11" s="50">
        <f t="shared" si="1"/>
        <v>18.690602015799509</v>
      </c>
      <c r="P11" s="9"/>
    </row>
    <row r="12" spans="1:133">
      <c r="A12" s="12"/>
      <c r="B12" s="25">
        <v>319</v>
      </c>
      <c r="C12" s="20" t="s">
        <v>17</v>
      </c>
      <c r="D12" s="49">
        <v>0</v>
      </c>
      <c r="E12" s="49">
        <v>329613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f t="shared" si="2"/>
        <v>329613</v>
      </c>
      <c r="O12" s="50">
        <f t="shared" si="1"/>
        <v>17.957668210296923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SUM(D14:D18)</f>
        <v>2318033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5" si="4">SUM(D13:M13)</f>
        <v>2318033</v>
      </c>
      <c r="O13" s="45">
        <f t="shared" si="1"/>
        <v>126.28891310269681</v>
      </c>
      <c r="P13" s="10"/>
    </row>
    <row r="14" spans="1:133">
      <c r="A14" s="12"/>
      <c r="B14" s="25">
        <v>322</v>
      </c>
      <c r="C14" s="20" t="s">
        <v>0</v>
      </c>
      <c r="D14" s="49">
        <v>683744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f t="shared" si="4"/>
        <v>683744</v>
      </c>
      <c r="O14" s="50">
        <f t="shared" si="1"/>
        <v>37.251103241623532</v>
      </c>
      <c r="P14" s="9"/>
    </row>
    <row r="15" spans="1:133">
      <c r="A15" s="12"/>
      <c r="B15" s="25">
        <v>323.10000000000002</v>
      </c>
      <c r="C15" s="20" t="s">
        <v>19</v>
      </c>
      <c r="D15" s="49">
        <v>1246858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f t="shared" si="4"/>
        <v>1246858</v>
      </c>
      <c r="O15" s="50">
        <f t="shared" si="1"/>
        <v>67.930155271043319</v>
      </c>
      <c r="P15" s="9"/>
    </row>
    <row r="16" spans="1:133">
      <c r="A16" s="12"/>
      <c r="B16" s="25">
        <v>323.39999999999998</v>
      </c>
      <c r="C16" s="20" t="s">
        <v>20</v>
      </c>
      <c r="D16" s="49">
        <v>26565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f t="shared" si="4"/>
        <v>26565</v>
      </c>
      <c r="O16" s="50">
        <f t="shared" si="1"/>
        <v>1.4472895668755108</v>
      </c>
      <c r="P16" s="9"/>
    </row>
    <row r="17" spans="1:16">
      <c r="A17" s="12"/>
      <c r="B17" s="25">
        <v>323.7</v>
      </c>
      <c r="C17" s="20" t="s">
        <v>21</v>
      </c>
      <c r="D17" s="49">
        <v>153848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f t="shared" si="4"/>
        <v>153848</v>
      </c>
      <c r="O17" s="50">
        <f t="shared" si="1"/>
        <v>8.381803323345137</v>
      </c>
      <c r="P17" s="9"/>
    </row>
    <row r="18" spans="1:16">
      <c r="A18" s="12"/>
      <c r="B18" s="25">
        <v>329</v>
      </c>
      <c r="C18" s="20" t="s">
        <v>72</v>
      </c>
      <c r="D18" s="49">
        <v>207018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f t="shared" si="4"/>
        <v>207018</v>
      </c>
      <c r="O18" s="50">
        <f t="shared" si="1"/>
        <v>11.278561699809316</v>
      </c>
      <c r="P18" s="9"/>
    </row>
    <row r="19" spans="1:16" ht="15.75">
      <c r="A19" s="29" t="s">
        <v>24</v>
      </c>
      <c r="B19" s="30"/>
      <c r="C19" s="31"/>
      <c r="D19" s="32">
        <f t="shared" ref="D19:M19" si="5">SUM(D20:D24)</f>
        <v>1501619</v>
      </c>
      <c r="E19" s="32">
        <f t="shared" si="5"/>
        <v>180040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1681659</v>
      </c>
      <c r="O19" s="45">
        <f t="shared" si="1"/>
        <v>91.618578044129663</v>
      </c>
      <c r="P19" s="10"/>
    </row>
    <row r="20" spans="1:16">
      <c r="A20" s="12"/>
      <c r="B20" s="25">
        <v>331.1</v>
      </c>
      <c r="C20" s="20" t="s">
        <v>73</v>
      </c>
      <c r="D20" s="49">
        <v>0</v>
      </c>
      <c r="E20" s="49">
        <v>180040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f t="shared" si="4"/>
        <v>180040</v>
      </c>
      <c r="O20" s="50">
        <f t="shared" si="1"/>
        <v>9.8087714519204585</v>
      </c>
      <c r="P20" s="9"/>
    </row>
    <row r="21" spans="1:16">
      <c r="A21" s="12"/>
      <c r="B21" s="25">
        <v>335.15</v>
      </c>
      <c r="C21" s="20" t="s">
        <v>74</v>
      </c>
      <c r="D21" s="49">
        <v>6483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f t="shared" si="4"/>
        <v>6483</v>
      </c>
      <c r="O21" s="50">
        <f t="shared" si="1"/>
        <v>0.3532007627349496</v>
      </c>
      <c r="P21" s="9"/>
    </row>
    <row r="22" spans="1:16">
      <c r="A22" s="12"/>
      <c r="B22" s="25">
        <v>335.18</v>
      </c>
      <c r="C22" s="20" t="s">
        <v>75</v>
      </c>
      <c r="D22" s="49">
        <v>723546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f t="shared" si="4"/>
        <v>723546</v>
      </c>
      <c r="O22" s="50">
        <f t="shared" si="1"/>
        <v>39.419558703350589</v>
      </c>
      <c r="P22" s="9"/>
    </row>
    <row r="23" spans="1:16">
      <c r="A23" s="12"/>
      <c r="B23" s="25">
        <v>335.9</v>
      </c>
      <c r="C23" s="20" t="s">
        <v>30</v>
      </c>
      <c r="D23" s="49">
        <v>708464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f t="shared" si="4"/>
        <v>708464</v>
      </c>
      <c r="O23" s="50">
        <f t="shared" si="1"/>
        <v>38.597875238354675</v>
      </c>
      <c r="P23" s="9"/>
    </row>
    <row r="24" spans="1:16">
      <c r="A24" s="12"/>
      <c r="B24" s="25">
        <v>337.9</v>
      </c>
      <c r="C24" s="20" t="s">
        <v>76</v>
      </c>
      <c r="D24" s="49">
        <v>63126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f t="shared" si="4"/>
        <v>63126</v>
      </c>
      <c r="O24" s="50">
        <f t="shared" si="1"/>
        <v>3.4391718877690001</v>
      </c>
      <c r="P24" s="9"/>
    </row>
    <row r="25" spans="1:16" ht="15.75">
      <c r="A25" s="29" t="s">
        <v>35</v>
      </c>
      <c r="B25" s="30"/>
      <c r="C25" s="31"/>
      <c r="D25" s="32">
        <f t="shared" ref="D25:M25" si="6">SUM(D26:D33)</f>
        <v>270057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9400302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4"/>
        <v>9670359</v>
      </c>
      <c r="O25" s="45">
        <f t="shared" si="1"/>
        <v>526.85148460909829</v>
      </c>
      <c r="P25" s="10"/>
    </row>
    <row r="26" spans="1:16">
      <c r="A26" s="12"/>
      <c r="B26" s="25">
        <v>341.9</v>
      </c>
      <c r="C26" s="20" t="s">
        <v>38</v>
      </c>
      <c r="D26" s="49">
        <v>159304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f t="shared" ref="N26:N33" si="7">SUM(D26:M26)</f>
        <v>159304</v>
      </c>
      <c r="O26" s="50">
        <f t="shared" si="1"/>
        <v>8.6790520294197773</v>
      </c>
      <c r="P26" s="9"/>
    </row>
    <row r="27" spans="1:16">
      <c r="A27" s="12"/>
      <c r="B27" s="25">
        <v>342.1</v>
      </c>
      <c r="C27" s="20" t="s">
        <v>39</v>
      </c>
      <c r="D27" s="49">
        <v>5403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f t="shared" si="7"/>
        <v>5403</v>
      </c>
      <c r="O27" s="50">
        <f t="shared" si="1"/>
        <v>0.29436120947970579</v>
      </c>
      <c r="P27" s="9"/>
    </row>
    <row r="28" spans="1:16">
      <c r="A28" s="12"/>
      <c r="B28" s="25">
        <v>343.3</v>
      </c>
      <c r="C28" s="20" t="s">
        <v>40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  <c r="I28" s="49">
        <v>4372833</v>
      </c>
      <c r="J28" s="49">
        <v>0</v>
      </c>
      <c r="K28" s="49">
        <v>0</v>
      </c>
      <c r="L28" s="49">
        <v>0</v>
      </c>
      <c r="M28" s="49">
        <v>0</v>
      </c>
      <c r="N28" s="49">
        <f t="shared" si="7"/>
        <v>4372833</v>
      </c>
      <c r="O28" s="50">
        <f t="shared" si="1"/>
        <v>238.23661127758103</v>
      </c>
      <c r="P28" s="9"/>
    </row>
    <row r="29" spans="1:16">
      <c r="A29" s="12"/>
      <c r="B29" s="25">
        <v>343.4</v>
      </c>
      <c r="C29" s="20" t="s">
        <v>41</v>
      </c>
      <c r="D29" s="49">
        <v>96425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f t="shared" si="7"/>
        <v>96425</v>
      </c>
      <c r="O29" s="50">
        <f t="shared" si="1"/>
        <v>5.2533369654045217</v>
      </c>
      <c r="P29" s="9"/>
    </row>
    <row r="30" spans="1:16">
      <c r="A30" s="12"/>
      <c r="B30" s="25">
        <v>343.5</v>
      </c>
      <c r="C30" s="20" t="s">
        <v>42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4717257</v>
      </c>
      <c r="J30" s="49">
        <v>0</v>
      </c>
      <c r="K30" s="49">
        <v>0</v>
      </c>
      <c r="L30" s="49">
        <v>0</v>
      </c>
      <c r="M30" s="49">
        <v>0</v>
      </c>
      <c r="N30" s="49">
        <f t="shared" si="7"/>
        <v>4717257</v>
      </c>
      <c r="O30" s="50">
        <f t="shared" si="1"/>
        <v>257.00119858349223</v>
      </c>
      <c r="P30" s="9"/>
    </row>
    <row r="31" spans="1:16">
      <c r="A31" s="12"/>
      <c r="B31" s="25">
        <v>343.9</v>
      </c>
      <c r="C31" s="20" t="s">
        <v>43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49">
        <v>310212</v>
      </c>
      <c r="J31" s="49">
        <v>0</v>
      </c>
      <c r="K31" s="49">
        <v>0</v>
      </c>
      <c r="L31" s="49">
        <v>0</v>
      </c>
      <c r="M31" s="49">
        <v>0</v>
      </c>
      <c r="N31" s="49">
        <f t="shared" si="7"/>
        <v>310212</v>
      </c>
      <c r="O31" s="50">
        <f t="shared" si="1"/>
        <v>16.90068101334786</v>
      </c>
      <c r="P31" s="9"/>
    </row>
    <row r="32" spans="1:16">
      <c r="A32" s="12"/>
      <c r="B32" s="25">
        <v>345.1</v>
      </c>
      <c r="C32" s="20" t="s">
        <v>77</v>
      </c>
      <c r="D32" s="49">
        <v>5850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f t="shared" si="7"/>
        <v>5850</v>
      </c>
      <c r="O32" s="50">
        <f t="shared" si="1"/>
        <v>0.31871424679923727</v>
      </c>
      <c r="P32" s="9"/>
    </row>
    <row r="33" spans="1:119">
      <c r="A33" s="12"/>
      <c r="B33" s="25">
        <v>349</v>
      </c>
      <c r="C33" s="20" t="s">
        <v>1</v>
      </c>
      <c r="D33" s="49">
        <v>3075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f t="shared" si="7"/>
        <v>3075</v>
      </c>
      <c r="O33" s="50">
        <f t="shared" si="1"/>
        <v>0.16752928357395805</v>
      </c>
      <c r="P33" s="9"/>
    </row>
    <row r="34" spans="1:119" ht="15.75">
      <c r="A34" s="29" t="s">
        <v>36</v>
      </c>
      <c r="B34" s="30"/>
      <c r="C34" s="31"/>
      <c r="D34" s="32">
        <f t="shared" ref="D34:M34" si="8">SUM(D35:D37)</f>
        <v>171457</v>
      </c>
      <c r="E34" s="32">
        <f t="shared" si="8"/>
        <v>0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4013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ref="N34:N47" si="9">SUM(D34:M34)</f>
        <v>175470</v>
      </c>
      <c r="O34" s="45">
        <f t="shared" si="1"/>
        <v>9.5597929719422492</v>
      </c>
      <c r="P34" s="10"/>
    </row>
    <row r="35" spans="1:119">
      <c r="A35" s="13"/>
      <c r="B35" s="39">
        <v>351.9</v>
      </c>
      <c r="C35" s="21" t="s">
        <v>50</v>
      </c>
      <c r="D35" s="49">
        <v>167327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f t="shared" si="9"/>
        <v>167327</v>
      </c>
      <c r="O35" s="50">
        <f t="shared" si="1"/>
        <v>9.1161536366112781</v>
      </c>
      <c r="P35" s="9"/>
    </row>
    <row r="36" spans="1:119">
      <c r="A36" s="13"/>
      <c r="B36" s="39">
        <v>354</v>
      </c>
      <c r="C36" s="21" t="s">
        <v>48</v>
      </c>
      <c r="D36" s="49">
        <v>4130</v>
      </c>
      <c r="E36" s="49">
        <v>0</v>
      </c>
      <c r="F36" s="49">
        <v>0</v>
      </c>
      <c r="G36" s="49">
        <v>0</v>
      </c>
      <c r="H36" s="49">
        <v>0</v>
      </c>
      <c r="I36" s="49">
        <v>350</v>
      </c>
      <c r="J36" s="49">
        <v>0</v>
      </c>
      <c r="K36" s="49">
        <v>0</v>
      </c>
      <c r="L36" s="49">
        <v>0</v>
      </c>
      <c r="M36" s="49">
        <v>0</v>
      </c>
      <c r="N36" s="49">
        <f t="shared" si="9"/>
        <v>4480</v>
      </c>
      <c r="O36" s="50">
        <f t="shared" si="1"/>
        <v>0.24407518387360391</v>
      </c>
      <c r="P36" s="9"/>
    </row>
    <row r="37" spans="1:119">
      <c r="A37" s="13"/>
      <c r="B37" s="39">
        <v>359</v>
      </c>
      <c r="C37" s="21" t="s">
        <v>49</v>
      </c>
      <c r="D37" s="49">
        <v>0</v>
      </c>
      <c r="E37" s="49">
        <v>0</v>
      </c>
      <c r="F37" s="49">
        <v>0</v>
      </c>
      <c r="G37" s="49">
        <v>0</v>
      </c>
      <c r="H37" s="49">
        <v>0</v>
      </c>
      <c r="I37" s="49">
        <v>3663</v>
      </c>
      <c r="J37" s="49">
        <v>0</v>
      </c>
      <c r="K37" s="49">
        <v>0</v>
      </c>
      <c r="L37" s="49">
        <v>0</v>
      </c>
      <c r="M37" s="49">
        <v>0</v>
      </c>
      <c r="N37" s="49">
        <f t="shared" si="9"/>
        <v>3663</v>
      </c>
      <c r="O37" s="50">
        <f t="shared" si="1"/>
        <v>0.19956415145736855</v>
      </c>
      <c r="P37" s="9"/>
    </row>
    <row r="38" spans="1:119" ht="15.75">
      <c r="A38" s="29" t="s">
        <v>4</v>
      </c>
      <c r="B38" s="30"/>
      <c r="C38" s="31"/>
      <c r="D38" s="32">
        <f t="shared" ref="D38:M38" si="10">SUM(D39:D44)</f>
        <v>162454</v>
      </c>
      <c r="E38" s="32">
        <f t="shared" si="10"/>
        <v>13627</v>
      </c>
      <c r="F38" s="32">
        <f t="shared" si="10"/>
        <v>0</v>
      </c>
      <c r="G38" s="32">
        <f t="shared" si="10"/>
        <v>0</v>
      </c>
      <c r="H38" s="32">
        <f t="shared" si="10"/>
        <v>0</v>
      </c>
      <c r="I38" s="32">
        <f t="shared" si="10"/>
        <v>26755</v>
      </c>
      <c r="J38" s="32">
        <f t="shared" si="10"/>
        <v>0</v>
      </c>
      <c r="K38" s="32">
        <f t="shared" si="10"/>
        <v>1496628</v>
      </c>
      <c r="L38" s="32">
        <f t="shared" si="10"/>
        <v>0</v>
      </c>
      <c r="M38" s="32">
        <f t="shared" si="10"/>
        <v>0</v>
      </c>
      <c r="N38" s="32">
        <f t="shared" si="9"/>
        <v>1699464</v>
      </c>
      <c r="O38" s="45">
        <f t="shared" si="1"/>
        <v>92.588613456823751</v>
      </c>
      <c r="P38" s="10"/>
    </row>
    <row r="39" spans="1:119">
      <c r="A39" s="12"/>
      <c r="B39" s="25">
        <v>361.1</v>
      </c>
      <c r="C39" s="20" t="s">
        <v>51</v>
      </c>
      <c r="D39" s="49">
        <v>45537</v>
      </c>
      <c r="E39" s="49">
        <v>13627</v>
      </c>
      <c r="F39" s="49">
        <v>0</v>
      </c>
      <c r="G39" s="49">
        <v>0</v>
      </c>
      <c r="H39" s="49">
        <v>0</v>
      </c>
      <c r="I39" s="49">
        <v>26755</v>
      </c>
      <c r="J39" s="49">
        <v>0</v>
      </c>
      <c r="K39" s="49">
        <v>109688</v>
      </c>
      <c r="L39" s="49">
        <v>0</v>
      </c>
      <c r="M39" s="49">
        <v>0</v>
      </c>
      <c r="N39" s="49">
        <f t="shared" si="9"/>
        <v>195607</v>
      </c>
      <c r="O39" s="50">
        <f t="shared" si="1"/>
        <v>10.656878234813401</v>
      </c>
      <c r="P39" s="9"/>
    </row>
    <row r="40" spans="1:119">
      <c r="A40" s="12"/>
      <c r="B40" s="25">
        <v>361.3</v>
      </c>
      <c r="C40" s="20" t="s">
        <v>52</v>
      </c>
      <c r="D40" s="49">
        <v>0</v>
      </c>
      <c r="E40" s="49">
        <v>0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697884</v>
      </c>
      <c r="L40" s="49">
        <v>0</v>
      </c>
      <c r="M40" s="49">
        <v>0</v>
      </c>
      <c r="N40" s="49">
        <f t="shared" si="9"/>
        <v>697884</v>
      </c>
      <c r="O40" s="50">
        <f t="shared" si="1"/>
        <v>38.021465540724598</v>
      </c>
      <c r="P40" s="9"/>
    </row>
    <row r="41" spans="1:119">
      <c r="A41" s="12"/>
      <c r="B41" s="25">
        <v>362</v>
      </c>
      <c r="C41" s="20" t="s">
        <v>53</v>
      </c>
      <c r="D41" s="49">
        <v>22876</v>
      </c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f t="shared" si="9"/>
        <v>22876</v>
      </c>
      <c r="O41" s="50">
        <f t="shared" si="1"/>
        <v>1.2463089076545901</v>
      </c>
      <c r="P41" s="9"/>
    </row>
    <row r="42" spans="1:119">
      <c r="A42" s="12"/>
      <c r="B42" s="25">
        <v>364</v>
      </c>
      <c r="C42" s="20" t="s">
        <v>78</v>
      </c>
      <c r="D42" s="49">
        <v>5847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f t="shared" si="9"/>
        <v>5847</v>
      </c>
      <c r="O42" s="50">
        <f t="shared" si="1"/>
        <v>0.3185508035957505</v>
      </c>
      <c r="P42" s="9"/>
    </row>
    <row r="43" spans="1:119">
      <c r="A43" s="12"/>
      <c r="B43" s="25">
        <v>368</v>
      </c>
      <c r="C43" s="20" t="s">
        <v>56</v>
      </c>
      <c r="D43" s="49">
        <v>0</v>
      </c>
      <c r="E43" s="49">
        <v>0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689056</v>
      </c>
      <c r="L43" s="49">
        <v>0</v>
      </c>
      <c r="M43" s="49">
        <v>0</v>
      </c>
      <c r="N43" s="49">
        <f t="shared" si="9"/>
        <v>689056</v>
      </c>
      <c r="O43" s="50">
        <f t="shared" si="1"/>
        <v>37.540506673930807</v>
      </c>
      <c r="P43" s="9"/>
    </row>
    <row r="44" spans="1:119">
      <c r="A44" s="12"/>
      <c r="B44" s="25">
        <v>369.9</v>
      </c>
      <c r="C44" s="20" t="s">
        <v>57</v>
      </c>
      <c r="D44" s="49">
        <v>88194</v>
      </c>
      <c r="E44" s="49">
        <v>0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f t="shared" si="9"/>
        <v>88194</v>
      </c>
      <c r="O44" s="50">
        <f t="shared" si="1"/>
        <v>4.8049032961046034</v>
      </c>
      <c r="P44" s="9"/>
    </row>
    <row r="45" spans="1:119" ht="15.75">
      <c r="A45" s="29" t="s">
        <v>37</v>
      </c>
      <c r="B45" s="30"/>
      <c r="C45" s="31"/>
      <c r="D45" s="32">
        <f t="shared" ref="D45:M45" si="11">SUM(D46:D46)</f>
        <v>0</v>
      </c>
      <c r="E45" s="32">
        <f t="shared" si="11"/>
        <v>0</v>
      </c>
      <c r="F45" s="32">
        <f t="shared" si="11"/>
        <v>0</v>
      </c>
      <c r="G45" s="32">
        <f t="shared" si="11"/>
        <v>0</v>
      </c>
      <c r="H45" s="32">
        <f t="shared" si="11"/>
        <v>0</v>
      </c>
      <c r="I45" s="32">
        <f t="shared" si="11"/>
        <v>1928</v>
      </c>
      <c r="J45" s="32">
        <f t="shared" si="11"/>
        <v>0</v>
      </c>
      <c r="K45" s="32">
        <f t="shared" si="11"/>
        <v>0</v>
      </c>
      <c r="L45" s="32">
        <f t="shared" si="11"/>
        <v>0</v>
      </c>
      <c r="M45" s="32">
        <f t="shared" si="11"/>
        <v>0</v>
      </c>
      <c r="N45" s="32">
        <f t="shared" si="9"/>
        <v>1928</v>
      </c>
      <c r="O45" s="45">
        <f t="shared" si="1"/>
        <v>0.10503949877417597</v>
      </c>
      <c r="P45" s="9"/>
    </row>
    <row r="46" spans="1:119" ht="15.75" thickBot="1">
      <c r="A46" s="46"/>
      <c r="B46" s="47">
        <v>393</v>
      </c>
      <c r="C46" s="48" t="s">
        <v>79</v>
      </c>
      <c r="D46" s="49">
        <v>0</v>
      </c>
      <c r="E46" s="49">
        <v>0</v>
      </c>
      <c r="F46" s="49">
        <v>0</v>
      </c>
      <c r="G46" s="49">
        <v>0</v>
      </c>
      <c r="H46" s="49">
        <v>0</v>
      </c>
      <c r="I46" s="49">
        <v>1928</v>
      </c>
      <c r="J46" s="49">
        <v>0</v>
      </c>
      <c r="K46" s="49">
        <v>0</v>
      </c>
      <c r="L46" s="49">
        <v>0</v>
      </c>
      <c r="M46" s="49">
        <v>0</v>
      </c>
      <c r="N46" s="49">
        <f t="shared" si="9"/>
        <v>1928</v>
      </c>
      <c r="O46" s="50">
        <f t="shared" si="1"/>
        <v>0.10503949877417597</v>
      </c>
      <c r="P46" s="9"/>
    </row>
    <row r="47" spans="1:119" ht="16.5" thickBot="1">
      <c r="A47" s="14" t="s">
        <v>46</v>
      </c>
      <c r="B47" s="23"/>
      <c r="C47" s="22"/>
      <c r="D47" s="15">
        <f t="shared" ref="D47:M47" si="12">SUM(D5,D13,D19,D25,D34,D38,D45)</f>
        <v>9620504</v>
      </c>
      <c r="E47" s="15">
        <f t="shared" si="12"/>
        <v>523280</v>
      </c>
      <c r="F47" s="15">
        <f t="shared" si="12"/>
        <v>0</v>
      </c>
      <c r="G47" s="15">
        <f t="shared" si="12"/>
        <v>0</v>
      </c>
      <c r="H47" s="15">
        <f t="shared" si="12"/>
        <v>0</v>
      </c>
      <c r="I47" s="15">
        <f t="shared" si="12"/>
        <v>9432998</v>
      </c>
      <c r="J47" s="15">
        <f t="shared" si="12"/>
        <v>0</v>
      </c>
      <c r="K47" s="15">
        <f t="shared" si="12"/>
        <v>1496628</v>
      </c>
      <c r="L47" s="15">
        <f t="shared" si="12"/>
        <v>0</v>
      </c>
      <c r="M47" s="15">
        <f t="shared" si="12"/>
        <v>0</v>
      </c>
      <c r="N47" s="15">
        <f t="shared" si="9"/>
        <v>21073410</v>
      </c>
      <c r="O47" s="38">
        <f t="shared" si="1"/>
        <v>1148.10187959684</v>
      </c>
      <c r="P47" s="6"/>
      <c r="Q47" s="2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</row>
    <row r="48" spans="1:119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9"/>
    </row>
    <row r="49" spans="1:15">
      <c r="A49" s="40"/>
      <c r="B49" s="41"/>
      <c r="C49" s="41"/>
      <c r="D49" s="42"/>
      <c r="E49" s="42"/>
      <c r="F49" s="42"/>
      <c r="G49" s="42"/>
      <c r="H49" s="42"/>
      <c r="I49" s="42"/>
      <c r="J49" s="42"/>
      <c r="K49" s="42"/>
      <c r="L49" s="51" t="s">
        <v>80</v>
      </c>
      <c r="M49" s="51"/>
      <c r="N49" s="51"/>
      <c r="O49" s="43">
        <v>18355</v>
      </c>
    </row>
    <row r="50" spans="1:15">
      <c r="A50" s="52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4"/>
    </row>
    <row r="51" spans="1:15" ht="15.75" thickBot="1">
      <c r="A51" s="55" t="s">
        <v>86</v>
      </c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7"/>
    </row>
  </sheetData>
  <mergeCells count="10">
    <mergeCell ref="L49:N49"/>
    <mergeCell ref="A50:O50"/>
    <mergeCell ref="A51:O5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8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68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47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60</v>
      </c>
      <c r="B3" s="65"/>
      <c r="C3" s="66"/>
      <c r="D3" s="70" t="s">
        <v>31</v>
      </c>
      <c r="E3" s="71"/>
      <c r="F3" s="71"/>
      <c r="G3" s="71"/>
      <c r="H3" s="72"/>
      <c r="I3" s="70" t="s">
        <v>32</v>
      </c>
      <c r="J3" s="72"/>
      <c r="K3" s="70" t="s">
        <v>34</v>
      </c>
      <c r="L3" s="72"/>
      <c r="M3" s="36"/>
      <c r="N3" s="37"/>
      <c r="O3" s="73" t="s">
        <v>65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61</v>
      </c>
      <c r="F4" s="34" t="s">
        <v>62</v>
      </c>
      <c r="G4" s="34" t="s">
        <v>63</v>
      </c>
      <c r="H4" s="34" t="s">
        <v>6</v>
      </c>
      <c r="I4" s="34" t="s">
        <v>7</v>
      </c>
      <c r="J4" s="35" t="s">
        <v>64</v>
      </c>
      <c r="K4" s="35" t="s">
        <v>8</v>
      </c>
      <c r="L4" s="35" t="s">
        <v>9</v>
      </c>
      <c r="M4" s="35" t="s">
        <v>10</v>
      </c>
      <c r="N4" s="35" t="s">
        <v>33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>SUM(D6:D14)</f>
        <v>5041058</v>
      </c>
      <c r="E5" s="27">
        <f t="shared" ref="E5:M5" si="0">SUM(E6:E14)</f>
        <v>317823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5358881</v>
      </c>
      <c r="O5" s="33">
        <f t="shared" ref="O5:O36" si="1">(N5/O$56)</f>
        <v>323.40863005431504</v>
      </c>
      <c r="P5" s="6"/>
    </row>
    <row r="6" spans="1:133">
      <c r="A6" s="12"/>
      <c r="B6" s="25">
        <v>311</v>
      </c>
      <c r="C6" s="20" t="s">
        <v>3</v>
      </c>
      <c r="D6" s="49">
        <v>1964629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f>SUM(D6:M6)</f>
        <v>1964629</v>
      </c>
      <c r="O6" s="50">
        <f t="shared" si="1"/>
        <v>118.56541943270972</v>
      </c>
      <c r="P6" s="9"/>
    </row>
    <row r="7" spans="1:133">
      <c r="A7" s="12"/>
      <c r="B7" s="25">
        <v>312.10000000000002</v>
      </c>
      <c r="C7" s="20" t="s">
        <v>11</v>
      </c>
      <c r="D7" s="49">
        <v>296478</v>
      </c>
      <c r="E7" s="49">
        <v>0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 t="shared" ref="N7:N14" si="2">SUM(D7:M7)</f>
        <v>296478</v>
      </c>
      <c r="O7" s="50">
        <f t="shared" si="1"/>
        <v>17.892456246228122</v>
      </c>
      <c r="P7" s="9"/>
    </row>
    <row r="8" spans="1:133">
      <c r="A8" s="12"/>
      <c r="B8" s="25">
        <v>312.52</v>
      </c>
      <c r="C8" s="20" t="s">
        <v>67</v>
      </c>
      <c r="D8" s="49">
        <v>94583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f>SUM(D8:M8)</f>
        <v>94583</v>
      </c>
      <c r="O8" s="50">
        <f t="shared" si="1"/>
        <v>5.7080869040434523</v>
      </c>
      <c r="P8" s="9"/>
    </row>
    <row r="9" spans="1:133">
      <c r="A9" s="12"/>
      <c r="B9" s="25">
        <v>314.10000000000002</v>
      </c>
      <c r="C9" s="20" t="s">
        <v>12</v>
      </c>
      <c r="D9" s="49">
        <v>1162399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f t="shared" si="2"/>
        <v>1162399</v>
      </c>
      <c r="O9" s="50">
        <f t="shared" si="1"/>
        <v>70.150814725407358</v>
      </c>
      <c r="P9" s="9"/>
    </row>
    <row r="10" spans="1:133">
      <c r="A10" s="12"/>
      <c r="B10" s="25">
        <v>314.2</v>
      </c>
      <c r="C10" s="20" t="s">
        <v>14</v>
      </c>
      <c r="D10" s="49">
        <v>950214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f t="shared" si="2"/>
        <v>950214</v>
      </c>
      <c r="O10" s="50">
        <f t="shared" si="1"/>
        <v>57.345443572721784</v>
      </c>
      <c r="P10" s="9"/>
    </row>
    <row r="11" spans="1:133">
      <c r="A11" s="12"/>
      <c r="B11" s="25">
        <v>314.3</v>
      </c>
      <c r="C11" s="20" t="s">
        <v>13</v>
      </c>
      <c r="D11" s="49">
        <v>305779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f t="shared" si="2"/>
        <v>305779</v>
      </c>
      <c r="O11" s="50">
        <f t="shared" si="1"/>
        <v>18.453771876885938</v>
      </c>
      <c r="P11" s="9"/>
    </row>
    <row r="12" spans="1:133">
      <c r="A12" s="12"/>
      <c r="B12" s="25">
        <v>314.39999999999998</v>
      </c>
      <c r="C12" s="20" t="s">
        <v>15</v>
      </c>
      <c r="D12" s="49">
        <v>42524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f t="shared" si="2"/>
        <v>42524</v>
      </c>
      <c r="O12" s="50">
        <f t="shared" si="1"/>
        <v>2.5663246831623416</v>
      </c>
      <c r="P12" s="9"/>
    </row>
    <row r="13" spans="1:133">
      <c r="A13" s="12"/>
      <c r="B13" s="25">
        <v>316</v>
      </c>
      <c r="C13" s="20" t="s">
        <v>16</v>
      </c>
      <c r="D13" s="49">
        <v>224452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f t="shared" si="2"/>
        <v>224452</v>
      </c>
      <c r="O13" s="50">
        <f t="shared" si="1"/>
        <v>13.545684972842487</v>
      </c>
      <c r="P13" s="9"/>
    </row>
    <row r="14" spans="1:133">
      <c r="A14" s="12"/>
      <c r="B14" s="25">
        <v>319</v>
      </c>
      <c r="C14" s="20" t="s">
        <v>17</v>
      </c>
      <c r="D14" s="49">
        <v>0</v>
      </c>
      <c r="E14" s="49">
        <v>317823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f t="shared" si="2"/>
        <v>317823</v>
      </c>
      <c r="O14" s="50">
        <f t="shared" si="1"/>
        <v>19.180627640313819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SUM(D16:D20)</f>
        <v>2357536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400412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1" si="4">SUM(D15:M15)</f>
        <v>2757948</v>
      </c>
      <c r="O15" s="45">
        <f t="shared" si="1"/>
        <v>166.44224502112252</v>
      </c>
      <c r="P15" s="10"/>
    </row>
    <row r="16" spans="1:133">
      <c r="A16" s="12"/>
      <c r="B16" s="25">
        <v>322</v>
      </c>
      <c r="C16" s="20" t="s">
        <v>0</v>
      </c>
      <c r="D16" s="49">
        <v>873572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f t="shared" si="4"/>
        <v>873572</v>
      </c>
      <c r="O16" s="50">
        <f t="shared" si="1"/>
        <v>52.720096560048283</v>
      </c>
      <c r="P16" s="9"/>
    </row>
    <row r="17" spans="1:16">
      <c r="A17" s="12"/>
      <c r="B17" s="25">
        <v>323.10000000000002</v>
      </c>
      <c r="C17" s="20" t="s">
        <v>19</v>
      </c>
      <c r="D17" s="49">
        <v>1292131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f t="shared" si="4"/>
        <v>1292131</v>
      </c>
      <c r="O17" s="50">
        <f t="shared" si="1"/>
        <v>77.980144840072427</v>
      </c>
      <c r="P17" s="9"/>
    </row>
    <row r="18" spans="1:16">
      <c r="A18" s="12"/>
      <c r="B18" s="25">
        <v>323.39999999999998</v>
      </c>
      <c r="C18" s="20" t="s">
        <v>20</v>
      </c>
      <c r="D18" s="49">
        <v>33031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f t="shared" si="4"/>
        <v>33031</v>
      </c>
      <c r="O18" s="50">
        <f t="shared" si="1"/>
        <v>1.9934218467109233</v>
      </c>
      <c r="P18" s="9"/>
    </row>
    <row r="19" spans="1:16">
      <c r="A19" s="12"/>
      <c r="B19" s="25">
        <v>323.7</v>
      </c>
      <c r="C19" s="20" t="s">
        <v>21</v>
      </c>
      <c r="D19" s="49">
        <v>158802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f t="shared" si="4"/>
        <v>158802</v>
      </c>
      <c r="O19" s="50">
        <f t="shared" si="1"/>
        <v>9.5837054918527453</v>
      </c>
      <c r="P19" s="9"/>
    </row>
    <row r="20" spans="1:16">
      <c r="A20" s="12"/>
      <c r="B20" s="25">
        <v>325.10000000000002</v>
      </c>
      <c r="C20" s="20" t="s">
        <v>22</v>
      </c>
      <c r="D20" s="49">
        <v>0</v>
      </c>
      <c r="E20" s="49">
        <v>0</v>
      </c>
      <c r="F20" s="49">
        <v>0</v>
      </c>
      <c r="G20" s="49">
        <v>0</v>
      </c>
      <c r="H20" s="49">
        <v>0</v>
      </c>
      <c r="I20" s="49">
        <v>400412</v>
      </c>
      <c r="J20" s="49">
        <v>0</v>
      </c>
      <c r="K20" s="49">
        <v>0</v>
      </c>
      <c r="L20" s="49">
        <v>0</v>
      </c>
      <c r="M20" s="49">
        <v>0</v>
      </c>
      <c r="N20" s="49">
        <f t="shared" si="4"/>
        <v>400412</v>
      </c>
      <c r="O20" s="50">
        <f t="shared" si="1"/>
        <v>24.16487628243814</v>
      </c>
      <c r="P20" s="9"/>
    </row>
    <row r="21" spans="1:16" ht="15.75">
      <c r="A21" s="29" t="s">
        <v>24</v>
      </c>
      <c r="B21" s="30"/>
      <c r="C21" s="31"/>
      <c r="D21" s="32">
        <f t="shared" ref="D21:M21" si="5">SUM(D22:D28)</f>
        <v>1105593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1105593</v>
      </c>
      <c r="O21" s="45">
        <f t="shared" si="1"/>
        <v>66.722570911285459</v>
      </c>
      <c r="P21" s="10"/>
    </row>
    <row r="22" spans="1:16">
      <c r="A22" s="12"/>
      <c r="B22" s="25">
        <v>331.2</v>
      </c>
      <c r="C22" s="20" t="s">
        <v>23</v>
      </c>
      <c r="D22" s="49">
        <v>1585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f t="shared" ref="N22:N28" si="6">SUM(D22:M22)</f>
        <v>1585</v>
      </c>
      <c r="O22" s="50">
        <f t="shared" si="1"/>
        <v>9.5654797827398913E-2</v>
      </c>
      <c r="P22" s="9"/>
    </row>
    <row r="23" spans="1:16">
      <c r="A23" s="12"/>
      <c r="B23" s="25">
        <v>331.9</v>
      </c>
      <c r="C23" s="20" t="s">
        <v>25</v>
      </c>
      <c r="D23" s="49">
        <v>92323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f t="shared" si="6"/>
        <v>92323</v>
      </c>
      <c r="O23" s="50">
        <f t="shared" si="1"/>
        <v>5.5716958358479181</v>
      </c>
      <c r="P23" s="9"/>
    </row>
    <row r="24" spans="1:16">
      <c r="A24" s="12"/>
      <c r="B24" s="25">
        <v>334.9</v>
      </c>
      <c r="C24" s="20" t="s">
        <v>26</v>
      </c>
      <c r="D24" s="49">
        <v>15285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f t="shared" si="6"/>
        <v>15285</v>
      </c>
      <c r="O24" s="50">
        <f t="shared" si="1"/>
        <v>0.92245021122510562</v>
      </c>
      <c r="P24" s="9"/>
    </row>
    <row r="25" spans="1:16">
      <c r="A25" s="12"/>
      <c r="B25" s="25">
        <v>335.12</v>
      </c>
      <c r="C25" s="20" t="s">
        <v>27</v>
      </c>
      <c r="D25" s="49">
        <v>702420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f t="shared" si="6"/>
        <v>702420</v>
      </c>
      <c r="O25" s="50">
        <f t="shared" si="1"/>
        <v>42.391068195534096</v>
      </c>
      <c r="P25" s="9"/>
    </row>
    <row r="26" spans="1:16">
      <c r="A26" s="12"/>
      <c r="B26" s="25">
        <v>335.13</v>
      </c>
      <c r="C26" s="20" t="s">
        <v>28</v>
      </c>
      <c r="D26" s="49">
        <v>10414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f t="shared" si="6"/>
        <v>10414</v>
      </c>
      <c r="O26" s="50">
        <f t="shared" si="1"/>
        <v>0.62848521424260717</v>
      </c>
      <c r="P26" s="9"/>
    </row>
    <row r="27" spans="1:16">
      <c r="A27" s="12"/>
      <c r="B27" s="25">
        <v>335.14</v>
      </c>
      <c r="C27" s="20" t="s">
        <v>29</v>
      </c>
      <c r="D27" s="49">
        <v>8379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f t="shared" si="6"/>
        <v>8379</v>
      </c>
      <c r="O27" s="50">
        <f t="shared" si="1"/>
        <v>0.50567290283645139</v>
      </c>
      <c r="P27" s="9"/>
    </row>
    <row r="28" spans="1:16">
      <c r="A28" s="12"/>
      <c r="B28" s="25">
        <v>335.9</v>
      </c>
      <c r="C28" s="20" t="s">
        <v>30</v>
      </c>
      <c r="D28" s="49">
        <v>275187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f t="shared" si="6"/>
        <v>275187</v>
      </c>
      <c r="O28" s="50">
        <f t="shared" si="1"/>
        <v>16.607543753771878</v>
      </c>
      <c r="P28" s="9"/>
    </row>
    <row r="29" spans="1:16" ht="15.75">
      <c r="A29" s="29" t="s">
        <v>35</v>
      </c>
      <c r="B29" s="30"/>
      <c r="C29" s="31"/>
      <c r="D29" s="32">
        <f t="shared" ref="D29:M29" si="7">SUM(D30:D38)</f>
        <v>239496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8825930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>SUM(D29:M29)</f>
        <v>9065426</v>
      </c>
      <c r="O29" s="45">
        <f t="shared" si="1"/>
        <v>547.0987326493663</v>
      </c>
      <c r="P29" s="10"/>
    </row>
    <row r="30" spans="1:16">
      <c r="A30" s="12"/>
      <c r="B30" s="25">
        <v>341.9</v>
      </c>
      <c r="C30" s="20" t="s">
        <v>38</v>
      </c>
      <c r="D30" s="49">
        <v>3625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f t="shared" ref="N30:N37" si="8">SUM(D30:M30)</f>
        <v>3625</v>
      </c>
      <c r="O30" s="50">
        <f t="shared" si="1"/>
        <v>0.21876885938442969</v>
      </c>
      <c r="P30" s="9"/>
    </row>
    <row r="31" spans="1:16">
      <c r="A31" s="12"/>
      <c r="B31" s="25">
        <v>342.1</v>
      </c>
      <c r="C31" s="20" t="s">
        <v>39</v>
      </c>
      <c r="D31" s="49">
        <v>4840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f t="shared" si="8"/>
        <v>4840</v>
      </c>
      <c r="O31" s="50">
        <f t="shared" si="1"/>
        <v>0.29209414604707301</v>
      </c>
      <c r="P31" s="9"/>
    </row>
    <row r="32" spans="1:16">
      <c r="A32" s="12"/>
      <c r="B32" s="25">
        <v>343.3</v>
      </c>
      <c r="C32" s="20" t="s">
        <v>40</v>
      </c>
      <c r="D32" s="49">
        <v>0</v>
      </c>
      <c r="E32" s="49">
        <v>0</v>
      </c>
      <c r="F32" s="49">
        <v>0</v>
      </c>
      <c r="G32" s="49">
        <v>0</v>
      </c>
      <c r="H32" s="49">
        <v>0</v>
      </c>
      <c r="I32" s="49">
        <v>3659908</v>
      </c>
      <c r="J32" s="49">
        <v>0</v>
      </c>
      <c r="K32" s="49">
        <v>0</v>
      </c>
      <c r="L32" s="49">
        <v>0</v>
      </c>
      <c r="M32" s="49">
        <v>0</v>
      </c>
      <c r="N32" s="49">
        <f t="shared" si="8"/>
        <v>3659908</v>
      </c>
      <c r="O32" s="50">
        <f t="shared" si="1"/>
        <v>220.87555823777913</v>
      </c>
      <c r="P32" s="9"/>
    </row>
    <row r="33" spans="1:16">
      <c r="A33" s="12"/>
      <c r="B33" s="25">
        <v>343.4</v>
      </c>
      <c r="C33" s="20" t="s">
        <v>41</v>
      </c>
      <c r="D33" s="49">
        <v>22459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f t="shared" si="8"/>
        <v>22459</v>
      </c>
      <c r="O33" s="50">
        <f t="shared" si="1"/>
        <v>1.3554013277006638</v>
      </c>
      <c r="P33" s="9"/>
    </row>
    <row r="34" spans="1:16">
      <c r="A34" s="12"/>
      <c r="B34" s="25">
        <v>343.5</v>
      </c>
      <c r="C34" s="20" t="s">
        <v>42</v>
      </c>
      <c r="D34" s="49">
        <v>0</v>
      </c>
      <c r="E34" s="49">
        <v>0</v>
      </c>
      <c r="F34" s="49">
        <v>0</v>
      </c>
      <c r="G34" s="49">
        <v>0</v>
      </c>
      <c r="H34" s="49">
        <v>0</v>
      </c>
      <c r="I34" s="49">
        <v>4754098</v>
      </c>
      <c r="J34" s="49">
        <v>0</v>
      </c>
      <c r="K34" s="49">
        <v>0</v>
      </c>
      <c r="L34" s="49">
        <v>0</v>
      </c>
      <c r="M34" s="49">
        <v>0</v>
      </c>
      <c r="N34" s="49">
        <f t="shared" si="8"/>
        <v>4754098</v>
      </c>
      <c r="O34" s="50">
        <f t="shared" si="1"/>
        <v>286.9099577549789</v>
      </c>
      <c r="P34" s="9"/>
    </row>
    <row r="35" spans="1:16">
      <c r="A35" s="12"/>
      <c r="B35" s="25">
        <v>343.9</v>
      </c>
      <c r="C35" s="20" t="s">
        <v>43</v>
      </c>
      <c r="D35" s="49">
        <v>128749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f t="shared" si="8"/>
        <v>128749</v>
      </c>
      <c r="O35" s="50">
        <f t="shared" si="1"/>
        <v>7.7700060350030178</v>
      </c>
      <c r="P35" s="9"/>
    </row>
    <row r="36" spans="1:16">
      <c r="A36" s="12"/>
      <c r="B36" s="25">
        <v>345.9</v>
      </c>
      <c r="C36" s="20" t="s">
        <v>44</v>
      </c>
      <c r="D36" s="49">
        <v>0</v>
      </c>
      <c r="E36" s="49">
        <v>0</v>
      </c>
      <c r="F36" s="49">
        <v>0</v>
      </c>
      <c r="G36" s="49">
        <v>0</v>
      </c>
      <c r="H36" s="49">
        <v>0</v>
      </c>
      <c r="I36" s="49">
        <v>411924</v>
      </c>
      <c r="J36" s="49">
        <v>0</v>
      </c>
      <c r="K36" s="49">
        <v>0</v>
      </c>
      <c r="L36" s="49">
        <v>0</v>
      </c>
      <c r="M36" s="49">
        <v>0</v>
      </c>
      <c r="N36" s="49">
        <f t="shared" si="8"/>
        <v>411924</v>
      </c>
      <c r="O36" s="50">
        <f t="shared" si="1"/>
        <v>24.859625829812916</v>
      </c>
      <c r="P36" s="9"/>
    </row>
    <row r="37" spans="1:16">
      <c r="A37" s="12"/>
      <c r="B37" s="25">
        <v>347.2</v>
      </c>
      <c r="C37" s="20" t="s">
        <v>45</v>
      </c>
      <c r="D37" s="49">
        <v>3849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f t="shared" si="8"/>
        <v>3849</v>
      </c>
      <c r="O37" s="50">
        <f t="shared" ref="O37:O54" si="9">(N37/O$56)</f>
        <v>0.23228726614363307</v>
      </c>
      <c r="P37" s="9"/>
    </row>
    <row r="38" spans="1:16">
      <c r="A38" s="12"/>
      <c r="B38" s="25">
        <v>349</v>
      </c>
      <c r="C38" s="20" t="s">
        <v>1</v>
      </c>
      <c r="D38" s="49">
        <v>75974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f t="shared" ref="N38:N44" si="10">SUM(D38:M38)</f>
        <v>75974</v>
      </c>
      <c r="O38" s="50">
        <f t="shared" si="9"/>
        <v>4.5850331925165966</v>
      </c>
      <c r="P38" s="9"/>
    </row>
    <row r="39" spans="1:16" ht="15.75">
      <c r="A39" s="29" t="s">
        <v>36</v>
      </c>
      <c r="B39" s="30"/>
      <c r="C39" s="31"/>
      <c r="D39" s="32">
        <f t="shared" ref="D39:M39" si="11">SUM(D40:D42)</f>
        <v>196371</v>
      </c>
      <c r="E39" s="32">
        <f t="shared" si="11"/>
        <v>0</v>
      </c>
      <c r="F39" s="32">
        <f t="shared" si="11"/>
        <v>0</v>
      </c>
      <c r="G39" s="32">
        <f t="shared" si="11"/>
        <v>0</v>
      </c>
      <c r="H39" s="32">
        <f t="shared" si="11"/>
        <v>0</v>
      </c>
      <c r="I39" s="32">
        <f t="shared" si="11"/>
        <v>0</v>
      </c>
      <c r="J39" s="32">
        <f t="shared" si="11"/>
        <v>0</v>
      </c>
      <c r="K39" s="32">
        <f t="shared" si="11"/>
        <v>0</v>
      </c>
      <c r="L39" s="32">
        <f t="shared" si="11"/>
        <v>0</v>
      </c>
      <c r="M39" s="32">
        <f t="shared" si="11"/>
        <v>0</v>
      </c>
      <c r="N39" s="32">
        <f t="shared" si="10"/>
        <v>196371</v>
      </c>
      <c r="O39" s="45">
        <f t="shared" si="9"/>
        <v>11.850995775497887</v>
      </c>
      <c r="P39" s="10"/>
    </row>
    <row r="40" spans="1:16">
      <c r="A40" s="13"/>
      <c r="B40" s="39">
        <v>351.9</v>
      </c>
      <c r="C40" s="21" t="s">
        <v>50</v>
      </c>
      <c r="D40" s="49">
        <v>99193</v>
      </c>
      <c r="E40" s="49">
        <v>0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f t="shared" si="10"/>
        <v>99193</v>
      </c>
      <c r="O40" s="50">
        <f t="shared" si="9"/>
        <v>5.9863005431502714</v>
      </c>
      <c r="P40" s="9"/>
    </row>
    <row r="41" spans="1:16">
      <c r="A41" s="13"/>
      <c r="B41" s="39">
        <v>354</v>
      </c>
      <c r="C41" s="21" t="s">
        <v>48</v>
      </c>
      <c r="D41" s="49">
        <v>89686</v>
      </c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f t="shared" si="10"/>
        <v>89686</v>
      </c>
      <c r="O41" s="50">
        <f t="shared" si="9"/>
        <v>5.4125528062764028</v>
      </c>
      <c r="P41" s="9"/>
    </row>
    <row r="42" spans="1:16">
      <c r="A42" s="13"/>
      <c r="B42" s="39">
        <v>359</v>
      </c>
      <c r="C42" s="21" t="s">
        <v>49</v>
      </c>
      <c r="D42" s="49">
        <v>7492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f t="shared" si="10"/>
        <v>7492</v>
      </c>
      <c r="O42" s="50">
        <f t="shared" si="9"/>
        <v>0.45214242607121302</v>
      </c>
      <c r="P42" s="9"/>
    </row>
    <row r="43" spans="1:16" ht="15.75">
      <c r="A43" s="29" t="s">
        <v>4</v>
      </c>
      <c r="B43" s="30"/>
      <c r="C43" s="31"/>
      <c r="D43" s="32">
        <f t="shared" ref="D43:M43" si="12">SUM(D44:D50)</f>
        <v>151022</v>
      </c>
      <c r="E43" s="32">
        <f t="shared" si="12"/>
        <v>163463</v>
      </c>
      <c r="F43" s="32">
        <f t="shared" si="12"/>
        <v>0</v>
      </c>
      <c r="G43" s="32">
        <f t="shared" si="12"/>
        <v>14725</v>
      </c>
      <c r="H43" s="32">
        <f t="shared" si="12"/>
        <v>0</v>
      </c>
      <c r="I43" s="32">
        <f t="shared" si="12"/>
        <v>1008549</v>
      </c>
      <c r="J43" s="32">
        <f t="shared" si="12"/>
        <v>0</v>
      </c>
      <c r="K43" s="32">
        <f t="shared" si="12"/>
        <v>578034</v>
      </c>
      <c r="L43" s="32">
        <f t="shared" si="12"/>
        <v>0</v>
      </c>
      <c r="M43" s="32">
        <f t="shared" si="12"/>
        <v>0</v>
      </c>
      <c r="N43" s="32">
        <f t="shared" si="10"/>
        <v>1915793</v>
      </c>
      <c r="O43" s="45">
        <f t="shared" si="9"/>
        <v>115.61816535908268</v>
      </c>
      <c r="P43" s="10"/>
    </row>
    <row r="44" spans="1:16">
      <c r="A44" s="12"/>
      <c r="B44" s="25">
        <v>361.1</v>
      </c>
      <c r="C44" s="20" t="s">
        <v>51</v>
      </c>
      <c r="D44" s="49">
        <v>121828</v>
      </c>
      <c r="E44" s="49">
        <v>21941</v>
      </c>
      <c r="F44" s="49">
        <v>0</v>
      </c>
      <c r="G44" s="49">
        <v>14725</v>
      </c>
      <c r="H44" s="49">
        <v>0</v>
      </c>
      <c r="I44" s="49">
        <v>68003</v>
      </c>
      <c r="J44" s="49">
        <v>0</v>
      </c>
      <c r="K44" s="49">
        <v>135914</v>
      </c>
      <c r="L44" s="49">
        <v>0</v>
      </c>
      <c r="M44" s="49">
        <v>0</v>
      </c>
      <c r="N44" s="49">
        <f t="shared" si="10"/>
        <v>362411</v>
      </c>
      <c r="O44" s="50">
        <f t="shared" si="9"/>
        <v>21.871514785757395</v>
      </c>
      <c r="P44" s="9"/>
    </row>
    <row r="45" spans="1:16">
      <c r="A45" s="12"/>
      <c r="B45" s="25">
        <v>361.3</v>
      </c>
      <c r="C45" s="20" t="s">
        <v>52</v>
      </c>
      <c r="D45" s="49">
        <v>0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-103011</v>
      </c>
      <c r="L45" s="49">
        <v>0</v>
      </c>
      <c r="M45" s="49">
        <v>0</v>
      </c>
      <c r="N45" s="49">
        <f t="shared" ref="N45:N50" si="13">SUM(D45:M45)</f>
        <v>-103011</v>
      </c>
      <c r="O45" s="50">
        <f t="shared" si="9"/>
        <v>-6.2167169583584796</v>
      </c>
      <c r="P45" s="9"/>
    </row>
    <row r="46" spans="1:16">
      <c r="A46" s="12"/>
      <c r="B46" s="25">
        <v>362</v>
      </c>
      <c r="C46" s="20" t="s">
        <v>53</v>
      </c>
      <c r="D46" s="49">
        <v>22194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f t="shared" si="13"/>
        <v>22194</v>
      </c>
      <c r="O46" s="50">
        <f t="shared" si="9"/>
        <v>1.3394085697042848</v>
      </c>
      <c r="P46" s="9"/>
    </row>
    <row r="47" spans="1:16">
      <c r="A47" s="12"/>
      <c r="B47" s="25">
        <v>365</v>
      </c>
      <c r="C47" s="20" t="s">
        <v>54</v>
      </c>
      <c r="D47" s="49">
        <v>1311</v>
      </c>
      <c r="E47" s="49">
        <v>0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49">
        <f t="shared" si="13"/>
        <v>1311</v>
      </c>
      <c r="O47" s="50">
        <f t="shared" si="9"/>
        <v>7.911888955944478E-2</v>
      </c>
      <c r="P47" s="9"/>
    </row>
    <row r="48" spans="1:16">
      <c r="A48" s="12"/>
      <c r="B48" s="25">
        <v>366</v>
      </c>
      <c r="C48" s="20" t="s">
        <v>55</v>
      </c>
      <c r="D48" s="49">
        <v>220</v>
      </c>
      <c r="E48" s="49">
        <v>141522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f t="shared" si="13"/>
        <v>141742</v>
      </c>
      <c r="O48" s="50">
        <f t="shared" si="9"/>
        <v>8.5541339770669893</v>
      </c>
      <c r="P48" s="9"/>
    </row>
    <row r="49" spans="1:119">
      <c r="A49" s="12"/>
      <c r="B49" s="25">
        <v>368</v>
      </c>
      <c r="C49" s="20" t="s">
        <v>56</v>
      </c>
      <c r="D49" s="49">
        <v>0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545131</v>
      </c>
      <c r="L49" s="49">
        <v>0</v>
      </c>
      <c r="M49" s="49">
        <v>0</v>
      </c>
      <c r="N49" s="49">
        <f t="shared" si="13"/>
        <v>545131</v>
      </c>
      <c r="O49" s="50">
        <f t="shared" si="9"/>
        <v>32.898672299336148</v>
      </c>
      <c r="P49" s="9"/>
    </row>
    <row r="50" spans="1:119">
      <c r="A50" s="12"/>
      <c r="B50" s="25">
        <v>369.9</v>
      </c>
      <c r="C50" s="20" t="s">
        <v>57</v>
      </c>
      <c r="D50" s="49">
        <v>5469</v>
      </c>
      <c r="E50" s="49">
        <v>0</v>
      </c>
      <c r="F50" s="49">
        <v>0</v>
      </c>
      <c r="G50" s="49">
        <v>0</v>
      </c>
      <c r="H50" s="49">
        <v>0</v>
      </c>
      <c r="I50" s="49">
        <v>940546</v>
      </c>
      <c r="J50" s="49">
        <v>0</v>
      </c>
      <c r="K50" s="49">
        <v>0</v>
      </c>
      <c r="L50" s="49">
        <v>0</v>
      </c>
      <c r="M50" s="49">
        <v>0</v>
      </c>
      <c r="N50" s="49">
        <f t="shared" si="13"/>
        <v>946015</v>
      </c>
      <c r="O50" s="50">
        <f t="shared" si="9"/>
        <v>57.092033796016899</v>
      </c>
      <c r="P50" s="9"/>
    </row>
    <row r="51" spans="1:119" ht="15.75">
      <c r="A51" s="29" t="s">
        <v>37</v>
      </c>
      <c r="B51" s="30"/>
      <c r="C51" s="31"/>
      <c r="D51" s="32">
        <f t="shared" ref="D51:M51" si="14">SUM(D52:D53)</f>
        <v>603015</v>
      </c>
      <c r="E51" s="32">
        <f t="shared" si="14"/>
        <v>0</v>
      </c>
      <c r="F51" s="32">
        <f t="shared" si="14"/>
        <v>0</v>
      </c>
      <c r="G51" s="32">
        <f t="shared" si="14"/>
        <v>1343890</v>
      </c>
      <c r="H51" s="32">
        <f t="shared" si="14"/>
        <v>0</v>
      </c>
      <c r="I51" s="32">
        <f t="shared" si="14"/>
        <v>0</v>
      </c>
      <c r="J51" s="32">
        <f t="shared" si="14"/>
        <v>0</v>
      </c>
      <c r="K51" s="32">
        <f t="shared" si="14"/>
        <v>0</v>
      </c>
      <c r="L51" s="32">
        <f t="shared" si="14"/>
        <v>0</v>
      </c>
      <c r="M51" s="32">
        <f t="shared" si="14"/>
        <v>0</v>
      </c>
      <c r="N51" s="32">
        <f>SUM(D51:M51)</f>
        <v>1946905</v>
      </c>
      <c r="O51" s="45">
        <f t="shared" si="9"/>
        <v>117.49577549788775</v>
      </c>
      <c r="P51" s="9"/>
    </row>
    <row r="52" spans="1:119">
      <c r="A52" s="12"/>
      <c r="B52" s="25">
        <v>381</v>
      </c>
      <c r="C52" s="20" t="s">
        <v>58</v>
      </c>
      <c r="D52" s="49">
        <v>420000</v>
      </c>
      <c r="E52" s="49">
        <v>0</v>
      </c>
      <c r="F52" s="49">
        <v>0</v>
      </c>
      <c r="G52" s="49">
        <v>1343890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f>SUM(D52:M52)</f>
        <v>1763890</v>
      </c>
      <c r="O52" s="50">
        <f t="shared" si="9"/>
        <v>106.45081472540737</v>
      </c>
      <c r="P52" s="9"/>
    </row>
    <row r="53" spans="1:119" ht="15.75" thickBot="1">
      <c r="A53" s="12"/>
      <c r="B53" s="25">
        <v>383</v>
      </c>
      <c r="C53" s="20" t="s">
        <v>59</v>
      </c>
      <c r="D53" s="49">
        <v>183015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  <c r="N53" s="49">
        <f>SUM(D53:M53)</f>
        <v>183015</v>
      </c>
      <c r="O53" s="50">
        <f t="shared" si="9"/>
        <v>11.044960772480387</v>
      </c>
      <c r="P53" s="9"/>
    </row>
    <row r="54" spans="1:119" ht="16.5" thickBot="1">
      <c r="A54" s="14" t="s">
        <v>46</v>
      </c>
      <c r="B54" s="23"/>
      <c r="C54" s="22"/>
      <c r="D54" s="15">
        <f t="shared" ref="D54:M54" si="15">SUM(D5,D15,D21,D29,D39,D43,D51)</f>
        <v>9694091</v>
      </c>
      <c r="E54" s="15">
        <f t="shared" si="15"/>
        <v>481286</v>
      </c>
      <c r="F54" s="15">
        <f t="shared" si="15"/>
        <v>0</v>
      </c>
      <c r="G54" s="15">
        <f t="shared" si="15"/>
        <v>1358615</v>
      </c>
      <c r="H54" s="15">
        <f t="shared" si="15"/>
        <v>0</v>
      </c>
      <c r="I54" s="15">
        <f t="shared" si="15"/>
        <v>10234891</v>
      </c>
      <c r="J54" s="15">
        <f t="shared" si="15"/>
        <v>0</v>
      </c>
      <c r="K54" s="15">
        <f t="shared" si="15"/>
        <v>578034</v>
      </c>
      <c r="L54" s="15">
        <f t="shared" si="15"/>
        <v>0</v>
      </c>
      <c r="M54" s="15">
        <f t="shared" si="15"/>
        <v>0</v>
      </c>
      <c r="N54" s="15">
        <f>SUM(D54:M54)</f>
        <v>22346917</v>
      </c>
      <c r="O54" s="38">
        <f t="shared" si="9"/>
        <v>1348.6371152685576</v>
      </c>
      <c r="P54" s="6"/>
      <c r="Q54" s="2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</row>
    <row r="55" spans="1:119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9"/>
    </row>
    <row r="56" spans="1:119">
      <c r="A56" s="40"/>
      <c r="B56" s="41"/>
      <c r="C56" s="41"/>
      <c r="D56" s="42"/>
      <c r="E56" s="42"/>
      <c r="F56" s="42"/>
      <c r="G56" s="42"/>
      <c r="H56" s="42"/>
      <c r="I56" s="42"/>
      <c r="J56" s="42"/>
      <c r="K56" s="42"/>
      <c r="L56" s="51" t="s">
        <v>66</v>
      </c>
      <c r="M56" s="51"/>
      <c r="N56" s="51"/>
      <c r="O56" s="43">
        <v>16570</v>
      </c>
    </row>
    <row r="57" spans="1:119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4"/>
    </row>
    <row r="58" spans="1:119" ht="15.75" thickBot="1">
      <c r="A58" s="55" t="s">
        <v>86</v>
      </c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7"/>
    </row>
  </sheetData>
  <mergeCells count="10">
    <mergeCell ref="A58:O58"/>
    <mergeCell ref="A57:O57"/>
    <mergeCell ref="L56:N56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68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95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60</v>
      </c>
      <c r="B3" s="65"/>
      <c r="C3" s="66"/>
      <c r="D3" s="70" t="s">
        <v>31</v>
      </c>
      <c r="E3" s="71"/>
      <c r="F3" s="71"/>
      <c r="G3" s="71"/>
      <c r="H3" s="72"/>
      <c r="I3" s="70" t="s">
        <v>32</v>
      </c>
      <c r="J3" s="72"/>
      <c r="K3" s="70" t="s">
        <v>34</v>
      </c>
      <c r="L3" s="72"/>
      <c r="M3" s="36"/>
      <c r="N3" s="37"/>
      <c r="O3" s="73" t="s">
        <v>65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61</v>
      </c>
      <c r="F4" s="34" t="s">
        <v>62</v>
      </c>
      <c r="G4" s="34" t="s">
        <v>63</v>
      </c>
      <c r="H4" s="34" t="s">
        <v>6</v>
      </c>
      <c r="I4" s="34" t="s">
        <v>7</v>
      </c>
      <c r="J4" s="35" t="s">
        <v>64</v>
      </c>
      <c r="K4" s="35" t="s">
        <v>8</v>
      </c>
      <c r="L4" s="35" t="s">
        <v>9</v>
      </c>
      <c r="M4" s="35" t="s">
        <v>10</v>
      </c>
      <c r="N4" s="35" t="s">
        <v>33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4827318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4827318</v>
      </c>
      <c r="O5" s="33">
        <f t="shared" ref="O5:O36" si="1">(N5/O$59)</f>
        <v>289.00904029216309</v>
      </c>
      <c r="P5" s="6"/>
    </row>
    <row r="6" spans="1:133">
      <c r="A6" s="12"/>
      <c r="B6" s="25">
        <v>311</v>
      </c>
      <c r="C6" s="20" t="s">
        <v>3</v>
      </c>
      <c r="D6" s="49">
        <v>2032998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f>SUM(D6:M6)</f>
        <v>2032998</v>
      </c>
      <c r="O6" s="50">
        <f t="shared" si="1"/>
        <v>121.71454229779081</v>
      </c>
      <c r="P6" s="9"/>
    </row>
    <row r="7" spans="1:133">
      <c r="A7" s="12"/>
      <c r="B7" s="25">
        <v>312.41000000000003</v>
      </c>
      <c r="C7" s="20" t="s">
        <v>96</v>
      </c>
      <c r="D7" s="49">
        <v>286507</v>
      </c>
      <c r="E7" s="49">
        <v>0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 t="shared" ref="N7:N13" si="2">SUM(D7:M7)</f>
        <v>286507</v>
      </c>
      <c r="O7" s="50">
        <f t="shared" si="1"/>
        <v>17.153026402442674</v>
      </c>
      <c r="P7" s="9"/>
    </row>
    <row r="8" spans="1:133">
      <c r="A8" s="12"/>
      <c r="B8" s="25">
        <v>312.52</v>
      </c>
      <c r="C8" s="20" t="s">
        <v>67</v>
      </c>
      <c r="D8" s="49">
        <v>77699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f>SUM(D8:M8)</f>
        <v>77699</v>
      </c>
      <c r="O8" s="50">
        <f t="shared" si="1"/>
        <v>4.6517990780099385</v>
      </c>
      <c r="P8" s="9"/>
    </row>
    <row r="9" spans="1:133">
      <c r="A9" s="12"/>
      <c r="B9" s="25">
        <v>314.10000000000002</v>
      </c>
      <c r="C9" s="20" t="s">
        <v>12</v>
      </c>
      <c r="D9" s="49">
        <v>1079069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f t="shared" si="2"/>
        <v>1079069</v>
      </c>
      <c r="O9" s="50">
        <f t="shared" si="1"/>
        <v>64.603304795545711</v>
      </c>
      <c r="P9" s="9"/>
    </row>
    <row r="10" spans="1:133">
      <c r="A10" s="12"/>
      <c r="B10" s="25">
        <v>314.3</v>
      </c>
      <c r="C10" s="20" t="s">
        <v>13</v>
      </c>
      <c r="D10" s="49">
        <v>279533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f t="shared" si="2"/>
        <v>279533</v>
      </c>
      <c r="O10" s="50">
        <f t="shared" si="1"/>
        <v>16.735496617374125</v>
      </c>
      <c r="P10" s="9"/>
    </row>
    <row r="11" spans="1:133">
      <c r="A11" s="12"/>
      <c r="B11" s="25">
        <v>314.39999999999998</v>
      </c>
      <c r="C11" s="20" t="s">
        <v>15</v>
      </c>
      <c r="D11" s="49">
        <v>42047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f t="shared" si="2"/>
        <v>42047</v>
      </c>
      <c r="O11" s="50">
        <f t="shared" si="1"/>
        <v>2.5173322157696223</v>
      </c>
      <c r="P11" s="9"/>
    </row>
    <row r="12" spans="1:133">
      <c r="A12" s="12"/>
      <c r="B12" s="25">
        <v>315</v>
      </c>
      <c r="C12" s="20" t="s">
        <v>88</v>
      </c>
      <c r="D12" s="49">
        <v>809505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f t="shared" si="2"/>
        <v>809505</v>
      </c>
      <c r="O12" s="50">
        <f t="shared" si="1"/>
        <v>48.464647069388732</v>
      </c>
      <c r="P12" s="9"/>
    </row>
    <row r="13" spans="1:133">
      <c r="A13" s="12"/>
      <c r="B13" s="25">
        <v>316</v>
      </c>
      <c r="C13" s="20" t="s">
        <v>16</v>
      </c>
      <c r="D13" s="49">
        <v>219960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f t="shared" si="2"/>
        <v>219960</v>
      </c>
      <c r="O13" s="50">
        <f t="shared" si="1"/>
        <v>13.168891815841466</v>
      </c>
      <c r="P13" s="9"/>
    </row>
    <row r="14" spans="1:133" ht="15.75">
      <c r="A14" s="29" t="s">
        <v>97</v>
      </c>
      <c r="B14" s="30"/>
      <c r="C14" s="31"/>
      <c r="D14" s="32">
        <f t="shared" ref="D14:M14" si="3">SUM(D15:D18)</f>
        <v>2506687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0" si="4">SUM(D14:M14)</f>
        <v>2506687</v>
      </c>
      <c r="O14" s="45">
        <f t="shared" si="1"/>
        <v>150.07405855235587</v>
      </c>
      <c r="P14" s="10"/>
    </row>
    <row r="15" spans="1:133">
      <c r="A15" s="12"/>
      <c r="B15" s="25">
        <v>322</v>
      </c>
      <c r="C15" s="20" t="s">
        <v>0</v>
      </c>
      <c r="D15" s="49">
        <v>1108794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f t="shared" si="4"/>
        <v>1108794</v>
      </c>
      <c r="O15" s="50">
        <f t="shared" si="1"/>
        <v>66.382925223013828</v>
      </c>
      <c r="P15" s="9"/>
    </row>
    <row r="16" spans="1:133">
      <c r="A16" s="12"/>
      <c r="B16" s="25">
        <v>323.10000000000002</v>
      </c>
      <c r="C16" s="20" t="s">
        <v>19</v>
      </c>
      <c r="D16" s="49">
        <v>1197833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f t="shared" si="4"/>
        <v>1197833</v>
      </c>
      <c r="O16" s="50">
        <f t="shared" si="1"/>
        <v>71.713644255522965</v>
      </c>
      <c r="P16" s="9"/>
    </row>
    <row r="17" spans="1:16">
      <c r="A17" s="12"/>
      <c r="B17" s="25">
        <v>323.39999999999998</v>
      </c>
      <c r="C17" s="20" t="s">
        <v>20</v>
      </c>
      <c r="D17" s="49">
        <v>29238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f t="shared" si="4"/>
        <v>29238</v>
      </c>
      <c r="O17" s="50">
        <f t="shared" si="1"/>
        <v>1.750463988505059</v>
      </c>
      <c r="P17" s="9"/>
    </row>
    <row r="18" spans="1:16">
      <c r="A18" s="12"/>
      <c r="B18" s="25">
        <v>323.7</v>
      </c>
      <c r="C18" s="20" t="s">
        <v>21</v>
      </c>
      <c r="D18" s="49">
        <v>170822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f t="shared" si="4"/>
        <v>170822</v>
      </c>
      <c r="O18" s="50">
        <f t="shared" si="1"/>
        <v>10.227025085314015</v>
      </c>
      <c r="P18" s="9"/>
    </row>
    <row r="19" spans="1:16" ht="15.75">
      <c r="A19" s="29" t="s">
        <v>24</v>
      </c>
      <c r="B19" s="30"/>
      <c r="C19" s="31"/>
      <c r="D19" s="32">
        <f t="shared" ref="D19:M19" si="5">SUM(D20:D31)</f>
        <v>1177955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1600000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2777955</v>
      </c>
      <c r="O19" s="45">
        <f t="shared" si="1"/>
        <v>166.31473388014129</v>
      </c>
      <c r="P19" s="10"/>
    </row>
    <row r="20" spans="1:16">
      <c r="A20" s="12"/>
      <c r="B20" s="25">
        <v>331.1</v>
      </c>
      <c r="C20" s="20" t="s">
        <v>73</v>
      </c>
      <c r="D20" s="49">
        <v>36851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f t="shared" si="4"/>
        <v>36851</v>
      </c>
      <c r="O20" s="50">
        <f t="shared" si="1"/>
        <v>2.2062503741842781</v>
      </c>
      <c r="P20" s="9"/>
    </row>
    <row r="21" spans="1:16">
      <c r="A21" s="12"/>
      <c r="B21" s="25">
        <v>331.35</v>
      </c>
      <c r="C21" s="20" t="s">
        <v>98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>
        <v>1000000</v>
      </c>
      <c r="J21" s="49">
        <v>0</v>
      </c>
      <c r="K21" s="49">
        <v>0</v>
      </c>
      <c r="L21" s="49">
        <v>0</v>
      </c>
      <c r="M21" s="49">
        <v>0</v>
      </c>
      <c r="N21" s="49">
        <f t="shared" ref="N21:N29" si="6">SUM(D21:M21)</f>
        <v>1000000</v>
      </c>
      <c r="O21" s="50">
        <f t="shared" si="1"/>
        <v>59.869484523738251</v>
      </c>
      <c r="P21" s="9"/>
    </row>
    <row r="22" spans="1:16">
      <c r="A22" s="12"/>
      <c r="B22" s="25">
        <v>334.1</v>
      </c>
      <c r="C22" s="20" t="s">
        <v>99</v>
      </c>
      <c r="D22" s="49">
        <v>1985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f t="shared" si="6"/>
        <v>1985</v>
      </c>
      <c r="O22" s="50">
        <f t="shared" si="1"/>
        <v>0.11884092677962042</v>
      </c>
      <c r="P22" s="9"/>
    </row>
    <row r="23" spans="1:16">
      <c r="A23" s="12"/>
      <c r="B23" s="25">
        <v>334.2</v>
      </c>
      <c r="C23" s="20" t="s">
        <v>89</v>
      </c>
      <c r="D23" s="49">
        <v>6454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f t="shared" si="6"/>
        <v>6454</v>
      </c>
      <c r="O23" s="50">
        <f t="shared" si="1"/>
        <v>0.38639765311620666</v>
      </c>
      <c r="P23" s="9"/>
    </row>
    <row r="24" spans="1:16">
      <c r="A24" s="12"/>
      <c r="B24" s="25">
        <v>334.35</v>
      </c>
      <c r="C24" s="20" t="s">
        <v>100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600000</v>
      </c>
      <c r="J24" s="49">
        <v>0</v>
      </c>
      <c r="K24" s="49">
        <v>0</v>
      </c>
      <c r="L24" s="49">
        <v>0</v>
      </c>
      <c r="M24" s="49">
        <v>0</v>
      </c>
      <c r="N24" s="49">
        <f t="shared" si="6"/>
        <v>600000</v>
      </c>
      <c r="O24" s="50">
        <f t="shared" si="1"/>
        <v>35.921690714242949</v>
      </c>
      <c r="P24" s="9"/>
    </row>
    <row r="25" spans="1:16">
      <c r="A25" s="12"/>
      <c r="B25" s="25">
        <v>335.12</v>
      </c>
      <c r="C25" s="20" t="s">
        <v>27</v>
      </c>
      <c r="D25" s="49">
        <v>311893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f t="shared" si="6"/>
        <v>311893</v>
      </c>
      <c r="O25" s="50">
        <f t="shared" si="1"/>
        <v>18.672873136562295</v>
      </c>
      <c r="P25" s="9"/>
    </row>
    <row r="26" spans="1:16">
      <c r="A26" s="12"/>
      <c r="B26" s="25">
        <v>335.14</v>
      </c>
      <c r="C26" s="20" t="s">
        <v>29</v>
      </c>
      <c r="D26" s="49">
        <v>7401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f t="shared" si="6"/>
        <v>7401</v>
      </c>
      <c r="O26" s="50">
        <f t="shared" si="1"/>
        <v>0.44309405496018678</v>
      </c>
      <c r="P26" s="9"/>
    </row>
    <row r="27" spans="1:16">
      <c r="A27" s="12"/>
      <c r="B27" s="25">
        <v>335.15</v>
      </c>
      <c r="C27" s="20" t="s">
        <v>74</v>
      </c>
      <c r="D27" s="49">
        <v>5751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f t="shared" si="6"/>
        <v>5751</v>
      </c>
      <c r="O27" s="50">
        <f t="shared" si="1"/>
        <v>0.34430940549601868</v>
      </c>
      <c r="P27" s="9"/>
    </row>
    <row r="28" spans="1:16">
      <c r="A28" s="12"/>
      <c r="B28" s="25">
        <v>335.18</v>
      </c>
      <c r="C28" s="20" t="s">
        <v>75</v>
      </c>
      <c r="D28" s="49">
        <v>764018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f t="shared" si="6"/>
        <v>764018</v>
      </c>
      <c r="O28" s="50">
        <f t="shared" si="1"/>
        <v>45.741363826857452</v>
      </c>
      <c r="P28" s="9"/>
    </row>
    <row r="29" spans="1:16">
      <c r="A29" s="12"/>
      <c r="B29" s="25">
        <v>335.9</v>
      </c>
      <c r="C29" s="20" t="s">
        <v>30</v>
      </c>
      <c r="D29" s="49">
        <v>14388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f t="shared" si="6"/>
        <v>14388</v>
      </c>
      <c r="O29" s="50">
        <f t="shared" si="1"/>
        <v>0.86140214332754594</v>
      </c>
      <c r="P29" s="9"/>
    </row>
    <row r="30" spans="1:16">
      <c r="A30" s="12"/>
      <c r="B30" s="25">
        <v>337.2</v>
      </c>
      <c r="C30" s="20" t="s">
        <v>101</v>
      </c>
      <c r="D30" s="49">
        <v>18333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f>SUM(D30:M30)</f>
        <v>18333</v>
      </c>
      <c r="O30" s="50">
        <f t="shared" si="1"/>
        <v>1.0975872597736933</v>
      </c>
      <c r="P30" s="9"/>
    </row>
    <row r="31" spans="1:16">
      <c r="A31" s="12"/>
      <c r="B31" s="25">
        <v>338</v>
      </c>
      <c r="C31" s="20" t="s">
        <v>102</v>
      </c>
      <c r="D31" s="49">
        <v>10881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f>SUM(D31:M31)</f>
        <v>10881</v>
      </c>
      <c r="O31" s="50">
        <f t="shared" si="1"/>
        <v>0.65143986110279595</v>
      </c>
      <c r="P31" s="9"/>
    </row>
    <row r="32" spans="1:16" ht="15.75">
      <c r="A32" s="29" t="s">
        <v>35</v>
      </c>
      <c r="B32" s="30"/>
      <c r="C32" s="31"/>
      <c r="D32" s="32">
        <f t="shared" ref="D32:M32" si="7">SUM(D33:D38)</f>
        <v>386753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6650352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>SUM(D32:M32)</f>
        <v>7037105</v>
      </c>
      <c r="O32" s="45">
        <f t="shared" si="1"/>
        <v>421.30784888942105</v>
      </c>
      <c r="P32" s="10"/>
    </row>
    <row r="33" spans="1:16">
      <c r="A33" s="12"/>
      <c r="B33" s="25">
        <v>341.9</v>
      </c>
      <c r="C33" s="20" t="s">
        <v>38</v>
      </c>
      <c r="D33" s="49">
        <v>315278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f t="shared" ref="N33:N41" si="8">SUM(D33:M33)</f>
        <v>315278</v>
      </c>
      <c r="O33" s="50">
        <f t="shared" si="1"/>
        <v>18.875531341675149</v>
      </c>
      <c r="P33" s="9"/>
    </row>
    <row r="34" spans="1:16">
      <c r="A34" s="12"/>
      <c r="B34" s="25">
        <v>342.1</v>
      </c>
      <c r="C34" s="20" t="s">
        <v>39</v>
      </c>
      <c r="D34" s="49">
        <v>128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f t="shared" si="8"/>
        <v>128</v>
      </c>
      <c r="O34" s="50">
        <f t="shared" si="1"/>
        <v>7.6632940190384958E-3</v>
      </c>
      <c r="P34" s="9"/>
    </row>
    <row r="35" spans="1:16">
      <c r="A35" s="12"/>
      <c r="B35" s="25">
        <v>342.9</v>
      </c>
      <c r="C35" s="20" t="s">
        <v>103</v>
      </c>
      <c r="D35" s="49">
        <v>18928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f t="shared" si="8"/>
        <v>18928</v>
      </c>
      <c r="O35" s="50">
        <f t="shared" si="1"/>
        <v>1.1332096030653176</v>
      </c>
      <c r="P35" s="9"/>
    </row>
    <row r="36" spans="1:16">
      <c r="A36" s="12"/>
      <c r="B36" s="25">
        <v>343.3</v>
      </c>
      <c r="C36" s="20" t="s">
        <v>40</v>
      </c>
      <c r="D36" s="49">
        <v>0</v>
      </c>
      <c r="E36" s="49">
        <v>0</v>
      </c>
      <c r="F36" s="49">
        <v>0</v>
      </c>
      <c r="G36" s="49">
        <v>0</v>
      </c>
      <c r="H36" s="49">
        <v>0</v>
      </c>
      <c r="I36" s="49">
        <v>3221192</v>
      </c>
      <c r="J36" s="49">
        <v>0</v>
      </c>
      <c r="K36" s="49">
        <v>0</v>
      </c>
      <c r="L36" s="49">
        <v>0</v>
      </c>
      <c r="M36" s="49">
        <v>0</v>
      </c>
      <c r="N36" s="49">
        <f t="shared" si="8"/>
        <v>3221192</v>
      </c>
      <c r="O36" s="50">
        <f t="shared" si="1"/>
        <v>192.85110459198947</v>
      </c>
      <c r="P36" s="9"/>
    </row>
    <row r="37" spans="1:16">
      <c r="A37" s="12"/>
      <c r="B37" s="25">
        <v>343.4</v>
      </c>
      <c r="C37" s="20" t="s">
        <v>41</v>
      </c>
      <c r="D37" s="49">
        <v>52419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f t="shared" si="8"/>
        <v>52419</v>
      </c>
      <c r="O37" s="50">
        <f t="shared" ref="O37:O57" si="9">(N37/O$59)</f>
        <v>3.1382985092498354</v>
      </c>
      <c r="P37" s="9"/>
    </row>
    <row r="38" spans="1:16">
      <c r="A38" s="12"/>
      <c r="B38" s="25">
        <v>343.5</v>
      </c>
      <c r="C38" s="20" t="s">
        <v>42</v>
      </c>
      <c r="D38" s="49">
        <v>0</v>
      </c>
      <c r="E38" s="49">
        <v>0</v>
      </c>
      <c r="F38" s="49">
        <v>0</v>
      </c>
      <c r="G38" s="49">
        <v>0</v>
      </c>
      <c r="H38" s="49">
        <v>0</v>
      </c>
      <c r="I38" s="49">
        <v>3429160</v>
      </c>
      <c r="J38" s="49">
        <v>0</v>
      </c>
      <c r="K38" s="49">
        <v>0</v>
      </c>
      <c r="L38" s="49">
        <v>0</v>
      </c>
      <c r="M38" s="49">
        <v>0</v>
      </c>
      <c r="N38" s="49">
        <f t="shared" si="8"/>
        <v>3429160</v>
      </c>
      <c r="O38" s="50">
        <f t="shared" si="9"/>
        <v>205.30204154942226</v>
      </c>
      <c r="P38" s="9"/>
    </row>
    <row r="39" spans="1:16" ht="15.75">
      <c r="A39" s="29" t="s">
        <v>36</v>
      </c>
      <c r="B39" s="30"/>
      <c r="C39" s="31"/>
      <c r="D39" s="32">
        <f t="shared" ref="D39:M39" si="10">SUM(D40:D42)</f>
        <v>98882</v>
      </c>
      <c r="E39" s="32">
        <f t="shared" si="10"/>
        <v>0</v>
      </c>
      <c r="F39" s="32">
        <f t="shared" si="10"/>
        <v>0</v>
      </c>
      <c r="G39" s="32">
        <f t="shared" si="10"/>
        <v>0</v>
      </c>
      <c r="H39" s="32">
        <f t="shared" si="10"/>
        <v>0</v>
      </c>
      <c r="I39" s="32">
        <f t="shared" si="10"/>
        <v>2415</v>
      </c>
      <c r="J39" s="32">
        <f t="shared" si="10"/>
        <v>0</v>
      </c>
      <c r="K39" s="32">
        <f t="shared" si="10"/>
        <v>0</v>
      </c>
      <c r="L39" s="32">
        <f t="shared" si="10"/>
        <v>0</v>
      </c>
      <c r="M39" s="32">
        <f t="shared" si="10"/>
        <v>0</v>
      </c>
      <c r="N39" s="32">
        <f t="shared" si="8"/>
        <v>101297</v>
      </c>
      <c r="O39" s="45">
        <f t="shared" si="9"/>
        <v>6.0645991738011134</v>
      </c>
      <c r="P39" s="10"/>
    </row>
    <row r="40" spans="1:16">
      <c r="A40" s="13"/>
      <c r="B40" s="39">
        <v>351.5</v>
      </c>
      <c r="C40" s="21" t="s">
        <v>104</v>
      </c>
      <c r="D40" s="49">
        <v>6835</v>
      </c>
      <c r="E40" s="49">
        <v>0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f t="shared" si="8"/>
        <v>6835</v>
      </c>
      <c r="O40" s="50">
        <f t="shared" si="9"/>
        <v>0.40920792671975093</v>
      </c>
      <c r="P40" s="9"/>
    </row>
    <row r="41" spans="1:16">
      <c r="A41" s="13"/>
      <c r="B41" s="39">
        <v>351.9</v>
      </c>
      <c r="C41" s="21" t="s">
        <v>50</v>
      </c>
      <c r="D41" s="49">
        <v>88378</v>
      </c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f t="shared" si="8"/>
        <v>88378</v>
      </c>
      <c r="O41" s="50">
        <f t="shared" si="9"/>
        <v>5.2911453032389391</v>
      </c>
      <c r="P41" s="9"/>
    </row>
    <row r="42" spans="1:16">
      <c r="A42" s="13"/>
      <c r="B42" s="39">
        <v>354</v>
      </c>
      <c r="C42" s="21" t="s">
        <v>48</v>
      </c>
      <c r="D42" s="49">
        <v>3669</v>
      </c>
      <c r="E42" s="49">
        <v>0</v>
      </c>
      <c r="F42" s="49">
        <v>0</v>
      </c>
      <c r="G42" s="49">
        <v>0</v>
      </c>
      <c r="H42" s="49">
        <v>0</v>
      </c>
      <c r="I42" s="49">
        <v>2415</v>
      </c>
      <c r="J42" s="49">
        <v>0</v>
      </c>
      <c r="K42" s="49">
        <v>0</v>
      </c>
      <c r="L42" s="49">
        <v>0</v>
      </c>
      <c r="M42" s="49">
        <v>0</v>
      </c>
      <c r="N42" s="49">
        <f>SUM(D42:M42)</f>
        <v>6084</v>
      </c>
      <c r="O42" s="50">
        <f t="shared" si="9"/>
        <v>0.36424594384242354</v>
      </c>
      <c r="P42" s="9"/>
    </row>
    <row r="43" spans="1:16" ht="15.75">
      <c r="A43" s="29" t="s">
        <v>4</v>
      </c>
      <c r="B43" s="30"/>
      <c r="C43" s="31"/>
      <c r="D43" s="32">
        <f t="shared" ref="D43:M43" si="11">SUM(D44:D52)</f>
        <v>208987</v>
      </c>
      <c r="E43" s="32">
        <f t="shared" si="11"/>
        <v>408755</v>
      </c>
      <c r="F43" s="32">
        <f t="shared" si="11"/>
        <v>0</v>
      </c>
      <c r="G43" s="32">
        <f t="shared" si="11"/>
        <v>1391136</v>
      </c>
      <c r="H43" s="32">
        <f t="shared" si="11"/>
        <v>0</v>
      </c>
      <c r="I43" s="32">
        <f t="shared" si="11"/>
        <v>374800</v>
      </c>
      <c r="J43" s="32">
        <f t="shared" si="11"/>
        <v>0</v>
      </c>
      <c r="K43" s="32">
        <f t="shared" si="11"/>
        <v>-180947</v>
      </c>
      <c r="L43" s="32">
        <f t="shared" si="11"/>
        <v>0</v>
      </c>
      <c r="M43" s="32">
        <f t="shared" si="11"/>
        <v>0</v>
      </c>
      <c r="N43" s="32">
        <f>SUM(D43:M43)</f>
        <v>2202731</v>
      </c>
      <c r="O43" s="45">
        <f t="shared" si="9"/>
        <v>131.87636951445847</v>
      </c>
      <c r="P43" s="10"/>
    </row>
    <row r="44" spans="1:16">
      <c r="A44" s="12"/>
      <c r="B44" s="25">
        <v>361.1</v>
      </c>
      <c r="C44" s="20" t="s">
        <v>51</v>
      </c>
      <c r="D44" s="49">
        <v>193037</v>
      </c>
      <c r="E44" s="49">
        <v>64613</v>
      </c>
      <c r="F44" s="49">
        <v>0</v>
      </c>
      <c r="G44" s="49">
        <v>87391</v>
      </c>
      <c r="H44" s="49">
        <v>0</v>
      </c>
      <c r="I44" s="49">
        <v>340278</v>
      </c>
      <c r="J44" s="49">
        <v>0</v>
      </c>
      <c r="K44" s="49">
        <v>119515</v>
      </c>
      <c r="L44" s="49">
        <v>0</v>
      </c>
      <c r="M44" s="49">
        <v>0</v>
      </c>
      <c r="N44" s="49">
        <f>SUM(D44:M44)</f>
        <v>804834</v>
      </c>
      <c r="O44" s="50">
        <f t="shared" si="9"/>
        <v>48.18499670717835</v>
      </c>
      <c r="P44" s="9"/>
    </row>
    <row r="45" spans="1:16">
      <c r="A45" s="12"/>
      <c r="B45" s="25">
        <v>361.3</v>
      </c>
      <c r="C45" s="20" t="s">
        <v>52</v>
      </c>
      <c r="D45" s="49">
        <v>0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-966601</v>
      </c>
      <c r="L45" s="49">
        <v>0</v>
      </c>
      <c r="M45" s="49">
        <v>0</v>
      </c>
      <c r="N45" s="49">
        <f t="shared" ref="N45:N52" si="12">SUM(D45:M45)</f>
        <v>-966601</v>
      </c>
      <c r="O45" s="50">
        <f t="shared" si="9"/>
        <v>-57.869903610129917</v>
      </c>
      <c r="P45" s="9"/>
    </row>
    <row r="46" spans="1:16">
      <c r="A46" s="12"/>
      <c r="B46" s="25">
        <v>363.12</v>
      </c>
      <c r="C46" s="20" t="s">
        <v>105</v>
      </c>
      <c r="D46" s="49">
        <v>0</v>
      </c>
      <c r="E46" s="49">
        <v>315449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f>SUM(D46:M46)</f>
        <v>315449</v>
      </c>
      <c r="O46" s="50">
        <f t="shared" si="9"/>
        <v>18.885769023528706</v>
      </c>
      <c r="P46" s="9"/>
    </row>
    <row r="47" spans="1:16">
      <c r="A47" s="12"/>
      <c r="B47" s="25">
        <v>363.24</v>
      </c>
      <c r="C47" s="20" t="s">
        <v>106</v>
      </c>
      <c r="D47" s="49">
        <v>0</v>
      </c>
      <c r="E47" s="49">
        <v>0</v>
      </c>
      <c r="F47" s="49">
        <v>0</v>
      </c>
      <c r="G47" s="49">
        <v>1303745</v>
      </c>
      <c r="H47" s="49">
        <v>0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49">
        <f>SUM(D47:M47)</f>
        <v>1303745</v>
      </c>
      <c r="O47" s="50">
        <f t="shared" si="9"/>
        <v>78.054541100401124</v>
      </c>
      <c r="P47" s="9"/>
    </row>
    <row r="48" spans="1:16">
      <c r="A48" s="12"/>
      <c r="B48" s="25">
        <v>363.27</v>
      </c>
      <c r="C48" s="20" t="s">
        <v>107</v>
      </c>
      <c r="D48" s="49">
        <v>0</v>
      </c>
      <c r="E48" s="49">
        <v>28501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f>SUM(D48:M48)</f>
        <v>28501</v>
      </c>
      <c r="O48" s="50">
        <f t="shared" si="9"/>
        <v>1.7063401784110639</v>
      </c>
      <c r="P48" s="9"/>
    </row>
    <row r="49" spans="1:119">
      <c r="A49" s="12"/>
      <c r="B49" s="25">
        <v>365</v>
      </c>
      <c r="C49" s="20" t="s">
        <v>54</v>
      </c>
      <c r="D49" s="49">
        <v>0</v>
      </c>
      <c r="E49" s="49">
        <v>0</v>
      </c>
      <c r="F49" s="49">
        <v>0</v>
      </c>
      <c r="G49" s="49">
        <v>0</v>
      </c>
      <c r="H49" s="49">
        <v>0</v>
      </c>
      <c r="I49" s="49">
        <v>1133</v>
      </c>
      <c r="J49" s="49">
        <v>0</v>
      </c>
      <c r="K49" s="49">
        <v>0</v>
      </c>
      <c r="L49" s="49">
        <v>0</v>
      </c>
      <c r="M49" s="49">
        <v>0</v>
      </c>
      <c r="N49" s="49">
        <f t="shared" si="12"/>
        <v>1133</v>
      </c>
      <c r="O49" s="50">
        <f t="shared" si="9"/>
        <v>6.7832125965395437E-2</v>
      </c>
      <c r="P49" s="9"/>
    </row>
    <row r="50" spans="1:119">
      <c r="A50" s="12"/>
      <c r="B50" s="25">
        <v>366</v>
      </c>
      <c r="C50" s="20" t="s">
        <v>55</v>
      </c>
      <c r="D50" s="49">
        <v>0</v>
      </c>
      <c r="E50" s="49">
        <v>192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v>0</v>
      </c>
      <c r="L50" s="49">
        <v>0</v>
      </c>
      <c r="M50" s="49">
        <v>0</v>
      </c>
      <c r="N50" s="49">
        <f t="shared" si="12"/>
        <v>192</v>
      </c>
      <c r="O50" s="50">
        <f t="shared" si="9"/>
        <v>1.1494941028557745E-2</v>
      </c>
      <c r="P50" s="9"/>
    </row>
    <row r="51" spans="1:119">
      <c r="A51" s="12"/>
      <c r="B51" s="25">
        <v>368</v>
      </c>
      <c r="C51" s="20" t="s">
        <v>56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666139</v>
      </c>
      <c r="L51" s="49">
        <v>0</v>
      </c>
      <c r="M51" s="49">
        <v>0</v>
      </c>
      <c r="N51" s="49">
        <f t="shared" si="12"/>
        <v>666139</v>
      </c>
      <c r="O51" s="50">
        <f t="shared" si="9"/>
        <v>39.881398551158476</v>
      </c>
      <c r="P51" s="9"/>
    </row>
    <row r="52" spans="1:119">
      <c r="A52" s="12"/>
      <c r="B52" s="25">
        <v>369.9</v>
      </c>
      <c r="C52" s="20" t="s">
        <v>57</v>
      </c>
      <c r="D52" s="49">
        <v>15950</v>
      </c>
      <c r="E52" s="49">
        <v>0</v>
      </c>
      <c r="F52" s="49">
        <v>0</v>
      </c>
      <c r="G52" s="49">
        <v>0</v>
      </c>
      <c r="H52" s="49">
        <v>0</v>
      </c>
      <c r="I52" s="49">
        <v>33389</v>
      </c>
      <c r="J52" s="49">
        <v>0</v>
      </c>
      <c r="K52" s="49">
        <v>0</v>
      </c>
      <c r="L52" s="49">
        <v>0</v>
      </c>
      <c r="M52" s="49">
        <v>0</v>
      </c>
      <c r="N52" s="49">
        <f t="shared" si="12"/>
        <v>49339</v>
      </c>
      <c r="O52" s="50">
        <f t="shared" si="9"/>
        <v>2.9539004969167215</v>
      </c>
      <c r="P52" s="9"/>
    </row>
    <row r="53" spans="1:119" ht="15.75">
      <c r="A53" s="29" t="s">
        <v>37</v>
      </c>
      <c r="B53" s="30"/>
      <c r="C53" s="31"/>
      <c r="D53" s="32">
        <f t="shared" ref="D53:M53" si="13">SUM(D54:D56)</f>
        <v>5922</v>
      </c>
      <c r="E53" s="32">
        <f t="shared" si="13"/>
        <v>0</v>
      </c>
      <c r="F53" s="32">
        <f t="shared" si="13"/>
        <v>0</v>
      </c>
      <c r="G53" s="32">
        <f t="shared" si="13"/>
        <v>0</v>
      </c>
      <c r="H53" s="32">
        <f t="shared" si="13"/>
        <v>0</v>
      </c>
      <c r="I53" s="32">
        <f t="shared" si="13"/>
        <v>894305</v>
      </c>
      <c r="J53" s="32">
        <f t="shared" si="13"/>
        <v>0</v>
      </c>
      <c r="K53" s="32">
        <f t="shared" si="13"/>
        <v>0</v>
      </c>
      <c r="L53" s="32">
        <f t="shared" si="13"/>
        <v>0</v>
      </c>
      <c r="M53" s="32">
        <f t="shared" si="13"/>
        <v>0</v>
      </c>
      <c r="N53" s="32">
        <f>SUM(D53:M53)</f>
        <v>900227</v>
      </c>
      <c r="O53" s="45">
        <f t="shared" si="9"/>
        <v>53.896126444351317</v>
      </c>
      <c r="P53" s="9"/>
    </row>
    <row r="54" spans="1:119">
      <c r="A54" s="12"/>
      <c r="B54" s="25">
        <v>381</v>
      </c>
      <c r="C54" s="20" t="s">
        <v>58</v>
      </c>
      <c r="D54" s="49">
        <v>0</v>
      </c>
      <c r="E54" s="49">
        <v>0</v>
      </c>
      <c r="F54" s="49">
        <v>0</v>
      </c>
      <c r="G54" s="49">
        <v>0</v>
      </c>
      <c r="H54" s="49">
        <v>0</v>
      </c>
      <c r="I54" s="49">
        <v>420000</v>
      </c>
      <c r="J54" s="49">
        <v>0</v>
      </c>
      <c r="K54" s="49">
        <v>0</v>
      </c>
      <c r="L54" s="49">
        <v>0</v>
      </c>
      <c r="M54" s="49">
        <v>0</v>
      </c>
      <c r="N54" s="49">
        <f>SUM(D54:M54)</f>
        <v>420000</v>
      </c>
      <c r="O54" s="50">
        <f t="shared" si="9"/>
        <v>25.145183499970067</v>
      </c>
      <c r="P54" s="9"/>
    </row>
    <row r="55" spans="1:119">
      <c r="A55" s="12"/>
      <c r="B55" s="25">
        <v>388.1</v>
      </c>
      <c r="C55" s="20" t="s">
        <v>108</v>
      </c>
      <c r="D55" s="49">
        <v>5922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  <c r="N55" s="49">
        <f>SUM(D55:M55)</f>
        <v>5922</v>
      </c>
      <c r="O55" s="50">
        <f t="shared" si="9"/>
        <v>0.35454708734957791</v>
      </c>
      <c r="P55" s="9"/>
    </row>
    <row r="56" spans="1:119" ht="15.75" thickBot="1">
      <c r="A56" s="12"/>
      <c r="B56" s="25">
        <v>389.8</v>
      </c>
      <c r="C56" s="20" t="s">
        <v>109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474305</v>
      </c>
      <c r="J56" s="49">
        <v>0</v>
      </c>
      <c r="K56" s="49">
        <v>0</v>
      </c>
      <c r="L56" s="49">
        <v>0</v>
      </c>
      <c r="M56" s="49">
        <v>0</v>
      </c>
      <c r="N56" s="49">
        <f>SUM(D56:M56)</f>
        <v>474305</v>
      </c>
      <c r="O56" s="50">
        <f t="shared" si="9"/>
        <v>28.396395857031671</v>
      </c>
      <c r="P56" s="9"/>
    </row>
    <row r="57" spans="1:119" ht="16.5" thickBot="1">
      <c r="A57" s="14" t="s">
        <v>46</v>
      </c>
      <c r="B57" s="23"/>
      <c r="C57" s="22"/>
      <c r="D57" s="15">
        <f t="shared" ref="D57:M57" si="14">SUM(D5,D14,D19,D32,D39,D43,D53)</f>
        <v>9212504</v>
      </c>
      <c r="E57" s="15">
        <f t="shared" si="14"/>
        <v>408755</v>
      </c>
      <c r="F57" s="15">
        <f t="shared" si="14"/>
        <v>0</v>
      </c>
      <c r="G57" s="15">
        <f t="shared" si="14"/>
        <v>1391136</v>
      </c>
      <c r="H57" s="15">
        <f t="shared" si="14"/>
        <v>0</v>
      </c>
      <c r="I57" s="15">
        <f t="shared" si="14"/>
        <v>9521872</v>
      </c>
      <c r="J57" s="15">
        <f t="shared" si="14"/>
        <v>0</v>
      </c>
      <c r="K57" s="15">
        <f t="shared" si="14"/>
        <v>-180947</v>
      </c>
      <c r="L57" s="15">
        <f t="shared" si="14"/>
        <v>0</v>
      </c>
      <c r="M57" s="15">
        <f t="shared" si="14"/>
        <v>0</v>
      </c>
      <c r="N57" s="15">
        <f>SUM(D57:M57)</f>
        <v>20353320</v>
      </c>
      <c r="O57" s="38">
        <f t="shared" si="9"/>
        <v>1218.5427767466922</v>
      </c>
      <c r="P57" s="6"/>
      <c r="Q57" s="2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</row>
    <row r="58" spans="1:119">
      <c r="A58" s="16"/>
      <c r="B58" s="18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9"/>
    </row>
    <row r="59" spans="1:119">
      <c r="A59" s="40"/>
      <c r="B59" s="41"/>
      <c r="C59" s="41"/>
      <c r="D59" s="42"/>
      <c r="E59" s="42"/>
      <c r="F59" s="42"/>
      <c r="G59" s="42"/>
      <c r="H59" s="42"/>
      <c r="I59" s="42"/>
      <c r="J59" s="42"/>
      <c r="K59" s="42"/>
      <c r="L59" s="51" t="s">
        <v>110</v>
      </c>
      <c r="M59" s="51"/>
      <c r="N59" s="51"/>
      <c r="O59" s="43">
        <v>16703</v>
      </c>
    </row>
    <row r="60" spans="1:119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4"/>
    </row>
    <row r="61" spans="1:119" ht="15.75" customHeight="1" thickBot="1">
      <c r="A61" s="55" t="s">
        <v>86</v>
      </c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7"/>
    </row>
  </sheetData>
  <mergeCells count="10">
    <mergeCell ref="L59:N59"/>
    <mergeCell ref="A60:O60"/>
    <mergeCell ref="A61:O6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5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8" t="s">
        <v>68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60"/>
      <c r="Q1" s="7"/>
      <c r="R1"/>
    </row>
    <row r="2" spans="1:134" ht="24" thickBot="1">
      <c r="A2" s="61" t="s">
        <v>163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3"/>
      <c r="Q2" s="7"/>
      <c r="R2"/>
    </row>
    <row r="3" spans="1:134" ht="18" customHeight="1">
      <c r="A3" s="64" t="s">
        <v>60</v>
      </c>
      <c r="B3" s="65"/>
      <c r="C3" s="66"/>
      <c r="D3" s="70" t="s">
        <v>31</v>
      </c>
      <c r="E3" s="71"/>
      <c r="F3" s="71"/>
      <c r="G3" s="71"/>
      <c r="H3" s="72"/>
      <c r="I3" s="70" t="s">
        <v>32</v>
      </c>
      <c r="J3" s="72"/>
      <c r="K3" s="70" t="s">
        <v>34</v>
      </c>
      <c r="L3" s="71"/>
      <c r="M3" s="72"/>
      <c r="N3" s="36"/>
      <c r="O3" s="37"/>
      <c r="P3" s="73" t="s">
        <v>150</v>
      </c>
      <c r="Q3" s="11"/>
      <c r="R3"/>
    </row>
    <row r="4" spans="1:134" ht="32.25" customHeight="1" thickBot="1">
      <c r="A4" s="67"/>
      <c r="B4" s="68"/>
      <c r="C4" s="69"/>
      <c r="D4" s="34" t="s">
        <v>5</v>
      </c>
      <c r="E4" s="34" t="s">
        <v>61</v>
      </c>
      <c r="F4" s="34" t="s">
        <v>62</v>
      </c>
      <c r="G4" s="34" t="s">
        <v>63</v>
      </c>
      <c r="H4" s="34" t="s">
        <v>6</v>
      </c>
      <c r="I4" s="34" t="s">
        <v>7</v>
      </c>
      <c r="J4" s="35" t="s">
        <v>64</v>
      </c>
      <c r="K4" s="35" t="s">
        <v>8</v>
      </c>
      <c r="L4" s="35" t="s">
        <v>9</v>
      </c>
      <c r="M4" s="35" t="s">
        <v>151</v>
      </c>
      <c r="N4" s="35" t="s">
        <v>10</v>
      </c>
      <c r="O4" s="35" t="s">
        <v>152</v>
      </c>
      <c r="P4" s="7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153</v>
      </c>
      <c r="B5" s="26"/>
      <c r="C5" s="26"/>
      <c r="D5" s="27">
        <f t="shared" ref="D5:N5" si="0">SUM(D6:D13)</f>
        <v>10184569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10184569</v>
      </c>
      <c r="P5" s="33">
        <f t="shared" ref="P5:P36" si="1">(O5/P$57)</f>
        <v>352.93235610077278</v>
      </c>
      <c r="Q5" s="6"/>
    </row>
    <row r="6" spans="1:134">
      <c r="A6" s="12"/>
      <c r="B6" s="25">
        <v>311</v>
      </c>
      <c r="C6" s="20" t="s">
        <v>3</v>
      </c>
      <c r="D6" s="49">
        <v>5018367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f>SUM(D6:N6)</f>
        <v>5018367</v>
      </c>
      <c r="P6" s="50">
        <f t="shared" si="1"/>
        <v>173.90466784489033</v>
      </c>
      <c r="Q6" s="9"/>
    </row>
    <row r="7" spans="1:134">
      <c r="A7" s="12"/>
      <c r="B7" s="25">
        <v>312.41000000000003</v>
      </c>
      <c r="C7" s="20" t="s">
        <v>154</v>
      </c>
      <c r="D7" s="49">
        <v>849894</v>
      </c>
      <c r="E7" s="49">
        <v>0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v>0</v>
      </c>
      <c r="O7" s="49">
        <f t="shared" ref="O7:O13" si="2">SUM(D7:N7)</f>
        <v>849894</v>
      </c>
      <c r="P7" s="50">
        <f t="shared" si="1"/>
        <v>29.451918078802372</v>
      </c>
      <c r="Q7" s="9"/>
    </row>
    <row r="8" spans="1:134">
      <c r="A8" s="12"/>
      <c r="B8" s="25">
        <v>312.52</v>
      </c>
      <c r="C8" s="20" t="s">
        <v>112</v>
      </c>
      <c r="D8" s="49">
        <v>212265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v>0</v>
      </c>
      <c r="O8" s="49">
        <f t="shared" si="2"/>
        <v>212265</v>
      </c>
      <c r="P8" s="50">
        <f t="shared" si="1"/>
        <v>7.3557542364071109</v>
      </c>
      <c r="Q8" s="9"/>
    </row>
    <row r="9" spans="1:134">
      <c r="A9" s="12"/>
      <c r="B9" s="25">
        <v>314.10000000000002</v>
      </c>
      <c r="C9" s="20" t="s">
        <v>12</v>
      </c>
      <c r="D9" s="49">
        <v>2472515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v>0</v>
      </c>
      <c r="O9" s="49">
        <f t="shared" si="2"/>
        <v>2472515</v>
      </c>
      <c r="P9" s="50">
        <f t="shared" si="1"/>
        <v>85.681637037807121</v>
      </c>
      <c r="Q9" s="9"/>
    </row>
    <row r="10" spans="1:134">
      <c r="A10" s="12"/>
      <c r="B10" s="25">
        <v>314.3</v>
      </c>
      <c r="C10" s="20" t="s">
        <v>13</v>
      </c>
      <c r="D10" s="49">
        <v>564548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v>0</v>
      </c>
      <c r="O10" s="49">
        <f t="shared" si="2"/>
        <v>564548</v>
      </c>
      <c r="P10" s="50">
        <f t="shared" si="1"/>
        <v>19.563641404165367</v>
      </c>
      <c r="Q10" s="9"/>
    </row>
    <row r="11" spans="1:134">
      <c r="A11" s="12"/>
      <c r="B11" s="25">
        <v>314.8</v>
      </c>
      <c r="C11" s="20" t="s">
        <v>70</v>
      </c>
      <c r="D11" s="49">
        <v>83335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v>0</v>
      </c>
      <c r="O11" s="49">
        <f t="shared" si="2"/>
        <v>83335</v>
      </c>
      <c r="P11" s="50">
        <f t="shared" si="1"/>
        <v>2.8878608309942129</v>
      </c>
      <c r="Q11" s="9"/>
    </row>
    <row r="12" spans="1:134">
      <c r="A12" s="12"/>
      <c r="B12" s="25">
        <v>315.10000000000002</v>
      </c>
      <c r="C12" s="20" t="s">
        <v>155</v>
      </c>
      <c r="D12" s="49">
        <v>715300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v>0</v>
      </c>
      <c r="O12" s="49">
        <f t="shared" si="2"/>
        <v>715300</v>
      </c>
      <c r="P12" s="50">
        <f t="shared" si="1"/>
        <v>24.787746473992446</v>
      </c>
      <c r="Q12" s="9"/>
    </row>
    <row r="13" spans="1:134">
      <c r="A13" s="12"/>
      <c r="B13" s="25">
        <v>316</v>
      </c>
      <c r="C13" s="20" t="s">
        <v>114</v>
      </c>
      <c r="D13" s="49">
        <v>268345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v>0</v>
      </c>
      <c r="O13" s="49">
        <f t="shared" si="2"/>
        <v>268345</v>
      </c>
      <c r="P13" s="50">
        <f t="shared" si="1"/>
        <v>9.2991301937138306</v>
      </c>
      <c r="Q13" s="9"/>
    </row>
    <row r="14" spans="1:134" ht="15.75">
      <c r="A14" s="29" t="s">
        <v>18</v>
      </c>
      <c r="B14" s="30"/>
      <c r="C14" s="31"/>
      <c r="D14" s="32">
        <f t="shared" ref="D14:N14" si="3">SUM(D15:D19)</f>
        <v>2873339</v>
      </c>
      <c r="E14" s="32">
        <f t="shared" si="3"/>
        <v>634697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4">
        <f>SUM(D14:N14)</f>
        <v>3508036</v>
      </c>
      <c r="P14" s="45">
        <f t="shared" si="1"/>
        <v>121.56620577329591</v>
      </c>
      <c r="Q14" s="10"/>
    </row>
    <row r="15" spans="1:134">
      <c r="A15" s="12"/>
      <c r="B15" s="25">
        <v>322</v>
      </c>
      <c r="C15" s="20" t="s">
        <v>156</v>
      </c>
      <c r="D15" s="49">
        <v>525735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v>0</v>
      </c>
      <c r="O15" s="49">
        <f>SUM(D15:N15)</f>
        <v>525735</v>
      </c>
      <c r="P15" s="50">
        <f t="shared" si="1"/>
        <v>18.218629795197007</v>
      </c>
      <c r="Q15" s="9"/>
    </row>
    <row r="16" spans="1:134">
      <c r="A16" s="12"/>
      <c r="B16" s="25">
        <v>323.10000000000002</v>
      </c>
      <c r="C16" s="20" t="s">
        <v>19</v>
      </c>
      <c r="D16" s="49">
        <v>1955481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v>0</v>
      </c>
      <c r="O16" s="49">
        <f t="shared" ref="O16:O19" si="4">SUM(D16:N16)</f>
        <v>1955481</v>
      </c>
      <c r="P16" s="50">
        <f t="shared" si="1"/>
        <v>67.764528537269982</v>
      </c>
      <c r="Q16" s="9"/>
    </row>
    <row r="17" spans="1:17">
      <c r="A17" s="12"/>
      <c r="B17" s="25">
        <v>323.39999999999998</v>
      </c>
      <c r="C17" s="20" t="s">
        <v>20</v>
      </c>
      <c r="D17" s="49">
        <v>40700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v>0</v>
      </c>
      <c r="O17" s="49">
        <f t="shared" si="4"/>
        <v>40700</v>
      </c>
      <c r="P17" s="50">
        <f t="shared" si="1"/>
        <v>1.4104030217971375</v>
      </c>
      <c r="Q17" s="9"/>
    </row>
    <row r="18" spans="1:17">
      <c r="A18" s="12"/>
      <c r="B18" s="25">
        <v>323.7</v>
      </c>
      <c r="C18" s="20" t="s">
        <v>21</v>
      </c>
      <c r="D18" s="49">
        <v>351423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49">
        <f t="shared" si="4"/>
        <v>351423</v>
      </c>
      <c r="P18" s="50">
        <f t="shared" si="1"/>
        <v>12.17808504002495</v>
      </c>
      <c r="Q18" s="9"/>
    </row>
    <row r="19" spans="1:17">
      <c r="A19" s="12"/>
      <c r="B19" s="25">
        <v>325.10000000000002</v>
      </c>
      <c r="C19" s="20" t="s">
        <v>22</v>
      </c>
      <c r="D19" s="49">
        <v>0</v>
      </c>
      <c r="E19" s="49">
        <v>634697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f t="shared" si="4"/>
        <v>634697</v>
      </c>
      <c r="P19" s="50">
        <f t="shared" si="1"/>
        <v>21.994559379006827</v>
      </c>
      <c r="Q19" s="9"/>
    </row>
    <row r="20" spans="1:17" ht="15.75">
      <c r="A20" s="29" t="s">
        <v>157</v>
      </c>
      <c r="B20" s="30"/>
      <c r="C20" s="31"/>
      <c r="D20" s="32">
        <f t="shared" ref="D20:N20" si="5">SUM(D21:D30)</f>
        <v>3052217</v>
      </c>
      <c r="E20" s="32">
        <f t="shared" si="5"/>
        <v>2602043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207455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5"/>
        <v>0</v>
      </c>
      <c r="O20" s="44">
        <f>SUM(D20:N20)</f>
        <v>5861715</v>
      </c>
      <c r="P20" s="45">
        <f t="shared" si="1"/>
        <v>203.12974321655057</v>
      </c>
      <c r="Q20" s="10"/>
    </row>
    <row r="21" spans="1:17">
      <c r="A21" s="12"/>
      <c r="B21" s="25">
        <v>331.31</v>
      </c>
      <c r="C21" s="20" t="s">
        <v>131</v>
      </c>
      <c r="D21" s="49">
        <v>0</v>
      </c>
      <c r="E21" s="49">
        <v>1483926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v>0</v>
      </c>
      <c r="O21" s="49">
        <f t="shared" ref="O21:O27" si="6">SUM(D21:N21)</f>
        <v>1483926</v>
      </c>
      <c r="P21" s="50">
        <f t="shared" si="1"/>
        <v>51.423432789271232</v>
      </c>
      <c r="Q21" s="9"/>
    </row>
    <row r="22" spans="1:17">
      <c r="A22" s="12"/>
      <c r="B22" s="25">
        <v>334.2</v>
      </c>
      <c r="C22" s="20" t="s">
        <v>89</v>
      </c>
      <c r="D22" s="49">
        <v>11225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v>0</v>
      </c>
      <c r="O22" s="49">
        <f t="shared" si="6"/>
        <v>11225</v>
      </c>
      <c r="P22" s="50">
        <f t="shared" si="1"/>
        <v>0.38898707419343659</v>
      </c>
      <c r="Q22" s="9"/>
    </row>
    <row r="23" spans="1:17">
      <c r="A23" s="12"/>
      <c r="B23" s="25">
        <v>334.31</v>
      </c>
      <c r="C23" s="20" t="s">
        <v>158</v>
      </c>
      <c r="D23" s="49">
        <v>0</v>
      </c>
      <c r="E23" s="49">
        <v>190334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v>0</v>
      </c>
      <c r="O23" s="49">
        <f t="shared" si="6"/>
        <v>190334</v>
      </c>
      <c r="P23" s="50">
        <f t="shared" si="1"/>
        <v>6.5957653255709188</v>
      </c>
      <c r="Q23" s="9"/>
    </row>
    <row r="24" spans="1:17">
      <c r="A24" s="12"/>
      <c r="B24" s="25">
        <v>335.125</v>
      </c>
      <c r="C24" s="20" t="s">
        <v>159</v>
      </c>
      <c r="D24" s="49">
        <v>1176750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v>0</v>
      </c>
      <c r="O24" s="49">
        <f t="shared" si="6"/>
        <v>1176750</v>
      </c>
      <c r="P24" s="50">
        <f t="shared" si="1"/>
        <v>40.778667221124856</v>
      </c>
      <c r="Q24" s="9"/>
    </row>
    <row r="25" spans="1:17">
      <c r="A25" s="12"/>
      <c r="B25" s="25">
        <v>335.14</v>
      </c>
      <c r="C25" s="20" t="s">
        <v>116</v>
      </c>
      <c r="D25" s="49">
        <v>8207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v>0</v>
      </c>
      <c r="O25" s="49">
        <f t="shared" si="6"/>
        <v>8207</v>
      </c>
      <c r="P25" s="50">
        <f t="shared" si="1"/>
        <v>0.28440239803167344</v>
      </c>
      <c r="Q25" s="9"/>
    </row>
    <row r="26" spans="1:17">
      <c r="A26" s="12"/>
      <c r="B26" s="25">
        <v>335.15</v>
      </c>
      <c r="C26" s="20" t="s">
        <v>117</v>
      </c>
      <c r="D26" s="49">
        <v>16211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v>0</v>
      </c>
      <c r="O26" s="49">
        <f t="shared" si="6"/>
        <v>16211</v>
      </c>
      <c r="P26" s="50">
        <f t="shared" si="1"/>
        <v>0.56177010777281078</v>
      </c>
      <c r="Q26" s="9"/>
    </row>
    <row r="27" spans="1:17">
      <c r="A27" s="12"/>
      <c r="B27" s="25">
        <v>335.18</v>
      </c>
      <c r="C27" s="20" t="s">
        <v>160</v>
      </c>
      <c r="D27" s="49">
        <v>1839824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f t="shared" si="6"/>
        <v>1839824</v>
      </c>
      <c r="P27" s="50">
        <f t="shared" si="1"/>
        <v>63.75659285442007</v>
      </c>
      <c r="Q27" s="9"/>
    </row>
    <row r="28" spans="1:17">
      <c r="A28" s="12"/>
      <c r="B28" s="25">
        <v>337.2</v>
      </c>
      <c r="C28" s="20" t="s">
        <v>101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  <c r="I28" s="49">
        <v>81455</v>
      </c>
      <c r="J28" s="49">
        <v>0</v>
      </c>
      <c r="K28" s="49">
        <v>0</v>
      </c>
      <c r="L28" s="49">
        <v>0</v>
      </c>
      <c r="M28" s="49">
        <v>0</v>
      </c>
      <c r="N28" s="49">
        <v>0</v>
      </c>
      <c r="O28" s="49">
        <f t="shared" ref="O28:O29" si="7">SUM(D28:N28)</f>
        <v>81455</v>
      </c>
      <c r="P28" s="50">
        <f t="shared" si="1"/>
        <v>2.8227119936237308</v>
      </c>
      <c r="Q28" s="9"/>
    </row>
    <row r="29" spans="1:17">
      <c r="A29" s="12"/>
      <c r="B29" s="25">
        <v>337.3</v>
      </c>
      <c r="C29" s="20" t="s">
        <v>145</v>
      </c>
      <c r="D29" s="49">
        <v>0</v>
      </c>
      <c r="E29" s="49">
        <v>396919</v>
      </c>
      <c r="F29" s="49">
        <v>0</v>
      </c>
      <c r="G29" s="49">
        <v>0</v>
      </c>
      <c r="H29" s="49">
        <v>0</v>
      </c>
      <c r="I29" s="49">
        <v>126000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f t="shared" si="7"/>
        <v>522919</v>
      </c>
      <c r="P29" s="50">
        <f t="shared" si="1"/>
        <v>18.121045153688879</v>
      </c>
      <c r="Q29" s="9"/>
    </row>
    <row r="30" spans="1:17">
      <c r="A30" s="12"/>
      <c r="B30" s="25">
        <v>338</v>
      </c>
      <c r="C30" s="20" t="s">
        <v>102</v>
      </c>
      <c r="D30" s="49">
        <v>0</v>
      </c>
      <c r="E30" s="49">
        <v>530864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49">
        <f>SUM(D30:N30)</f>
        <v>530864</v>
      </c>
      <c r="P30" s="50">
        <f t="shared" si="1"/>
        <v>18.396368298852966</v>
      </c>
      <c r="Q30" s="9"/>
    </row>
    <row r="31" spans="1:17" ht="15.75">
      <c r="A31" s="29" t="s">
        <v>35</v>
      </c>
      <c r="B31" s="30"/>
      <c r="C31" s="31"/>
      <c r="D31" s="32">
        <f t="shared" ref="D31:N31" si="8">SUM(D32:D39)</f>
        <v>391994</v>
      </c>
      <c r="E31" s="32">
        <f t="shared" si="8"/>
        <v>0</v>
      </c>
      <c r="F31" s="32">
        <f t="shared" si="8"/>
        <v>0</v>
      </c>
      <c r="G31" s="32">
        <f t="shared" si="8"/>
        <v>0</v>
      </c>
      <c r="H31" s="32">
        <f t="shared" si="8"/>
        <v>0</v>
      </c>
      <c r="I31" s="32">
        <f t="shared" si="8"/>
        <v>13921319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si="8"/>
        <v>0</v>
      </c>
      <c r="O31" s="32">
        <f>SUM(D31:N31)</f>
        <v>14313313</v>
      </c>
      <c r="P31" s="45">
        <f t="shared" si="1"/>
        <v>496.00835152649273</v>
      </c>
      <c r="Q31" s="10"/>
    </row>
    <row r="32" spans="1:17">
      <c r="A32" s="12"/>
      <c r="B32" s="25">
        <v>341.1</v>
      </c>
      <c r="C32" s="20" t="s">
        <v>119</v>
      </c>
      <c r="D32" s="49">
        <v>181934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v>0</v>
      </c>
      <c r="O32" s="49">
        <f>SUM(D32:N32)</f>
        <v>181934</v>
      </c>
      <c r="P32" s="50">
        <f t="shared" si="1"/>
        <v>6.3046747756177011</v>
      </c>
      <c r="Q32" s="9"/>
    </row>
    <row r="33" spans="1:17">
      <c r="A33" s="12"/>
      <c r="B33" s="25">
        <v>341.9</v>
      </c>
      <c r="C33" s="20" t="s">
        <v>132</v>
      </c>
      <c r="D33" s="49">
        <v>37325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v>0</v>
      </c>
      <c r="O33" s="49">
        <f t="shared" ref="O33:O39" si="9">SUM(D33:N33)</f>
        <v>37325</v>
      </c>
      <c r="P33" s="50">
        <f t="shared" si="1"/>
        <v>1.2934469972623628</v>
      </c>
      <c r="Q33" s="9"/>
    </row>
    <row r="34" spans="1:17">
      <c r="A34" s="12"/>
      <c r="B34" s="25">
        <v>342.1</v>
      </c>
      <c r="C34" s="20" t="s">
        <v>39</v>
      </c>
      <c r="D34" s="49">
        <v>5060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v>0</v>
      </c>
      <c r="O34" s="49">
        <f t="shared" si="9"/>
        <v>5060</v>
      </c>
      <c r="P34" s="50">
        <f t="shared" si="1"/>
        <v>0.17534740270991442</v>
      </c>
      <c r="Q34" s="9"/>
    </row>
    <row r="35" spans="1:17">
      <c r="A35" s="12"/>
      <c r="B35" s="25">
        <v>343.3</v>
      </c>
      <c r="C35" s="20" t="s">
        <v>40</v>
      </c>
      <c r="D35" s="49">
        <v>0</v>
      </c>
      <c r="E35" s="49">
        <v>0</v>
      </c>
      <c r="F35" s="49">
        <v>0</v>
      </c>
      <c r="G35" s="49">
        <v>0</v>
      </c>
      <c r="H35" s="49">
        <v>0</v>
      </c>
      <c r="I35" s="49">
        <v>7450957</v>
      </c>
      <c r="J35" s="49">
        <v>0</v>
      </c>
      <c r="K35" s="49">
        <v>0</v>
      </c>
      <c r="L35" s="49">
        <v>0</v>
      </c>
      <c r="M35" s="49">
        <v>0</v>
      </c>
      <c r="N35" s="49">
        <v>0</v>
      </c>
      <c r="O35" s="49">
        <f t="shared" si="9"/>
        <v>7450957</v>
      </c>
      <c r="P35" s="50">
        <f t="shared" si="1"/>
        <v>258.20275842949718</v>
      </c>
      <c r="Q35" s="9"/>
    </row>
    <row r="36" spans="1:17">
      <c r="A36" s="12"/>
      <c r="B36" s="25">
        <v>343.4</v>
      </c>
      <c r="C36" s="20" t="s">
        <v>41</v>
      </c>
      <c r="D36" s="49">
        <v>79231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v>0</v>
      </c>
      <c r="O36" s="49">
        <f t="shared" si="9"/>
        <v>79231</v>
      </c>
      <c r="P36" s="50">
        <f t="shared" si="1"/>
        <v>2.7456423051599264</v>
      </c>
      <c r="Q36" s="9"/>
    </row>
    <row r="37" spans="1:17">
      <c r="A37" s="12"/>
      <c r="B37" s="25">
        <v>343.5</v>
      </c>
      <c r="C37" s="20" t="s">
        <v>42</v>
      </c>
      <c r="D37" s="49">
        <v>0</v>
      </c>
      <c r="E37" s="49">
        <v>0</v>
      </c>
      <c r="F37" s="49">
        <v>0</v>
      </c>
      <c r="G37" s="49">
        <v>0</v>
      </c>
      <c r="H37" s="49">
        <v>0</v>
      </c>
      <c r="I37" s="49">
        <v>6470362</v>
      </c>
      <c r="J37" s="49">
        <v>0</v>
      </c>
      <c r="K37" s="49">
        <v>0</v>
      </c>
      <c r="L37" s="49">
        <v>0</v>
      </c>
      <c r="M37" s="49">
        <v>0</v>
      </c>
      <c r="N37" s="49">
        <v>0</v>
      </c>
      <c r="O37" s="49">
        <f t="shared" si="9"/>
        <v>6470362</v>
      </c>
      <c r="P37" s="50">
        <f t="shared" ref="P37:P55" si="10">(O37/P$57)</f>
        <v>224.22157535433342</v>
      </c>
      <c r="Q37" s="9"/>
    </row>
    <row r="38" spans="1:17">
      <c r="A38" s="12"/>
      <c r="B38" s="25">
        <v>343.9</v>
      </c>
      <c r="C38" s="20" t="s">
        <v>43</v>
      </c>
      <c r="D38" s="49">
        <v>45389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v>0</v>
      </c>
      <c r="O38" s="49">
        <f t="shared" si="9"/>
        <v>45389</v>
      </c>
      <c r="P38" s="50">
        <f t="shared" si="10"/>
        <v>1.5728939252174516</v>
      </c>
      <c r="Q38" s="9"/>
    </row>
    <row r="39" spans="1:17">
      <c r="A39" s="12"/>
      <c r="B39" s="25">
        <v>347.2</v>
      </c>
      <c r="C39" s="20" t="s">
        <v>45</v>
      </c>
      <c r="D39" s="49">
        <v>43055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f t="shared" si="9"/>
        <v>43055</v>
      </c>
      <c r="P39" s="50">
        <f t="shared" si="10"/>
        <v>1.4920123366947362</v>
      </c>
      <c r="Q39" s="9"/>
    </row>
    <row r="40" spans="1:17" ht="15.75">
      <c r="A40" s="29" t="s">
        <v>36</v>
      </c>
      <c r="B40" s="30"/>
      <c r="C40" s="31"/>
      <c r="D40" s="32">
        <f t="shared" ref="D40:N40" si="11">SUM(D41:D42)</f>
        <v>101650</v>
      </c>
      <c r="E40" s="32">
        <f t="shared" si="11"/>
        <v>0</v>
      </c>
      <c r="F40" s="32">
        <f t="shared" si="11"/>
        <v>0</v>
      </c>
      <c r="G40" s="32">
        <f t="shared" si="11"/>
        <v>0</v>
      </c>
      <c r="H40" s="32">
        <f t="shared" si="11"/>
        <v>0</v>
      </c>
      <c r="I40" s="32">
        <f t="shared" si="11"/>
        <v>324</v>
      </c>
      <c r="J40" s="32">
        <f t="shared" si="11"/>
        <v>0</v>
      </c>
      <c r="K40" s="32">
        <f t="shared" si="11"/>
        <v>0</v>
      </c>
      <c r="L40" s="32">
        <f t="shared" si="11"/>
        <v>0</v>
      </c>
      <c r="M40" s="32">
        <f t="shared" si="11"/>
        <v>0</v>
      </c>
      <c r="N40" s="32">
        <f t="shared" si="11"/>
        <v>0</v>
      </c>
      <c r="O40" s="32">
        <f>SUM(D40:N40)</f>
        <v>101974</v>
      </c>
      <c r="P40" s="45">
        <f t="shared" si="10"/>
        <v>3.5337699691582634</v>
      </c>
      <c r="Q40" s="10"/>
    </row>
    <row r="41" spans="1:17">
      <c r="A41" s="13"/>
      <c r="B41" s="39">
        <v>351.1</v>
      </c>
      <c r="C41" s="21" t="s">
        <v>91</v>
      </c>
      <c r="D41" s="49">
        <v>84300</v>
      </c>
      <c r="E41" s="49">
        <v>0</v>
      </c>
      <c r="F41" s="49">
        <v>0</v>
      </c>
      <c r="G41" s="49">
        <v>0</v>
      </c>
      <c r="H41" s="49">
        <v>0</v>
      </c>
      <c r="I41" s="49">
        <v>324</v>
      </c>
      <c r="J41" s="49">
        <v>0</v>
      </c>
      <c r="K41" s="49">
        <v>0</v>
      </c>
      <c r="L41" s="49">
        <v>0</v>
      </c>
      <c r="M41" s="49">
        <v>0</v>
      </c>
      <c r="N41" s="49">
        <v>0</v>
      </c>
      <c r="O41" s="49">
        <f>SUM(D41:N41)</f>
        <v>84624</v>
      </c>
      <c r="P41" s="50">
        <f t="shared" si="10"/>
        <v>2.932529368957272</v>
      </c>
      <c r="Q41" s="9"/>
    </row>
    <row r="42" spans="1:17">
      <c r="A42" s="13"/>
      <c r="B42" s="39">
        <v>354</v>
      </c>
      <c r="C42" s="21" t="s">
        <v>48</v>
      </c>
      <c r="D42" s="49">
        <v>17350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v>0</v>
      </c>
      <c r="O42" s="49">
        <f t="shared" ref="O42" si="12">SUM(D42:N42)</f>
        <v>17350</v>
      </c>
      <c r="P42" s="50">
        <f t="shared" si="10"/>
        <v>0.60124060020099113</v>
      </c>
      <c r="Q42" s="9"/>
    </row>
    <row r="43" spans="1:17" ht="15.75">
      <c r="A43" s="29" t="s">
        <v>4</v>
      </c>
      <c r="B43" s="30"/>
      <c r="C43" s="31"/>
      <c r="D43" s="32">
        <f t="shared" ref="D43:N43" si="13">SUM(D44:D51)</f>
        <v>319329</v>
      </c>
      <c r="E43" s="32">
        <f t="shared" si="13"/>
        <v>447420</v>
      </c>
      <c r="F43" s="32">
        <f t="shared" si="13"/>
        <v>0</v>
      </c>
      <c r="G43" s="32">
        <f t="shared" si="13"/>
        <v>36681</v>
      </c>
      <c r="H43" s="32">
        <f t="shared" si="13"/>
        <v>0</v>
      </c>
      <c r="I43" s="32">
        <f t="shared" si="13"/>
        <v>139795</v>
      </c>
      <c r="J43" s="32">
        <f t="shared" si="13"/>
        <v>0</v>
      </c>
      <c r="K43" s="32">
        <f t="shared" si="13"/>
        <v>1850893</v>
      </c>
      <c r="L43" s="32">
        <f t="shared" si="13"/>
        <v>0</v>
      </c>
      <c r="M43" s="32">
        <f t="shared" si="13"/>
        <v>0</v>
      </c>
      <c r="N43" s="32">
        <f t="shared" si="13"/>
        <v>0</v>
      </c>
      <c r="O43" s="32">
        <f>SUM(D43:N43)</f>
        <v>2794118</v>
      </c>
      <c r="P43" s="45">
        <f t="shared" si="10"/>
        <v>96.826350625498151</v>
      </c>
      <c r="Q43" s="10"/>
    </row>
    <row r="44" spans="1:17">
      <c r="A44" s="12"/>
      <c r="B44" s="25">
        <v>361.1</v>
      </c>
      <c r="C44" s="20" t="s">
        <v>51</v>
      </c>
      <c r="D44" s="49">
        <v>96320</v>
      </c>
      <c r="E44" s="49">
        <v>77220</v>
      </c>
      <c r="F44" s="49">
        <v>0</v>
      </c>
      <c r="G44" s="49">
        <v>36681</v>
      </c>
      <c r="H44" s="49">
        <v>0</v>
      </c>
      <c r="I44" s="49">
        <v>103713</v>
      </c>
      <c r="J44" s="49">
        <v>0</v>
      </c>
      <c r="K44" s="49">
        <v>0</v>
      </c>
      <c r="L44" s="49">
        <v>0</v>
      </c>
      <c r="M44" s="49">
        <v>0</v>
      </c>
      <c r="N44" s="49">
        <v>0</v>
      </c>
      <c r="O44" s="49">
        <f>SUM(D44:N44)</f>
        <v>313934</v>
      </c>
      <c r="P44" s="50">
        <f t="shared" si="10"/>
        <v>10.878954846311121</v>
      </c>
      <c r="Q44" s="9"/>
    </row>
    <row r="45" spans="1:17">
      <c r="A45" s="12"/>
      <c r="B45" s="25">
        <v>362</v>
      </c>
      <c r="C45" s="20" t="s">
        <v>53</v>
      </c>
      <c r="D45" s="49">
        <v>68085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v>0</v>
      </c>
      <c r="O45" s="49">
        <f t="shared" ref="O45:O54" si="14">SUM(D45:N45)</f>
        <v>68085</v>
      </c>
      <c r="P45" s="50">
        <f t="shared" si="10"/>
        <v>2.3593928682815259</v>
      </c>
      <c r="Q45" s="9"/>
    </row>
    <row r="46" spans="1:17">
      <c r="A46" s="12"/>
      <c r="B46" s="25">
        <v>364</v>
      </c>
      <c r="C46" s="20" t="s">
        <v>123</v>
      </c>
      <c r="D46" s="49">
        <v>63693</v>
      </c>
      <c r="E46" s="49">
        <v>0</v>
      </c>
      <c r="F46" s="49">
        <v>0</v>
      </c>
      <c r="G46" s="49">
        <v>0</v>
      </c>
      <c r="H46" s="49">
        <v>0</v>
      </c>
      <c r="I46" s="49">
        <v>6366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f t="shared" si="14"/>
        <v>70059</v>
      </c>
      <c r="P46" s="50">
        <f t="shared" si="10"/>
        <v>2.4277991475205325</v>
      </c>
      <c r="Q46" s="9"/>
    </row>
    <row r="47" spans="1:17">
      <c r="A47" s="12"/>
      <c r="B47" s="25">
        <v>365</v>
      </c>
      <c r="C47" s="20" t="s">
        <v>124</v>
      </c>
      <c r="D47" s="49">
        <v>2563</v>
      </c>
      <c r="E47" s="49">
        <v>0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49">
        <v>0</v>
      </c>
      <c r="O47" s="49">
        <f t="shared" si="14"/>
        <v>2563</v>
      </c>
      <c r="P47" s="50">
        <f t="shared" si="10"/>
        <v>8.8817271372630555E-2</v>
      </c>
      <c r="Q47" s="9"/>
    </row>
    <row r="48" spans="1:17">
      <c r="A48" s="12"/>
      <c r="B48" s="25">
        <v>366</v>
      </c>
      <c r="C48" s="20" t="s">
        <v>55</v>
      </c>
      <c r="D48" s="49">
        <v>500</v>
      </c>
      <c r="E48" s="49">
        <v>370200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v>0</v>
      </c>
      <c r="O48" s="49">
        <f t="shared" si="14"/>
        <v>370700</v>
      </c>
      <c r="P48" s="50">
        <f t="shared" si="10"/>
        <v>12.846103198530686</v>
      </c>
      <c r="Q48" s="9"/>
    </row>
    <row r="49" spans="1:120">
      <c r="A49" s="12"/>
      <c r="B49" s="25">
        <v>368</v>
      </c>
      <c r="C49" s="20" t="s">
        <v>56</v>
      </c>
      <c r="D49" s="49">
        <v>0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1850893</v>
      </c>
      <c r="L49" s="49">
        <v>0</v>
      </c>
      <c r="M49" s="49">
        <v>0</v>
      </c>
      <c r="N49" s="49">
        <v>0</v>
      </c>
      <c r="O49" s="49">
        <f t="shared" si="14"/>
        <v>1850893</v>
      </c>
      <c r="P49" s="50">
        <f t="shared" si="10"/>
        <v>64.140173961257233</v>
      </c>
      <c r="Q49" s="9"/>
    </row>
    <row r="50" spans="1:120">
      <c r="A50" s="12"/>
      <c r="B50" s="25">
        <v>369.3</v>
      </c>
      <c r="C50" s="20" t="s">
        <v>93</v>
      </c>
      <c r="D50" s="49">
        <v>79081</v>
      </c>
      <c r="E50" s="49">
        <v>0</v>
      </c>
      <c r="F50" s="49">
        <v>0</v>
      </c>
      <c r="G50" s="49">
        <v>0</v>
      </c>
      <c r="H50" s="49">
        <v>0</v>
      </c>
      <c r="I50" s="49">
        <v>29481</v>
      </c>
      <c r="J50" s="49">
        <v>0</v>
      </c>
      <c r="K50" s="49">
        <v>0</v>
      </c>
      <c r="L50" s="49">
        <v>0</v>
      </c>
      <c r="M50" s="49">
        <v>0</v>
      </c>
      <c r="N50" s="49">
        <v>0</v>
      </c>
      <c r="O50" s="49">
        <f>SUM(D50:N50)</f>
        <v>108562</v>
      </c>
      <c r="P50" s="50">
        <f t="shared" si="10"/>
        <v>3.7620681290501437</v>
      </c>
      <c r="Q50" s="9"/>
    </row>
    <row r="51" spans="1:120">
      <c r="A51" s="12"/>
      <c r="B51" s="25">
        <v>369.9</v>
      </c>
      <c r="C51" s="20" t="s">
        <v>57</v>
      </c>
      <c r="D51" s="49">
        <v>9087</v>
      </c>
      <c r="E51" s="49">
        <v>0</v>
      </c>
      <c r="F51" s="49">
        <v>0</v>
      </c>
      <c r="G51" s="49">
        <v>0</v>
      </c>
      <c r="H51" s="49">
        <v>0</v>
      </c>
      <c r="I51" s="49">
        <v>235</v>
      </c>
      <c r="J51" s="49">
        <v>0</v>
      </c>
      <c r="K51" s="49">
        <v>0</v>
      </c>
      <c r="L51" s="49">
        <v>0</v>
      </c>
      <c r="M51" s="49">
        <v>0</v>
      </c>
      <c r="N51" s="49">
        <v>0</v>
      </c>
      <c r="O51" s="49">
        <f t="shared" si="14"/>
        <v>9322</v>
      </c>
      <c r="P51" s="50">
        <f t="shared" si="10"/>
        <v>0.32304120317427315</v>
      </c>
      <c r="Q51" s="9"/>
    </row>
    <row r="52" spans="1:120" ht="15.75">
      <c r="A52" s="29" t="s">
        <v>37</v>
      </c>
      <c r="B52" s="30"/>
      <c r="C52" s="31"/>
      <c r="D52" s="32">
        <f t="shared" ref="D52:N52" si="15">SUM(D53:D54)</f>
        <v>0</v>
      </c>
      <c r="E52" s="32">
        <f t="shared" si="15"/>
        <v>0</v>
      </c>
      <c r="F52" s="32">
        <f t="shared" si="15"/>
        <v>0</v>
      </c>
      <c r="G52" s="32">
        <f t="shared" si="15"/>
        <v>616400</v>
      </c>
      <c r="H52" s="32">
        <f t="shared" si="15"/>
        <v>0</v>
      </c>
      <c r="I52" s="32">
        <f t="shared" si="15"/>
        <v>2545019</v>
      </c>
      <c r="J52" s="32">
        <f t="shared" si="15"/>
        <v>0</v>
      </c>
      <c r="K52" s="32">
        <f t="shared" si="15"/>
        <v>0</v>
      </c>
      <c r="L52" s="32">
        <f t="shared" si="15"/>
        <v>0</v>
      </c>
      <c r="M52" s="32">
        <f t="shared" si="15"/>
        <v>0</v>
      </c>
      <c r="N52" s="32">
        <f t="shared" si="15"/>
        <v>0</v>
      </c>
      <c r="O52" s="32">
        <f t="shared" si="14"/>
        <v>3161419</v>
      </c>
      <c r="P52" s="45">
        <f t="shared" si="10"/>
        <v>109.55466611220848</v>
      </c>
      <c r="Q52" s="9"/>
    </row>
    <row r="53" spans="1:120">
      <c r="A53" s="12"/>
      <c r="B53" s="25">
        <v>381</v>
      </c>
      <c r="C53" s="20" t="s">
        <v>58</v>
      </c>
      <c r="D53" s="49">
        <v>0</v>
      </c>
      <c r="E53" s="49">
        <v>0</v>
      </c>
      <c r="F53" s="49">
        <v>0</v>
      </c>
      <c r="G53" s="49">
        <v>616400</v>
      </c>
      <c r="H53" s="49">
        <v>0</v>
      </c>
      <c r="I53" s="49">
        <v>1388118</v>
      </c>
      <c r="J53" s="49">
        <v>0</v>
      </c>
      <c r="K53" s="49">
        <v>0</v>
      </c>
      <c r="L53" s="49">
        <v>0</v>
      </c>
      <c r="M53" s="49">
        <v>0</v>
      </c>
      <c r="N53" s="49">
        <v>0</v>
      </c>
      <c r="O53" s="49">
        <f t="shared" si="14"/>
        <v>2004518</v>
      </c>
      <c r="P53" s="50">
        <f t="shared" si="10"/>
        <v>69.463838929895687</v>
      </c>
      <c r="Q53" s="9"/>
    </row>
    <row r="54" spans="1:120" ht="15.75" thickBot="1">
      <c r="A54" s="12"/>
      <c r="B54" s="25">
        <v>389.4</v>
      </c>
      <c r="C54" s="20" t="s">
        <v>161</v>
      </c>
      <c r="D54" s="49">
        <v>0</v>
      </c>
      <c r="E54" s="49">
        <v>0</v>
      </c>
      <c r="F54" s="49">
        <v>0</v>
      </c>
      <c r="G54" s="49">
        <v>0</v>
      </c>
      <c r="H54" s="49">
        <v>0</v>
      </c>
      <c r="I54" s="49">
        <v>1156901</v>
      </c>
      <c r="J54" s="49">
        <v>0</v>
      </c>
      <c r="K54" s="49">
        <v>0</v>
      </c>
      <c r="L54" s="49">
        <v>0</v>
      </c>
      <c r="M54" s="49">
        <v>0</v>
      </c>
      <c r="N54" s="49">
        <v>0</v>
      </c>
      <c r="O54" s="49">
        <f t="shared" si="14"/>
        <v>1156901</v>
      </c>
      <c r="P54" s="50">
        <f t="shared" si="10"/>
        <v>40.090827182312786</v>
      </c>
      <c r="Q54" s="9"/>
    </row>
    <row r="55" spans="1:120" ht="16.5" thickBot="1">
      <c r="A55" s="14" t="s">
        <v>46</v>
      </c>
      <c r="B55" s="23"/>
      <c r="C55" s="22"/>
      <c r="D55" s="15">
        <f t="shared" ref="D55:N55" si="16">SUM(D5,D14,D20,D31,D40,D43,D52)</f>
        <v>16923098</v>
      </c>
      <c r="E55" s="15">
        <f t="shared" si="16"/>
        <v>3684160</v>
      </c>
      <c r="F55" s="15">
        <f t="shared" si="16"/>
        <v>0</v>
      </c>
      <c r="G55" s="15">
        <f t="shared" si="16"/>
        <v>653081</v>
      </c>
      <c r="H55" s="15">
        <f t="shared" si="16"/>
        <v>0</v>
      </c>
      <c r="I55" s="15">
        <f t="shared" si="16"/>
        <v>16813912</v>
      </c>
      <c r="J55" s="15">
        <f t="shared" si="16"/>
        <v>0</v>
      </c>
      <c r="K55" s="15">
        <f t="shared" si="16"/>
        <v>1850893</v>
      </c>
      <c r="L55" s="15">
        <f t="shared" si="16"/>
        <v>0</v>
      </c>
      <c r="M55" s="15">
        <f t="shared" si="16"/>
        <v>0</v>
      </c>
      <c r="N55" s="15">
        <f t="shared" si="16"/>
        <v>0</v>
      </c>
      <c r="O55" s="15">
        <f>SUM(D55:N55)</f>
        <v>39925144</v>
      </c>
      <c r="P55" s="38">
        <f t="shared" si="10"/>
        <v>1383.5514433239769</v>
      </c>
      <c r="Q55" s="6"/>
      <c r="R55" s="2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</row>
    <row r="56" spans="1:120">
      <c r="A56" s="16"/>
      <c r="B56" s="18"/>
      <c r="C56" s="18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9"/>
    </row>
    <row r="57" spans="1:120">
      <c r="A57" s="40"/>
      <c r="B57" s="41"/>
      <c r="C57" s="41"/>
      <c r="D57" s="42"/>
      <c r="E57" s="42"/>
      <c r="F57" s="42"/>
      <c r="G57" s="42"/>
      <c r="H57" s="42"/>
      <c r="I57" s="42"/>
      <c r="J57" s="42"/>
      <c r="K57" s="42"/>
      <c r="L57" s="42"/>
      <c r="M57" s="51" t="s">
        <v>164</v>
      </c>
      <c r="N57" s="51"/>
      <c r="O57" s="51"/>
      <c r="P57" s="43">
        <v>28857</v>
      </c>
    </row>
    <row r="58" spans="1:120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4"/>
    </row>
    <row r="59" spans="1:120" ht="15.75" customHeight="1" thickBot="1">
      <c r="A59" s="55" t="s">
        <v>86</v>
      </c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7"/>
    </row>
  </sheetData>
  <mergeCells count="10">
    <mergeCell ref="M57:O57"/>
    <mergeCell ref="A58:P58"/>
    <mergeCell ref="A59:P5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5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8" t="s">
        <v>68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60"/>
      <c r="Q1" s="7"/>
      <c r="R1"/>
    </row>
    <row r="2" spans="1:134" ht="24" thickBot="1">
      <c r="A2" s="61" t="s">
        <v>149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3"/>
      <c r="Q2" s="7"/>
      <c r="R2"/>
    </row>
    <row r="3" spans="1:134" ht="18" customHeight="1">
      <c r="A3" s="64" t="s">
        <v>60</v>
      </c>
      <c r="B3" s="65"/>
      <c r="C3" s="66"/>
      <c r="D3" s="70" t="s">
        <v>31</v>
      </c>
      <c r="E3" s="71"/>
      <c r="F3" s="71"/>
      <c r="G3" s="71"/>
      <c r="H3" s="72"/>
      <c r="I3" s="70" t="s">
        <v>32</v>
      </c>
      <c r="J3" s="72"/>
      <c r="K3" s="70" t="s">
        <v>34</v>
      </c>
      <c r="L3" s="71"/>
      <c r="M3" s="72"/>
      <c r="N3" s="36"/>
      <c r="O3" s="37"/>
      <c r="P3" s="73" t="s">
        <v>150</v>
      </c>
      <c r="Q3" s="11"/>
      <c r="R3"/>
    </row>
    <row r="4" spans="1:134" ht="32.25" customHeight="1" thickBot="1">
      <c r="A4" s="67"/>
      <c r="B4" s="68"/>
      <c r="C4" s="69"/>
      <c r="D4" s="34" t="s">
        <v>5</v>
      </c>
      <c r="E4" s="34" t="s">
        <v>61</v>
      </c>
      <c r="F4" s="34" t="s">
        <v>62</v>
      </c>
      <c r="G4" s="34" t="s">
        <v>63</v>
      </c>
      <c r="H4" s="34" t="s">
        <v>6</v>
      </c>
      <c r="I4" s="34" t="s">
        <v>7</v>
      </c>
      <c r="J4" s="35" t="s">
        <v>64</v>
      </c>
      <c r="K4" s="35" t="s">
        <v>8</v>
      </c>
      <c r="L4" s="35" t="s">
        <v>9</v>
      </c>
      <c r="M4" s="35" t="s">
        <v>151</v>
      </c>
      <c r="N4" s="35" t="s">
        <v>10</v>
      </c>
      <c r="O4" s="35" t="s">
        <v>152</v>
      </c>
      <c r="P4" s="7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153</v>
      </c>
      <c r="B5" s="26"/>
      <c r="C5" s="26"/>
      <c r="D5" s="27">
        <f t="shared" ref="D5:N5" si="0">SUM(D6:D13)</f>
        <v>9360322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9360322</v>
      </c>
      <c r="P5" s="33">
        <f t="shared" ref="P5:P36" si="1">(O5/P$56)</f>
        <v>332.78778397980591</v>
      </c>
      <c r="Q5" s="6"/>
    </row>
    <row r="6" spans="1:134">
      <c r="A6" s="12"/>
      <c r="B6" s="25">
        <v>311</v>
      </c>
      <c r="C6" s="20" t="s">
        <v>3</v>
      </c>
      <c r="D6" s="49">
        <v>4630429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f>SUM(D6:N6)</f>
        <v>4630429</v>
      </c>
      <c r="P6" s="50">
        <f t="shared" si="1"/>
        <v>164.62576883421625</v>
      </c>
      <c r="Q6" s="9"/>
    </row>
    <row r="7" spans="1:134">
      <c r="A7" s="12"/>
      <c r="B7" s="25">
        <v>312.41000000000003</v>
      </c>
      <c r="C7" s="20" t="s">
        <v>154</v>
      </c>
      <c r="D7" s="49">
        <v>811636</v>
      </c>
      <c r="E7" s="49">
        <v>0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v>0</v>
      </c>
      <c r="O7" s="49">
        <f t="shared" ref="O7:O13" si="2">SUM(D7:N7)</f>
        <v>811636</v>
      </c>
      <c r="P7" s="50">
        <f t="shared" si="1"/>
        <v>28.856116898353896</v>
      </c>
      <c r="Q7" s="9"/>
    </row>
    <row r="8" spans="1:134">
      <c r="A8" s="12"/>
      <c r="B8" s="25">
        <v>312.52</v>
      </c>
      <c r="C8" s="20" t="s">
        <v>112</v>
      </c>
      <c r="D8" s="49">
        <v>198745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v>0</v>
      </c>
      <c r="O8" s="49">
        <f t="shared" si="2"/>
        <v>198745</v>
      </c>
      <c r="P8" s="50">
        <f t="shared" si="1"/>
        <v>7.0659864187435559</v>
      </c>
      <c r="Q8" s="9"/>
    </row>
    <row r="9" spans="1:134">
      <c r="A9" s="12"/>
      <c r="B9" s="25">
        <v>314.10000000000002</v>
      </c>
      <c r="C9" s="20" t="s">
        <v>12</v>
      </c>
      <c r="D9" s="49">
        <v>2304511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v>0</v>
      </c>
      <c r="O9" s="49">
        <f t="shared" si="2"/>
        <v>2304511</v>
      </c>
      <c r="P9" s="50">
        <f t="shared" si="1"/>
        <v>81.932342588971451</v>
      </c>
      <c r="Q9" s="9"/>
    </row>
    <row r="10" spans="1:134">
      <c r="A10" s="12"/>
      <c r="B10" s="25">
        <v>314.3</v>
      </c>
      <c r="C10" s="20" t="s">
        <v>13</v>
      </c>
      <c r="D10" s="49">
        <v>535571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v>0</v>
      </c>
      <c r="O10" s="49">
        <f t="shared" si="2"/>
        <v>535571</v>
      </c>
      <c r="P10" s="50">
        <f t="shared" si="1"/>
        <v>19.041170405660043</v>
      </c>
      <c r="Q10" s="9"/>
    </row>
    <row r="11" spans="1:134">
      <c r="A11" s="12"/>
      <c r="B11" s="25">
        <v>314.8</v>
      </c>
      <c r="C11" s="20" t="s">
        <v>70</v>
      </c>
      <c r="D11" s="49">
        <v>76039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v>0</v>
      </c>
      <c r="O11" s="49">
        <f t="shared" si="2"/>
        <v>76039</v>
      </c>
      <c r="P11" s="50">
        <f t="shared" si="1"/>
        <v>2.7034166459274007</v>
      </c>
      <c r="Q11" s="9"/>
    </row>
    <row r="12" spans="1:134">
      <c r="A12" s="12"/>
      <c r="B12" s="25">
        <v>315.10000000000002</v>
      </c>
      <c r="C12" s="20" t="s">
        <v>155</v>
      </c>
      <c r="D12" s="49">
        <v>667071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v>0</v>
      </c>
      <c r="O12" s="49">
        <f t="shared" si="2"/>
        <v>667071</v>
      </c>
      <c r="P12" s="50">
        <f t="shared" si="1"/>
        <v>23.716393500906602</v>
      </c>
      <c r="Q12" s="9"/>
    </row>
    <row r="13" spans="1:134">
      <c r="A13" s="12"/>
      <c r="B13" s="25">
        <v>316</v>
      </c>
      <c r="C13" s="20" t="s">
        <v>114</v>
      </c>
      <c r="D13" s="49">
        <v>136320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v>0</v>
      </c>
      <c r="O13" s="49">
        <f t="shared" si="2"/>
        <v>136320</v>
      </c>
      <c r="P13" s="50">
        <f t="shared" si="1"/>
        <v>4.8465886870267001</v>
      </c>
      <c r="Q13" s="9"/>
    </row>
    <row r="14" spans="1:134" ht="15.75">
      <c r="A14" s="29" t="s">
        <v>18</v>
      </c>
      <c r="B14" s="30"/>
      <c r="C14" s="31"/>
      <c r="D14" s="32">
        <f t="shared" ref="D14:N14" si="3">SUM(D15:D19)</f>
        <v>2909016</v>
      </c>
      <c r="E14" s="32">
        <f t="shared" si="3"/>
        <v>598702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4">
        <f t="shared" ref="O14:O20" si="4">SUM(D14:N14)</f>
        <v>3507718</v>
      </c>
      <c r="P14" s="45">
        <f t="shared" si="1"/>
        <v>124.70999395598535</v>
      </c>
      <c r="Q14" s="10"/>
    </row>
    <row r="15" spans="1:134">
      <c r="A15" s="12"/>
      <c r="B15" s="25">
        <v>322</v>
      </c>
      <c r="C15" s="20" t="s">
        <v>156</v>
      </c>
      <c r="D15" s="49">
        <v>883857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v>0</v>
      </c>
      <c r="O15" s="49">
        <f t="shared" si="4"/>
        <v>883857</v>
      </c>
      <c r="P15" s="50">
        <f t="shared" si="1"/>
        <v>31.423792085896114</v>
      </c>
      <c r="Q15" s="9"/>
    </row>
    <row r="16" spans="1:134">
      <c r="A16" s="12"/>
      <c r="B16" s="25">
        <v>323.10000000000002</v>
      </c>
      <c r="C16" s="20" t="s">
        <v>19</v>
      </c>
      <c r="D16" s="49">
        <v>1659594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v>0</v>
      </c>
      <c r="O16" s="49">
        <f t="shared" si="4"/>
        <v>1659594</v>
      </c>
      <c r="P16" s="50">
        <f t="shared" si="1"/>
        <v>59.003590855761367</v>
      </c>
      <c r="Q16" s="9"/>
    </row>
    <row r="17" spans="1:17">
      <c r="A17" s="12"/>
      <c r="B17" s="25">
        <v>323.39999999999998</v>
      </c>
      <c r="C17" s="20" t="s">
        <v>20</v>
      </c>
      <c r="D17" s="49">
        <v>34209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v>0</v>
      </c>
      <c r="O17" s="49">
        <f t="shared" si="4"/>
        <v>34209</v>
      </c>
      <c r="P17" s="50">
        <f t="shared" si="1"/>
        <v>1.216233512283571</v>
      </c>
      <c r="Q17" s="9"/>
    </row>
    <row r="18" spans="1:17">
      <c r="A18" s="12"/>
      <c r="B18" s="25">
        <v>323.7</v>
      </c>
      <c r="C18" s="20" t="s">
        <v>21</v>
      </c>
      <c r="D18" s="49">
        <v>331356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49">
        <f t="shared" si="4"/>
        <v>331356</v>
      </c>
      <c r="P18" s="50">
        <f t="shared" si="1"/>
        <v>11.780708927365165</v>
      </c>
      <c r="Q18" s="9"/>
    </row>
    <row r="19" spans="1:17">
      <c r="A19" s="12"/>
      <c r="B19" s="25">
        <v>325.10000000000002</v>
      </c>
      <c r="C19" s="20" t="s">
        <v>22</v>
      </c>
      <c r="D19" s="49">
        <v>0</v>
      </c>
      <c r="E19" s="49">
        <v>598702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f t="shared" si="4"/>
        <v>598702</v>
      </c>
      <c r="P19" s="50">
        <f t="shared" si="1"/>
        <v>21.285668574679136</v>
      </c>
      <c r="Q19" s="9"/>
    </row>
    <row r="20" spans="1:17" ht="15.75">
      <c r="A20" s="29" t="s">
        <v>157</v>
      </c>
      <c r="B20" s="30"/>
      <c r="C20" s="31"/>
      <c r="D20" s="32">
        <f t="shared" ref="D20:N20" si="5">SUM(D21:D30)</f>
        <v>2421032</v>
      </c>
      <c r="E20" s="32">
        <f t="shared" si="5"/>
        <v>509971</v>
      </c>
      <c r="F20" s="32">
        <f t="shared" si="5"/>
        <v>0</v>
      </c>
      <c r="G20" s="32">
        <f t="shared" si="5"/>
        <v>250000</v>
      </c>
      <c r="H20" s="32">
        <f t="shared" si="5"/>
        <v>0</v>
      </c>
      <c r="I20" s="32">
        <f t="shared" si="5"/>
        <v>1250984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5"/>
        <v>518214</v>
      </c>
      <c r="O20" s="44">
        <f t="shared" si="4"/>
        <v>4950201</v>
      </c>
      <c r="P20" s="45">
        <f t="shared" si="1"/>
        <v>175.9946314928716</v>
      </c>
      <c r="Q20" s="10"/>
    </row>
    <row r="21" spans="1:17">
      <c r="A21" s="12"/>
      <c r="B21" s="25">
        <v>334.2</v>
      </c>
      <c r="C21" s="20" t="s">
        <v>89</v>
      </c>
      <c r="D21" s="49">
        <v>1658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v>0</v>
      </c>
      <c r="O21" s="49">
        <f t="shared" ref="O21:O26" si="6">SUM(D21:N21)</f>
        <v>1658</v>
      </c>
      <c r="P21" s="50">
        <f t="shared" si="1"/>
        <v>5.8946919330180966E-2</v>
      </c>
      <c r="Q21" s="9"/>
    </row>
    <row r="22" spans="1:17">
      <c r="A22" s="12"/>
      <c r="B22" s="25">
        <v>334.31</v>
      </c>
      <c r="C22" s="20" t="s">
        <v>158</v>
      </c>
      <c r="D22" s="49">
        <v>0</v>
      </c>
      <c r="E22" s="49">
        <v>169008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v>0</v>
      </c>
      <c r="O22" s="49">
        <f t="shared" si="6"/>
        <v>169008</v>
      </c>
      <c r="P22" s="50">
        <f t="shared" si="1"/>
        <v>6.0087460447257088</v>
      </c>
      <c r="Q22" s="9"/>
    </row>
    <row r="23" spans="1:17">
      <c r="A23" s="12"/>
      <c r="B23" s="25">
        <v>335.125</v>
      </c>
      <c r="C23" s="20" t="s">
        <v>159</v>
      </c>
      <c r="D23" s="49">
        <v>857346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v>0</v>
      </c>
      <c r="O23" s="49">
        <f t="shared" si="6"/>
        <v>857346</v>
      </c>
      <c r="P23" s="50">
        <f t="shared" si="1"/>
        <v>30.481245778078005</v>
      </c>
      <c r="Q23" s="9"/>
    </row>
    <row r="24" spans="1:17">
      <c r="A24" s="12"/>
      <c r="B24" s="25">
        <v>335.14</v>
      </c>
      <c r="C24" s="20" t="s">
        <v>116</v>
      </c>
      <c r="D24" s="49">
        <v>8985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v>0</v>
      </c>
      <c r="O24" s="49">
        <f t="shared" si="6"/>
        <v>8985</v>
      </c>
      <c r="P24" s="50">
        <f t="shared" si="1"/>
        <v>0.31944395065239806</v>
      </c>
      <c r="Q24" s="9"/>
    </row>
    <row r="25" spans="1:17">
      <c r="A25" s="12"/>
      <c r="B25" s="25">
        <v>335.15</v>
      </c>
      <c r="C25" s="20" t="s">
        <v>117</v>
      </c>
      <c r="D25" s="49">
        <v>15942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v>0</v>
      </c>
      <c r="O25" s="49">
        <f t="shared" si="6"/>
        <v>15942</v>
      </c>
      <c r="P25" s="50">
        <f t="shared" si="1"/>
        <v>0.56678636185871223</v>
      </c>
      <c r="Q25" s="9"/>
    </row>
    <row r="26" spans="1:17">
      <c r="A26" s="12"/>
      <c r="B26" s="25">
        <v>335.18</v>
      </c>
      <c r="C26" s="20" t="s">
        <v>160</v>
      </c>
      <c r="D26" s="49">
        <v>1537101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v>0</v>
      </c>
      <c r="O26" s="49">
        <f t="shared" si="6"/>
        <v>1537101</v>
      </c>
      <c r="P26" s="50">
        <f t="shared" si="1"/>
        <v>54.64859387776869</v>
      </c>
      <c r="Q26" s="9"/>
    </row>
    <row r="27" spans="1:17">
      <c r="A27" s="12"/>
      <c r="B27" s="25">
        <v>337.2</v>
      </c>
      <c r="C27" s="20" t="s">
        <v>101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123592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f t="shared" ref="O27:O32" si="7">SUM(D27:N27)</f>
        <v>123592</v>
      </c>
      <c r="P27" s="50">
        <f t="shared" si="1"/>
        <v>4.3940697550396415</v>
      </c>
      <c r="Q27" s="9"/>
    </row>
    <row r="28" spans="1:17">
      <c r="A28" s="12"/>
      <c r="B28" s="25">
        <v>337.3</v>
      </c>
      <c r="C28" s="20" t="s">
        <v>145</v>
      </c>
      <c r="D28" s="49">
        <v>0</v>
      </c>
      <c r="E28" s="49">
        <v>340963</v>
      </c>
      <c r="F28" s="49">
        <v>0</v>
      </c>
      <c r="G28" s="49">
        <v>0</v>
      </c>
      <c r="H28" s="49">
        <v>0</v>
      </c>
      <c r="I28" s="49">
        <v>1127392</v>
      </c>
      <c r="J28" s="49">
        <v>0</v>
      </c>
      <c r="K28" s="49">
        <v>0</v>
      </c>
      <c r="L28" s="49">
        <v>0</v>
      </c>
      <c r="M28" s="49">
        <v>0</v>
      </c>
      <c r="N28" s="49">
        <v>0</v>
      </c>
      <c r="O28" s="49">
        <f t="shared" si="7"/>
        <v>1468355</v>
      </c>
      <c r="P28" s="50">
        <f t="shared" si="1"/>
        <v>52.204465460233941</v>
      </c>
      <c r="Q28" s="9"/>
    </row>
    <row r="29" spans="1:17">
      <c r="A29" s="12"/>
      <c r="B29" s="25">
        <v>337.4</v>
      </c>
      <c r="C29" s="20" t="s">
        <v>82</v>
      </c>
      <c r="D29" s="49">
        <v>0</v>
      </c>
      <c r="E29" s="49">
        <v>0</v>
      </c>
      <c r="F29" s="49">
        <v>0</v>
      </c>
      <c r="G29" s="49">
        <v>250000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f t="shared" si="7"/>
        <v>250000</v>
      </c>
      <c r="P29" s="50">
        <f t="shared" si="1"/>
        <v>8.888256835069507</v>
      </c>
      <c r="Q29" s="9"/>
    </row>
    <row r="30" spans="1:17">
      <c r="A30" s="12"/>
      <c r="B30" s="25">
        <v>339</v>
      </c>
      <c r="C30" s="20" t="s">
        <v>137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v>518214</v>
      </c>
      <c r="O30" s="49">
        <f t="shared" si="7"/>
        <v>518214</v>
      </c>
      <c r="P30" s="50">
        <f t="shared" si="1"/>
        <v>18.424076510114837</v>
      </c>
      <c r="Q30" s="9"/>
    </row>
    <row r="31" spans="1:17" ht="15.75">
      <c r="A31" s="29" t="s">
        <v>35</v>
      </c>
      <c r="B31" s="30"/>
      <c r="C31" s="31"/>
      <c r="D31" s="32">
        <f t="shared" ref="D31:N31" si="8">SUM(D32:D39)</f>
        <v>291577</v>
      </c>
      <c r="E31" s="32">
        <f t="shared" si="8"/>
        <v>0</v>
      </c>
      <c r="F31" s="32">
        <f t="shared" si="8"/>
        <v>0</v>
      </c>
      <c r="G31" s="32">
        <f t="shared" si="8"/>
        <v>0</v>
      </c>
      <c r="H31" s="32">
        <f t="shared" si="8"/>
        <v>0</v>
      </c>
      <c r="I31" s="32">
        <f t="shared" si="8"/>
        <v>13549484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si="8"/>
        <v>0</v>
      </c>
      <c r="O31" s="32">
        <f t="shared" si="7"/>
        <v>13841061</v>
      </c>
      <c r="P31" s="45">
        <f t="shared" si="1"/>
        <v>492.09162015145591</v>
      </c>
      <c r="Q31" s="10"/>
    </row>
    <row r="32" spans="1:17">
      <c r="A32" s="12"/>
      <c r="B32" s="25">
        <v>341.1</v>
      </c>
      <c r="C32" s="20" t="s">
        <v>119</v>
      </c>
      <c r="D32" s="49">
        <v>72551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v>0</v>
      </c>
      <c r="O32" s="49">
        <f t="shared" si="7"/>
        <v>72551</v>
      </c>
      <c r="P32" s="50">
        <f t="shared" si="1"/>
        <v>2.5794076865645108</v>
      </c>
      <c r="Q32" s="9"/>
    </row>
    <row r="33" spans="1:17">
      <c r="A33" s="12"/>
      <c r="B33" s="25">
        <v>341.9</v>
      </c>
      <c r="C33" s="20" t="s">
        <v>132</v>
      </c>
      <c r="D33" s="49">
        <v>29830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v>0</v>
      </c>
      <c r="O33" s="49">
        <f t="shared" ref="O33:O39" si="9">SUM(D33:N33)</f>
        <v>29830</v>
      </c>
      <c r="P33" s="50">
        <f t="shared" si="1"/>
        <v>1.0605468055604934</v>
      </c>
      <c r="Q33" s="9"/>
    </row>
    <row r="34" spans="1:17">
      <c r="A34" s="12"/>
      <c r="B34" s="25">
        <v>342.1</v>
      </c>
      <c r="C34" s="20" t="s">
        <v>39</v>
      </c>
      <c r="D34" s="49">
        <v>55922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v>0</v>
      </c>
      <c r="O34" s="49">
        <f t="shared" si="9"/>
        <v>55922</v>
      </c>
      <c r="P34" s="50">
        <f t="shared" si="1"/>
        <v>1.9881963949230277</v>
      </c>
      <c r="Q34" s="9"/>
    </row>
    <row r="35" spans="1:17">
      <c r="A35" s="12"/>
      <c r="B35" s="25">
        <v>343.3</v>
      </c>
      <c r="C35" s="20" t="s">
        <v>40</v>
      </c>
      <c r="D35" s="49">
        <v>0</v>
      </c>
      <c r="E35" s="49">
        <v>0</v>
      </c>
      <c r="F35" s="49">
        <v>0</v>
      </c>
      <c r="G35" s="49">
        <v>0</v>
      </c>
      <c r="H35" s="49">
        <v>0</v>
      </c>
      <c r="I35" s="49">
        <v>7285021</v>
      </c>
      <c r="J35" s="49">
        <v>0</v>
      </c>
      <c r="K35" s="49">
        <v>0</v>
      </c>
      <c r="L35" s="49">
        <v>0</v>
      </c>
      <c r="M35" s="49">
        <v>0</v>
      </c>
      <c r="N35" s="49">
        <v>0</v>
      </c>
      <c r="O35" s="49">
        <f t="shared" si="9"/>
        <v>7285021</v>
      </c>
      <c r="P35" s="50">
        <f t="shared" si="1"/>
        <v>259.00455078749957</v>
      </c>
      <c r="Q35" s="9"/>
    </row>
    <row r="36" spans="1:17">
      <c r="A36" s="12"/>
      <c r="B36" s="25">
        <v>343.4</v>
      </c>
      <c r="C36" s="20" t="s">
        <v>41</v>
      </c>
      <c r="D36" s="49">
        <v>84437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v>0</v>
      </c>
      <c r="O36" s="49">
        <f t="shared" si="9"/>
        <v>84437</v>
      </c>
      <c r="P36" s="50">
        <f t="shared" si="1"/>
        <v>3.0019909695310556</v>
      </c>
      <c r="Q36" s="9"/>
    </row>
    <row r="37" spans="1:17">
      <c r="A37" s="12"/>
      <c r="B37" s="25">
        <v>343.5</v>
      </c>
      <c r="C37" s="20" t="s">
        <v>42</v>
      </c>
      <c r="D37" s="49">
        <v>0</v>
      </c>
      <c r="E37" s="49">
        <v>0</v>
      </c>
      <c r="F37" s="49">
        <v>0</v>
      </c>
      <c r="G37" s="49">
        <v>0</v>
      </c>
      <c r="H37" s="49">
        <v>0</v>
      </c>
      <c r="I37" s="49">
        <v>6264463</v>
      </c>
      <c r="J37" s="49">
        <v>0</v>
      </c>
      <c r="K37" s="49">
        <v>0</v>
      </c>
      <c r="L37" s="49">
        <v>0</v>
      </c>
      <c r="M37" s="49">
        <v>0</v>
      </c>
      <c r="N37" s="49">
        <v>0</v>
      </c>
      <c r="O37" s="49">
        <f t="shared" si="9"/>
        <v>6264463</v>
      </c>
      <c r="P37" s="50">
        <f t="shared" ref="P37:P54" si="10">(O37/P$56)</f>
        <v>222.72062431116009</v>
      </c>
      <c r="Q37" s="9"/>
    </row>
    <row r="38" spans="1:17">
      <c r="A38" s="12"/>
      <c r="B38" s="25">
        <v>343.9</v>
      </c>
      <c r="C38" s="20" t="s">
        <v>43</v>
      </c>
      <c r="D38" s="49">
        <v>29239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v>0</v>
      </c>
      <c r="O38" s="49">
        <f t="shared" si="9"/>
        <v>29239</v>
      </c>
      <c r="P38" s="50">
        <f t="shared" si="10"/>
        <v>1.0395349664023892</v>
      </c>
      <c r="Q38" s="9"/>
    </row>
    <row r="39" spans="1:17">
      <c r="A39" s="12"/>
      <c r="B39" s="25">
        <v>347.2</v>
      </c>
      <c r="C39" s="20" t="s">
        <v>45</v>
      </c>
      <c r="D39" s="49">
        <v>19598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f t="shared" si="9"/>
        <v>19598</v>
      </c>
      <c r="P39" s="50">
        <f t="shared" si="10"/>
        <v>0.69676822981476871</v>
      </c>
      <c r="Q39" s="9"/>
    </row>
    <row r="40" spans="1:17" ht="15.75">
      <c r="A40" s="29" t="s">
        <v>36</v>
      </c>
      <c r="B40" s="30"/>
      <c r="C40" s="31"/>
      <c r="D40" s="32">
        <f t="shared" ref="D40:N40" si="11">SUM(D41:D42)</f>
        <v>118797</v>
      </c>
      <c r="E40" s="32">
        <f t="shared" si="11"/>
        <v>0</v>
      </c>
      <c r="F40" s="32">
        <f t="shared" si="11"/>
        <v>0</v>
      </c>
      <c r="G40" s="32">
        <f t="shared" si="11"/>
        <v>0</v>
      </c>
      <c r="H40" s="32">
        <f t="shared" si="11"/>
        <v>0</v>
      </c>
      <c r="I40" s="32">
        <f t="shared" si="11"/>
        <v>4957</v>
      </c>
      <c r="J40" s="32">
        <f t="shared" si="11"/>
        <v>0</v>
      </c>
      <c r="K40" s="32">
        <f t="shared" si="11"/>
        <v>0</v>
      </c>
      <c r="L40" s="32">
        <f t="shared" si="11"/>
        <v>0</v>
      </c>
      <c r="M40" s="32">
        <f t="shared" si="11"/>
        <v>0</v>
      </c>
      <c r="N40" s="32">
        <f t="shared" si="11"/>
        <v>0</v>
      </c>
      <c r="O40" s="32">
        <f>SUM(D40:N40)</f>
        <v>123754</v>
      </c>
      <c r="P40" s="45">
        <f t="shared" si="10"/>
        <v>4.3998293454687669</v>
      </c>
      <c r="Q40" s="10"/>
    </row>
    <row r="41" spans="1:17">
      <c r="A41" s="13"/>
      <c r="B41" s="39">
        <v>351.1</v>
      </c>
      <c r="C41" s="21" t="s">
        <v>91</v>
      </c>
      <c r="D41" s="49">
        <v>116867</v>
      </c>
      <c r="E41" s="49">
        <v>0</v>
      </c>
      <c r="F41" s="49">
        <v>0</v>
      </c>
      <c r="G41" s="49">
        <v>0</v>
      </c>
      <c r="H41" s="49">
        <v>0</v>
      </c>
      <c r="I41" s="49">
        <v>4957</v>
      </c>
      <c r="J41" s="49">
        <v>0</v>
      </c>
      <c r="K41" s="49">
        <v>0</v>
      </c>
      <c r="L41" s="49">
        <v>0</v>
      </c>
      <c r="M41" s="49">
        <v>0</v>
      </c>
      <c r="N41" s="49">
        <v>0</v>
      </c>
      <c r="O41" s="49">
        <f>SUM(D41:N41)</f>
        <v>121824</v>
      </c>
      <c r="P41" s="50">
        <f t="shared" si="10"/>
        <v>4.3312120027020304</v>
      </c>
      <c r="Q41" s="9"/>
    </row>
    <row r="42" spans="1:17">
      <c r="A42" s="13"/>
      <c r="B42" s="39">
        <v>354</v>
      </c>
      <c r="C42" s="21" t="s">
        <v>48</v>
      </c>
      <c r="D42" s="49">
        <v>1930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v>0</v>
      </c>
      <c r="O42" s="49">
        <f>SUM(D42:N42)</f>
        <v>1930</v>
      </c>
      <c r="P42" s="50">
        <f t="shared" si="10"/>
        <v>6.8617342766736589E-2</v>
      </c>
      <c r="Q42" s="9"/>
    </row>
    <row r="43" spans="1:17" ht="15.75">
      <c r="A43" s="29" t="s">
        <v>4</v>
      </c>
      <c r="B43" s="30"/>
      <c r="C43" s="31"/>
      <c r="D43" s="32">
        <f t="shared" ref="D43:N43" si="12">SUM(D44:D50)</f>
        <v>529893</v>
      </c>
      <c r="E43" s="32">
        <f t="shared" si="12"/>
        <v>224579</v>
      </c>
      <c r="F43" s="32">
        <f t="shared" si="12"/>
        <v>0</v>
      </c>
      <c r="G43" s="32">
        <f t="shared" si="12"/>
        <v>4895</v>
      </c>
      <c r="H43" s="32">
        <f t="shared" si="12"/>
        <v>0</v>
      </c>
      <c r="I43" s="32">
        <f t="shared" si="12"/>
        <v>34878</v>
      </c>
      <c r="J43" s="32">
        <f t="shared" si="12"/>
        <v>0</v>
      </c>
      <c r="K43" s="32">
        <f t="shared" si="12"/>
        <v>0</v>
      </c>
      <c r="L43" s="32">
        <f t="shared" si="12"/>
        <v>0</v>
      </c>
      <c r="M43" s="32">
        <f t="shared" si="12"/>
        <v>0</v>
      </c>
      <c r="N43" s="32">
        <f t="shared" si="12"/>
        <v>412</v>
      </c>
      <c r="O43" s="32">
        <f>SUM(D43:N43)</f>
        <v>794657</v>
      </c>
      <c r="P43" s="45">
        <f t="shared" si="10"/>
        <v>28.252462047143315</v>
      </c>
      <c r="Q43" s="10"/>
    </row>
    <row r="44" spans="1:17">
      <c r="A44" s="12"/>
      <c r="B44" s="25">
        <v>361.1</v>
      </c>
      <c r="C44" s="20" t="s">
        <v>51</v>
      </c>
      <c r="D44" s="49">
        <v>26627</v>
      </c>
      <c r="E44" s="49">
        <v>779</v>
      </c>
      <c r="F44" s="49">
        <v>0</v>
      </c>
      <c r="G44" s="49">
        <v>4895</v>
      </c>
      <c r="H44" s="49">
        <v>0</v>
      </c>
      <c r="I44" s="49">
        <v>20340</v>
      </c>
      <c r="J44" s="49">
        <v>0</v>
      </c>
      <c r="K44" s="49">
        <v>0</v>
      </c>
      <c r="L44" s="49">
        <v>0</v>
      </c>
      <c r="M44" s="49">
        <v>0</v>
      </c>
      <c r="N44" s="49">
        <v>412</v>
      </c>
      <c r="O44" s="49">
        <f>SUM(D44:N44)</f>
        <v>53053</v>
      </c>
      <c r="P44" s="50">
        <f t="shared" si="10"/>
        <v>1.88619475948377</v>
      </c>
      <c r="Q44" s="9"/>
    </row>
    <row r="45" spans="1:17">
      <c r="A45" s="12"/>
      <c r="B45" s="25">
        <v>362</v>
      </c>
      <c r="C45" s="20" t="s">
        <v>53</v>
      </c>
      <c r="D45" s="49">
        <v>58773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v>0</v>
      </c>
      <c r="O45" s="49">
        <f t="shared" ref="O45:O50" si="13">SUM(D45:N45)</f>
        <v>58773</v>
      </c>
      <c r="P45" s="50">
        <f t="shared" si="10"/>
        <v>2.0895580758701602</v>
      </c>
      <c r="Q45" s="9"/>
    </row>
    <row r="46" spans="1:17">
      <c r="A46" s="12"/>
      <c r="B46" s="25">
        <v>364</v>
      </c>
      <c r="C46" s="20" t="s">
        <v>123</v>
      </c>
      <c r="D46" s="49">
        <v>97110</v>
      </c>
      <c r="E46" s="49">
        <v>0</v>
      </c>
      <c r="F46" s="49">
        <v>0</v>
      </c>
      <c r="G46" s="49">
        <v>0</v>
      </c>
      <c r="H46" s="49">
        <v>0</v>
      </c>
      <c r="I46" s="49">
        <v>14016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f t="shared" si="13"/>
        <v>111126</v>
      </c>
      <c r="P46" s="50">
        <f t="shared" si="10"/>
        <v>3.9508657162157359</v>
      </c>
      <c r="Q46" s="9"/>
    </row>
    <row r="47" spans="1:17">
      <c r="A47" s="12"/>
      <c r="B47" s="25">
        <v>365</v>
      </c>
      <c r="C47" s="20" t="s">
        <v>124</v>
      </c>
      <c r="D47" s="49">
        <v>496</v>
      </c>
      <c r="E47" s="49">
        <v>0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49">
        <v>0</v>
      </c>
      <c r="O47" s="49">
        <f t="shared" si="13"/>
        <v>496</v>
      </c>
      <c r="P47" s="50">
        <f t="shared" si="10"/>
        <v>1.7634301560777901E-2</v>
      </c>
      <c r="Q47" s="9"/>
    </row>
    <row r="48" spans="1:17">
      <c r="A48" s="12"/>
      <c r="B48" s="25">
        <v>366</v>
      </c>
      <c r="C48" s="20" t="s">
        <v>55</v>
      </c>
      <c r="D48" s="49">
        <v>162875</v>
      </c>
      <c r="E48" s="49">
        <v>223800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v>0</v>
      </c>
      <c r="O48" s="49">
        <f t="shared" si="13"/>
        <v>386675</v>
      </c>
      <c r="P48" s="50">
        <f t="shared" si="10"/>
        <v>13.747466846802006</v>
      </c>
      <c r="Q48" s="9"/>
    </row>
    <row r="49" spans="1:120">
      <c r="A49" s="12"/>
      <c r="B49" s="25">
        <v>369.3</v>
      </c>
      <c r="C49" s="20" t="s">
        <v>93</v>
      </c>
      <c r="D49" s="49">
        <v>182677</v>
      </c>
      <c r="E49" s="49">
        <v>0</v>
      </c>
      <c r="F49" s="49">
        <v>0</v>
      </c>
      <c r="G49" s="49">
        <v>0</v>
      </c>
      <c r="H49" s="49">
        <v>0</v>
      </c>
      <c r="I49" s="49">
        <v>816</v>
      </c>
      <c r="J49" s="49">
        <v>0</v>
      </c>
      <c r="K49" s="49">
        <v>0</v>
      </c>
      <c r="L49" s="49">
        <v>0</v>
      </c>
      <c r="M49" s="49">
        <v>0</v>
      </c>
      <c r="N49" s="49">
        <v>0</v>
      </c>
      <c r="O49" s="49">
        <f t="shared" si="13"/>
        <v>183493</v>
      </c>
      <c r="P49" s="50">
        <f t="shared" si="10"/>
        <v>6.5237316457496357</v>
      </c>
      <c r="Q49" s="9"/>
    </row>
    <row r="50" spans="1:120">
      <c r="A50" s="12"/>
      <c r="B50" s="25">
        <v>369.9</v>
      </c>
      <c r="C50" s="20" t="s">
        <v>57</v>
      </c>
      <c r="D50" s="49">
        <v>1335</v>
      </c>
      <c r="E50" s="49">
        <v>0</v>
      </c>
      <c r="F50" s="49">
        <v>0</v>
      </c>
      <c r="G50" s="49">
        <v>0</v>
      </c>
      <c r="H50" s="49">
        <v>0</v>
      </c>
      <c r="I50" s="49">
        <v>-294</v>
      </c>
      <c r="J50" s="49">
        <v>0</v>
      </c>
      <c r="K50" s="49">
        <v>0</v>
      </c>
      <c r="L50" s="49">
        <v>0</v>
      </c>
      <c r="M50" s="49">
        <v>0</v>
      </c>
      <c r="N50" s="49">
        <v>0</v>
      </c>
      <c r="O50" s="49">
        <f t="shared" si="13"/>
        <v>1041</v>
      </c>
      <c r="P50" s="50">
        <f t="shared" si="10"/>
        <v>3.7010701461229423E-2</v>
      </c>
      <c r="Q50" s="9"/>
    </row>
    <row r="51" spans="1:120" ht="15.75">
      <c r="A51" s="29" t="s">
        <v>37</v>
      </c>
      <c r="B51" s="30"/>
      <c r="C51" s="31"/>
      <c r="D51" s="32">
        <f t="shared" ref="D51:N51" si="14">SUM(D52:D53)</f>
        <v>0</v>
      </c>
      <c r="E51" s="32">
        <f t="shared" si="14"/>
        <v>0</v>
      </c>
      <c r="F51" s="32">
        <f t="shared" si="14"/>
        <v>0</v>
      </c>
      <c r="G51" s="32">
        <f t="shared" si="14"/>
        <v>566500</v>
      </c>
      <c r="H51" s="32">
        <f t="shared" si="14"/>
        <v>0</v>
      </c>
      <c r="I51" s="32">
        <f t="shared" si="14"/>
        <v>3554771</v>
      </c>
      <c r="J51" s="32">
        <f t="shared" si="14"/>
        <v>0</v>
      </c>
      <c r="K51" s="32">
        <f t="shared" si="14"/>
        <v>0</v>
      </c>
      <c r="L51" s="32">
        <f t="shared" si="14"/>
        <v>0</v>
      </c>
      <c r="M51" s="32">
        <f t="shared" si="14"/>
        <v>0</v>
      </c>
      <c r="N51" s="32">
        <f t="shared" si="14"/>
        <v>0</v>
      </c>
      <c r="O51" s="32">
        <f>SUM(D51:N51)</f>
        <v>4121271</v>
      </c>
      <c r="P51" s="45">
        <f t="shared" si="10"/>
        <v>146.52366053969496</v>
      </c>
      <c r="Q51" s="9"/>
    </row>
    <row r="52" spans="1:120">
      <c r="A52" s="12"/>
      <c r="B52" s="25">
        <v>381</v>
      </c>
      <c r="C52" s="20" t="s">
        <v>58</v>
      </c>
      <c r="D52" s="49">
        <v>0</v>
      </c>
      <c r="E52" s="49">
        <v>0</v>
      </c>
      <c r="F52" s="49">
        <v>0</v>
      </c>
      <c r="G52" s="49">
        <v>566500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v>0</v>
      </c>
      <c r="O52" s="49">
        <f>SUM(D52:N52)</f>
        <v>566500</v>
      </c>
      <c r="P52" s="50">
        <f t="shared" si="10"/>
        <v>20.1407899882675</v>
      </c>
      <c r="Q52" s="9"/>
    </row>
    <row r="53" spans="1:120" ht="15.75" thickBot="1">
      <c r="A53" s="12"/>
      <c r="B53" s="25">
        <v>389.4</v>
      </c>
      <c r="C53" s="20" t="s">
        <v>161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3554771</v>
      </c>
      <c r="J53" s="49">
        <v>0</v>
      </c>
      <c r="K53" s="49">
        <v>0</v>
      </c>
      <c r="L53" s="49">
        <v>0</v>
      </c>
      <c r="M53" s="49">
        <v>0</v>
      </c>
      <c r="N53" s="49">
        <v>0</v>
      </c>
      <c r="O53" s="49">
        <f>SUM(D53:N53)</f>
        <v>3554771</v>
      </c>
      <c r="P53" s="50">
        <f t="shared" si="10"/>
        <v>126.38287055142746</v>
      </c>
      <c r="Q53" s="9"/>
    </row>
    <row r="54" spans="1:120" ht="16.5" thickBot="1">
      <c r="A54" s="14" t="s">
        <v>46</v>
      </c>
      <c r="B54" s="23"/>
      <c r="C54" s="22"/>
      <c r="D54" s="15">
        <f t="shared" ref="D54:N54" si="15">SUM(D5,D14,D20,D31,D40,D43,D51)</f>
        <v>15630637</v>
      </c>
      <c r="E54" s="15">
        <f t="shared" si="15"/>
        <v>1333252</v>
      </c>
      <c r="F54" s="15">
        <f t="shared" si="15"/>
        <v>0</v>
      </c>
      <c r="G54" s="15">
        <f t="shared" si="15"/>
        <v>821395</v>
      </c>
      <c r="H54" s="15">
        <f t="shared" si="15"/>
        <v>0</v>
      </c>
      <c r="I54" s="15">
        <f t="shared" si="15"/>
        <v>18395074</v>
      </c>
      <c r="J54" s="15">
        <f t="shared" si="15"/>
        <v>0</v>
      </c>
      <c r="K54" s="15">
        <f t="shared" si="15"/>
        <v>0</v>
      </c>
      <c r="L54" s="15">
        <f t="shared" si="15"/>
        <v>0</v>
      </c>
      <c r="M54" s="15">
        <f t="shared" si="15"/>
        <v>0</v>
      </c>
      <c r="N54" s="15">
        <f t="shared" si="15"/>
        <v>518626</v>
      </c>
      <c r="O54" s="15">
        <f>SUM(D54:N54)</f>
        <v>36698984</v>
      </c>
      <c r="P54" s="38">
        <f t="shared" si="10"/>
        <v>1304.7599815124258</v>
      </c>
      <c r="Q54" s="6"/>
      <c r="R54" s="2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</row>
    <row r="55" spans="1:120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9"/>
    </row>
    <row r="56" spans="1:120">
      <c r="A56" s="40"/>
      <c r="B56" s="41"/>
      <c r="C56" s="41"/>
      <c r="D56" s="42"/>
      <c r="E56" s="42"/>
      <c r="F56" s="42"/>
      <c r="G56" s="42"/>
      <c r="H56" s="42"/>
      <c r="I56" s="42"/>
      <c r="J56" s="42"/>
      <c r="K56" s="42"/>
      <c r="L56" s="42"/>
      <c r="M56" s="51" t="s">
        <v>162</v>
      </c>
      <c r="N56" s="51"/>
      <c r="O56" s="51"/>
      <c r="P56" s="43">
        <v>28127</v>
      </c>
    </row>
    <row r="57" spans="1:120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4"/>
    </row>
    <row r="58" spans="1:120" ht="15.75" customHeight="1" thickBot="1">
      <c r="A58" s="55" t="s">
        <v>86</v>
      </c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7"/>
    </row>
  </sheetData>
  <mergeCells count="10">
    <mergeCell ref="M56:O56"/>
    <mergeCell ref="A57:P57"/>
    <mergeCell ref="A58:P5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68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147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60</v>
      </c>
      <c r="B3" s="65"/>
      <c r="C3" s="66"/>
      <c r="D3" s="70" t="s">
        <v>31</v>
      </c>
      <c r="E3" s="71"/>
      <c r="F3" s="71"/>
      <c r="G3" s="71"/>
      <c r="H3" s="72"/>
      <c r="I3" s="70" t="s">
        <v>32</v>
      </c>
      <c r="J3" s="72"/>
      <c r="K3" s="70" t="s">
        <v>34</v>
      </c>
      <c r="L3" s="72"/>
      <c r="M3" s="36"/>
      <c r="N3" s="37"/>
      <c r="O3" s="73" t="s">
        <v>65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61</v>
      </c>
      <c r="F4" s="34" t="s">
        <v>62</v>
      </c>
      <c r="G4" s="34" t="s">
        <v>63</v>
      </c>
      <c r="H4" s="34" t="s">
        <v>6</v>
      </c>
      <c r="I4" s="34" t="s">
        <v>7</v>
      </c>
      <c r="J4" s="35" t="s">
        <v>64</v>
      </c>
      <c r="K4" s="35" t="s">
        <v>8</v>
      </c>
      <c r="L4" s="35" t="s">
        <v>9</v>
      </c>
      <c r="M4" s="35" t="s">
        <v>10</v>
      </c>
      <c r="N4" s="35" t="s">
        <v>33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8974553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8974553</v>
      </c>
      <c r="O5" s="33">
        <f t="shared" ref="O5:O36" si="1">(N5/O$55)</f>
        <v>353.53764033878275</v>
      </c>
      <c r="P5" s="6"/>
    </row>
    <row r="6" spans="1:133">
      <c r="A6" s="12"/>
      <c r="B6" s="25">
        <v>311</v>
      </c>
      <c r="C6" s="20" t="s">
        <v>3</v>
      </c>
      <c r="D6" s="49">
        <v>4421186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f>SUM(D6:M6)</f>
        <v>4421186</v>
      </c>
      <c r="O6" s="50">
        <f t="shared" si="1"/>
        <v>174.16529446523538</v>
      </c>
      <c r="P6" s="9"/>
    </row>
    <row r="7" spans="1:133">
      <c r="A7" s="12"/>
      <c r="B7" s="25">
        <v>312.10000000000002</v>
      </c>
      <c r="C7" s="20" t="s">
        <v>11</v>
      </c>
      <c r="D7" s="49">
        <v>728699</v>
      </c>
      <c r="E7" s="49">
        <v>0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 t="shared" ref="N7:N13" si="2">SUM(D7:M7)</f>
        <v>728699</v>
      </c>
      <c r="O7" s="50">
        <f t="shared" si="1"/>
        <v>28.705889304707505</v>
      </c>
      <c r="P7" s="9"/>
    </row>
    <row r="8" spans="1:133">
      <c r="A8" s="12"/>
      <c r="B8" s="25">
        <v>312.52</v>
      </c>
      <c r="C8" s="20" t="s">
        <v>112</v>
      </c>
      <c r="D8" s="49">
        <v>184880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f>SUM(D8:M8)</f>
        <v>184880</v>
      </c>
      <c r="O8" s="50">
        <f t="shared" si="1"/>
        <v>7.2830411660429384</v>
      </c>
      <c r="P8" s="9"/>
    </row>
    <row r="9" spans="1:133">
      <c r="A9" s="12"/>
      <c r="B9" s="25">
        <v>314.10000000000002</v>
      </c>
      <c r="C9" s="20" t="s">
        <v>12</v>
      </c>
      <c r="D9" s="49">
        <v>2152318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f t="shared" si="2"/>
        <v>2152318</v>
      </c>
      <c r="O9" s="50">
        <f t="shared" si="1"/>
        <v>84.787000196966716</v>
      </c>
      <c r="P9" s="9"/>
    </row>
    <row r="10" spans="1:133">
      <c r="A10" s="12"/>
      <c r="B10" s="25">
        <v>314.3</v>
      </c>
      <c r="C10" s="20" t="s">
        <v>13</v>
      </c>
      <c r="D10" s="49">
        <v>501009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f t="shared" si="2"/>
        <v>501009</v>
      </c>
      <c r="O10" s="50">
        <f t="shared" si="1"/>
        <v>19.736419145164469</v>
      </c>
      <c r="P10" s="9"/>
    </row>
    <row r="11" spans="1:133">
      <c r="A11" s="12"/>
      <c r="B11" s="25">
        <v>314.8</v>
      </c>
      <c r="C11" s="20" t="s">
        <v>70</v>
      </c>
      <c r="D11" s="49">
        <v>60712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f t="shared" si="2"/>
        <v>60712</v>
      </c>
      <c r="O11" s="50">
        <f t="shared" si="1"/>
        <v>2.3916486113846758</v>
      </c>
      <c r="P11" s="9"/>
    </row>
    <row r="12" spans="1:133">
      <c r="A12" s="12"/>
      <c r="B12" s="25">
        <v>315</v>
      </c>
      <c r="C12" s="20" t="s">
        <v>113</v>
      </c>
      <c r="D12" s="49">
        <v>693460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f t="shared" si="2"/>
        <v>693460</v>
      </c>
      <c r="O12" s="50">
        <f t="shared" si="1"/>
        <v>27.317707307465039</v>
      </c>
      <c r="P12" s="9"/>
    </row>
    <row r="13" spans="1:133">
      <c r="A13" s="12"/>
      <c r="B13" s="25">
        <v>316</v>
      </c>
      <c r="C13" s="20" t="s">
        <v>114</v>
      </c>
      <c r="D13" s="49">
        <v>232289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f t="shared" si="2"/>
        <v>232289</v>
      </c>
      <c r="O13" s="50">
        <f t="shared" si="1"/>
        <v>9.1506401418160337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SUM(D15:D19)</f>
        <v>2886498</v>
      </c>
      <c r="E14" s="32">
        <f t="shared" si="3"/>
        <v>584807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1" si="4">SUM(D14:M14)</f>
        <v>3471305</v>
      </c>
      <c r="O14" s="45">
        <f t="shared" si="1"/>
        <v>136.74630687413827</v>
      </c>
      <c r="P14" s="10"/>
    </row>
    <row r="15" spans="1:133">
      <c r="A15" s="12"/>
      <c r="B15" s="25">
        <v>322</v>
      </c>
      <c r="C15" s="20" t="s">
        <v>0</v>
      </c>
      <c r="D15" s="49">
        <v>999610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f t="shared" si="4"/>
        <v>999610</v>
      </c>
      <c r="O15" s="50">
        <f t="shared" si="1"/>
        <v>39.377979121528462</v>
      </c>
      <c r="P15" s="9"/>
    </row>
    <row r="16" spans="1:133">
      <c r="A16" s="12"/>
      <c r="B16" s="25">
        <v>323.10000000000002</v>
      </c>
      <c r="C16" s="20" t="s">
        <v>19</v>
      </c>
      <c r="D16" s="49">
        <v>1509559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f t="shared" si="4"/>
        <v>1509559</v>
      </c>
      <c r="O16" s="50">
        <f t="shared" si="1"/>
        <v>59.466574748867444</v>
      </c>
      <c r="P16" s="9"/>
    </row>
    <row r="17" spans="1:16">
      <c r="A17" s="12"/>
      <c r="B17" s="25">
        <v>323.39999999999998</v>
      </c>
      <c r="C17" s="20" t="s">
        <v>20</v>
      </c>
      <c r="D17" s="49">
        <v>32084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f t="shared" si="4"/>
        <v>32084</v>
      </c>
      <c r="O17" s="50">
        <f t="shared" si="1"/>
        <v>1.2638960015757337</v>
      </c>
      <c r="P17" s="9"/>
    </row>
    <row r="18" spans="1:16">
      <c r="A18" s="12"/>
      <c r="B18" s="25">
        <v>323.7</v>
      </c>
      <c r="C18" s="20" t="s">
        <v>21</v>
      </c>
      <c r="D18" s="49">
        <v>345245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f t="shared" si="4"/>
        <v>345245</v>
      </c>
      <c r="O18" s="50">
        <f t="shared" si="1"/>
        <v>13.600354540082726</v>
      </c>
      <c r="P18" s="9"/>
    </row>
    <row r="19" spans="1:16">
      <c r="A19" s="12"/>
      <c r="B19" s="25">
        <v>325.10000000000002</v>
      </c>
      <c r="C19" s="20" t="s">
        <v>22</v>
      </c>
      <c r="D19" s="49">
        <v>0</v>
      </c>
      <c r="E19" s="49">
        <v>584807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f t="shared" si="4"/>
        <v>584807</v>
      </c>
      <c r="O19" s="50">
        <f t="shared" si="1"/>
        <v>23.037502462083907</v>
      </c>
      <c r="P19" s="9"/>
    </row>
    <row r="20" spans="1:16" ht="15.75">
      <c r="A20" s="29" t="s">
        <v>24</v>
      </c>
      <c r="B20" s="30"/>
      <c r="C20" s="31"/>
      <c r="D20" s="32">
        <f t="shared" ref="D20:M20" si="5">SUM(D21:D29)</f>
        <v>1967544</v>
      </c>
      <c r="E20" s="32">
        <f t="shared" si="5"/>
        <v>0</v>
      </c>
      <c r="F20" s="32">
        <f t="shared" si="5"/>
        <v>0</v>
      </c>
      <c r="G20" s="32">
        <f t="shared" si="5"/>
        <v>3991000</v>
      </c>
      <c r="H20" s="32">
        <f t="shared" si="5"/>
        <v>0</v>
      </c>
      <c r="I20" s="32">
        <f t="shared" si="5"/>
        <v>1144113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426386</v>
      </c>
      <c r="N20" s="44">
        <f t="shared" si="4"/>
        <v>7529043</v>
      </c>
      <c r="O20" s="45">
        <f t="shared" si="1"/>
        <v>296.59416978530629</v>
      </c>
      <c r="P20" s="10"/>
    </row>
    <row r="21" spans="1:16">
      <c r="A21" s="12"/>
      <c r="B21" s="25">
        <v>331.35</v>
      </c>
      <c r="C21" s="20" t="s">
        <v>98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>
        <v>129615</v>
      </c>
      <c r="J21" s="49">
        <v>0</v>
      </c>
      <c r="K21" s="49">
        <v>0</v>
      </c>
      <c r="L21" s="49">
        <v>0</v>
      </c>
      <c r="M21" s="49">
        <v>0</v>
      </c>
      <c r="N21" s="49">
        <f t="shared" si="4"/>
        <v>129615</v>
      </c>
      <c r="O21" s="50">
        <f t="shared" si="1"/>
        <v>5.1059680913925547</v>
      </c>
      <c r="P21" s="9"/>
    </row>
    <row r="22" spans="1:16">
      <c r="A22" s="12"/>
      <c r="B22" s="25">
        <v>334.2</v>
      </c>
      <c r="C22" s="20" t="s">
        <v>89</v>
      </c>
      <c r="D22" s="49">
        <v>9996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f t="shared" si="4"/>
        <v>9996</v>
      </c>
      <c r="O22" s="50">
        <f t="shared" si="1"/>
        <v>0.39377585188103209</v>
      </c>
      <c r="P22" s="9"/>
    </row>
    <row r="23" spans="1:16">
      <c r="A23" s="12"/>
      <c r="B23" s="25">
        <v>335.12</v>
      </c>
      <c r="C23" s="20" t="s">
        <v>115</v>
      </c>
      <c r="D23" s="49">
        <v>648985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f t="shared" si="4"/>
        <v>648985</v>
      </c>
      <c r="O23" s="50">
        <f t="shared" si="1"/>
        <v>25.565688398660626</v>
      </c>
      <c r="P23" s="9"/>
    </row>
    <row r="24" spans="1:16">
      <c r="A24" s="12"/>
      <c r="B24" s="25">
        <v>335.14</v>
      </c>
      <c r="C24" s="20" t="s">
        <v>116</v>
      </c>
      <c r="D24" s="49">
        <v>9273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f t="shared" si="4"/>
        <v>9273</v>
      </c>
      <c r="O24" s="50">
        <f t="shared" si="1"/>
        <v>0.36529446523537523</v>
      </c>
      <c r="P24" s="9"/>
    </row>
    <row r="25" spans="1:16">
      <c r="A25" s="12"/>
      <c r="B25" s="25">
        <v>335.15</v>
      </c>
      <c r="C25" s="20" t="s">
        <v>117</v>
      </c>
      <c r="D25" s="49">
        <v>18094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f t="shared" si="4"/>
        <v>18094</v>
      </c>
      <c r="O25" s="50">
        <f t="shared" si="1"/>
        <v>0.71278313964939921</v>
      </c>
      <c r="P25" s="9"/>
    </row>
    <row r="26" spans="1:16">
      <c r="A26" s="12"/>
      <c r="B26" s="25">
        <v>335.18</v>
      </c>
      <c r="C26" s="20" t="s">
        <v>118</v>
      </c>
      <c r="D26" s="49">
        <v>1281196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f t="shared" si="4"/>
        <v>1281196</v>
      </c>
      <c r="O26" s="50">
        <f t="shared" si="1"/>
        <v>50.470592869805003</v>
      </c>
      <c r="P26" s="9"/>
    </row>
    <row r="27" spans="1:16">
      <c r="A27" s="12"/>
      <c r="B27" s="25">
        <v>337.3</v>
      </c>
      <c r="C27" s="20" t="s">
        <v>145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1014498</v>
      </c>
      <c r="J27" s="49">
        <v>0</v>
      </c>
      <c r="K27" s="49">
        <v>0</v>
      </c>
      <c r="L27" s="49">
        <v>0</v>
      </c>
      <c r="M27" s="49">
        <v>0</v>
      </c>
      <c r="N27" s="49">
        <f t="shared" si="4"/>
        <v>1014498</v>
      </c>
      <c r="O27" s="50">
        <f t="shared" si="1"/>
        <v>39.964467205042347</v>
      </c>
      <c r="P27" s="9"/>
    </row>
    <row r="28" spans="1:16">
      <c r="A28" s="12"/>
      <c r="B28" s="25">
        <v>337.4</v>
      </c>
      <c r="C28" s="20" t="s">
        <v>82</v>
      </c>
      <c r="D28" s="49">
        <v>0</v>
      </c>
      <c r="E28" s="49">
        <v>0</v>
      </c>
      <c r="F28" s="49">
        <v>0</v>
      </c>
      <c r="G28" s="49">
        <v>3991000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f t="shared" si="4"/>
        <v>3991000</v>
      </c>
      <c r="O28" s="50">
        <f t="shared" si="1"/>
        <v>157.21883001772702</v>
      </c>
      <c r="P28" s="9"/>
    </row>
    <row r="29" spans="1:16">
      <c r="A29" s="12"/>
      <c r="B29" s="25">
        <v>339</v>
      </c>
      <c r="C29" s="20" t="s">
        <v>137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426386</v>
      </c>
      <c r="N29" s="49">
        <f t="shared" si="4"/>
        <v>426386</v>
      </c>
      <c r="O29" s="50">
        <f t="shared" si="1"/>
        <v>16.79676974591294</v>
      </c>
      <c r="P29" s="9"/>
    </row>
    <row r="30" spans="1:16" ht="15.75">
      <c r="A30" s="29" t="s">
        <v>35</v>
      </c>
      <c r="B30" s="30"/>
      <c r="C30" s="31"/>
      <c r="D30" s="32">
        <f t="shared" ref="D30:M30" si="6">SUM(D31:D38)</f>
        <v>446403</v>
      </c>
      <c r="E30" s="32">
        <f t="shared" si="6"/>
        <v>0</v>
      </c>
      <c r="F30" s="32">
        <f t="shared" si="6"/>
        <v>0</v>
      </c>
      <c r="G30" s="32">
        <f t="shared" si="6"/>
        <v>0</v>
      </c>
      <c r="H30" s="32">
        <f t="shared" si="6"/>
        <v>0</v>
      </c>
      <c r="I30" s="32">
        <f t="shared" si="6"/>
        <v>12540354</v>
      </c>
      <c r="J30" s="32">
        <f t="shared" si="6"/>
        <v>0</v>
      </c>
      <c r="K30" s="32">
        <f t="shared" si="6"/>
        <v>0</v>
      </c>
      <c r="L30" s="32">
        <f t="shared" si="6"/>
        <v>0</v>
      </c>
      <c r="M30" s="32">
        <f t="shared" si="6"/>
        <v>0</v>
      </c>
      <c r="N30" s="32">
        <f t="shared" si="4"/>
        <v>12986757</v>
      </c>
      <c r="O30" s="45">
        <f t="shared" si="1"/>
        <v>511.59176679141223</v>
      </c>
      <c r="P30" s="10"/>
    </row>
    <row r="31" spans="1:16">
      <c r="A31" s="12"/>
      <c r="B31" s="25">
        <v>341.1</v>
      </c>
      <c r="C31" s="20" t="s">
        <v>119</v>
      </c>
      <c r="D31" s="49">
        <v>71358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f t="shared" si="4"/>
        <v>71358</v>
      </c>
      <c r="O31" s="50">
        <f t="shared" si="1"/>
        <v>2.8110301359070315</v>
      </c>
      <c r="P31" s="9"/>
    </row>
    <row r="32" spans="1:16">
      <c r="A32" s="12"/>
      <c r="B32" s="25">
        <v>341.9</v>
      </c>
      <c r="C32" s="20" t="s">
        <v>132</v>
      </c>
      <c r="D32" s="49">
        <v>26375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f t="shared" ref="N32:N38" si="7">SUM(D32:M32)</f>
        <v>26375</v>
      </c>
      <c r="O32" s="50">
        <f t="shared" si="1"/>
        <v>1.0389994090998622</v>
      </c>
      <c r="P32" s="9"/>
    </row>
    <row r="33" spans="1:16">
      <c r="A33" s="12"/>
      <c r="B33" s="25">
        <v>342.1</v>
      </c>
      <c r="C33" s="20" t="s">
        <v>39</v>
      </c>
      <c r="D33" s="49">
        <v>194212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f t="shared" si="7"/>
        <v>194212</v>
      </c>
      <c r="O33" s="50">
        <f t="shared" si="1"/>
        <v>7.6506598384872957</v>
      </c>
      <c r="P33" s="9"/>
    </row>
    <row r="34" spans="1:16">
      <c r="A34" s="12"/>
      <c r="B34" s="25">
        <v>343.3</v>
      </c>
      <c r="C34" s="20" t="s">
        <v>40</v>
      </c>
      <c r="D34" s="49">
        <v>0</v>
      </c>
      <c r="E34" s="49">
        <v>0</v>
      </c>
      <c r="F34" s="49">
        <v>0</v>
      </c>
      <c r="G34" s="49">
        <v>0</v>
      </c>
      <c r="H34" s="49">
        <v>0</v>
      </c>
      <c r="I34" s="49">
        <v>6809438</v>
      </c>
      <c r="J34" s="49">
        <v>0</v>
      </c>
      <c r="K34" s="49">
        <v>0</v>
      </c>
      <c r="L34" s="49">
        <v>0</v>
      </c>
      <c r="M34" s="49">
        <v>0</v>
      </c>
      <c r="N34" s="49">
        <f t="shared" si="7"/>
        <v>6809438</v>
      </c>
      <c r="O34" s="50">
        <f t="shared" si="1"/>
        <v>268.24652353752214</v>
      </c>
      <c r="P34" s="9"/>
    </row>
    <row r="35" spans="1:16">
      <c r="A35" s="12"/>
      <c r="B35" s="25">
        <v>343.4</v>
      </c>
      <c r="C35" s="20" t="s">
        <v>41</v>
      </c>
      <c r="D35" s="49">
        <v>82440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f t="shared" si="7"/>
        <v>82440</v>
      </c>
      <c r="O35" s="50">
        <f t="shared" si="1"/>
        <v>3.247587157770337</v>
      </c>
      <c r="P35" s="9"/>
    </row>
    <row r="36" spans="1:16">
      <c r="A36" s="12"/>
      <c r="B36" s="25">
        <v>343.5</v>
      </c>
      <c r="C36" s="20" t="s">
        <v>42</v>
      </c>
      <c r="D36" s="49">
        <v>0</v>
      </c>
      <c r="E36" s="49">
        <v>0</v>
      </c>
      <c r="F36" s="49">
        <v>0</v>
      </c>
      <c r="G36" s="49">
        <v>0</v>
      </c>
      <c r="H36" s="49">
        <v>0</v>
      </c>
      <c r="I36" s="49">
        <v>5730916</v>
      </c>
      <c r="J36" s="49">
        <v>0</v>
      </c>
      <c r="K36" s="49">
        <v>0</v>
      </c>
      <c r="L36" s="49">
        <v>0</v>
      </c>
      <c r="M36" s="49">
        <v>0</v>
      </c>
      <c r="N36" s="49">
        <f t="shared" si="7"/>
        <v>5730916</v>
      </c>
      <c r="O36" s="50">
        <f t="shared" si="1"/>
        <v>225.75993697065195</v>
      </c>
      <c r="P36" s="9"/>
    </row>
    <row r="37" spans="1:16">
      <c r="A37" s="12"/>
      <c r="B37" s="25">
        <v>343.9</v>
      </c>
      <c r="C37" s="20" t="s">
        <v>43</v>
      </c>
      <c r="D37" s="49">
        <v>32154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f t="shared" si="7"/>
        <v>32154</v>
      </c>
      <c r="O37" s="50">
        <f t="shared" ref="O37:O53" si="8">(N37/O$55)</f>
        <v>1.2666535355524917</v>
      </c>
      <c r="P37" s="9"/>
    </row>
    <row r="38" spans="1:16">
      <c r="A38" s="12"/>
      <c r="B38" s="25">
        <v>347.2</v>
      </c>
      <c r="C38" s="20" t="s">
        <v>45</v>
      </c>
      <c r="D38" s="49">
        <v>39864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f t="shared" si="7"/>
        <v>39864</v>
      </c>
      <c r="O38" s="50">
        <f t="shared" si="8"/>
        <v>1.5703762064211149</v>
      </c>
      <c r="P38" s="9"/>
    </row>
    <row r="39" spans="1:16" ht="15.75">
      <c r="A39" s="29" t="s">
        <v>36</v>
      </c>
      <c r="B39" s="30"/>
      <c r="C39" s="31"/>
      <c r="D39" s="32">
        <f t="shared" ref="D39:M39" si="9">SUM(D40:D41)</f>
        <v>178904</v>
      </c>
      <c r="E39" s="32">
        <f t="shared" si="9"/>
        <v>0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2420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>SUM(D39:M39)</f>
        <v>181324</v>
      </c>
      <c r="O39" s="45">
        <f t="shared" si="8"/>
        <v>7.1429584400236363</v>
      </c>
      <c r="P39" s="10"/>
    </row>
    <row r="40" spans="1:16">
      <c r="A40" s="13"/>
      <c r="B40" s="39">
        <v>351.1</v>
      </c>
      <c r="C40" s="21" t="s">
        <v>91</v>
      </c>
      <c r="D40" s="49">
        <v>171837</v>
      </c>
      <c r="E40" s="49">
        <v>0</v>
      </c>
      <c r="F40" s="49">
        <v>0</v>
      </c>
      <c r="G40" s="49">
        <v>0</v>
      </c>
      <c r="H40" s="49">
        <v>0</v>
      </c>
      <c r="I40" s="49">
        <v>2420</v>
      </c>
      <c r="J40" s="49">
        <v>0</v>
      </c>
      <c r="K40" s="49">
        <v>0</v>
      </c>
      <c r="L40" s="49">
        <v>0</v>
      </c>
      <c r="M40" s="49">
        <v>0</v>
      </c>
      <c r="N40" s="49">
        <f>SUM(D40:M40)</f>
        <v>174257</v>
      </c>
      <c r="O40" s="50">
        <f t="shared" si="8"/>
        <v>6.8645656883986605</v>
      </c>
      <c r="P40" s="9"/>
    </row>
    <row r="41" spans="1:16">
      <c r="A41" s="13"/>
      <c r="B41" s="39">
        <v>354</v>
      </c>
      <c r="C41" s="21" t="s">
        <v>48</v>
      </c>
      <c r="D41" s="49">
        <v>7067</v>
      </c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f>SUM(D41:M41)</f>
        <v>7067</v>
      </c>
      <c r="O41" s="50">
        <f t="shared" si="8"/>
        <v>0.2783927516249754</v>
      </c>
      <c r="P41" s="9"/>
    </row>
    <row r="42" spans="1:16" ht="15.75">
      <c r="A42" s="29" t="s">
        <v>4</v>
      </c>
      <c r="B42" s="30"/>
      <c r="C42" s="31"/>
      <c r="D42" s="32">
        <f t="shared" ref="D42:M42" si="10">SUM(D43:D49)</f>
        <v>572598</v>
      </c>
      <c r="E42" s="32">
        <f t="shared" si="10"/>
        <v>22516</v>
      </c>
      <c r="F42" s="32">
        <f t="shared" si="10"/>
        <v>0</v>
      </c>
      <c r="G42" s="32">
        <f t="shared" si="10"/>
        <v>13913</v>
      </c>
      <c r="H42" s="32">
        <f t="shared" si="10"/>
        <v>0</v>
      </c>
      <c r="I42" s="32">
        <f t="shared" si="10"/>
        <v>172232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>SUM(D42:M42)</f>
        <v>781259</v>
      </c>
      <c r="O42" s="45">
        <f t="shared" si="8"/>
        <v>30.776403387827457</v>
      </c>
      <c r="P42" s="10"/>
    </row>
    <row r="43" spans="1:16">
      <c r="A43" s="12"/>
      <c r="B43" s="25">
        <v>361.1</v>
      </c>
      <c r="C43" s="20" t="s">
        <v>51</v>
      </c>
      <c r="D43" s="49">
        <v>162055</v>
      </c>
      <c r="E43" s="49">
        <v>6916</v>
      </c>
      <c r="F43" s="49">
        <v>0</v>
      </c>
      <c r="G43" s="49">
        <v>13913</v>
      </c>
      <c r="H43" s="49">
        <v>0</v>
      </c>
      <c r="I43" s="49">
        <v>221937</v>
      </c>
      <c r="J43" s="49">
        <v>0</v>
      </c>
      <c r="K43" s="49">
        <v>0</v>
      </c>
      <c r="L43" s="49">
        <v>0</v>
      </c>
      <c r="M43" s="49">
        <v>0</v>
      </c>
      <c r="N43" s="49">
        <f>SUM(D43:M43)</f>
        <v>404821</v>
      </c>
      <c r="O43" s="50">
        <f t="shared" si="8"/>
        <v>15.947252314358874</v>
      </c>
      <c r="P43" s="9"/>
    </row>
    <row r="44" spans="1:16">
      <c r="A44" s="12"/>
      <c r="B44" s="25">
        <v>362</v>
      </c>
      <c r="C44" s="20" t="s">
        <v>53</v>
      </c>
      <c r="D44" s="49">
        <v>66244</v>
      </c>
      <c r="E44" s="49">
        <v>0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f t="shared" ref="N44:N49" si="11">SUM(D44:M44)</f>
        <v>66244</v>
      </c>
      <c r="O44" s="50">
        <f t="shared" si="8"/>
        <v>2.6095725822336027</v>
      </c>
      <c r="P44" s="9"/>
    </row>
    <row r="45" spans="1:16">
      <c r="A45" s="12"/>
      <c r="B45" s="25">
        <v>364</v>
      </c>
      <c r="C45" s="20" t="s">
        <v>123</v>
      </c>
      <c r="D45" s="49">
        <v>34479</v>
      </c>
      <c r="E45" s="49">
        <v>0</v>
      </c>
      <c r="F45" s="49">
        <v>0</v>
      </c>
      <c r="G45" s="49">
        <v>0</v>
      </c>
      <c r="H45" s="49">
        <v>0</v>
      </c>
      <c r="I45" s="49">
        <v>-70769</v>
      </c>
      <c r="J45" s="49">
        <v>0</v>
      </c>
      <c r="K45" s="49">
        <v>0</v>
      </c>
      <c r="L45" s="49">
        <v>0</v>
      </c>
      <c r="M45" s="49">
        <v>0</v>
      </c>
      <c r="N45" s="49">
        <f t="shared" si="11"/>
        <v>-36290</v>
      </c>
      <c r="O45" s="50">
        <f t="shared" si="8"/>
        <v>-1.42958440023636</v>
      </c>
      <c r="P45" s="9"/>
    </row>
    <row r="46" spans="1:16">
      <c r="A46" s="12"/>
      <c r="B46" s="25">
        <v>365</v>
      </c>
      <c r="C46" s="20" t="s">
        <v>124</v>
      </c>
      <c r="D46" s="49">
        <v>1076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f t="shared" si="11"/>
        <v>1076</v>
      </c>
      <c r="O46" s="50">
        <f t="shared" si="8"/>
        <v>4.2387236557021861E-2</v>
      </c>
      <c r="P46" s="9"/>
    </row>
    <row r="47" spans="1:16">
      <c r="A47" s="12"/>
      <c r="B47" s="25">
        <v>366</v>
      </c>
      <c r="C47" s="20" t="s">
        <v>55</v>
      </c>
      <c r="D47" s="49">
        <v>23000</v>
      </c>
      <c r="E47" s="49">
        <v>15600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49">
        <f t="shared" si="11"/>
        <v>38600</v>
      </c>
      <c r="O47" s="50">
        <f t="shared" si="8"/>
        <v>1.5205830214693716</v>
      </c>
      <c r="P47" s="9"/>
    </row>
    <row r="48" spans="1:16">
      <c r="A48" s="12"/>
      <c r="B48" s="25">
        <v>369.3</v>
      </c>
      <c r="C48" s="20" t="s">
        <v>93</v>
      </c>
      <c r="D48" s="49">
        <v>283763</v>
      </c>
      <c r="E48" s="49">
        <v>0</v>
      </c>
      <c r="F48" s="49">
        <v>0</v>
      </c>
      <c r="G48" s="49">
        <v>0</v>
      </c>
      <c r="H48" s="49">
        <v>0</v>
      </c>
      <c r="I48" s="49">
        <v>16389</v>
      </c>
      <c r="J48" s="49">
        <v>0</v>
      </c>
      <c r="K48" s="49">
        <v>0</v>
      </c>
      <c r="L48" s="49">
        <v>0</v>
      </c>
      <c r="M48" s="49">
        <v>0</v>
      </c>
      <c r="N48" s="49">
        <f t="shared" si="11"/>
        <v>300152</v>
      </c>
      <c r="O48" s="50">
        <f t="shared" si="8"/>
        <v>11.823990545597795</v>
      </c>
      <c r="P48" s="9"/>
    </row>
    <row r="49" spans="1:119">
      <c r="A49" s="12"/>
      <c r="B49" s="25">
        <v>369.9</v>
      </c>
      <c r="C49" s="20" t="s">
        <v>57</v>
      </c>
      <c r="D49" s="49">
        <v>1981</v>
      </c>
      <c r="E49" s="49">
        <v>0</v>
      </c>
      <c r="F49" s="49">
        <v>0</v>
      </c>
      <c r="G49" s="49">
        <v>0</v>
      </c>
      <c r="H49" s="49">
        <v>0</v>
      </c>
      <c r="I49" s="49">
        <v>4675</v>
      </c>
      <c r="J49" s="49">
        <v>0</v>
      </c>
      <c r="K49" s="49">
        <v>0</v>
      </c>
      <c r="L49" s="49">
        <v>0</v>
      </c>
      <c r="M49" s="49">
        <v>0</v>
      </c>
      <c r="N49" s="49">
        <f t="shared" si="11"/>
        <v>6656</v>
      </c>
      <c r="O49" s="50">
        <f t="shared" si="8"/>
        <v>0.26220208784715382</v>
      </c>
      <c r="P49" s="9"/>
    </row>
    <row r="50" spans="1:119" ht="15.75">
      <c r="A50" s="29" t="s">
        <v>37</v>
      </c>
      <c r="B50" s="30"/>
      <c r="C50" s="31"/>
      <c r="D50" s="32">
        <f t="shared" ref="D50:M50" si="12">SUM(D51:D52)</f>
        <v>0</v>
      </c>
      <c r="E50" s="32">
        <f t="shared" si="12"/>
        <v>0</v>
      </c>
      <c r="F50" s="32">
        <f t="shared" si="12"/>
        <v>0</v>
      </c>
      <c r="G50" s="32">
        <f t="shared" si="12"/>
        <v>493400</v>
      </c>
      <c r="H50" s="32">
        <f t="shared" si="12"/>
        <v>0</v>
      </c>
      <c r="I50" s="32">
        <f t="shared" si="12"/>
        <v>3115488</v>
      </c>
      <c r="J50" s="32">
        <f t="shared" si="12"/>
        <v>0</v>
      </c>
      <c r="K50" s="32">
        <f t="shared" si="12"/>
        <v>0</v>
      </c>
      <c r="L50" s="32">
        <f t="shared" si="12"/>
        <v>0</v>
      </c>
      <c r="M50" s="32">
        <f t="shared" si="12"/>
        <v>0</v>
      </c>
      <c r="N50" s="32">
        <f>SUM(D50:M50)</f>
        <v>3608888</v>
      </c>
      <c r="O50" s="45">
        <f t="shared" si="8"/>
        <v>142.16616111877093</v>
      </c>
      <c r="P50" s="9"/>
    </row>
    <row r="51" spans="1:119">
      <c r="A51" s="12"/>
      <c r="B51" s="25">
        <v>381</v>
      </c>
      <c r="C51" s="20" t="s">
        <v>58</v>
      </c>
      <c r="D51" s="49">
        <v>0</v>
      </c>
      <c r="E51" s="49">
        <v>0</v>
      </c>
      <c r="F51" s="49">
        <v>0</v>
      </c>
      <c r="G51" s="49">
        <v>493400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f>SUM(D51:M51)</f>
        <v>493400</v>
      </c>
      <c r="O51" s="50">
        <f t="shared" si="8"/>
        <v>19.436675201890882</v>
      </c>
      <c r="P51" s="9"/>
    </row>
    <row r="52" spans="1:119" ht="15.75" thickBot="1">
      <c r="A52" s="12"/>
      <c r="B52" s="25">
        <v>389.4</v>
      </c>
      <c r="C52" s="20" t="s">
        <v>133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3115488</v>
      </c>
      <c r="J52" s="49">
        <v>0</v>
      </c>
      <c r="K52" s="49">
        <v>0</v>
      </c>
      <c r="L52" s="49">
        <v>0</v>
      </c>
      <c r="M52" s="49">
        <v>0</v>
      </c>
      <c r="N52" s="49">
        <f>SUM(D52:M52)</f>
        <v>3115488</v>
      </c>
      <c r="O52" s="50">
        <f t="shared" si="8"/>
        <v>122.72948591688005</v>
      </c>
      <c r="P52" s="9"/>
    </row>
    <row r="53" spans="1:119" ht="16.5" thickBot="1">
      <c r="A53" s="14" t="s">
        <v>46</v>
      </c>
      <c r="B53" s="23"/>
      <c r="C53" s="22"/>
      <c r="D53" s="15">
        <f t="shared" ref="D53:M53" si="13">SUM(D5,D14,D20,D30,D39,D42,D50)</f>
        <v>15026500</v>
      </c>
      <c r="E53" s="15">
        <f t="shared" si="13"/>
        <v>607323</v>
      </c>
      <c r="F53" s="15">
        <f t="shared" si="13"/>
        <v>0</v>
      </c>
      <c r="G53" s="15">
        <f t="shared" si="13"/>
        <v>4498313</v>
      </c>
      <c r="H53" s="15">
        <f t="shared" si="13"/>
        <v>0</v>
      </c>
      <c r="I53" s="15">
        <f t="shared" si="13"/>
        <v>16974607</v>
      </c>
      <c r="J53" s="15">
        <f t="shared" si="13"/>
        <v>0</v>
      </c>
      <c r="K53" s="15">
        <f t="shared" si="13"/>
        <v>0</v>
      </c>
      <c r="L53" s="15">
        <f t="shared" si="13"/>
        <v>0</v>
      </c>
      <c r="M53" s="15">
        <f t="shared" si="13"/>
        <v>426386</v>
      </c>
      <c r="N53" s="15">
        <f>SUM(D53:M53)</f>
        <v>37533129</v>
      </c>
      <c r="O53" s="38">
        <f t="shared" si="8"/>
        <v>1478.5554067362616</v>
      </c>
      <c r="P53" s="6"/>
      <c r="Q53" s="2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</row>
    <row r="54" spans="1:119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9"/>
    </row>
    <row r="55" spans="1:119">
      <c r="A55" s="40"/>
      <c r="B55" s="41"/>
      <c r="C55" s="41"/>
      <c r="D55" s="42"/>
      <c r="E55" s="42"/>
      <c r="F55" s="42"/>
      <c r="G55" s="42"/>
      <c r="H55" s="42"/>
      <c r="I55" s="42"/>
      <c r="J55" s="42"/>
      <c r="K55" s="42"/>
      <c r="L55" s="51" t="s">
        <v>148</v>
      </c>
      <c r="M55" s="51"/>
      <c r="N55" s="51"/>
      <c r="O55" s="43">
        <v>25385</v>
      </c>
    </row>
    <row r="56" spans="1:119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4"/>
    </row>
    <row r="57" spans="1:119" ht="15.75" customHeight="1" thickBot="1">
      <c r="A57" s="55" t="s">
        <v>86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7"/>
    </row>
  </sheetData>
  <mergeCells count="10">
    <mergeCell ref="L55:N55"/>
    <mergeCell ref="A56:O56"/>
    <mergeCell ref="A57:O5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68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143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60</v>
      </c>
      <c r="B3" s="65"/>
      <c r="C3" s="66"/>
      <c r="D3" s="70" t="s">
        <v>31</v>
      </c>
      <c r="E3" s="71"/>
      <c r="F3" s="71"/>
      <c r="G3" s="71"/>
      <c r="H3" s="72"/>
      <c r="I3" s="70" t="s">
        <v>32</v>
      </c>
      <c r="J3" s="72"/>
      <c r="K3" s="70" t="s">
        <v>34</v>
      </c>
      <c r="L3" s="72"/>
      <c r="M3" s="36"/>
      <c r="N3" s="37"/>
      <c r="O3" s="73" t="s">
        <v>65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61</v>
      </c>
      <c r="F4" s="34" t="s">
        <v>62</v>
      </c>
      <c r="G4" s="34" t="s">
        <v>63</v>
      </c>
      <c r="H4" s="34" t="s">
        <v>6</v>
      </c>
      <c r="I4" s="34" t="s">
        <v>7</v>
      </c>
      <c r="J4" s="35" t="s">
        <v>64</v>
      </c>
      <c r="K4" s="35" t="s">
        <v>8</v>
      </c>
      <c r="L4" s="35" t="s">
        <v>9</v>
      </c>
      <c r="M4" s="35" t="s">
        <v>10</v>
      </c>
      <c r="N4" s="35" t="s">
        <v>33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8417389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8417389</v>
      </c>
      <c r="O5" s="33">
        <f t="shared" ref="O5:O36" si="1">(N5/O$55)</f>
        <v>356.56326513322318</v>
      </c>
      <c r="P5" s="6"/>
    </row>
    <row r="6" spans="1:133">
      <c r="A6" s="12"/>
      <c r="B6" s="25">
        <v>311</v>
      </c>
      <c r="C6" s="20" t="s">
        <v>3</v>
      </c>
      <c r="D6" s="49">
        <v>3990738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f>SUM(D6:M6)</f>
        <v>3990738</v>
      </c>
      <c r="O6" s="50">
        <f t="shared" si="1"/>
        <v>169.04892616596771</v>
      </c>
      <c r="P6" s="9"/>
    </row>
    <row r="7" spans="1:133">
      <c r="A7" s="12"/>
      <c r="B7" s="25">
        <v>312.10000000000002</v>
      </c>
      <c r="C7" s="20" t="s">
        <v>11</v>
      </c>
      <c r="D7" s="49">
        <v>672626</v>
      </c>
      <c r="E7" s="49">
        <v>0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 t="shared" ref="N7:N13" si="2">SUM(D7:M7)</f>
        <v>672626</v>
      </c>
      <c r="O7" s="50">
        <f t="shared" si="1"/>
        <v>28.492650485025628</v>
      </c>
      <c r="P7" s="9"/>
    </row>
    <row r="8" spans="1:133">
      <c r="A8" s="12"/>
      <c r="B8" s="25">
        <v>312.52</v>
      </c>
      <c r="C8" s="20" t="s">
        <v>112</v>
      </c>
      <c r="D8" s="49">
        <v>169767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f>SUM(D8:M8)</f>
        <v>169767</v>
      </c>
      <c r="O8" s="50">
        <f t="shared" si="1"/>
        <v>7.1913839115516582</v>
      </c>
      <c r="P8" s="9"/>
    </row>
    <row r="9" spans="1:133">
      <c r="A9" s="12"/>
      <c r="B9" s="25">
        <v>314.10000000000002</v>
      </c>
      <c r="C9" s="20" t="s">
        <v>12</v>
      </c>
      <c r="D9" s="49">
        <v>2143191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f t="shared" si="2"/>
        <v>2143191</v>
      </c>
      <c r="O9" s="50">
        <f t="shared" si="1"/>
        <v>90.786249841148816</v>
      </c>
      <c r="P9" s="9"/>
    </row>
    <row r="10" spans="1:133">
      <c r="A10" s="12"/>
      <c r="B10" s="25">
        <v>314.3</v>
      </c>
      <c r="C10" s="20" t="s">
        <v>13</v>
      </c>
      <c r="D10" s="49">
        <v>458344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f t="shared" si="2"/>
        <v>458344</v>
      </c>
      <c r="O10" s="50">
        <f t="shared" si="1"/>
        <v>19.415597068666074</v>
      </c>
      <c r="P10" s="9"/>
    </row>
    <row r="11" spans="1:133">
      <c r="A11" s="12"/>
      <c r="B11" s="25">
        <v>314.8</v>
      </c>
      <c r="C11" s="20" t="s">
        <v>70</v>
      </c>
      <c r="D11" s="49">
        <v>68139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f t="shared" si="2"/>
        <v>68139</v>
      </c>
      <c r="O11" s="50">
        <f t="shared" si="1"/>
        <v>2.8863896301944338</v>
      </c>
      <c r="P11" s="9"/>
    </row>
    <row r="12" spans="1:133">
      <c r="A12" s="12"/>
      <c r="B12" s="25">
        <v>315</v>
      </c>
      <c r="C12" s="20" t="s">
        <v>113</v>
      </c>
      <c r="D12" s="49">
        <v>670490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f t="shared" si="2"/>
        <v>670490</v>
      </c>
      <c r="O12" s="50">
        <f t="shared" si="1"/>
        <v>28.402168848222985</v>
      </c>
      <c r="P12" s="9"/>
    </row>
    <row r="13" spans="1:133">
      <c r="A13" s="12"/>
      <c r="B13" s="25">
        <v>316</v>
      </c>
      <c r="C13" s="20" t="s">
        <v>114</v>
      </c>
      <c r="D13" s="49">
        <v>244094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f t="shared" si="2"/>
        <v>244094</v>
      </c>
      <c r="O13" s="50">
        <f t="shared" si="1"/>
        <v>10.339899182445885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SUM(D15:D19)</f>
        <v>3768655</v>
      </c>
      <c r="E14" s="32">
        <f t="shared" si="3"/>
        <v>578993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1" si="4">SUM(D14:M14)</f>
        <v>4347648</v>
      </c>
      <c r="O14" s="45">
        <f t="shared" si="1"/>
        <v>184.16774685474647</v>
      </c>
      <c r="P14" s="10"/>
    </row>
    <row r="15" spans="1:133">
      <c r="A15" s="12"/>
      <c r="B15" s="25">
        <v>322</v>
      </c>
      <c r="C15" s="20" t="s">
        <v>0</v>
      </c>
      <c r="D15" s="49">
        <v>1898142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f t="shared" si="4"/>
        <v>1898142</v>
      </c>
      <c r="O15" s="50">
        <f t="shared" si="1"/>
        <v>80.405896556106242</v>
      </c>
      <c r="P15" s="9"/>
    </row>
    <row r="16" spans="1:133">
      <c r="A16" s="12"/>
      <c r="B16" s="25">
        <v>323.10000000000002</v>
      </c>
      <c r="C16" s="20" t="s">
        <v>19</v>
      </c>
      <c r="D16" s="49">
        <v>1531682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f t="shared" si="4"/>
        <v>1531682</v>
      </c>
      <c r="O16" s="50">
        <f t="shared" si="1"/>
        <v>64.882534841360609</v>
      </c>
      <c r="P16" s="9"/>
    </row>
    <row r="17" spans="1:16">
      <c r="A17" s="12"/>
      <c r="B17" s="25">
        <v>323.39999999999998</v>
      </c>
      <c r="C17" s="20" t="s">
        <v>20</v>
      </c>
      <c r="D17" s="49">
        <v>31018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f t="shared" si="4"/>
        <v>31018</v>
      </c>
      <c r="O17" s="50">
        <f t="shared" si="1"/>
        <v>1.3139323082136654</v>
      </c>
      <c r="P17" s="9"/>
    </row>
    <row r="18" spans="1:16">
      <c r="A18" s="12"/>
      <c r="B18" s="25">
        <v>323.7</v>
      </c>
      <c r="C18" s="20" t="s">
        <v>21</v>
      </c>
      <c r="D18" s="49">
        <v>307813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f t="shared" si="4"/>
        <v>307813</v>
      </c>
      <c r="O18" s="50">
        <f t="shared" si="1"/>
        <v>13.039056212140467</v>
      </c>
      <c r="P18" s="9"/>
    </row>
    <row r="19" spans="1:16">
      <c r="A19" s="12"/>
      <c r="B19" s="25">
        <v>325.10000000000002</v>
      </c>
      <c r="C19" s="20" t="s">
        <v>22</v>
      </c>
      <c r="D19" s="49">
        <v>0</v>
      </c>
      <c r="E19" s="49">
        <v>578993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f t="shared" si="4"/>
        <v>578993</v>
      </c>
      <c r="O19" s="50">
        <f t="shared" si="1"/>
        <v>24.526326936925489</v>
      </c>
      <c r="P19" s="9"/>
    </row>
    <row r="20" spans="1:16" ht="15.75">
      <c r="A20" s="29" t="s">
        <v>24</v>
      </c>
      <c r="B20" s="30"/>
      <c r="C20" s="31"/>
      <c r="D20" s="32">
        <f t="shared" ref="D20:M20" si="5">SUM(D21:D29)</f>
        <v>2222475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93954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556858</v>
      </c>
      <c r="N20" s="44">
        <f t="shared" si="4"/>
        <v>2873287</v>
      </c>
      <c r="O20" s="45">
        <f t="shared" si="1"/>
        <v>121.71334773584107</v>
      </c>
      <c r="P20" s="10"/>
    </row>
    <row r="21" spans="1:16">
      <c r="A21" s="12"/>
      <c r="B21" s="25">
        <v>334.1</v>
      </c>
      <c r="C21" s="20" t="s">
        <v>99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212270</v>
      </c>
      <c r="N21" s="49">
        <f t="shared" si="4"/>
        <v>212270</v>
      </c>
      <c r="O21" s="50">
        <f t="shared" si="1"/>
        <v>8.9918244588469527</v>
      </c>
      <c r="P21" s="9"/>
    </row>
    <row r="22" spans="1:16">
      <c r="A22" s="12"/>
      <c r="B22" s="25">
        <v>334.2</v>
      </c>
      <c r="C22" s="20" t="s">
        <v>89</v>
      </c>
      <c r="D22" s="49">
        <v>7382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f t="shared" si="4"/>
        <v>7382</v>
      </c>
      <c r="O22" s="50">
        <f t="shared" si="1"/>
        <v>0.31270385902486553</v>
      </c>
      <c r="P22" s="9"/>
    </row>
    <row r="23" spans="1:16">
      <c r="A23" s="12"/>
      <c r="B23" s="25">
        <v>334.49</v>
      </c>
      <c r="C23" s="20" t="s">
        <v>144</v>
      </c>
      <c r="D23" s="49">
        <v>165384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f t="shared" si="4"/>
        <v>165384</v>
      </c>
      <c r="O23" s="50">
        <f t="shared" si="1"/>
        <v>7.0057186427754479</v>
      </c>
      <c r="P23" s="9"/>
    </row>
    <row r="24" spans="1:16">
      <c r="A24" s="12"/>
      <c r="B24" s="25">
        <v>335.12</v>
      </c>
      <c r="C24" s="20" t="s">
        <v>115</v>
      </c>
      <c r="D24" s="49">
        <v>712628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f t="shared" si="4"/>
        <v>712628</v>
      </c>
      <c r="O24" s="50">
        <f t="shared" si="1"/>
        <v>30.187147879866142</v>
      </c>
      <c r="P24" s="9"/>
    </row>
    <row r="25" spans="1:16">
      <c r="A25" s="12"/>
      <c r="B25" s="25">
        <v>335.14</v>
      </c>
      <c r="C25" s="20" t="s">
        <v>116</v>
      </c>
      <c r="D25" s="49">
        <v>9067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f t="shared" si="4"/>
        <v>9067</v>
      </c>
      <c r="O25" s="50">
        <f t="shared" si="1"/>
        <v>0.38408099292582709</v>
      </c>
      <c r="P25" s="9"/>
    </row>
    <row r="26" spans="1:16">
      <c r="A26" s="12"/>
      <c r="B26" s="25">
        <v>335.15</v>
      </c>
      <c r="C26" s="20" t="s">
        <v>117</v>
      </c>
      <c r="D26" s="49">
        <v>15562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f t="shared" si="4"/>
        <v>15562</v>
      </c>
      <c r="O26" s="50">
        <f t="shared" si="1"/>
        <v>0.65921125090015675</v>
      </c>
      <c r="P26" s="9"/>
    </row>
    <row r="27" spans="1:16">
      <c r="A27" s="12"/>
      <c r="B27" s="25">
        <v>335.18</v>
      </c>
      <c r="C27" s="20" t="s">
        <v>118</v>
      </c>
      <c r="D27" s="49">
        <v>1312452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f t="shared" si="4"/>
        <v>1312452</v>
      </c>
      <c r="O27" s="50">
        <f t="shared" si="1"/>
        <v>55.595882577201678</v>
      </c>
      <c r="P27" s="9"/>
    </row>
    <row r="28" spans="1:16">
      <c r="A28" s="12"/>
      <c r="B28" s="25">
        <v>337.3</v>
      </c>
      <c r="C28" s="20" t="s">
        <v>145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  <c r="I28" s="49">
        <v>93954</v>
      </c>
      <c r="J28" s="49">
        <v>0</v>
      </c>
      <c r="K28" s="49">
        <v>0</v>
      </c>
      <c r="L28" s="49">
        <v>0</v>
      </c>
      <c r="M28" s="49">
        <v>0</v>
      </c>
      <c r="N28" s="49">
        <f t="shared" si="4"/>
        <v>93954</v>
      </c>
      <c r="O28" s="50">
        <f t="shared" si="1"/>
        <v>3.9799212098106493</v>
      </c>
      <c r="P28" s="9"/>
    </row>
    <row r="29" spans="1:16">
      <c r="A29" s="12"/>
      <c r="B29" s="25">
        <v>339</v>
      </c>
      <c r="C29" s="20" t="s">
        <v>137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344588</v>
      </c>
      <c r="N29" s="49">
        <f t="shared" si="4"/>
        <v>344588</v>
      </c>
      <c r="O29" s="50">
        <f t="shared" si="1"/>
        <v>14.596856864489347</v>
      </c>
      <c r="P29" s="9"/>
    </row>
    <row r="30" spans="1:16" ht="15.75">
      <c r="A30" s="29" t="s">
        <v>35</v>
      </c>
      <c r="B30" s="30"/>
      <c r="C30" s="31"/>
      <c r="D30" s="32">
        <f t="shared" ref="D30:M30" si="6">SUM(D31:D38)</f>
        <v>699892</v>
      </c>
      <c r="E30" s="32">
        <f t="shared" si="6"/>
        <v>0</v>
      </c>
      <c r="F30" s="32">
        <f t="shared" si="6"/>
        <v>0</v>
      </c>
      <c r="G30" s="32">
        <f t="shared" si="6"/>
        <v>0</v>
      </c>
      <c r="H30" s="32">
        <f t="shared" si="6"/>
        <v>0</v>
      </c>
      <c r="I30" s="32">
        <f t="shared" si="6"/>
        <v>12081887</v>
      </c>
      <c r="J30" s="32">
        <f t="shared" si="6"/>
        <v>0</v>
      </c>
      <c r="K30" s="32">
        <f t="shared" si="6"/>
        <v>0</v>
      </c>
      <c r="L30" s="32">
        <f t="shared" si="6"/>
        <v>0</v>
      </c>
      <c r="M30" s="32">
        <f t="shared" si="6"/>
        <v>0</v>
      </c>
      <c r="N30" s="32">
        <f t="shared" si="4"/>
        <v>12781779</v>
      </c>
      <c r="O30" s="45">
        <f t="shared" si="1"/>
        <v>541.44020841275892</v>
      </c>
      <c r="P30" s="10"/>
    </row>
    <row r="31" spans="1:16">
      <c r="A31" s="12"/>
      <c r="B31" s="25">
        <v>341.1</v>
      </c>
      <c r="C31" s="20" t="s">
        <v>119</v>
      </c>
      <c r="D31" s="49">
        <v>160162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f t="shared" si="4"/>
        <v>160162</v>
      </c>
      <c r="O31" s="50">
        <f t="shared" si="1"/>
        <v>6.7845130681577501</v>
      </c>
      <c r="P31" s="9"/>
    </row>
    <row r="32" spans="1:16">
      <c r="A32" s="12"/>
      <c r="B32" s="25">
        <v>341.9</v>
      </c>
      <c r="C32" s="20" t="s">
        <v>132</v>
      </c>
      <c r="D32" s="49">
        <v>23150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f t="shared" ref="N32:N38" si="7">SUM(D32:M32)</f>
        <v>23150</v>
      </c>
      <c r="O32" s="50">
        <f t="shared" si="1"/>
        <v>0.98064133519718732</v>
      </c>
      <c r="P32" s="9"/>
    </row>
    <row r="33" spans="1:16">
      <c r="A33" s="12"/>
      <c r="B33" s="25">
        <v>342.1</v>
      </c>
      <c r="C33" s="20" t="s">
        <v>39</v>
      </c>
      <c r="D33" s="49">
        <v>336071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f t="shared" si="7"/>
        <v>336071</v>
      </c>
      <c r="O33" s="50">
        <f t="shared" si="1"/>
        <v>14.236074045833863</v>
      </c>
      <c r="P33" s="9"/>
    </row>
    <row r="34" spans="1:16">
      <c r="A34" s="12"/>
      <c r="B34" s="25">
        <v>343.3</v>
      </c>
      <c r="C34" s="20" t="s">
        <v>40</v>
      </c>
      <c r="D34" s="49">
        <v>0</v>
      </c>
      <c r="E34" s="49">
        <v>0</v>
      </c>
      <c r="F34" s="49">
        <v>0</v>
      </c>
      <c r="G34" s="49">
        <v>0</v>
      </c>
      <c r="H34" s="49">
        <v>0</v>
      </c>
      <c r="I34" s="49">
        <v>6820457</v>
      </c>
      <c r="J34" s="49">
        <v>0</v>
      </c>
      <c r="K34" s="49">
        <v>0</v>
      </c>
      <c r="L34" s="49">
        <v>0</v>
      </c>
      <c r="M34" s="49">
        <v>0</v>
      </c>
      <c r="N34" s="49">
        <f t="shared" si="7"/>
        <v>6820457</v>
      </c>
      <c r="O34" s="50">
        <f t="shared" si="1"/>
        <v>288.91671961706271</v>
      </c>
      <c r="P34" s="9"/>
    </row>
    <row r="35" spans="1:16">
      <c r="A35" s="12"/>
      <c r="B35" s="25">
        <v>343.4</v>
      </c>
      <c r="C35" s="20" t="s">
        <v>41</v>
      </c>
      <c r="D35" s="49">
        <v>79753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f t="shared" si="7"/>
        <v>79753</v>
      </c>
      <c r="O35" s="50">
        <f t="shared" si="1"/>
        <v>3.378362350150379</v>
      </c>
      <c r="P35" s="9"/>
    </row>
    <row r="36" spans="1:16">
      <c r="A36" s="12"/>
      <c r="B36" s="25">
        <v>343.5</v>
      </c>
      <c r="C36" s="20" t="s">
        <v>42</v>
      </c>
      <c r="D36" s="49">
        <v>0</v>
      </c>
      <c r="E36" s="49">
        <v>0</v>
      </c>
      <c r="F36" s="49">
        <v>0</v>
      </c>
      <c r="G36" s="49">
        <v>0</v>
      </c>
      <c r="H36" s="49">
        <v>0</v>
      </c>
      <c r="I36" s="49">
        <v>5261430</v>
      </c>
      <c r="J36" s="49">
        <v>0</v>
      </c>
      <c r="K36" s="49">
        <v>0</v>
      </c>
      <c r="L36" s="49">
        <v>0</v>
      </c>
      <c r="M36" s="49">
        <v>0</v>
      </c>
      <c r="N36" s="49">
        <f t="shared" si="7"/>
        <v>5261430</v>
      </c>
      <c r="O36" s="50">
        <f t="shared" si="1"/>
        <v>222.8758419112975</v>
      </c>
      <c r="P36" s="9"/>
    </row>
    <row r="37" spans="1:16">
      <c r="A37" s="12"/>
      <c r="B37" s="25">
        <v>343.9</v>
      </c>
      <c r="C37" s="20" t="s">
        <v>43</v>
      </c>
      <c r="D37" s="49">
        <v>18451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f t="shared" si="7"/>
        <v>18451</v>
      </c>
      <c r="O37" s="50">
        <f t="shared" ref="O37:O53" si="8">(N37/O$55)</f>
        <v>0.78159020629474307</v>
      </c>
      <c r="P37" s="9"/>
    </row>
    <row r="38" spans="1:16">
      <c r="A38" s="12"/>
      <c r="B38" s="25">
        <v>347.2</v>
      </c>
      <c r="C38" s="20" t="s">
        <v>45</v>
      </c>
      <c r="D38" s="49">
        <v>82305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f t="shared" si="7"/>
        <v>82305</v>
      </c>
      <c r="O38" s="50">
        <f t="shared" si="8"/>
        <v>3.4864658787647733</v>
      </c>
      <c r="P38" s="9"/>
    </row>
    <row r="39" spans="1:16" ht="15.75">
      <c r="A39" s="29" t="s">
        <v>36</v>
      </c>
      <c r="B39" s="30"/>
      <c r="C39" s="31"/>
      <c r="D39" s="32">
        <f t="shared" ref="D39:M39" si="9">SUM(D40:D41)</f>
        <v>140930</v>
      </c>
      <c r="E39" s="32">
        <f t="shared" si="9"/>
        <v>0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3160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>SUM(D39:M39)</f>
        <v>144090</v>
      </c>
      <c r="O39" s="45">
        <f t="shared" si="8"/>
        <v>6.1036980556614564</v>
      </c>
      <c r="P39" s="10"/>
    </row>
    <row r="40" spans="1:16">
      <c r="A40" s="13"/>
      <c r="B40" s="39">
        <v>351.1</v>
      </c>
      <c r="C40" s="21" t="s">
        <v>91</v>
      </c>
      <c r="D40" s="49">
        <v>119231</v>
      </c>
      <c r="E40" s="49">
        <v>0</v>
      </c>
      <c r="F40" s="49">
        <v>0</v>
      </c>
      <c r="G40" s="49">
        <v>0</v>
      </c>
      <c r="H40" s="49">
        <v>0</v>
      </c>
      <c r="I40" s="49">
        <v>3160</v>
      </c>
      <c r="J40" s="49">
        <v>0</v>
      </c>
      <c r="K40" s="49">
        <v>0</v>
      </c>
      <c r="L40" s="49">
        <v>0</v>
      </c>
      <c r="M40" s="49">
        <v>0</v>
      </c>
      <c r="N40" s="49">
        <f>SUM(D40:M40)</f>
        <v>122391</v>
      </c>
      <c r="O40" s="50">
        <f t="shared" si="8"/>
        <v>5.1845215402211204</v>
      </c>
      <c r="P40" s="9"/>
    </row>
    <row r="41" spans="1:16">
      <c r="A41" s="13"/>
      <c r="B41" s="39">
        <v>354</v>
      </c>
      <c r="C41" s="21" t="s">
        <v>48</v>
      </c>
      <c r="D41" s="49">
        <v>21699</v>
      </c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f>SUM(D41:M41)</f>
        <v>21699</v>
      </c>
      <c r="O41" s="50">
        <f t="shared" si="8"/>
        <v>0.91917651544033552</v>
      </c>
      <c r="P41" s="9"/>
    </row>
    <row r="42" spans="1:16" ht="15.75">
      <c r="A42" s="29" t="s">
        <v>4</v>
      </c>
      <c r="B42" s="30"/>
      <c r="C42" s="31"/>
      <c r="D42" s="32">
        <f t="shared" ref="D42:M42" si="10">SUM(D43:D49)</f>
        <v>1794175</v>
      </c>
      <c r="E42" s="32">
        <f t="shared" si="10"/>
        <v>326973</v>
      </c>
      <c r="F42" s="32">
        <f t="shared" si="10"/>
        <v>0</v>
      </c>
      <c r="G42" s="32">
        <f t="shared" si="10"/>
        <v>20636</v>
      </c>
      <c r="H42" s="32">
        <f t="shared" si="10"/>
        <v>0</v>
      </c>
      <c r="I42" s="32">
        <f t="shared" si="10"/>
        <v>444300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>SUM(D42:M42)</f>
        <v>2586084</v>
      </c>
      <c r="O42" s="45">
        <f t="shared" si="8"/>
        <v>109.54733765408565</v>
      </c>
      <c r="P42" s="10"/>
    </row>
    <row r="43" spans="1:16">
      <c r="A43" s="12"/>
      <c r="B43" s="25">
        <v>361.1</v>
      </c>
      <c r="C43" s="20" t="s">
        <v>51</v>
      </c>
      <c r="D43" s="49">
        <v>278106</v>
      </c>
      <c r="E43" s="49">
        <v>39110</v>
      </c>
      <c r="F43" s="49">
        <v>0</v>
      </c>
      <c r="G43" s="49">
        <v>20636</v>
      </c>
      <c r="H43" s="49">
        <v>0</v>
      </c>
      <c r="I43" s="49">
        <v>295741</v>
      </c>
      <c r="J43" s="49">
        <v>0</v>
      </c>
      <c r="K43" s="49">
        <v>0</v>
      </c>
      <c r="L43" s="49">
        <v>0</v>
      </c>
      <c r="M43" s="49">
        <v>0</v>
      </c>
      <c r="N43" s="49">
        <f>SUM(D43:M43)</f>
        <v>633593</v>
      </c>
      <c r="O43" s="50">
        <f t="shared" si="8"/>
        <v>26.839200237217774</v>
      </c>
      <c r="P43" s="9"/>
    </row>
    <row r="44" spans="1:16">
      <c r="A44" s="12"/>
      <c r="B44" s="25">
        <v>362</v>
      </c>
      <c r="C44" s="20" t="s">
        <v>53</v>
      </c>
      <c r="D44" s="49">
        <v>46867</v>
      </c>
      <c r="E44" s="49">
        <v>0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f t="shared" ref="N44:N49" si="11">SUM(D44:M44)</f>
        <v>46867</v>
      </c>
      <c r="O44" s="50">
        <f t="shared" si="8"/>
        <v>1.9853009700512561</v>
      </c>
      <c r="P44" s="9"/>
    </row>
    <row r="45" spans="1:16">
      <c r="A45" s="12"/>
      <c r="B45" s="25">
        <v>364</v>
      </c>
      <c r="C45" s="20" t="s">
        <v>123</v>
      </c>
      <c r="D45" s="49">
        <v>35753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f t="shared" si="11"/>
        <v>35753</v>
      </c>
      <c r="O45" s="50">
        <f t="shared" si="8"/>
        <v>1.5145084085228957</v>
      </c>
      <c r="P45" s="9"/>
    </row>
    <row r="46" spans="1:16">
      <c r="A46" s="12"/>
      <c r="B46" s="25">
        <v>365</v>
      </c>
      <c r="C46" s="20" t="s">
        <v>124</v>
      </c>
      <c r="D46" s="49">
        <v>15156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f t="shared" si="11"/>
        <v>15156</v>
      </c>
      <c r="O46" s="50">
        <f t="shared" si="8"/>
        <v>0.6420129622569577</v>
      </c>
      <c r="P46" s="9"/>
    </row>
    <row r="47" spans="1:16">
      <c r="A47" s="12"/>
      <c r="B47" s="25">
        <v>366</v>
      </c>
      <c r="C47" s="20" t="s">
        <v>55</v>
      </c>
      <c r="D47" s="49">
        <v>1310840</v>
      </c>
      <c r="E47" s="49">
        <v>264534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49">
        <f t="shared" si="11"/>
        <v>1575374</v>
      </c>
      <c r="O47" s="50">
        <f t="shared" si="8"/>
        <v>66.733341805396705</v>
      </c>
      <c r="P47" s="9"/>
    </row>
    <row r="48" spans="1:16">
      <c r="A48" s="12"/>
      <c r="B48" s="25">
        <v>369.3</v>
      </c>
      <c r="C48" s="20" t="s">
        <v>93</v>
      </c>
      <c r="D48" s="49">
        <v>107002</v>
      </c>
      <c r="E48" s="49">
        <v>23329</v>
      </c>
      <c r="F48" s="49">
        <v>0</v>
      </c>
      <c r="G48" s="49">
        <v>0</v>
      </c>
      <c r="H48" s="49">
        <v>0</v>
      </c>
      <c r="I48" s="49">
        <v>22339</v>
      </c>
      <c r="J48" s="49">
        <v>0</v>
      </c>
      <c r="K48" s="49">
        <v>0</v>
      </c>
      <c r="L48" s="49">
        <v>0</v>
      </c>
      <c r="M48" s="49">
        <v>0</v>
      </c>
      <c r="N48" s="49">
        <f t="shared" si="11"/>
        <v>152670</v>
      </c>
      <c r="O48" s="50">
        <f t="shared" si="8"/>
        <v>6.4671495742788156</v>
      </c>
      <c r="P48" s="9"/>
    </row>
    <row r="49" spans="1:119">
      <c r="A49" s="12"/>
      <c r="B49" s="25">
        <v>369.9</v>
      </c>
      <c r="C49" s="20" t="s">
        <v>57</v>
      </c>
      <c r="D49" s="49">
        <v>451</v>
      </c>
      <c r="E49" s="49">
        <v>0</v>
      </c>
      <c r="F49" s="49">
        <v>0</v>
      </c>
      <c r="G49" s="49">
        <v>0</v>
      </c>
      <c r="H49" s="49">
        <v>0</v>
      </c>
      <c r="I49" s="49">
        <v>126220</v>
      </c>
      <c r="J49" s="49">
        <v>0</v>
      </c>
      <c r="K49" s="49">
        <v>0</v>
      </c>
      <c r="L49" s="49">
        <v>0</v>
      </c>
      <c r="M49" s="49">
        <v>0</v>
      </c>
      <c r="N49" s="49">
        <f t="shared" si="11"/>
        <v>126671</v>
      </c>
      <c r="O49" s="50">
        <f t="shared" si="8"/>
        <v>5.3658236963612485</v>
      </c>
      <c r="P49" s="9"/>
    </row>
    <row r="50" spans="1:119" ht="15.75">
      <c r="A50" s="29" t="s">
        <v>37</v>
      </c>
      <c r="B50" s="30"/>
      <c r="C50" s="31"/>
      <c r="D50" s="32">
        <f t="shared" ref="D50:M50" si="12">SUM(D51:D52)</f>
        <v>0</v>
      </c>
      <c r="E50" s="32">
        <f t="shared" si="12"/>
        <v>0</v>
      </c>
      <c r="F50" s="32">
        <f t="shared" si="12"/>
        <v>0</v>
      </c>
      <c r="G50" s="32">
        <f t="shared" si="12"/>
        <v>402900</v>
      </c>
      <c r="H50" s="32">
        <f t="shared" si="12"/>
        <v>0</v>
      </c>
      <c r="I50" s="32">
        <f t="shared" si="12"/>
        <v>5685218</v>
      </c>
      <c r="J50" s="32">
        <f t="shared" si="12"/>
        <v>0</v>
      </c>
      <c r="K50" s="32">
        <f t="shared" si="12"/>
        <v>0</v>
      </c>
      <c r="L50" s="32">
        <f t="shared" si="12"/>
        <v>0</v>
      </c>
      <c r="M50" s="32">
        <f t="shared" si="12"/>
        <v>0</v>
      </c>
      <c r="N50" s="32">
        <f>SUM(D50:M50)</f>
        <v>6088118</v>
      </c>
      <c r="O50" s="45">
        <f t="shared" si="8"/>
        <v>257.89460753166435</v>
      </c>
      <c r="P50" s="9"/>
    </row>
    <row r="51" spans="1:119">
      <c r="A51" s="12"/>
      <c r="B51" s="25">
        <v>381</v>
      </c>
      <c r="C51" s="20" t="s">
        <v>58</v>
      </c>
      <c r="D51" s="49">
        <v>0</v>
      </c>
      <c r="E51" s="49">
        <v>0</v>
      </c>
      <c r="F51" s="49">
        <v>0</v>
      </c>
      <c r="G51" s="49">
        <v>402900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f>SUM(D51:M51)</f>
        <v>402900</v>
      </c>
      <c r="O51" s="50">
        <f t="shared" si="8"/>
        <v>17.066971660948024</v>
      </c>
      <c r="P51" s="9"/>
    </row>
    <row r="52" spans="1:119" ht="15.75" thickBot="1">
      <c r="A52" s="12"/>
      <c r="B52" s="25">
        <v>389.4</v>
      </c>
      <c r="C52" s="20" t="s">
        <v>133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5685218</v>
      </c>
      <c r="J52" s="49">
        <v>0</v>
      </c>
      <c r="K52" s="49">
        <v>0</v>
      </c>
      <c r="L52" s="49">
        <v>0</v>
      </c>
      <c r="M52" s="49">
        <v>0</v>
      </c>
      <c r="N52" s="49">
        <f>SUM(D52:M52)</f>
        <v>5685218</v>
      </c>
      <c r="O52" s="50">
        <f t="shared" si="8"/>
        <v>240.82763587071631</v>
      </c>
      <c r="P52" s="9"/>
    </row>
    <row r="53" spans="1:119" ht="16.5" thickBot="1">
      <c r="A53" s="14" t="s">
        <v>46</v>
      </c>
      <c r="B53" s="23"/>
      <c r="C53" s="22"/>
      <c r="D53" s="15">
        <f t="shared" ref="D53:M53" si="13">SUM(D5,D14,D20,D30,D39,D42,D50)</f>
        <v>17043516</v>
      </c>
      <c r="E53" s="15">
        <f t="shared" si="13"/>
        <v>905966</v>
      </c>
      <c r="F53" s="15">
        <f t="shared" si="13"/>
        <v>0</v>
      </c>
      <c r="G53" s="15">
        <f t="shared" si="13"/>
        <v>423536</v>
      </c>
      <c r="H53" s="15">
        <f t="shared" si="13"/>
        <v>0</v>
      </c>
      <c r="I53" s="15">
        <f t="shared" si="13"/>
        <v>18308519</v>
      </c>
      <c r="J53" s="15">
        <f t="shared" si="13"/>
        <v>0</v>
      </c>
      <c r="K53" s="15">
        <f t="shared" si="13"/>
        <v>0</v>
      </c>
      <c r="L53" s="15">
        <f t="shared" si="13"/>
        <v>0</v>
      </c>
      <c r="M53" s="15">
        <f t="shared" si="13"/>
        <v>556858</v>
      </c>
      <c r="N53" s="15">
        <f>SUM(D53:M53)</f>
        <v>37238395</v>
      </c>
      <c r="O53" s="38">
        <f t="shared" si="8"/>
        <v>1577.4302113779811</v>
      </c>
      <c r="P53" s="6"/>
      <c r="Q53" s="2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</row>
    <row r="54" spans="1:119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9"/>
    </row>
    <row r="55" spans="1:119">
      <c r="A55" s="40"/>
      <c r="B55" s="41"/>
      <c r="C55" s="41"/>
      <c r="D55" s="42"/>
      <c r="E55" s="42"/>
      <c r="F55" s="42"/>
      <c r="G55" s="42"/>
      <c r="H55" s="42"/>
      <c r="I55" s="42"/>
      <c r="J55" s="42"/>
      <c r="K55" s="42"/>
      <c r="L55" s="51" t="s">
        <v>146</v>
      </c>
      <c r="M55" s="51"/>
      <c r="N55" s="51"/>
      <c r="O55" s="43">
        <v>23607</v>
      </c>
    </row>
    <row r="56" spans="1:119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4"/>
    </row>
    <row r="57" spans="1:119" ht="15.75" customHeight="1" thickBot="1">
      <c r="A57" s="55" t="s">
        <v>86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7"/>
    </row>
  </sheetData>
  <mergeCells count="10">
    <mergeCell ref="L55:N55"/>
    <mergeCell ref="A56:O56"/>
    <mergeCell ref="A57:O5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68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141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60</v>
      </c>
      <c r="B3" s="65"/>
      <c r="C3" s="66"/>
      <c r="D3" s="70" t="s">
        <v>31</v>
      </c>
      <c r="E3" s="71"/>
      <c r="F3" s="71"/>
      <c r="G3" s="71"/>
      <c r="H3" s="72"/>
      <c r="I3" s="70" t="s">
        <v>32</v>
      </c>
      <c r="J3" s="72"/>
      <c r="K3" s="70" t="s">
        <v>34</v>
      </c>
      <c r="L3" s="72"/>
      <c r="M3" s="36"/>
      <c r="N3" s="37"/>
      <c r="O3" s="73" t="s">
        <v>65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61</v>
      </c>
      <c r="F4" s="34" t="s">
        <v>62</v>
      </c>
      <c r="G4" s="34" t="s">
        <v>63</v>
      </c>
      <c r="H4" s="34" t="s">
        <v>6</v>
      </c>
      <c r="I4" s="34" t="s">
        <v>7</v>
      </c>
      <c r="J4" s="35" t="s">
        <v>64</v>
      </c>
      <c r="K4" s="35" t="s">
        <v>8</v>
      </c>
      <c r="L4" s="35" t="s">
        <v>9</v>
      </c>
      <c r="M4" s="35" t="s">
        <v>10</v>
      </c>
      <c r="N4" s="35" t="s">
        <v>33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7534590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7534590</v>
      </c>
      <c r="O5" s="33">
        <f t="shared" ref="O5:O51" si="1">(N5/O$53)</f>
        <v>342.63710777626193</v>
      </c>
      <c r="P5" s="6"/>
    </row>
    <row r="6" spans="1:133">
      <c r="A6" s="12"/>
      <c r="B6" s="25">
        <v>311</v>
      </c>
      <c r="C6" s="20" t="s">
        <v>3</v>
      </c>
      <c r="D6" s="49">
        <v>3310658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f>SUM(D6:M6)</f>
        <v>3310658</v>
      </c>
      <c r="O6" s="50">
        <f t="shared" si="1"/>
        <v>150.55288767621647</v>
      </c>
      <c r="P6" s="9"/>
    </row>
    <row r="7" spans="1:133">
      <c r="A7" s="12"/>
      <c r="B7" s="25">
        <v>312.10000000000002</v>
      </c>
      <c r="C7" s="20" t="s">
        <v>11</v>
      </c>
      <c r="D7" s="49">
        <v>608754</v>
      </c>
      <c r="E7" s="49">
        <v>0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 t="shared" ref="N7:N13" si="2">SUM(D7:M7)</f>
        <v>608754</v>
      </c>
      <c r="O7" s="50">
        <f t="shared" si="1"/>
        <v>27.683219645293317</v>
      </c>
      <c r="P7" s="9"/>
    </row>
    <row r="8" spans="1:133">
      <c r="A8" s="12"/>
      <c r="B8" s="25">
        <v>312.52</v>
      </c>
      <c r="C8" s="20" t="s">
        <v>112</v>
      </c>
      <c r="D8" s="49">
        <v>157737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f>SUM(D8:M8)</f>
        <v>157737</v>
      </c>
      <c r="O8" s="50">
        <f t="shared" si="1"/>
        <v>7.1731241473397001</v>
      </c>
      <c r="P8" s="9"/>
    </row>
    <row r="9" spans="1:133">
      <c r="A9" s="12"/>
      <c r="B9" s="25">
        <v>314.10000000000002</v>
      </c>
      <c r="C9" s="20" t="s">
        <v>12</v>
      </c>
      <c r="D9" s="49">
        <v>2037550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f t="shared" si="2"/>
        <v>2037550</v>
      </c>
      <c r="O9" s="50">
        <f t="shared" si="1"/>
        <v>92.658026375625283</v>
      </c>
      <c r="P9" s="9"/>
    </row>
    <row r="10" spans="1:133">
      <c r="A10" s="12"/>
      <c r="B10" s="25">
        <v>314.3</v>
      </c>
      <c r="C10" s="20" t="s">
        <v>13</v>
      </c>
      <c r="D10" s="49">
        <v>442617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f t="shared" si="2"/>
        <v>442617</v>
      </c>
      <c r="O10" s="50">
        <f t="shared" si="1"/>
        <v>20.128103683492498</v>
      </c>
      <c r="P10" s="9"/>
    </row>
    <row r="11" spans="1:133">
      <c r="A11" s="12"/>
      <c r="B11" s="25">
        <v>314.8</v>
      </c>
      <c r="C11" s="20" t="s">
        <v>70</v>
      </c>
      <c r="D11" s="49">
        <v>53767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f t="shared" si="2"/>
        <v>53767</v>
      </c>
      <c r="O11" s="50">
        <f t="shared" si="1"/>
        <v>2.4450659390632103</v>
      </c>
      <c r="P11" s="9"/>
    </row>
    <row r="12" spans="1:133">
      <c r="A12" s="12"/>
      <c r="B12" s="25">
        <v>315</v>
      </c>
      <c r="C12" s="20" t="s">
        <v>113</v>
      </c>
      <c r="D12" s="49">
        <v>678169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f t="shared" si="2"/>
        <v>678169</v>
      </c>
      <c r="O12" s="50">
        <f t="shared" si="1"/>
        <v>30.839881764438381</v>
      </c>
      <c r="P12" s="9"/>
    </row>
    <row r="13" spans="1:133">
      <c r="A13" s="12"/>
      <c r="B13" s="25">
        <v>316</v>
      </c>
      <c r="C13" s="20" t="s">
        <v>114</v>
      </c>
      <c r="D13" s="49">
        <v>245338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f t="shared" si="2"/>
        <v>245338</v>
      </c>
      <c r="O13" s="50">
        <f t="shared" si="1"/>
        <v>11.156798544793087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SUM(D15:D19)</f>
        <v>3319646</v>
      </c>
      <c r="E14" s="32">
        <f t="shared" si="3"/>
        <v>373159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9" si="4">SUM(D14:M14)</f>
        <v>3692805</v>
      </c>
      <c r="O14" s="45">
        <f t="shared" si="1"/>
        <v>167.93110504774899</v>
      </c>
      <c r="P14" s="10"/>
    </row>
    <row r="15" spans="1:133">
      <c r="A15" s="12"/>
      <c r="B15" s="25">
        <v>322</v>
      </c>
      <c r="C15" s="20" t="s">
        <v>0</v>
      </c>
      <c r="D15" s="49">
        <v>1521309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f t="shared" si="4"/>
        <v>1521309</v>
      </c>
      <c r="O15" s="50">
        <f t="shared" si="1"/>
        <v>69.181855388813091</v>
      </c>
      <c r="P15" s="9"/>
    </row>
    <row r="16" spans="1:133">
      <c r="A16" s="12"/>
      <c r="B16" s="25">
        <v>323.10000000000002</v>
      </c>
      <c r="C16" s="20" t="s">
        <v>19</v>
      </c>
      <c r="D16" s="49">
        <v>1479511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f t="shared" si="4"/>
        <v>1479511</v>
      </c>
      <c r="O16" s="50">
        <f t="shared" si="1"/>
        <v>67.281082310140974</v>
      </c>
      <c r="P16" s="9"/>
    </row>
    <row r="17" spans="1:16">
      <c r="A17" s="12"/>
      <c r="B17" s="25">
        <v>323.39999999999998</v>
      </c>
      <c r="C17" s="20" t="s">
        <v>20</v>
      </c>
      <c r="D17" s="49">
        <v>27078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f t="shared" si="4"/>
        <v>27078</v>
      </c>
      <c r="O17" s="50">
        <f t="shared" si="1"/>
        <v>1.2313778990450204</v>
      </c>
      <c r="P17" s="9"/>
    </row>
    <row r="18" spans="1:16">
      <c r="A18" s="12"/>
      <c r="B18" s="25">
        <v>323.7</v>
      </c>
      <c r="C18" s="20" t="s">
        <v>21</v>
      </c>
      <c r="D18" s="49">
        <v>291748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f t="shared" si="4"/>
        <v>291748</v>
      </c>
      <c r="O18" s="50">
        <f t="shared" si="1"/>
        <v>13.267303319690768</v>
      </c>
      <c r="P18" s="9"/>
    </row>
    <row r="19" spans="1:16">
      <c r="A19" s="12"/>
      <c r="B19" s="25">
        <v>325.10000000000002</v>
      </c>
      <c r="C19" s="20" t="s">
        <v>22</v>
      </c>
      <c r="D19" s="49">
        <v>0</v>
      </c>
      <c r="E19" s="49">
        <v>373159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f t="shared" si="4"/>
        <v>373159</v>
      </c>
      <c r="O19" s="50">
        <f t="shared" si="1"/>
        <v>16.969486130059117</v>
      </c>
      <c r="P19" s="9"/>
    </row>
    <row r="20" spans="1:16" ht="15.75">
      <c r="A20" s="29" t="s">
        <v>24</v>
      </c>
      <c r="B20" s="30"/>
      <c r="C20" s="31"/>
      <c r="D20" s="32">
        <f t="shared" ref="D20:M20" si="5">SUM(D21:D27)</f>
        <v>3025194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377318</v>
      </c>
      <c r="N20" s="44">
        <f t="shared" si="4"/>
        <v>3402512</v>
      </c>
      <c r="O20" s="45">
        <f t="shared" si="1"/>
        <v>154.7299681673488</v>
      </c>
      <c r="P20" s="10"/>
    </row>
    <row r="21" spans="1:16">
      <c r="A21" s="12"/>
      <c r="B21" s="25">
        <v>334.2</v>
      </c>
      <c r="C21" s="20" t="s">
        <v>89</v>
      </c>
      <c r="D21" s="49">
        <v>9353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f t="shared" si="4"/>
        <v>9353</v>
      </c>
      <c r="O21" s="50">
        <f t="shared" si="1"/>
        <v>0.42532969531605275</v>
      </c>
      <c r="P21" s="9"/>
    </row>
    <row r="22" spans="1:16">
      <c r="A22" s="12"/>
      <c r="B22" s="25">
        <v>334.7</v>
      </c>
      <c r="C22" s="20" t="s">
        <v>136</v>
      </c>
      <c r="D22" s="49">
        <v>1050000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f t="shared" si="4"/>
        <v>1050000</v>
      </c>
      <c r="O22" s="50">
        <f t="shared" si="1"/>
        <v>47.748976807639835</v>
      </c>
      <c r="P22" s="9"/>
    </row>
    <row r="23" spans="1:16">
      <c r="A23" s="12"/>
      <c r="B23" s="25">
        <v>335.12</v>
      </c>
      <c r="C23" s="20" t="s">
        <v>115</v>
      </c>
      <c r="D23" s="49">
        <v>662234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f t="shared" si="4"/>
        <v>662234</v>
      </c>
      <c r="O23" s="50">
        <f t="shared" si="1"/>
        <v>30.115234197362437</v>
      </c>
      <c r="P23" s="9"/>
    </row>
    <row r="24" spans="1:16">
      <c r="A24" s="12"/>
      <c r="B24" s="25">
        <v>335.14</v>
      </c>
      <c r="C24" s="20" t="s">
        <v>116</v>
      </c>
      <c r="D24" s="49">
        <v>8447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f t="shared" si="4"/>
        <v>8447</v>
      </c>
      <c r="O24" s="50">
        <f t="shared" si="1"/>
        <v>0.38412914961346067</v>
      </c>
      <c r="P24" s="9"/>
    </row>
    <row r="25" spans="1:16">
      <c r="A25" s="12"/>
      <c r="B25" s="25">
        <v>335.15</v>
      </c>
      <c r="C25" s="20" t="s">
        <v>117</v>
      </c>
      <c r="D25" s="49">
        <v>15496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f t="shared" si="4"/>
        <v>15496</v>
      </c>
      <c r="O25" s="50">
        <f t="shared" si="1"/>
        <v>0.70468394724874939</v>
      </c>
      <c r="P25" s="9"/>
    </row>
    <row r="26" spans="1:16">
      <c r="A26" s="12"/>
      <c r="B26" s="25">
        <v>335.18</v>
      </c>
      <c r="C26" s="20" t="s">
        <v>118</v>
      </c>
      <c r="D26" s="49">
        <v>1279664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f t="shared" si="4"/>
        <v>1279664</v>
      </c>
      <c r="O26" s="50">
        <f t="shared" si="1"/>
        <v>58.192996816734876</v>
      </c>
      <c r="P26" s="9"/>
    </row>
    <row r="27" spans="1:16">
      <c r="A27" s="12"/>
      <c r="B27" s="25">
        <v>339</v>
      </c>
      <c r="C27" s="20" t="s">
        <v>137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377318</v>
      </c>
      <c r="N27" s="49">
        <f t="shared" si="4"/>
        <v>377318</v>
      </c>
      <c r="O27" s="50">
        <f t="shared" si="1"/>
        <v>17.15861755343338</v>
      </c>
      <c r="P27" s="9"/>
    </row>
    <row r="28" spans="1:16" ht="15.75">
      <c r="A28" s="29" t="s">
        <v>35</v>
      </c>
      <c r="B28" s="30"/>
      <c r="C28" s="31"/>
      <c r="D28" s="32">
        <f t="shared" ref="D28:M28" si="6">SUM(D29:D36)</f>
        <v>482238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11588270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4"/>
        <v>12070508</v>
      </c>
      <c r="O28" s="45">
        <f t="shared" si="1"/>
        <v>548.90895861755348</v>
      </c>
      <c r="P28" s="10"/>
    </row>
    <row r="29" spans="1:16">
      <c r="A29" s="12"/>
      <c r="B29" s="25">
        <v>341.1</v>
      </c>
      <c r="C29" s="20" t="s">
        <v>119</v>
      </c>
      <c r="D29" s="49">
        <v>142854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f t="shared" si="4"/>
        <v>142854</v>
      </c>
      <c r="O29" s="50">
        <f t="shared" si="1"/>
        <v>6.4963165075034111</v>
      </c>
      <c r="P29" s="9"/>
    </row>
    <row r="30" spans="1:16">
      <c r="A30" s="12"/>
      <c r="B30" s="25">
        <v>341.9</v>
      </c>
      <c r="C30" s="20" t="s">
        <v>132</v>
      </c>
      <c r="D30" s="49">
        <v>28775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f t="shared" ref="N30:N36" si="7">SUM(D30:M30)</f>
        <v>28775</v>
      </c>
      <c r="O30" s="50">
        <f t="shared" si="1"/>
        <v>1.3085493406093678</v>
      </c>
      <c r="P30" s="9"/>
    </row>
    <row r="31" spans="1:16">
      <c r="A31" s="12"/>
      <c r="B31" s="25">
        <v>342.1</v>
      </c>
      <c r="C31" s="20" t="s">
        <v>39</v>
      </c>
      <c r="D31" s="49">
        <v>138228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f t="shared" si="7"/>
        <v>138228</v>
      </c>
      <c r="O31" s="50">
        <f t="shared" si="1"/>
        <v>6.2859481582537517</v>
      </c>
      <c r="P31" s="9"/>
    </row>
    <row r="32" spans="1:16">
      <c r="A32" s="12"/>
      <c r="B32" s="25">
        <v>343.3</v>
      </c>
      <c r="C32" s="20" t="s">
        <v>40</v>
      </c>
      <c r="D32" s="49">
        <v>0</v>
      </c>
      <c r="E32" s="49">
        <v>0</v>
      </c>
      <c r="F32" s="49">
        <v>0</v>
      </c>
      <c r="G32" s="49">
        <v>0</v>
      </c>
      <c r="H32" s="49">
        <v>0</v>
      </c>
      <c r="I32" s="49">
        <v>6451349</v>
      </c>
      <c r="J32" s="49">
        <v>0</v>
      </c>
      <c r="K32" s="49">
        <v>0</v>
      </c>
      <c r="L32" s="49">
        <v>0</v>
      </c>
      <c r="M32" s="49">
        <v>0</v>
      </c>
      <c r="N32" s="49">
        <f t="shared" si="7"/>
        <v>6451349</v>
      </c>
      <c r="O32" s="50">
        <f t="shared" si="1"/>
        <v>293.37648931332421</v>
      </c>
      <c r="P32" s="9"/>
    </row>
    <row r="33" spans="1:16">
      <c r="A33" s="12"/>
      <c r="B33" s="25">
        <v>343.4</v>
      </c>
      <c r="C33" s="20" t="s">
        <v>41</v>
      </c>
      <c r="D33" s="49">
        <v>82891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f t="shared" si="7"/>
        <v>82891</v>
      </c>
      <c r="O33" s="50">
        <f t="shared" si="1"/>
        <v>3.7694861300591178</v>
      </c>
      <c r="P33" s="9"/>
    </row>
    <row r="34" spans="1:16">
      <c r="A34" s="12"/>
      <c r="B34" s="25">
        <v>343.5</v>
      </c>
      <c r="C34" s="20" t="s">
        <v>42</v>
      </c>
      <c r="D34" s="49">
        <v>0</v>
      </c>
      <c r="E34" s="49">
        <v>0</v>
      </c>
      <c r="F34" s="49">
        <v>0</v>
      </c>
      <c r="G34" s="49">
        <v>0</v>
      </c>
      <c r="H34" s="49">
        <v>0</v>
      </c>
      <c r="I34" s="49">
        <v>5136921</v>
      </c>
      <c r="J34" s="49">
        <v>0</v>
      </c>
      <c r="K34" s="49">
        <v>0</v>
      </c>
      <c r="L34" s="49">
        <v>0</v>
      </c>
      <c r="M34" s="49">
        <v>0</v>
      </c>
      <c r="N34" s="49">
        <f t="shared" si="7"/>
        <v>5136921</v>
      </c>
      <c r="O34" s="50">
        <f t="shared" si="1"/>
        <v>233.60259208731242</v>
      </c>
      <c r="P34" s="9"/>
    </row>
    <row r="35" spans="1:16">
      <c r="A35" s="12"/>
      <c r="B35" s="25">
        <v>343.9</v>
      </c>
      <c r="C35" s="20" t="s">
        <v>43</v>
      </c>
      <c r="D35" s="49">
        <v>25164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f t="shared" si="7"/>
        <v>25164</v>
      </c>
      <c r="O35" s="50">
        <f t="shared" si="1"/>
        <v>1.1443383356070942</v>
      </c>
      <c r="P35" s="9"/>
    </row>
    <row r="36" spans="1:16">
      <c r="A36" s="12"/>
      <c r="B36" s="25">
        <v>347.2</v>
      </c>
      <c r="C36" s="20" t="s">
        <v>45</v>
      </c>
      <c r="D36" s="49">
        <v>64326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f t="shared" si="7"/>
        <v>64326</v>
      </c>
      <c r="O36" s="50">
        <f t="shared" si="1"/>
        <v>2.9252387448840382</v>
      </c>
      <c r="P36" s="9"/>
    </row>
    <row r="37" spans="1:16" ht="15.75">
      <c r="A37" s="29" t="s">
        <v>36</v>
      </c>
      <c r="B37" s="30"/>
      <c r="C37" s="31"/>
      <c r="D37" s="32">
        <f t="shared" ref="D37:M37" si="8">SUM(D38:D39)</f>
        <v>114370</v>
      </c>
      <c r="E37" s="32">
        <f t="shared" si="8"/>
        <v>0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1030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>SUM(D37:M37)</f>
        <v>115400</v>
      </c>
      <c r="O37" s="45">
        <f t="shared" si="1"/>
        <v>5.2478399272396548</v>
      </c>
      <c r="P37" s="10"/>
    </row>
    <row r="38" spans="1:16">
      <c r="A38" s="13"/>
      <c r="B38" s="39">
        <v>351.1</v>
      </c>
      <c r="C38" s="21" t="s">
        <v>91</v>
      </c>
      <c r="D38" s="49">
        <v>108394</v>
      </c>
      <c r="E38" s="49">
        <v>0</v>
      </c>
      <c r="F38" s="49">
        <v>0</v>
      </c>
      <c r="G38" s="49">
        <v>0</v>
      </c>
      <c r="H38" s="49">
        <v>0</v>
      </c>
      <c r="I38" s="49">
        <v>1030</v>
      </c>
      <c r="J38" s="49">
        <v>0</v>
      </c>
      <c r="K38" s="49">
        <v>0</v>
      </c>
      <c r="L38" s="49">
        <v>0</v>
      </c>
      <c r="M38" s="49">
        <v>0</v>
      </c>
      <c r="N38" s="49">
        <f>SUM(D38:M38)</f>
        <v>109424</v>
      </c>
      <c r="O38" s="50">
        <f t="shared" si="1"/>
        <v>4.9760800363801732</v>
      </c>
      <c r="P38" s="9"/>
    </row>
    <row r="39" spans="1:16">
      <c r="A39" s="13"/>
      <c r="B39" s="39">
        <v>354</v>
      </c>
      <c r="C39" s="21" t="s">
        <v>48</v>
      </c>
      <c r="D39" s="49">
        <v>5976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f>SUM(D39:M39)</f>
        <v>5976</v>
      </c>
      <c r="O39" s="50">
        <f t="shared" si="1"/>
        <v>0.2717598908594816</v>
      </c>
      <c r="P39" s="9"/>
    </row>
    <row r="40" spans="1:16" ht="15.75">
      <c r="A40" s="29" t="s">
        <v>4</v>
      </c>
      <c r="B40" s="30"/>
      <c r="C40" s="31"/>
      <c r="D40" s="32">
        <f t="shared" ref="D40:M40" si="9">SUM(D41:D47)</f>
        <v>1436733</v>
      </c>
      <c r="E40" s="32">
        <f t="shared" si="9"/>
        <v>395863</v>
      </c>
      <c r="F40" s="32">
        <f t="shared" si="9"/>
        <v>0</v>
      </c>
      <c r="G40" s="32">
        <f t="shared" si="9"/>
        <v>19018</v>
      </c>
      <c r="H40" s="32">
        <f t="shared" si="9"/>
        <v>0</v>
      </c>
      <c r="I40" s="32">
        <f t="shared" si="9"/>
        <v>145969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>SUM(D40:M40)</f>
        <v>1997583</v>
      </c>
      <c r="O40" s="45">
        <f t="shared" si="1"/>
        <v>90.840518417462476</v>
      </c>
      <c r="P40" s="10"/>
    </row>
    <row r="41" spans="1:16">
      <c r="A41" s="12"/>
      <c r="B41" s="25">
        <v>361.1</v>
      </c>
      <c r="C41" s="20" t="s">
        <v>51</v>
      </c>
      <c r="D41" s="49">
        <v>173186</v>
      </c>
      <c r="E41" s="49">
        <v>31936</v>
      </c>
      <c r="F41" s="49">
        <v>0</v>
      </c>
      <c r="G41" s="49">
        <v>19018</v>
      </c>
      <c r="H41" s="49">
        <v>0</v>
      </c>
      <c r="I41" s="49">
        <v>134591</v>
      </c>
      <c r="J41" s="49">
        <v>0</v>
      </c>
      <c r="K41" s="49">
        <v>0</v>
      </c>
      <c r="L41" s="49">
        <v>0</v>
      </c>
      <c r="M41" s="49">
        <v>0</v>
      </c>
      <c r="N41" s="49">
        <f>SUM(D41:M41)</f>
        <v>358731</v>
      </c>
      <c r="O41" s="50">
        <f t="shared" si="1"/>
        <v>16.313369713506138</v>
      </c>
      <c r="P41" s="9"/>
    </row>
    <row r="42" spans="1:16">
      <c r="A42" s="12"/>
      <c r="B42" s="25">
        <v>362</v>
      </c>
      <c r="C42" s="20" t="s">
        <v>53</v>
      </c>
      <c r="D42" s="49">
        <v>53915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f t="shared" ref="N42:N47" si="10">SUM(D42:M42)</f>
        <v>53915</v>
      </c>
      <c r="O42" s="50">
        <f t="shared" si="1"/>
        <v>2.4517962710322876</v>
      </c>
      <c r="P42" s="9"/>
    </row>
    <row r="43" spans="1:16">
      <c r="A43" s="12"/>
      <c r="B43" s="25">
        <v>364</v>
      </c>
      <c r="C43" s="20" t="s">
        <v>123</v>
      </c>
      <c r="D43" s="49">
        <v>10705</v>
      </c>
      <c r="E43" s="49">
        <v>0</v>
      </c>
      <c r="F43" s="49">
        <v>0</v>
      </c>
      <c r="G43" s="49">
        <v>0</v>
      </c>
      <c r="H43" s="49">
        <v>0</v>
      </c>
      <c r="I43" s="49">
        <v>10278</v>
      </c>
      <c r="J43" s="49">
        <v>0</v>
      </c>
      <c r="K43" s="49">
        <v>0</v>
      </c>
      <c r="L43" s="49">
        <v>0</v>
      </c>
      <c r="M43" s="49">
        <v>0</v>
      </c>
      <c r="N43" s="49">
        <f t="shared" si="10"/>
        <v>20983</v>
      </c>
      <c r="O43" s="50">
        <f t="shared" si="1"/>
        <v>0.95420645748067301</v>
      </c>
      <c r="P43" s="9"/>
    </row>
    <row r="44" spans="1:16">
      <c r="A44" s="12"/>
      <c r="B44" s="25">
        <v>365</v>
      </c>
      <c r="C44" s="20" t="s">
        <v>124</v>
      </c>
      <c r="D44" s="49">
        <v>14699</v>
      </c>
      <c r="E44" s="49">
        <v>0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f t="shared" si="10"/>
        <v>14699</v>
      </c>
      <c r="O44" s="50">
        <f t="shared" si="1"/>
        <v>0.6684402000909504</v>
      </c>
      <c r="P44" s="9"/>
    </row>
    <row r="45" spans="1:16">
      <c r="A45" s="12"/>
      <c r="B45" s="25">
        <v>366</v>
      </c>
      <c r="C45" s="20" t="s">
        <v>55</v>
      </c>
      <c r="D45" s="49">
        <v>1036007</v>
      </c>
      <c r="E45" s="49">
        <v>363927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f t="shared" si="10"/>
        <v>1399934</v>
      </c>
      <c r="O45" s="50">
        <f t="shared" si="1"/>
        <v>63.662301045929965</v>
      </c>
      <c r="P45" s="9"/>
    </row>
    <row r="46" spans="1:16">
      <c r="A46" s="12"/>
      <c r="B46" s="25">
        <v>369.3</v>
      </c>
      <c r="C46" s="20" t="s">
        <v>93</v>
      </c>
      <c r="D46" s="49">
        <v>147083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f t="shared" si="10"/>
        <v>147083</v>
      </c>
      <c r="O46" s="50">
        <f t="shared" si="1"/>
        <v>6.6886311959981812</v>
      </c>
      <c r="P46" s="9"/>
    </row>
    <row r="47" spans="1:16">
      <c r="A47" s="12"/>
      <c r="B47" s="25">
        <v>369.9</v>
      </c>
      <c r="C47" s="20" t="s">
        <v>57</v>
      </c>
      <c r="D47" s="49">
        <v>1138</v>
      </c>
      <c r="E47" s="49">
        <v>0</v>
      </c>
      <c r="F47" s="49">
        <v>0</v>
      </c>
      <c r="G47" s="49">
        <v>0</v>
      </c>
      <c r="H47" s="49">
        <v>0</v>
      </c>
      <c r="I47" s="49">
        <v>1100</v>
      </c>
      <c r="J47" s="49">
        <v>0</v>
      </c>
      <c r="K47" s="49">
        <v>0</v>
      </c>
      <c r="L47" s="49">
        <v>0</v>
      </c>
      <c r="M47" s="49">
        <v>0</v>
      </c>
      <c r="N47" s="49">
        <f t="shared" si="10"/>
        <v>2238</v>
      </c>
      <c r="O47" s="50">
        <f t="shared" si="1"/>
        <v>0.10177353342428376</v>
      </c>
      <c r="P47" s="9"/>
    </row>
    <row r="48" spans="1:16" ht="15.75">
      <c r="A48" s="29" t="s">
        <v>37</v>
      </c>
      <c r="B48" s="30"/>
      <c r="C48" s="31"/>
      <c r="D48" s="32">
        <f t="shared" ref="D48:M48" si="11">SUM(D49:D50)</f>
        <v>0</v>
      </c>
      <c r="E48" s="32">
        <f t="shared" si="11"/>
        <v>0</v>
      </c>
      <c r="F48" s="32">
        <f t="shared" si="11"/>
        <v>0</v>
      </c>
      <c r="G48" s="32">
        <f t="shared" si="11"/>
        <v>223650</v>
      </c>
      <c r="H48" s="32">
        <f t="shared" si="11"/>
        <v>0</v>
      </c>
      <c r="I48" s="32">
        <f t="shared" si="11"/>
        <v>5032423</v>
      </c>
      <c r="J48" s="32">
        <f t="shared" si="11"/>
        <v>0</v>
      </c>
      <c r="K48" s="32">
        <f t="shared" si="11"/>
        <v>0</v>
      </c>
      <c r="L48" s="32">
        <f t="shared" si="11"/>
        <v>0</v>
      </c>
      <c r="M48" s="32">
        <f t="shared" si="11"/>
        <v>0</v>
      </c>
      <c r="N48" s="32">
        <f>SUM(D48:M48)</f>
        <v>5256073</v>
      </c>
      <c r="O48" s="45">
        <f t="shared" si="1"/>
        <v>239.02105502501138</v>
      </c>
      <c r="P48" s="9"/>
    </row>
    <row r="49" spans="1:119">
      <c r="A49" s="12"/>
      <c r="B49" s="25">
        <v>381</v>
      </c>
      <c r="C49" s="20" t="s">
        <v>58</v>
      </c>
      <c r="D49" s="49">
        <v>0</v>
      </c>
      <c r="E49" s="49">
        <v>0</v>
      </c>
      <c r="F49" s="49">
        <v>0</v>
      </c>
      <c r="G49" s="49">
        <v>223650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f>SUM(D49:M49)</f>
        <v>223650</v>
      </c>
      <c r="O49" s="50">
        <f t="shared" si="1"/>
        <v>10.170532060027286</v>
      </c>
      <c r="P49" s="9"/>
    </row>
    <row r="50" spans="1:119" ht="15.75" thickBot="1">
      <c r="A50" s="12"/>
      <c r="B50" s="25">
        <v>389.4</v>
      </c>
      <c r="C50" s="20" t="s">
        <v>133</v>
      </c>
      <c r="D50" s="49">
        <v>0</v>
      </c>
      <c r="E50" s="49">
        <v>0</v>
      </c>
      <c r="F50" s="49">
        <v>0</v>
      </c>
      <c r="G50" s="49">
        <v>0</v>
      </c>
      <c r="H50" s="49">
        <v>0</v>
      </c>
      <c r="I50" s="49">
        <v>5032423</v>
      </c>
      <c r="J50" s="49">
        <v>0</v>
      </c>
      <c r="K50" s="49">
        <v>0</v>
      </c>
      <c r="L50" s="49">
        <v>0</v>
      </c>
      <c r="M50" s="49">
        <v>0</v>
      </c>
      <c r="N50" s="49">
        <f>SUM(D50:M50)</f>
        <v>5032423</v>
      </c>
      <c r="O50" s="50">
        <f t="shared" si="1"/>
        <v>228.85052296498409</v>
      </c>
      <c r="P50" s="9"/>
    </row>
    <row r="51" spans="1:119" ht="16.5" thickBot="1">
      <c r="A51" s="14" t="s">
        <v>46</v>
      </c>
      <c r="B51" s="23"/>
      <c r="C51" s="22"/>
      <c r="D51" s="15">
        <f t="shared" ref="D51:M51" si="12">SUM(D5,D14,D20,D28,D37,D40,D48)</f>
        <v>15912771</v>
      </c>
      <c r="E51" s="15">
        <f t="shared" si="12"/>
        <v>769022</v>
      </c>
      <c r="F51" s="15">
        <f t="shared" si="12"/>
        <v>0</v>
      </c>
      <c r="G51" s="15">
        <f t="shared" si="12"/>
        <v>242668</v>
      </c>
      <c r="H51" s="15">
        <f t="shared" si="12"/>
        <v>0</v>
      </c>
      <c r="I51" s="15">
        <f t="shared" si="12"/>
        <v>16767692</v>
      </c>
      <c r="J51" s="15">
        <f t="shared" si="12"/>
        <v>0</v>
      </c>
      <c r="K51" s="15">
        <f t="shared" si="12"/>
        <v>0</v>
      </c>
      <c r="L51" s="15">
        <f t="shared" si="12"/>
        <v>0</v>
      </c>
      <c r="M51" s="15">
        <f t="shared" si="12"/>
        <v>377318</v>
      </c>
      <c r="N51" s="15">
        <f>SUM(D51:M51)</f>
        <v>34069471</v>
      </c>
      <c r="O51" s="38">
        <f t="shared" si="1"/>
        <v>1549.3165529786268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51" t="s">
        <v>142</v>
      </c>
      <c r="M53" s="51"/>
      <c r="N53" s="51"/>
      <c r="O53" s="43">
        <v>21990</v>
      </c>
    </row>
    <row r="54" spans="1:119">
      <c r="A54" s="52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4"/>
    </row>
    <row r="55" spans="1:119" ht="15.75" customHeight="1" thickBot="1">
      <c r="A55" s="55" t="s">
        <v>86</v>
      </c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7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68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139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60</v>
      </c>
      <c r="B3" s="65"/>
      <c r="C3" s="66"/>
      <c r="D3" s="70" t="s">
        <v>31</v>
      </c>
      <c r="E3" s="71"/>
      <c r="F3" s="71"/>
      <c r="G3" s="71"/>
      <c r="H3" s="72"/>
      <c r="I3" s="70" t="s">
        <v>32</v>
      </c>
      <c r="J3" s="72"/>
      <c r="K3" s="70" t="s">
        <v>34</v>
      </c>
      <c r="L3" s="72"/>
      <c r="M3" s="36"/>
      <c r="N3" s="37"/>
      <c r="O3" s="73" t="s">
        <v>65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61</v>
      </c>
      <c r="F4" s="34" t="s">
        <v>62</v>
      </c>
      <c r="G4" s="34" t="s">
        <v>63</v>
      </c>
      <c r="H4" s="34" t="s">
        <v>6</v>
      </c>
      <c r="I4" s="34" t="s">
        <v>7</v>
      </c>
      <c r="J4" s="35" t="s">
        <v>64</v>
      </c>
      <c r="K4" s="35" t="s">
        <v>8</v>
      </c>
      <c r="L4" s="35" t="s">
        <v>9</v>
      </c>
      <c r="M4" s="35" t="s">
        <v>10</v>
      </c>
      <c r="N4" s="35" t="s">
        <v>33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7025671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7025671</v>
      </c>
      <c r="O5" s="33">
        <f t="shared" ref="O5:O51" si="1">(N5/O$53)</f>
        <v>328.91718164794008</v>
      </c>
      <c r="P5" s="6"/>
    </row>
    <row r="6" spans="1:133">
      <c r="A6" s="12"/>
      <c r="B6" s="25">
        <v>311</v>
      </c>
      <c r="C6" s="20" t="s">
        <v>3</v>
      </c>
      <c r="D6" s="49">
        <v>2990353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f>SUM(D6:M6)</f>
        <v>2990353</v>
      </c>
      <c r="O6" s="50">
        <f t="shared" si="1"/>
        <v>139.99779962546816</v>
      </c>
      <c r="P6" s="9"/>
    </row>
    <row r="7" spans="1:133">
      <c r="A7" s="12"/>
      <c r="B7" s="25">
        <v>312.10000000000002</v>
      </c>
      <c r="C7" s="20" t="s">
        <v>11</v>
      </c>
      <c r="D7" s="49">
        <v>601336</v>
      </c>
      <c r="E7" s="49">
        <v>0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 t="shared" ref="N7:N13" si="2">SUM(D7:M7)</f>
        <v>601336</v>
      </c>
      <c r="O7" s="50">
        <f t="shared" si="1"/>
        <v>28.152434456928837</v>
      </c>
      <c r="P7" s="9"/>
    </row>
    <row r="8" spans="1:133">
      <c r="A8" s="12"/>
      <c r="B8" s="25">
        <v>312.52</v>
      </c>
      <c r="C8" s="20" t="s">
        <v>112</v>
      </c>
      <c r="D8" s="49">
        <v>141328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f>SUM(D8:M8)</f>
        <v>141328</v>
      </c>
      <c r="O8" s="50">
        <f t="shared" si="1"/>
        <v>6.6164794007490633</v>
      </c>
      <c r="P8" s="9"/>
    </row>
    <row r="9" spans="1:133">
      <c r="A9" s="12"/>
      <c r="B9" s="25">
        <v>314.10000000000002</v>
      </c>
      <c r="C9" s="20" t="s">
        <v>12</v>
      </c>
      <c r="D9" s="49">
        <v>1919708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f t="shared" si="2"/>
        <v>1919708</v>
      </c>
      <c r="O9" s="50">
        <f t="shared" si="1"/>
        <v>89.873970037453176</v>
      </c>
      <c r="P9" s="9"/>
    </row>
    <row r="10" spans="1:133">
      <c r="A10" s="12"/>
      <c r="B10" s="25">
        <v>314.3</v>
      </c>
      <c r="C10" s="20" t="s">
        <v>13</v>
      </c>
      <c r="D10" s="49">
        <v>431114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f t="shared" si="2"/>
        <v>431114</v>
      </c>
      <c r="O10" s="50">
        <f t="shared" si="1"/>
        <v>20.183239700374532</v>
      </c>
      <c r="P10" s="9"/>
    </row>
    <row r="11" spans="1:133">
      <c r="A11" s="12"/>
      <c r="B11" s="25">
        <v>314.8</v>
      </c>
      <c r="C11" s="20" t="s">
        <v>70</v>
      </c>
      <c r="D11" s="49">
        <v>49423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f t="shared" si="2"/>
        <v>49423</v>
      </c>
      <c r="O11" s="50">
        <f t="shared" si="1"/>
        <v>2.3138108614232209</v>
      </c>
      <c r="P11" s="9"/>
    </row>
    <row r="12" spans="1:133">
      <c r="A12" s="12"/>
      <c r="B12" s="25">
        <v>315</v>
      </c>
      <c r="C12" s="20" t="s">
        <v>113</v>
      </c>
      <c r="D12" s="49">
        <v>657944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f t="shared" si="2"/>
        <v>657944</v>
      </c>
      <c r="O12" s="50">
        <f t="shared" si="1"/>
        <v>30.802621722846443</v>
      </c>
      <c r="P12" s="9"/>
    </row>
    <row r="13" spans="1:133">
      <c r="A13" s="12"/>
      <c r="B13" s="25">
        <v>316</v>
      </c>
      <c r="C13" s="20" t="s">
        <v>114</v>
      </c>
      <c r="D13" s="49">
        <v>234465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f t="shared" si="2"/>
        <v>234465</v>
      </c>
      <c r="O13" s="50">
        <f t="shared" si="1"/>
        <v>10.976825842696629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SUM(D15:D19)</f>
        <v>3151461</v>
      </c>
      <c r="E14" s="32">
        <f t="shared" si="3"/>
        <v>366577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9" si="4">SUM(D14:M14)</f>
        <v>3518038</v>
      </c>
      <c r="O14" s="45">
        <f t="shared" si="1"/>
        <v>164.70215355805243</v>
      </c>
      <c r="P14" s="10"/>
    </row>
    <row r="15" spans="1:133">
      <c r="A15" s="12"/>
      <c r="B15" s="25">
        <v>322</v>
      </c>
      <c r="C15" s="20" t="s">
        <v>0</v>
      </c>
      <c r="D15" s="49">
        <v>1479677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f t="shared" si="4"/>
        <v>1479677</v>
      </c>
      <c r="O15" s="50">
        <f t="shared" si="1"/>
        <v>69.273267790262167</v>
      </c>
      <c r="P15" s="9"/>
    </row>
    <row r="16" spans="1:133">
      <c r="A16" s="12"/>
      <c r="B16" s="25">
        <v>323.10000000000002</v>
      </c>
      <c r="C16" s="20" t="s">
        <v>19</v>
      </c>
      <c r="D16" s="49">
        <v>1429668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f t="shared" si="4"/>
        <v>1429668</v>
      </c>
      <c r="O16" s="50">
        <f t="shared" si="1"/>
        <v>66.932022471910116</v>
      </c>
      <c r="P16" s="9"/>
    </row>
    <row r="17" spans="1:16">
      <c r="A17" s="12"/>
      <c r="B17" s="25">
        <v>323.39999999999998</v>
      </c>
      <c r="C17" s="20" t="s">
        <v>20</v>
      </c>
      <c r="D17" s="49">
        <v>24007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f t="shared" si="4"/>
        <v>24007</v>
      </c>
      <c r="O17" s="50">
        <f t="shared" si="1"/>
        <v>1.1239232209737828</v>
      </c>
      <c r="P17" s="9"/>
    </row>
    <row r="18" spans="1:16">
      <c r="A18" s="12"/>
      <c r="B18" s="25">
        <v>323.7</v>
      </c>
      <c r="C18" s="20" t="s">
        <v>21</v>
      </c>
      <c r="D18" s="49">
        <v>218109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f t="shared" si="4"/>
        <v>218109</v>
      </c>
      <c r="O18" s="50">
        <f t="shared" si="1"/>
        <v>10.211095505617978</v>
      </c>
      <c r="P18" s="9"/>
    </row>
    <row r="19" spans="1:16">
      <c r="A19" s="12"/>
      <c r="B19" s="25">
        <v>325.10000000000002</v>
      </c>
      <c r="C19" s="20" t="s">
        <v>22</v>
      </c>
      <c r="D19" s="49">
        <v>0</v>
      </c>
      <c r="E19" s="49">
        <v>366577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f t="shared" si="4"/>
        <v>366577</v>
      </c>
      <c r="O19" s="50">
        <f t="shared" si="1"/>
        <v>17.161844569288391</v>
      </c>
      <c r="P19" s="9"/>
    </row>
    <row r="20" spans="1:16" ht="15.75">
      <c r="A20" s="29" t="s">
        <v>24</v>
      </c>
      <c r="B20" s="30"/>
      <c r="C20" s="31"/>
      <c r="D20" s="32">
        <f t="shared" ref="D20:M20" si="5">SUM(D21:D27)</f>
        <v>1881105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295743</v>
      </c>
      <c r="N20" s="44">
        <f t="shared" si="4"/>
        <v>2176848</v>
      </c>
      <c r="O20" s="45">
        <f t="shared" si="1"/>
        <v>101.9123595505618</v>
      </c>
      <c r="P20" s="10"/>
    </row>
    <row r="21" spans="1:16">
      <c r="A21" s="12"/>
      <c r="B21" s="25">
        <v>334.1</v>
      </c>
      <c r="C21" s="20" t="s">
        <v>99</v>
      </c>
      <c r="D21" s="49">
        <v>40000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f t="shared" si="4"/>
        <v>40000</v>
      </c>
      <c r="O21" s="50">
        <f t="shared" si="1"/>
        <v>1.8726591760299625</v>
      </c>
      <c r="P21" s="9"/>
    </row>
    <row r="22" spans="1:16">
      <c r="A22" s="12"/>
      <c r="B22" s="25">
        <v>334.2</v>
      </c>
      <c r="C22" s="20" t="s">
        <v>89</v>
      </c>
      <c r="D22" s="49">
        <v>1250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f t="shared" si="4"/>
        <v>1250</v>
      </c>
      <c r="O22" s="50">
        <f t="shared" si="1"/>
        <v>5.8520599250936327E-2</v>
      </c>
      <c r="P22" s="9"/>
    </row>
    <row r="23" spans="1:16">
      <c r="A23" s="12"/>
      <c r="B23" s="25">
        <v>335.12</v>
      </c>
      <c r="C23" s="20" t="s">
        <v>115</v>
      </c>
      <c r="D23" s="49">
        <v>625964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f t="shared" si="4"/>
        <v>625964</v>
      </c>
      <c r="O23" s="50">
        <f t="shared" si="1"/>
        <v>29.305430711610487</v>
      </c>
      <c r="P23" s="9"/>
    </row>
    <row r="24" spans="1:16">
      <c r="A24" s="12"/>
      <c r="B24" s="25">
        <v>335.14</v>
      </c>
      <c r="C24" s="20" t="s">
        <v>116</v>
      </c>
      <c r="D24" s="49">
        <v>8124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f t="shared" si="4"/>
        <v>8124</v>
      </c>
      <c r="O24" s="50">
        <f t="shared" si="1"/>
        <v>0.38033707865168537</v>
      </c>
      <c r="P24" s="9"/>
    </row>
    <row r="25" spans="1:16">
      <c r="A25" s="12"/>
      <c r="B25" s="25">
        <v>335.15</v>
      </c>
      <c r="C25" s="20" t="s">
        <v>117</v>
      </c>
      <c r="D25" s="49">
        <v>13220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f t="shared" si="4"/>
        <v>13220</v>
      </c>
      <c r="O25" s="50">
        <f t="shared" si="1"/>
        <v>0.61891385767790263</v>
      </c>
      <c r="P25" s="9"/>
    </row>
    <row r="26" spans="1:16">
      <c r="A26" s="12"/>
      <c r="B26" s="25">
        <v>335.18</v>
      </c>
      <c r="C26" s="20" t="s">
        <v>118</v>
      </c>
      <c r="D26" s="49">
        <v>1192547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f t="shared" si="4"/>
        <v>1192547</v>
      </c>
      <c r="O26" s="50">
        <f t="shared" si="1"/>
        <v>55.830852059925093</v>
      </c>
      <c r="P26" s="9"/>
    </row>
    <row r="27" spans="1:16">
      <c r="A27" s="12"/>
      <c r="B27" s="25">
        <v>339</v>
      </c>
      <c r="C27" s="20" t="s">
        <v>137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295743</v>
      </c>
      <c r="N27" s="49">
        <f t="shared" si="4"/>
        <v>295743</v>
      </c>
      <c r="O27" s="50">
        <f t="shared" si="1"/>
        <v>13.84564606741573</v>
      </c>
      <c r="P27" s="9"/>
    </row>
    <row r="28" spans="1:16" ht="15.75">
      <c r="A28" s="29" t="s">
        <v>35</v>
      </c>
      <c r="B28" s="30"/>
      <c r="C28" s="31"/>
      <c r="D28" s="32">
        <f t="shared" ref="D28:M28" si="6">SUM(D29:D36)</f>
        <v>461999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11154590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4"/>
        <v>11616589</v>
      </c>
      <c r="O28" s="45">
        <f t="shared" si="1"/>
        <v>543.84779962546816</v>
      </c>
      <c r="P28" s="10"/>
    </row>
    <row r="29" spans="1:16">
      <c r="A29" s="12"/>
      <c r="B29" s="25">
        <v>341.1</v>
      </c>
      <c r="C29" s="20" t="s">
        <v>119</v>
      </c>
      <c r="D29" s="49">
        <v>216566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f t="shared" si="4"/>
        <v>216566</v>
      </c>
      <c r="O29" s="50">
        <f t="shared" si="1"/>
        <v>10.138857677902621</v>
      </c>
      <c r="P29" s="9"/>
    </row>
    <row r="30" spans="1:16">
      <c r="A30" s="12"/>
      <c r="B30" s="25">
        <v>341.9</v>
      </c>
      <c r="C30" s="20" t="s">
        <v>132</v>
      </c>
      <c r="D30" s="49">
        <v>28875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f t="shared" ref="N30:N36" si="7">SUM(D30:M30)</f>
        <v>28875</v>
      </c>
      <c r="O30" s="50">
        <f t="shared" si="1"/>
        <v>1.3518258426966292</v>
      </c>
      <c r="P30" s="9"/>
    </row>
    <row r="31" spans="1:16">
      <c r="A31" s="12"/>
      <c r="B31" s="25">
        <v>342.1</v>
      </c>
      <c r="C31" s="20" t="s">
        <v>39</v>
      </c>
      <c r="D31" s="49">
        <v>62851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f t="shared" si="7"/>
        <v>62851</v>
      </c>
      <c r="O31" s="50">
        <f t="shared" si="1"/>
        <v>2.9424625468164796</v>
      </c>
      <c r="P31" s="9"/>
    </row>
    <row r="32" spans="1:16">
      <c r="A32" s="12"/>
      <c r="B32" s="25">
        <v>343.3</v>
      </c>
      <c r="C32" s="20" t="s">
        <v>40</v>
      </c>
      <c r="D32" s="49">
        <v>0</v>
      </c>
      <c r="E32" s="49">
        <v>0</v>
      </c>
      <c r="F32" s="49">
        <v>0</v>
      </c>
      <c r="G32" s="49">
        <v>0</v>
      </c>
      <c r="H32" s="49">
        <v>0</v>
      </c>
      <c r="I32" s="49">
        <v>6135025</v>
      </c>
      <c r="J32" s="49">
        <v>0</v>
      </c>
      <c r="K32" s="49">
        <v>0</v>
      </c>
      <c r="L32" s="49">
        <v>0</v>
      </c>
      <c r="M32" s="49">
        <v>0</v>
      </c>
      <c r="N32" s="49">
        <f t="shared" si="7"/>
        <v>6135025</v>
      </c>
      <c r="O32" s="50">
        <f t="shared" si="1"/>
        <v>287.22027153558054</v>
      </c>
      <c r="P32" s="9"/>
    </row>
    <row r="33" spans="1:16">
      <c r="A33" s="12"/>
      <c r="B33" s="25">
        <v>343.4</v>
      </c>
      <c r="C33" s="20" t="s">
        <v>41</v>
      </c>
      <c r="D33" s="49">
        <v>61293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f t="shared" si="7"/>
        <v>61293</v>
      </c>
      <c r="O33" s="50">
        <f t="shared" si="1"/>
        <v>2.8695224719101122</v>
      </c>
      <c r="P33" s="9"/>
    </row>
    <row r="34" spans="1:16">
      <c r="A34" s="12"/>
      <c r="B34" s="25">
        <v>343.5</v>
      </c>
      <c r="C34" s="20" t="s">
        <v>42</v>
      </c>
      <c r="D34" s="49">
        <v>0</v>
      </c>
      <c r="E34" s="49">
        <v>0</v>
      </c>
      <c r="F34" s="49">
        <v>0</v>
      </c>
      <c r="G34" s="49">
        <v>0</v>
      </c>
      <c r="H34" s="49">
        <v>0</v>
      </c>
      <c r="I34" s="49">
        <v>5019565</v>
      </c>
      <c r="J34" s="49">
        <v>0</v>
      </c>
      <c r="K34" s="49">
        <v>0</v>
      </c>
      <c r="L34" s="49">
        <v>0</v>
      </c>
      <c r="M34" s="49">
        <v>0</v>
      </c>
      <c r="N34" s="49">
        <f t="shared" si="7"/>
        <v>5019565</v>
      </c>
      <c r="O34" s="50">
        <f t="shared" si="1"/>
        <v>234.99836142322098</v>
      </c>
      <c r="P34" s="9"/>
    </row>
    <row r="35" spans="1:16">
      <c r="A35" s="12"/>
      <c r="B35" s="25">
        <v>343.9</v>
      </c>
      <c r="C35" s="20" t="s">
        <v>43</v>
      </c>
      <c r="D35" s="49">
        <v>10750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f t="shared" si="7"/>
        <v>10750</v>
      </c>
      <c r="O35" s="50">
        <f t="shared" si="1"/>
        <v>0.50327715355805247</v>
      </c>
      <c r="P35" s="9"/>
    </row>
    <row r="36" spans="1:16">
      <c r="A36" s="12"/>
      <c r="B36" s="25">
        <v>347.2</v>
      </c>
      <c r="C36" s="20" t="s">
        <v>45</v>
      </c>
      <c r="D36" s="49">
        <v>81664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f t="shared" si="7"/>
        <v>81664</v>
      </c>
      <c r="O36" s="50">
        <f t="shared" si="1"/>
        <v>3.8232209737827714</v>
      </c>
      <c r="P36" s="9"/>
    </row>
    <row r="37" spans="1:16" ht="15.75">
      <c r="A37" s="29" t="s">
        <v>36</v>
      </c>
      <c r="B37" s="30"/>
      <c r="C37" s="31"/>
      <c r="D37" s="32">
        <f t="shared" ref="D37:M37" si="8">SUM(D38:D39)</f>
        <v>116975</v>
      </c>
      <c r="E37" s="32">
        <f t="shared" si="8"/>
        <v>0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800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>SUM(D37:M37)</f>
        <v>117775</v>
      </c>
      <c r="O37" s="45">
        <f t="shared" si="1"/>
        <v>5.5138108614232211</v>
      </c>
      <c r="P37" s="10"/>
    </row>
    <row r="38" spans="1:16">
      <c r="A38" s="13"/>
      <c r="B38" s="39">
        <v>351.1</v>
      </c>
      <c r="C38" s="21" t="s">
        <v>91</v>
      </c>
      <c r="D38" s="49">
        <v>106485</v>
      </c>
      <c r="E38" s="49">
        <v>0</v>
      </c>
      <c r="F38" s="49">
        <v>0</v>
      </c>
      <c r="G38" s="49">
        <v>0</v>
      </c>
      <c r="H38" s="49">
        <v>0</v>
      </c>
      <c r="I38" s="49">
        <v>800</v>
      </c>
      <c r="J38" s="49">
        <v>0</v>
      </c>
      <c r="K38" s="49">
        <v>0</v>
      </c>
      <c r="L38" s="49">
        <v>0</v>
      </c>
      <c r="M38" s="49">
        <v>0</v>
      </c>
      <c r="N38" s="49">
        <f>SUM(D38:M38)</f>
        <v>107285</v>
      </c>
      <c r="O38" s="50">
        <f t="shared" si="1"/>
        <v>5.0227059925093629</v>
      </c>
      <c r="P38" s="9"/>
    </row>
    <row r="39" spans="1:16">
      <c r="A39" s="13"/>
      <c r="B39" s="39">
        <v>354</v>
      </c>
      <c r="C39" s="21" t="s">
        <v>48</v>
      </c>
      <c r="D39" s="49">
        <v>10490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f>SUM(D39:M39)</f>
        <v>10490</v>
      </c>
      <c r="O39" s="50">
        <f t="shared" si="1"/>
        <v>0.49110486891385768</v>
      </c>
      <c r="P39" s="9"/>
    </row>
    <row r="40" spans="1:16" ht="15.75">
      <c r="A40" s="29" t="s">
        <v>4</v>
      </c>
      <c r="B40" s="30"/>
      <c r="C40" s="31"/>
      <c r="D40" s="32">
        <f t="shared" ref="D40:M40" si="9">SUM(D41:D47)</f>
        <v>2255676</v>
      </c>
      <c r="E40" s="32">
        <f t="shared" si="9"/>
        <v>113661</v>
      </c>
      <c r="F40" s="32">
        <f t="shared" si="9"/>
        <v>0</v>
      </c>
      <c r="G40" s="32">
        <f t="shared" si="9"/>
        <v>10281</v>
      </c>
      <c r="H40" s="32">
        <f t="shared" si="9"/>
        <v>0</v>
      </c>
      <c r="I40" s="32">
        <f t="shared" si="9"/>
        <v>104235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>SUM(D40:M40)</f>
        <v>2483853</v>
      </c>
      <c r="O40" s="45">
        <f t="shared" si="1"/>
        <v>116.28525280898876</v>
      </c>
      <c r="P40" s="10"/>
    </row>
    <row r="41" spans="1:16">
      <c r="A41" s="12"/>
      <c r="B41" s="25">
        <v>361.1</v>
      </c>
      <c r="C41" s="20" t="s">
        <v>51</v>
      </c>
      <c r="D41" s="49">
        <v>98638</v>
      </c>
      <c r="E41" s="49">
        <v>19363</v>
      </c>
      <c r="F41" s="49">
        <v>0</v>
      </c>
      <c r="G41" s="49">
        <v>10281</v>
      </c>
      <c r="H41" s="49">
        <v>0</v>
      </c>
      <c r="I41" s="49">
        <v>74060</v>
      </c>
      <c r="J41" s="49">
        <v>0</v>
      </c>
      <c r="K41" s="49">
        <v>0</v>
      </c>
      <c r="L41" s="49">
        <v>0</v>
      </c>
      <c r="M41" s="49">
        <v>0</v>
      </c>
      <c r="N41" s="49">
        <f>SUM(D41:M41)</f>
        <v>202342</v>
      </c>
      <c r="O41" s="50">
        <f t="shared" si="1"/>
        <v>9.4729400749063668</v>
      </c>
      <c r="P41" s="9"/>
    </row>
    <row r="42" spans="1:16">
      <c r="A42" s="12"/>
      <c r="B42" s="25">
        <v>362</v>
      </c>
      <c r="C42" s="20" t="s">
        <v>53</v>
      </c>
      <c r="D42" s="49">
        <v>59119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f t="shared" ref="N42:N47" si="10">SUM(D42:M42)</f>
        <v>59119</v>
      </c>
      <c r="O42" s="50">
        <f t="shared" si="1"/>
        <v>2.7677434456928838</v>
      </c>
      <c r="P42" s="9"/>
    </row>
    <row r="43" spans="1:16">
      <c r="A43" s="12"/>
      <c r="B43" s="25">
        <v>364</v>
      </c>
      <c r="C43" s="20" t="s">
        <v>123</v>
      </c>
      <c r="D43" s="49">
        <v>21587</v>
      </c>
      <c r="E43" s="49">
        <v>0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f t="shared" si="10"/>
        <v>21587</v>
      </c>
      <c r="O43" s="50">
        <f t="shared" si="1"/>
        <v>1.0106273408239701</v>
      </c>
      <c r="P43" s="9"/>
    </row>
    <row r="44" spans="1:16">
      <c r="A44" s="12"/>
      <c r="B44" s="25">
        <v>365</v>
      </c>
      <c r="C44" s="20" t="s">
        <v>124</v>
      </c>
      <c r="D44" s="49">
        <v>186</v>
      </c>
      <c r="E44" s="49">
        <v>0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f t="shared" si="10"/>
        <v>186</v>
      </c>
      <c r="O44" s="50">
        <f t="shared" si="1"/>
        <v>8.7078651685393253E-3</v>
      </c>
      <c r="P44" s="9"/>
    </row>
    <row r="45" spans="1:16">
      <c r="A45" s="12"/>
      <c r="B45" s="25">
        <v>366</v>
      </c>
      <c r="C45" s="20" t="s">
        <v>55</v>
      </c>
      <c r="D45" s="49">
        <v>1995504</v>
      </c>
      <c r="E45" s="49">
        <v>94298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f t="shared" si="10"/>
        <v>2089802</v>
      </c>
      <c r="O45" s="50">
        <f t="shared" si="1"/>
        <v>97.837172284644197</v>
      </c>
      <c r="P45" s="9"/>
    </row>
    <row r="46" spans="1:16">
      <c r="A46" s="12"/>
      <c r="B46" s="25">
        <v>369.3</v>
      </c>
      <c r="C46" s="20" t="s">
        <v>93</v>
      </c>
      <c r="D46" s="49">
        <v>75573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f t="shared" si="10"/>
        <v>75573</v>
      </c>
      <c r="O46" s="50">
        <f t="shared" si="1"/>
        <v>3.538061797752809</v>
      </c>
      <c r="P46" s="9"/>
    </row>
    <row r="47" spans="1:16">
      <c r="A47" s="12"/>
      <c r="B47" s="25">
        <v>369.9</v>
      </c>
      <c r="C47" s="20" t="s">
        <v>57</v>
      </c>
      <c r="D47" s="49">
        <v>5069</v>
      </c>
      <c r="E47" s="49">
        <v>0</v>
      </c>
      <c r="F47" s="49">
        <v>0</v>
      </c>
      <c r="G47" s="49">
        <v>0</v>
      </c>
      <c r="H47" s="49">
        <v>0</v>
      </c>
      <c r="I47" s="49">
        <v>30175</v>
      </c>
      <c r="J47" s="49">
        <v>0</v>
      </c>
      <c r="K47" s="49">
        <v>0</v>
      </c>
      <c r="L47" s="49">
        <v>0</v>
      </c>
      <c r="M47" s="49">
        <v>0</v>
      </c>
      <c r="N47" s="49">
        <f t="shared" si="10"/>
        <v>35244</v>
      </c>
      <c r="O47" s="50">
        <f t="shared" si="1"/>
        <v>1.65</v>
      </c>
      <c r="P47" s="9"/>
    </row>
    <row r="48" spans="1:16" ht="15.75">
      <c r="A48" s="29" t="s">
        <v>37</v>
      </c>
      <c r="B48" s="30"/>
      <c r="C48" s="31"/>
      <c r="D48" s="32">
        <f t="shared" ref="D48:M48" si="11">SUM(D49:D50)</f>
        <v>0</v>
      </c>
      <c r="E48" s="32">
        <f t="shared" si="11"/>
        <v>0</v>
      </c>
      <c r="F48" s="32">
        <f t="shared" si="11"/>
        <v>0</v>
      </c>
      <c r="G48" s="32">
        <f t="shared" si="11"/>
        <v>97800</v>
      </c>
      <c r="H48" s="32">
        <f t="shared" si="11"/>
        <v>0</v>
      </c>
      <c r="I48" s="32">
        <f t="shared" si="11"/>
        <v>5253638</v>
      </c>
      <c r="J48" s="32">
        <f t="shared" si="11"/>
        <v>0</v>
      </c>
      <c r="K48" s="32">
        <f t="shared" si="11"/>
        <v>0</v>
      </c>
      <c r="L48" s="32">
        <f t="shared" si="11"/>
        <v>0</v>
      </c>
      <c r="M48" s="32">
        <f t="shared" si="11"/>
        <v>0</v>
      </c>
      <c r="N48" s="32">
        <f>SUM(D48:M48)</f>
        <v>5351438</v>
      </c>
      <c r="O48" s="45">
        <f t="shared" si="1"/>
        <v>250.53548689138577</v>
      </c>
      <c r="P48" s="9"/>
    </row>
    <row r="49" spans="1:119">
      <c r="A49" s="12"/>
      <c r="B49" s="25">
        <v>381</v>
      </c>
      <c r="C49" s="20" t="s">
        <v>58</v>
      </c>
      <c r="D49" s="49">
        <v>0</v>
      </c>
      <c r="E49" s="49">
        <v>0</v>
      </c>
      <c r="F49" s="49">
        <v>0</v>
      </c>
      <c r="G49" s="49">
        <v>97800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f>SUM(D49:M49)</f>
        <v>97800</v>
      </c>
      <c r="O49" s="50">
        <f t="shared" si="1"/>
        <v>4.5786516853932584</v>
      </c>
      <c r="P49" s="9"/>
    </row>
    <row r="50" spans="1:119" ht="15.75" thickBot="1">
      <c r="A50" s="12"/>
      <c r="B50" s="25">
        <v>389.4</v>
      </c>
      <c r="C50" s="20" t="s">
        <v>133</v>
      </c>
      <c r="D50" s="49">
        <v>0</v>
      </c>
      <c r="E50" s="49">
        <v>0</v>
      </c>
      <c r="F50" s="49">
        <v>0</v>
      </c>
      <c r="G50" s="49">
        <v>0</v>
      </c>
      <c r="H50" s="49">
        <v>0</v>
      </c>
      <c r="I50" s="49">
        <v>5253638</v>
      </c>
      <c r="J50" s="49">
        <v>0</v>
      </c>
      <c r="K50" s="49">
        <v>0</v>
      </c>
      <c r="L50" s="49">
        <v>0</v>
      </c>
      <c r="M50" s="49">
        <v>0</v>
      </c>
      <c r="N50" s="49">
        <f>SUM(D50:M50)</f>
        <v>5253638</v>
      </c>
      <c r="O50" s="50">
        <f t="shared" si="1"/>
        <v>245.95683520599252</v>
      </c>
      <c r="P50" s="9"/>
    </row>
    <row r="51" spans="1:119" ht="16.5" thickBot="1">
      <c r="A51" s="14" t="s">
        <v>46</v>
      </c>
      <c r="B51" s="23"/>
      <c r="C51" s="22"/>
      <c r="D51" s="15">
        <f t="shared" ref="D51:M51" si="12">SUM(D5,D14,D20,D28,D37,D40,D48)</f>
        <v>14892887</v>
      </c>
      <c r="E51" s="15">
        <f t="shared" si="12"/>
        <v>480238</v>
      </c>
      <c r="F51" s="15">
        <f t="shared" si="12"/>
        <v>0</v>
      </c>
      <c r="G51" s="15">
        <f t="shared" si="12"/>
        <v>108081</v>
      </c>
      <c r="H51" s="15">
        <f t="shared" si="12"/>
        <v>0</v>
      </c>
      <c r="I51" s="15">
        <f t="shared" si="12"/>
        <v>16513263</v>
      </c>
      <c r="J51" s="15">
        <f t="shared" si="12"/>
        <v>0</v>
      </c>
      <c r="K51" s="15">
        <f t="shared" si="12"/>
        <v>0</v>
      </c>
      <c r="L51" s="15">
        <f t="shared" si="12"/>
        <v>0</v>
      </c>
      <c r="M51" s="15">
        <f t="shared" si="12"/>
        <v>295743</v>
      </c>
      <c r="N51" s="15">
        <f>SUM(D51:M51)</f>
        <v>32290212</v>
      </c>
      <c r="O51" s="38">
        <f t="shared" si="1"/>
        <v>1511.7140449438202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51" t="s">
        <v>140</v>
      </c>
      <c r="M53" s="51"/>
      <c r="N53" s="51"/>
      <c r="O53" s="43">
        <v>21360</v>
      </c>
    </row>
    <row r="54" spans="1:119">
      <c r="A54" s="52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4"/>
    </row>
    <row r="55" spans="1:119" ht="15.75" customHeight="1" thickBot="1">
      <c r="A55" s="55" t="s">
        <v>86</v>
      </c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7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68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135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60</v>
      </c>
      <c r="B3" s="65"/>
      <c r="C3" s="66"/>
      <c r="D3" s="70" t="s">
        <v>31</v>
      </c>
      <c r="E3" s="71"/>
      <c r="F3" s="71"/>
      <c r="G3" s="71"/>
      <c r="H3" s="72"/>
      <c r="I3" s="70" t="s">
        <v>32</v>
      </c>
      <c r="J3" s="72"/>
      <c r="K3" s="70" t="s">
        <v>34</v>
      </c>
      <c r="L3" s="72"/>
      <c r="M3" s="36"/>
      <c r="N3" s="37"/>
      <c r="O3" s="73" t="s">
        <v>65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61</v>
      </c>
      <c r="F4" s="34" t="s">
        <v>62</v>
      </c>
      <c r="G4" s="34" t="s">
        <v>63</v>
      </c>
      <c r="H4" s="34" t="s">
        <v>6</v>
      </c>
      <c r="I4" s="34" t="s">
        <v>7</v>
      </c>
      <c r="J4" s="35" t="s">
        <v>64</v>
      </c>
      <c r="K4" s="35" t="s">
        <v>8</v>
      </c>
      <c r="L4" s="35" t="s">
        <v>9</v>
      </c>
      <c r="M4" s="35" t="s">
        <v>10</v>
      </c>
      <c r="N4" s="35" t="s">
        <v>33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6662314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6662314</v>
      </c>
      <c r="O5" s="33">
        <f t="shared" ref="O5:O36" si="1">(N5/O$55)</f>
        <v>322.78653100775193</v>
      </c>
      <c r="P5" s="6"/>
    </row>
    <row r="6" spans="1:133">
      <c r="A6" s="12"/>
      <c r="B6" s="25">
        <v>311</v>
      </c>
      <c r="C6" s="20" t="s">
        <v>3</v>
      </c>
      <c r="D6" s="49">
        <v>2685306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f>SUM(D6:M6)</f>
        <v>2685306</v>
      </c>
      <c r="O6" s="50">
        <f t="shared" si="1"/>
        <v>130.10203488372093</v>
      </c>
      <c r="P6" s="9"/>
    </row>
    <row r="7" spans="1:133">
      <c r="A7" s="12"/>
      <c r="B7" s="25">
        <v>312.10000000000002</v>
      </c>
      <c r="C7" s="20" t="s">
        <v>11</v>
      </c>
      <c r="D7" s="49">
        <v>578739</v>
      </c>
      <c r="E7" s="49">
        <v>0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 t="shared" ref="N7:N13" si="2">SUM(D7:M7)</f>
        <v>578739</v>
      </c>
      <c r="O7" s="50">
        <f t="shared" si="1"/>
        <v>28.03968023255814</v>
      </c>
      <c r="P7" s="9"/>
    </row>
    <row r="8" spans="1:133">
      <c r="A8" s="12"/>
      <c r="B8" s="25">
        <v>312.52</v>
      </c>
      <c r="C8" s="20" t="s">
        <v>112</v>
      </c>
      <c r="D8" s="49">
        <v>138223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f>SUM(D8:M8)</f>
        <v>138223</v>
      </c>
      <c r="O8" s="50">
        <f t="shared" si="1"/>
        <v>6.6968507751937985</v>
      </c>
      <c r="P8" s="9"/>
    </row>
    <row r="9" spans="1:133">
      <c r="A9" s="12"/>
      <c r="B9" s="25">
        <v>314.10000000000002</v>
      </c>
      <c r="C9" s="20" t="s">
        <v>12</v>
      </c>
      <c r="D9" s="49">
        <v>1834180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f t="shared" si="2"/>
        <v>1834180</v>
      </c>
      <c r="O9" s="50">
        <f t="shared" si="1"/>
        <v>88.865310077519382</v>
      </c>
      <c r="P9" s="9"/>
    </row>
    <row r="10" spans="1:133">
      <c r="A10" s="12"/>
      <c r="B10" s="25">
        <v>314.3</v>
      </c>
      <c r="C10" s="20" t="s">
        <v>13</v>
      </c>
      <c r="D10" s="49">
        <v>413991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f t="shared" si="2"/>
        <v>413991</v>
      </c>
      <c r="O10" s="50">
        <f t="shared" si="1"/>
        <v>20.057703488372091</v>
      </c>
      <c r="P10" s="9"/>
    </row>
    <row r="11" spans="1:133">
      <c r="A11" s="12"/>
      <c r="B11" s="25">
        <v>314.8</v>
      </c>
      <c r="C11" s="20" t="s">
        <v>70</v>
      </c>
      <c r="D11" s="49">
        <v>47020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f t="shared" si="2"/>
        <v>47020</v>
      </c>
      <c r="O11" s="50">
        <f t="shared" si="1"/>
        <v>2.2781007751937983</v>
      </c>
      <c r="P11" s="9"/>
    </row>
    <row r="12" spans="1:133">
      <c r="A12" s="12"/>
      <c r="B12" s="25">
        <v>315</v>
      </c>
      <c r="C12" s="20" t="s">
        <v>113</v>
      </c>
      <c r="D12" s="49">
        <v>711538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f t="shared" si="2"/>
        <v>711538</v>
      </c>
      <c r="O12" s="50">
        <f t="shared" si="1"/>
        <v>34.473740310077517</v>
      </c>
      <c r="P12" s="9"/>
    </row>
    <row r="13" spans="1:133">
      <c r="A13" s="12"/>
      <c r="B13" s="25">
        <v>316</v>
      </c>
      <c r="C13" s="20" t="s">
        <v>114</v>
      </c>
      <c r="D13" s="49">
        <v>253317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f t="shared" si="2"/>
        <v>253317</v>
      </c>
      <c r="O13" s="50">
        <f t="shared" si="1"/>
        <v>12.273110465116279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SUM(D15:D19)</f>
        <v>2975630</v>
      </c>
      <c r="E14" s="32">
        <f t="shared" si="3"/>
        <v>362326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1" si="4">SUM(D14:M14)</f>
        <v>3337956</v>
      </c>
      <c r="O14" s="45">
        <f t="shared" si="1"/>
        <v>161.72267441860464</v>
      </c>
      <c r="P14" s="10"/>
    </row>
    <row r="15" spans="1:133">
      <c r="A15" s="12"/>
      <c r="B15" s="25">
        <v>322</v>
      </c>
      <c r="C15" s="20" t="s">
        <v>0</v>
      </c>
      <c r="D15" s="49">
        <v>1335845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f t="shared" si="4"/>
        <v>1335845</v>
      </c>
      <c r="O15" s="50">
        <f t="shared" si="1"/>
        <v>64.721172480620154</v>
      </c>
      <c r="P15" s="9"/>
    </row>
    <row r="16" spans="1:133">
      <c r="A16" s="12"/>
      <c r="B16" s="25">
        <v>323.10000000000002</v>
      </c>
      <c r="C16" s="20" t="s">
        <v>19</v>
      </c>
      <c r="D16" s="49">
        <v>1377674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f t="shared" si="4"/>
        <v>1377674</v>
      </c>
      <c r="O16" s="50">
        <f t="shared" si="1"/>
        <v>66.747771317829461</v>
      </c>
      <c r="P16" s="9"/>
    </row>
    <row r="17" spans="1:16">
      <c r="A17" s="12"/>
      <c r="B17" s="25">
        <v>323.39999999999998</v>
      </c>
      <c r="C17" s="20" t="s">
        <v>20</v>
      </c>
      <c r="D17" s="49">
        <v>31426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f t="shared" si="4"/>
        <v>31426</v>
      </c>
      <c r="O17" s="50">
        <f t="shared" si="1"/>
        <v>1.522577519379845</v>
      </c>
      <c r="P17" s="9"/>
    </row>
    <row r="18" spans="1:16">
      <c r="A18" s="12"/>
      <c r="B18" s="25">
        <v>323.7</v>
      </c>
      <c r="C18" s="20" t="s">
        <v>21</v>
      </c>
      <c r="D18" s="49">
        <v>230685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f t="shared" si="4"/>
        <v>230685</v>
      </c>
      <c r="O18" s="50">
        <f t="shared" si="1"/>
        <v>11.176598837209303</v>
      </c>
      <c r="P18" s="9"/>
    </row>
    <row r="19" spans="1:16">
      <c r="A19" s="12"/>
      <c r="B19" s="25">
        <v>325.10000000000002</v>
      </c>
      <c r="C19" s="20" t="s">
        <v>22</v>
      </c>
      <c r="D19" s="49">
        <v>0</v>
      </c>
      <c r="E19" s="49">
        <v>362326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f t="shared" si="4"/>
        <v>362326</v>
      </c>
      <c r="O19" s="50">
        <f t="shared" si="1"/>
        <v>17.55455426356589</v>
      </c>
      <c r="P19" s="9"/>
    </row>
    <row r="20" spans="1:16" ht="15.75">
      <c r="A20" s="29" t="s">
        <v>24</v>
      </c>
      <c r="B20" s="30"/>
      <c r="C20" s="31"/>
      <c r="D20" s="32">
        <f t="shared" ref="D20:M20" si="5">SUM(D21:D29)</f>
        <v>2679948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506461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152204</v>
      </c>
      <c r="N20" s="44">
        <f t="shared" si="4"/>
        <v>3338613</v>
      </c>
      <c r="O20" s="45">
        <f t="shared" si="1"/>
        <v>161.7545058139535</v>
      </c>
      <c r="P20" s="10"/>
    </row>
    <row r="21" spans="1:16">
      <c r="A21" s="12"/>
      <c r="B21" s="25">
        <v>331.2</v>
      </c>
      <c r="C21" s="20" t="s">
        <v>23</v>
      </c>
      <c r="D21" s="49">
        <v>3149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f t="shared" si="4"/>
        <v>3149</v>
      </c>
      <c r="O21" s="50">
        <f t="shared" si="1"/>
        <v>0.15256782945736433</v>
      </c>
      <c r="P21" s="9"/>
    </row>
    <row r="22" spans="1:16">
      <c r="A22" s="12"/>
      <c r="B22" s="25">
        <v>331.31</v>
      </c>
      <c r="C22" s="20" t="s">
        <v>131</v>
      </c>
      <c r="D22" s="49">
        <v>0</v>
      </c>
      <c r="E22" s="49">
        <v>0</v>
      </c>
      <c r="F22" s="49">
        <v>0</v>
      </c>
      <c r="G22" s="49">
        <v>0</v>
      </c>
      <c r="H22" s="49">
        <v>0</v>
      </c>
      <c r="I22" s="49">
        <v>506461</v>
      </c>
      <c r="J22" s="49">
        <v>0</v>
      </c>
      <c r="K22" s="49">
        <v>0</v>
      </c>
      <c r="L22" s="49">
        <v>0</v>
      </c>
      <c r="M22" s="49">
        <v>0</v>
      </c>
      <c r="N22" s="49">
        <f t="shared" si="4"/>
        <v>506461</v>
      </c>
      <c r="O22" s="50">
        <f t="shared" si="1"/>
        <v>24.537839147286821</v>
      </c>
      <c r="P22" s="9"/>
    </row>
    <row r="23" spans="1:16">
      <c r="A23" s="12"/>
      <c r="B23" s="25">
        <v>334.2</v>
      </c>
      <c r="C23" s="20" t="s">
        <v>89</v>
      </c>
      <c r="D23" s="49">
        <v>4273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f t="shared" si="4"/>
        <v>4273</v>
      </c>
      <c r="O23" s="50">
        <f t="shared" si="1"/>
        <v>0.20702519379844961</v>
      </c>
      <c r="P23" s="9"/>
    </row>
    <row r="24" spans="1:16">
      <c r="A24" s="12"/>
      <c r="B24" s="25">
        <v>334.7</v>
      </c>
      <c r="C24" s="20" t="s">
        <v>136</v>
      </c>
      <c r="D24" s="49">
        <v>1000000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f t="shared" si="4"/>
        <v>1000000</v>
      </c>
      <c r="O24" s="50">
        <f t="shared" si="1"/>
        <v>48.449612403100772</v>
      </c>
      <c r="P24" s="9"/>
    </row>
    <row r="25" spans="1:16">
      <c r="A25" s="12"/>
      <c r="B25" s="25">
        <v>335.12</v>
      </c>
      <c r="C25" s="20" t="s">
        <v>115</v>
      </c>
      <c r="D25" s="49">
        <v>552283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f t="shared" si="4"/>
        <v>552283</v>
      </c>
      <c r="O25" s="50">
        <f t="shared" si="1"/>
        <v>26.757897286821706</v>
      </c>
      <c r="P25" s="9"/>
    </row>
    <row r="26" spans="1:16">
      <c r="A26" s="12"/>
      <c r="B26" s="25">
        <v>335.14</v>
      </c>
      <c r="C26" s="20" t="s">
        <v>116</v>
      </c>
      <c r="D26" s="49">
        <v>9582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f t="shared" si="4"/>
        <v>9582</v>
      </c>
      <c r="O26" s="50">
        <f t="shared" si="1"/>
        <v>0.46424418604651163</v>
      </c>
      <c r="P26" s="9"/>
    </row>
    <row r="27" spans="1:16">
      <c r="A27" s="12"/>
      <c r="B27" s="25">
        <v>335.15</v>
      </c>
      <c r="C27" s="20" t="s">
        <v>117</v>
      </c>
      <c r="D27" s="49">
        <v>11525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f t="shared" si="4"/>
        <v>11525</v>
      </c>
      <c r="O27" s="50">
        <f t="shared" si="1"/>
        <v>0.55838178294573648</v>
      </c>
      <c r="P27" s="9"/>
    </row>
    <row r="28" spans="1:16">
      <c r="A28" s="12"/>
      <c r="B28" s="25">
        <v>335.18</v>
      </c>
      <c r="C28" s="20" t="s">
        <v>118</v>
      </c>
      <c r="D28" s="49">
        <v>1099136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f t="shared" si="4"/>
        <v>1099136</v>
      </c>
      <c r="O28" s="50">
        <f t="shared" si="1"/>
        <v>53.25271317829457</v>
      </c>
      <c r="P28" s="9"/>
    </row>
    <row r="29" spans="1:16">
      <c r="A29" s="12"/>
      <c r="B29" s="25">
        <v>339</v>
      </c>
      <c r="C29" s="20" t="s">
        <v>137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152204</v>
      </c>
      <c r="N29" s="49">
        <f t="shared" si="4"/>
        <v>152204</v>
      </c>
      <c r="O29" s="50">
        <f t="shared" si="1"/>
        <v>7.3742248062015507</v>
      </c>
      <c r="P29" s="9"/>
    </row>
    <row r="30" spans="1:16" ht="15.75">
      <c r="A30" s="29" t="s">
        <v>35</v>
      </c>
      <c r="B30" s="30"/>
      <c r="C30" s="31"/>
      <c r="D30" s="32">
        <f t="shared" ref="D30:M30" si="6">SUM(D31:D38)</f>
        <v>451244</v>
      </c>
      <c r="E30" s="32">
        <f t="shared" si="6"/>
        <v>0</v>
      </c>
      <c r="F30" s="32">
        <f t="shared" si="6"/>
        <v>0</v>
      </c>
      <c r="G30" s="32">
        <f t="shared" si="6"/>
        <v>0</v>
      </c>
      <c r="H30" s="32">
        <f t="shared" si="6"/>
        <v>0</v>
      </c>
      <c r="I30" s="32">
        <f t="shared" si="6"/>
        <v>12293244</v>
      </c>
      <c r="J30" s="32">
        <f t="shared" si="6"/>
        <v>0</v>
      </c>
      <c r="K30" s="32">
        <f t="shared" si="6"/>
        <v>0</v>
      </c>
      <c r="L30" s="32">
        <f t="shared" si="6"/>
        <v>0</v>
      </c>
      <c r="M30" s="32">
        <f t="shared" si="6"/>
        <v>0</v>
      </c>
      <c r="N30" s="32">
        <f t="shared" si="4"/>
        <v>12744488</v>
      </c>
      <c r="O30" s="45">
        <f t="shared" si="1"/>
        <v>617.46550387596903</v>
      </c>
      <c r="P30" s="10"/>
    </row>
    <row r="31" spans="1:16">
      <c r="A31" s="12"/>
      <c r="B31" s="25">
        <v>341.1</v>
      </c>
      <c r="C31" s="20" t="s">
        <v>119</v>
      </c>
      <c r="D31" s="49">
        <v>173056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f t="shared" si="4"/>
        <v>173056</v>
      </c>
      <c r="O31" s="50">
        <f t="shared" si="1"/>
        <v>8.3844961240310081</v>
      </c>
      <c r="P31" s="9"/>
    </row>
    <row r="32" spans="1:16">
      <c r="A32" s="12"/>
      <c r="B32" s="25">
        <v>341.9</v>
      </c>
      <c r="C32" s="20" t="s">
        <v>132</v>
      </c>
      <c r="D32" s="49">
        <v>33025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f t="shared" ref="N32:N38" si="7">SUM(D32:M32)</f>
        <v>33025</v>
      </c>
      <c r="O32" s="50">
        <f t="shared" si="1"/>
        <v>1.600048449612403</v>
      </c>
      <c r="P32" s="9"/>
    </row>
    <row r="33" spans="1:16">
      <c r="A33" s="12"/>
      <c r="B33" s="25">
        <v>342.1</v>
      </c>
      <c r="C33" s="20" t="s">
        <v>39</v>
      </c>
      <c r="D33" s="49">
        <v>71372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f t="shared" si="7"/>
        <v>71372</v>
      </c>
      <c r="O33" s="50">
        <f t="shared" si="1"/>
        <v>3.4579457364341084</v>
      </c>
      <c r="P33" s="9"/>
    </row>
    <row r="34" spans="1:16">
      <c r="A34" s="12"/>
      <c r="B34" s="25">
        <v>343.3</v>
      </c>
      <c r="C34" s="20" t="s">
        <v>40</v>
      </c>
      <c r="D34" s="49">
        <v>0</v>
      </c>
      <c r="E34" s="49">
        <v>0</v>
      </c>
      <c r="F34" s="49">
        <v>0</v>
      </c>
      <c r="G34" s="49">
        <v>0</v>
      </c>
      <c r="H34" s="49">
        <v>0</v>
      </c>
      <c r="I34" s="49">
        <v>6670852</v>
      </c>
      <c r="J34" s="49">
        <v>0</v>
      </c>
      <c r="K34" s="49">
        <v>0</v>
      </c>
      <c r="L34" s="49">
        <v>0</v>
      </c>
      <c r="M34" s="49">
        <v>0</v>
      </c>
      <c r="N34" s="49">
        <f t="shared" si="7"/>
        <v>6670852</v>
      </c>
      <c r="O34" s="50">
        <f t="shared" si="1"/>
        <v>323.20019379844962</v>
      </c>
      <c r="P34" s="9"/>
    </row>
    <row r="35" spans="1:16">
      <c r="A35" s="12"/>
      <c r="B35" s="25">
        <v>343.4</v>
      </c>
      <c r="C35" s="20" t="s">
        <v>41</v>
      </c>
      <c r="D35" s="49">
        <v>77120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f t="shared" si="7"/>
        <v>77120</v>
      </c>
      <c r="O35" s="50">
        <f t="shared" si="1"/>
        <v>3.7364341085271318</v>
      </c>
      <c r="P35" s="9"/>
    </row>
    <row r="36" spans="1:16">
      <c r="A36" s="12"/>
      <c r="B36" s="25">
        <v>343.5</v>
      </c>
      <c r="C36" s="20" t="s">
        <v>42</v>
      </c>
      <c r="D36" s="49">
        <v>0</v>
      </c>
      <c r="E36" s="49">
        <v>0</v>
      </c>
      <c r="F36" s="49">
        <v>0</v>
      </c>
      <c r="G36" s="49">
        <v>0</v>
      </c>
      <c r="H36" s="49">
        <v>0</v>
      </c>
      <c r="I36" s="49">
        <v>5622392</v>
      </c>
      <c r="J36" s="49">
        <v>0</v>
      </c>
      <c r="K36" s="49">
        <v>0</v>
      </c>
      <c r="L36" s="49">
        <v>0</v>
      </c>
      <c r="M36" s="49">
        <v>0</v>
      </c>
      <c r="N36" s="49">
        <f t="shared" si="7"/>
        <v>5622392</v>
      </c>
      <c r="O36" s="50">
        <f t="shared" si="1"/>
        <v>272.40271317829456</v>
      </c>
      <c r="P36" s="9"/>
    </row>
    <row r="37" spans="1:16">
      <c r="A37" s="12"/>
      <c r="B37" s="25">
        <v>343.9</v>
      </c>
      <c r="C37" s="20" t="s">
        <v>43</v>
      </c>
      <c r="D37" s="49">
        <v>18078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f t="shared" si="7"/>
        <v>18078</v>
      </c>
      <c r="O37" s="50">
        <f t="shared" ref="O37:O53" si="8">(N37/O$55)</f>
        <v>0.87587209302325586</v>
      </c>
      <c r="P37" s="9"/>
    </row>
    <row r="38" spans="1:16">
      <c r="A38" s="12"/>
      <c r="B38" s="25">
        <v>347.2</v>
      </c>
      <c r="C38" s="20" t="s">
        <v>45</v>
      </c>
      <c r="D38" s="49">
        <v>78593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f t="shared" si="7"/>
        <v>78593</v>
      </c>
      <c r="O38" s="50">
        <f t="shared" si="8"/>
        <v>3.8078003875968993</v>
      </c>
      <c r="P38" s="9"/>
    </row>
    <row r="39" spans="1:16" ht="15.75">
      <c r="A39" s="29" t="s">
        <v>36</v>
      </c>
      <c r="B39" s="30"/>
      <c r="C39" s="31"/>
      <c r="D39" s="32">
        <f t="shared" ref="D39:M39" si="9">SUM(D40:D41)</f>
        <v>104435</v>
      </c>
      <c r="E39" s="32">
        <f t="shared" si="9"/>
        <v>0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900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>SUM(D39:M39)</f>
        <v>105335</v>
      </c>
      <c r="O39" s="45">
        <f t="shared" si="8"/>
        <v>5.1034399224806197</v>
      </c>
      <c r="P39" s="10"/>
    </row>
    <row r="40" spans="1:16">
      <c r="A40" s="13"/>
      <c r="B40" s="39">
        <v>351.1</v>
      </c>
      <c r="C40" s="21" t="s">
        <v>91</v>
      </c>
      <c r="D40" s="49">
        <v>89592</v>
      </c>
      <c r="E40" s="49">
        <v>0</v>
      </c>
      <c r="F40" s="49">
        <v>0</v>
      </c>
      <c r="G40" s="49">
        <v>0</v>
      </c>
      <c r="H40" s="49">
        <v>0</v>
      </c>
      <c r="I40" s="49">
        <v>900</v>
      </c>
      <c r="J40" s="49">
        <v>0</v>
      </c>
      <c r="K40" s="49">
        <v>0</v>
      </c>
      <c r="L40" s="49">
        <v>0</v>
      </c>
      <c r="M40" s="49">
        <v>0</v>
      </c>
      <c r="N40" s="49">
        <f>SUM(D40:M40)</f>
        <v>90492</v>
      </c>
      <c r="O40" s="50">
        <f t="shared" si="8"/>
        <v>4.3843023255813955</v>
      </c>
      <c r="P40" s="9"/>
    </row>
    <row r="41" spans="1:16">
      <c r="A41" s="13"/>
      <c r="B41" s="39">
        <v>354</v>
      </c>
      <c r="C41" s="21" t="s">
        <v>48</v>
      </c>
      <c r="D41" s="49">
        <v>14843</v>
      </c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f>SUM(D41:M41)</f>
        <v>14843</v>
      </c>
      <c r="O41" s="50">
        <f t="shared" si="8"/>
        <v>0.71913759689922485</v>
      </c>
      <c r="P41" s="9"/>
    </row>
    <row r="42" spans="1:16" ht="15.75">
      <c r="A42" s="29" t="s">
        <v>4</v>
      </c>
      <c r="B42" s="30"/>
      <c r="C42" s="31"/>
      <c r="D42" s="32">
        <f t="shared" ref="D42:M42" si="10">SUM(D43:D49)</f>
        <v>95694</v>
      </c>
      <c r="E42" s="32">
        <f t="shared" si="10"/>
        <v>278693</v>
      </c>
      <c r="F42" s="32">
        <f t="shared" si="10"/>
        <v>0</v>
      </c>
      <c r="G42" s="32">
        <f t="shared" si="10"/>
        <v>4853</v>
      </c>
      <c r="H42" s="32">
        <f t="shared" si="10"/>
        <v>0</v>
      </c>
      <c r="I42" s="32">
        <f t="shared" si="10"/>
        <v>39178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>SUM(D42:M42)</f>
        <v>418418</v>
      </c>
      <c r="O42" s="45">
        <f t="shared" si="8"/>
        <v>20.272189922480621</v>
      </c>
      <c r="P42" s="10"/>
    </row>
    <row r="43" spans="1:16">
      <c r="A43" s="12"/>
      <c r="B43" s="25">
        <v>361.1</v>
      </c>
      <c r="C43" s="20" t="s">
        <v>51</v>
      </c>
      <c r="D43" s="49">
        <v>33120</v>
      </c>
      <c r="E43" s="49">
        <v>7210</v>
      </c>
      <c r="F43" s="49">
        <v>0</v>
      </c>
      <c r="G43" s="49">
        <v>4853</v>
      </c>
      <c r="H43" s="49">
        <v>0</v>
      </c>
      <c r="I43" s="49">
        <v>27898</v>
      </c>
      <c r="J43" s="49">
        <v>0</v>
      </c>
      <c r="K43" s="49">
        <v>0</v>
      </c>
      <c r="L43" s="49">
        <v>0</v>
      </c>
      <c r="M43" s="49">
        <v>0</v>
      </c>
      <c r="N43" s="49">
        <f>SUM(D43:M43)</f>
        <v>73081</v>
      </c>
      <c r="O43" s="50">
        <f t="shared" si="8"/>
        <v>3.5407461240310076</v>
      </c>
      <c r="P43" s="9"/>
    </row>
    <row r="44" spans="1:16">
      <c r="A44" s="12"/>
      <c r="B44" s="25">
        <v>362</v>
      </c>
      <c r="C44" s="20" t="s">
        <v>53</v>
      </c>
      <c r="D44" s="49">
        <v>42884</v>
      </c>
      <c r="E44" s="49">
        <v>0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f t="shared" ref="N44:N49" si="11">SUM(D44:M44)</f>
        <v>42884</v>
      </c>
      <c r="O44" s="50">
        <f t="shared" si="8"/>
        <v>2.0777131782945735</v>
      </c>
      <c r="P44" s="9"/>
    </row>
    <row r="45" spans="1:16">
      <c r="A45" s="12"/>
      <c r="B45" s="25">
        <v>364</v>
      </c>
      <c r="C45" s="20" t="s">
        <v>123</v>
      </c>
      <c r="D45" s="49">
        <v>13754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f t="shared" si="11"/>
        <v>13754</v>
      </c>
      <c r="O45" s="50">
        <f t="shared" si="8"/>
        <v>0.66637596899224805</v>
      </c>
      <c r="P45" s="9"/>
    </row>
    <row r="46" spans="1:16">
      <c r="A46" s="12"/>
      <c r="B46" s="25">
        <v>365</v>
      </c>
      <c r="C46" s="20" t="s">
        <v>124</v>
      </c>
      <c r="D46" s="49">
        <v>1743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f t="shared" si="11"/>
        <v>1743</v>
      </c>
      <c r="O46" s="50">
        <f t="shared" si="8"/>
        <v>8.4447674418604651E-2</v>
      </c>
      <c r="P46" s="9"/>
    </row>
    <row r="47" spans="1:16">
      <c r="A47" s="12"/>
      <c r="B47" s="25">
        <v>366</v>
      </c>
      <c r="C47" s="20" t="s">
        <v>55</v>
      </c>
      <c r="D47" s="49">
        <v>0</v>
      </c>
      <c r="E47" s="49">
        <v>271483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49">
        <f t="shared" si="11"/>
        <v>271483</v>
      </c>
      <c r="O47" s="50">
        <f t="shared" si="8"/>
        <v>13.153246124031007</v>
      </c>
      <c r="P47" s="9"/>
    </row>
    <row r="48" spans="1:16">
      <c r="A48" s="12"/>
      <c r="B48" s="25">
        <v>369.3</v>
      </c>
      <c r="C48" s="20" t="s">
        <v>93</v>
      </c>
      <c r="D48" s="49">
        <v>3043</v>
      </c>
      <c r="E48" s="49">
        <v>0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f t="shared" si="11"/>
        <v>3043</v>
      </c>
      <c r="O48" s="50">
        <f t="shared" si="8"/>
        <v>0.14743217054263566</v>
      </c>
      <c r="P48" s="9"/>
    </row>
    <row r="49" spans="1:119">
      <c r="A49" s="12"/>
      <c r="B49" s="25">
        <v>369.9</v>
      </c>
      <c r="C49" s="20" t="s">
        <v>57</v>
      </c>
      <c r="D49" s="49">
        <v>1150</v>
      </c>
      <c r="E49" s="49">
        <v>0</v>
      </c>
      <c r="F49" s="49">
        <v>0</v>
      </c>
      <c r="G49" s="49">
        <v>0</v>
      </c>
      <c r="H49" s="49">
        <v>0</v>
      </c>
      <c r="I49" s="49">
        <v>11280</v>
      </c>
      <c r="J49" s="49">
        <v>0</v>
      </c>
      <c r="K49" s="49">
        <v>0</v>
      </c>
      <c r="L49" s="49">
        <v>0</v>
      </c>
      <c r="M49" s="49">
        <v>0</v>
      </c>
      <c r="N49" s="49">
        <f t="shared" si="11"/>
        <v>12430</v>
      </c>
      <c r="O49" s="50">
        <f t="shared" si="8"/>
        <v>0.6022286821705426</v>
      </c>
      <c r="P49" s="9"/>
    </row>
    <row r="50" spans="1:119" ht="15.75">
      <c r="A50" s="29" t="s">
        <v>37</v>
      </c>
      <c r="B50" s="30"/>
      <c r="C50" s="31"/>
      <c r="D50" s="32">
        <f t="shared" ref="D50:M50" si="12">SUM(D51:D52)</f>
        <v>0</v>
      </c>
      <c r="E50" s="32">
        <f t="shared" si="12"/>
        <v>0</v>
      </c>
      <c r="F50" s="32">
        <f t="shared" si="12"/>
        <v>0</v>
      </c>
      <c r="G50" s="32">
        <f t="shared" si="12"/>
        <v>65900</v>
      </c>
      <c r="H50" s="32">
        <f t="shared" si="12"/>
        <v>0</v>
      </c>
      <c r="I50" s="32">
        <f t="shared" si="12"/>
        <v>301541</v>
      </c>
      <c r="J50" s="32">
        <f t="shared" si="12"/>
        <v>0</v>
      </c>
      <c r="K50" s="32">
        <f t="shared" si="12"/>
        <v>0</v>
      </c>
      <c r="L50" s="32">
        <f t="shared" si="12"/>
        <v>0</v>
      </c>
      <c r="M50" s="32">
        <f t="shared" si="12"/>
        <v>0</v>
      </c>
      <c r="N50" s="32">
        <f>SUM(D50:M50)</f>
        <v>367441</v>
      </c>
      <c r="O50" s="45">
        <f t="shared" si="8"/>
        <v>17.802374031007751</v>
      </c>
      <c r="P50" s="9"/>
    </row>
    <row r="51" spans="1:119">
      <c r="A51" s="12"/>
      <c r="B51" s="25">
        <v>381</v>
      </c>
      <c r="C51" s="20" t="s">
        <v>58</v>
      </c>
      <c r="D51" s="49">
        <v>0</v>
      </c>
      <c r="E51" s="49">
        <v>0</v>
      </c>
      <c r="F51" s="49">
        <v>0</v>
      </c>
      <c r="G51" s="49">
        <v>65900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f>SUM(D51:M51)</f>
        <v>65900</v>
      </c>
      <c r="O51" s="50">
        <f t="shared" si="8"/>
        <v>3.1928294573643412</v>
      </c>
      <c r="P51" s="9"/>
    </row>
    <row r="52" spans="1:119" ht="15.75" thickBot="1">
      <c r="A52" s="12"/>
      <c r="B52" s="25">
        <v>389.4</v>
      </c>
      <c r="C52" s="20" t="s">
        <v>133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301541</v>
      </c>
      <c r="J52" s="49">
        <v>0</v>
      </c>
      <c r="K52" s="49">
        <v>0</v>
      </c>
      <c r="L52" s="49">
        <v>0</v>
      </c>
      <c r="M52" s="49">
        <v>0</v>
      </c>
      <c r="N52" s="49">
        <f>SUM(D52:M52)</f>
        <v>301541</v>
      </c>
      <c r="O52" s="50">
        <f t="shared" si="8"/>
        <v>14.609544573643412</v>
      </c>
      <c r="P52" s="9"/>
    </row>
    <row r="53" spans="1:119" ht="16.5" thickBot="1">
      <c r="A53" s="14" t="s">
        <v>46</v>
      </c>
      <c r="B53" s="23"/>
      <c r="C53" s="22"/>
      <c r="D53" s="15">
        <f t="shared" ref="D53:M53" si="13">SUM(D5,D14,D20,D30,D39,D42,D50)</f>
        <v>12969265</v>
      </c>
      <c r="E53" s="15">
        <f t="shared" si="13"/>
        <v>641019</v>
      </c>
      <c r="F53" s="15">
        <f t="shared" si="13"/>
        <v>0</v>
      </c>
      <c r="G53" s="15">
        <f t="shared" si="13"/>
        <v>70753</v>
      </c>
      <c r="H53" s="15">
        <f t="shared" si="13"/>
        <v>0</v>
      </c>
      <c r="I53" s="15">
        <f t="shared" si="13"/>
        <v>13141324</v>
      </c>
      <c r="J53" s="15">
        <f t="shared" si="13"/>
        <v>0</v>
      </c>
      <c r="K53" s="15">
        <f t="shared" si="13"/>
        <v>0</v>
      </c>
      <c r="L53" s="15">
        <f t="shared" si="13"/>
        <v>0</v>
      </c>
      <c r="M53" s="15">
        <f t="shared" si="13"/>
        <v>152204</v>
      </c>
      <c r="N53" s="15">
        <f>SUM(D53:M53)</f>
        <v>26974565</v>
      </c>
      <c r="O53" s="38">
        <f t="shared" si="8"/>
        <v>1306.9072189922481</v>
      </c>
      <c r="P53" s="6"/>
      <c r="Q53" s="2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</row>
    <row r="54" spans="1:119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9"/>
    </row>
    <row r="55" spans="1:119">
      <c r="A55" s="40"/>
      <c r="B55" s="41"/>
      <c r="C55" s="41"/>
      <c r="D55" s="42"/>
      <c r="E55" s="42"/>
      <c r="F55" s="42"/>
      <c r="G55" s="42"/>
      <c r="H55" s="42"/>
      <c r="I55" s="42"/>
      <c r="J55" s="42"/>
      <c r="K55" s="42"/>
      <c r="L55" s="51" t="s">
        <v>138</v>
      </c>
      <c r="M55" s="51"/>
      <c r="N55" s="51"/>
      <c r="O55" s="43">
        <v>20640</v>
      </c>
    </row>
    <row r="56" spans="1:119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4"/>
    </row>
    <row r="57" spans="1:119" ht="15.75" customHeight="1" thickBot="1">
      <c r="A57" s="55" t="s">
        <v>86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7"/>
    </row>
  </sheetData>
  <mergeCells count="10">
    <mergeCell ref="L55:N55"/>
    <mergeCell ref="A56:O56"/>
    <mergeCell ref="A57:O5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68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130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60</v>
      </c>
      <c r="B3" s="65"/>
      <c r="C3" s="66"/>
      <c r="D3" s="70" t="s">
        <v>31</v>
      </c>
      <c r="E3" s="71"/>
      <c r="F3" s="71"/>
      <c r="G3" s="71"/>
      <c r="H3" s="72"/>
      <c r="I3" s="70" t="s">
        <v>32</v>
      </c>
      <c r="J3" s="72"/>
      <c r="K3" s="70" t="s">
        <v>34</v>
      </c>
      <c r="L3" s="72"/>
      <c r="M3" s="36"/>
      <c r="N3" s="37"/>
      <c r="O3" s="73" t="s">
        <v>65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61</v>
      </c>
      <c r="F4" s="34" t="s">
        <v>62</v>
      </c>
      <c r="G4" s="34" t="s">
        <v>63</v>
      </c>
      <c r="H4" s="34" t="s">
        <v>6</v>
      </c>
      <c r="I4" s="34" t="s">
        <v>7</v>
      </c>
      <c r="J4" s="35" t="s">
        <v>64</v>
      </c>
      <c r="K4" s="35" t="s">
        <v>8</v>
      </c>
      <c r="L4" s="35" t="s">
        <v>9</v>
      </c>
      <c r="M4" s="35" t="s">
        <v>10</v>
      </c>
      <c r="N4" s="35" t="s">
        <v>33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6195613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6195613</v>
      </c>
      <c r="O5" s="33">
        <f t="shared" ref="O5:O36" si="1">(N5/O$55)</f>
        <v>305.95619753086419</v>
      </c>
      <c r="P5" s="6"/>
    </row>
    <row r="6" spans="1:133">
      <c r="A6" s="12"/>
      <c r="B6" s="25">
        <v>311</v>
      </c>
      <c r="C6" s="20" t="s">
        <v>3</v>
      </c>
      <c r="D6" s="49">
        <v>2406066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f>SUM(D6:M6)</f>
        <v>2406066</v>
      </c>
      <c r="O6" s="50">
        <f t="shared" si="1"/>
        <v>118.81807407407408</v>
      </c>
      <c r="P6" s="9"/>
    </row>
    <row r="7" spans="1:133">
      <c r="A7" s="12"/>
      <c r="B7" s="25">
        <v>312.10000000000002</v>
      </c>
      <c r="C7" s="20" t="s">
        <v>11</v>
      </c>
      <c r="D7" s="49">
        <v>523989</v>
      </c>
      <c r="E7" s="49">
        <v>0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 t="shared" ref="N7:N13" si="2">SUM(D7:M7)</f>
        <v>523989</v>
      </c>
      <c r="O7" s="50">
        <f t="shared" si="1"/>
        <v>25.876000000000001</v>
      </c>
      <c r="P7" s="9"/>
    </row>
    <row r="8" spans="1:133">
      <c r="A8" s="12"/>
      <c r="B8" s="25">
        <v>312.52</v>
      </c>
      <c r="C8" s="20" t="s">
        <v>112</v>
      </c>
      <c r="D8" s="49">
        <v>119977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f>SUM(D8:M8)</f>
        <v>119977</v>
      </c>
      <c r="O8" s="50">
        <f t="shared" si="1"/>
        <v>5.9247901234567903</v>
      </c>
      <c r="P8" s="9"/>
    </row>
    <row r="9" spans="1:133">
      <c r="A9" s="12"/>
      <c r="B9" s="25">
        <v>314.10000000000002</v>
      </c>
      <c r="C9" s="20" t="s">
        <v>12</v>
      </c>
      <c r="D9" s="49">
        <v>1730103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f t="shared" si="2"/>
        <v>1730103</v>
      </c>
      <c r="O9" s="50">
        <f t="shared" si="1"/>
        <v>85.437185185185186</v>
      </c>
      <c r="P9" s="9"/>
    </row>
    <row r="10" spans="1:133">
      <c r="A10" s="12"/>
      <c r="B10" s="25">
        <v>314.3</v>
      </c>
      <c r="C10" s="20" t="s">
        <v>13</v>
      </c>
      <c r="D10" s="49">
        <v>388061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f t="shared" si="2"/>
        <v>388061</v>
      </c>
      <c r="O10" s="50">
        <f t="shared" si="1"/>
        <v>19.163506172839504</v>
      </c>
      <c r="P10" s="9"/>
    </row>
    <row r="11" spans="1:133">
      <c r="A11" s="12"/>
      <c r="B11" s="25">
        <v>314.8</v>
      </c>
      <c r="C11" s="20" t="s">
        <v>70</v>
      </c>
      <c r="D11" s="49">
        <v>47849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f t="shared" si="2"/>
        <v>47849</v>
      </c>
      <c r="O11" s="50">
        <f t="shared" si="1"/>
        <v>2.3629135802469134</v>
      </c>
      <c r="P11" s="9"/>
    </row>
    <row r="12" spans="1:133">
      <c r="A12" s="12"/>
      <c r="B12" s="25">
        <v>315</v>
      </c>
      <c r="C12" s="20" t="s">
        <v>113</v>
      </c>
      <c r="D12" s="49">
        <v>760319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f t="shared" si="2"/>
        <v>760319</v>
      </c>
      <c r="O12" s="50">
        <f t="shared" si="1"/>
        <v>37.546617283950617</v>
      </c>
      <c r="P12" s="9"/>
    </row>
    <row r="13" spans="1:133">
      <c r="A13" s="12"/>
      <c r="B13" s="25">
        <v>316</v>
      </c>
      <c r="C13" s="20" t="s">
        <v>114</v>
      </c>
      <c r="D13" s="49">
        <v>219249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f t="shared" si="2"/>
        <v>219249</v>
      </c>
      <c r="O13" s="50">
        <f t="shared" si="1"/>
        <v>10.827111111111112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SUM(D15:D19)</f>
        <v>2399400</v>
      </c>
      <c r="E14" s="32">
        <f t="shared" si="3"/>
        <v>360351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0" si="4">SUM(D14:M14)</f>
        <v>2759751</v>
      </c>
      <c r="O14" s="45">
        <f t="shared" si="1"/>
        <v>136.28399999999999</v>
      </c>
      <c r="P14" s="10"/>
    </row>
    <row r="15" spans="1:133">
      <c r="A15" s="12"/>
      <c r="B15" s="25">
        <v>322</v>
      </c>
      <c r="C15" s="20" t="s">
        <v>0</v>
      </c>
      <c r="D15" s="49">
        <v>788383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f t="shared" si="4"/>
        <v>788383</v>
      </c>
      <c r="O15" s="50">
        <f t="shared" si="1"/>
        <v>38.932493827160492</v>
      </c>
      <c r="P15" s="9"/>
    </row>
    <row r="16" spans="1:133">
      <c r="A16" s="12"/>
      <c r="B16" s="25">
        <v>323.10000000000002</v>
      </c>
      <c r="C16" s="20" t="s">
        <v>19</v>
      </c>
      <c r="D16" s="49">
        <v>1376438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f t="shared" si="4"/>
        <v>1376438</v>
      </c>
      <c r="O16" s="50">
        <f t="shared" si="1"/>
        <v>67.97224691358025</v>
      </c>
      <c r="P16" s="9"/>
    </row>
    <row r="17" spans="1:16">
      <c r="A17" s="12"/>
      <c r="B17" s="25">
        <v>323.39999999999998</v>
      </c>
      <c r="C17" s="20" t="s">
        <v>20</v>
      </c>
      <c r="D17" s="49">
        <v>28882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f t="shared" si="4"/>
        <v>28882</v>
      </c>
      <c r="O17" s="50">
        <f t="shared" si="1"/>
        <v>1.4262716049382715</v>
      </c>
      <c r="P17" s="9"/>
    </row>
    <row r="18" spans="1:16">
      <c r="A18" s="12"/>
      <c r="B18" s="25">
        <v>323.7</v>
      </c>
      <c r="C18" s="20" t="s">
        <v>21</v>
      </c>
      <c r="D18" s="49">
        <v>205697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f t="shared" si="4"/>
        <v>205697</v>
      </c>
      <c r="O18" s="50">
        <f t="shared" si="1"/>
        <v>10.157876543209877</v>
      </c>
      <c r="P18" s="9"/>
    </row>
    <row r="19" spans="1:16">
      <c r="A19" s="12"/>
      <c r="B19" s="25">
        <v>325.10000000000002</v>
      </c>
      <c r="C19" s="20" t="s">
        <v>22</v>
      </c>
      <c r="D19" s="49">
        <v>0</v>
      </c>
      <c r="E19" s="49">
        <v>360351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f t="shared" si="4"/>
        <v>360351</v>
      </c>
      <c r="O19" s="50">
        <f t="shared" si="1"/>
        <v>17.795111111111112</v>
      </c>
      <c r="P19" s="9"/>
    </row>
    <row r="20" spans="1:16" ht="15.75">
      <c r="A20" s="29" t="s">
        <v>24</v>
      </c>
      <c r="B20" s="30"/>
      <c r="C20" s="31"/>
      <c r="D20" s="32">
        <f t="shared" ref="D20:M20" si="5">SUM(D21:D28)</f>
        <v>4042008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186686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86267</v>
      </c>
      <c r="N20" s="44">
        <f t="shared" si="4"/>
        <v>4314961</v>
      </c>
      <c r="O20" s="45">
        <f t="shared" si="1"/>
        <v>213.08449382716049</v>
      </c>
      <c r="P20" s="10"/>
    </row>
    <row r="21" spans="1:16">
      <c r="A21" s="12"/>
      <c r="B21" s="25">
        <v>331.2</v>
      </c>
      <c r="C21" s="20" t="s">
        <v>23</v>
      </c>
      <c r="D21" s="49">
        <v>6284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f t="shared" si="4"/>
        <v>6284</v>
      </c>
      <c r="O21" s="50">
        <f t="shared" si="1"/>
        <v>0.31032098765432098</v>
      </c>
      <c r="P21" s="9"/>
    </row>
    <row r="22" spans="1:16">
      <c r="A22" s="12"/>
      <c r="B22" s="25">
        <v>331.31</v>
      </c>
      <c r="C22" s="20" t="s">
        <v>131</v>
      </c>
      <c r="D22" s="49">
        <v>0</v>
      </c>
      <c r="E22" s="49">
        <v>0</v>
      </c>
      <c r="F22" s="49">
        <v>0</v>
      </c>
      <c r="G22" s="49">
        <v>0</v>
      </c>
      <c r="H22" s="49">
        <v>0</v>
      </c>
      <c r="I22" s="49">
        <v>186686</v>
      </c>
      <c r="J22" s="49">
        <v>0</v>
      </c>
      <c r="K22" s="49">
        <v>0</v>
      </c>
      <c r="L22" s="49">
        <v>0</v>
      </c>
      <c r="M22" s="49">
        <v>0</v>
      </c>
      <c r="N22" s="49">
        <f t="shared" si="4"/>
        <v>186686</v>
      </c>
      <c r="O22" s="50">
        <f t="shared" si="1"/>
        <v>9.2190617283950616</v>
      </c>
      <c r="P22" s="9"/>
    </row>
    <row r="23" spans="1:16">
      <c r="A23" s="12"/>
      <c r="B23" s="25">
        <v>334.2</v>
      </c>
      <c r="C23" s="20" t="s">
        <v>89</v>
      </c>
      <c r="D23" s="49">
        <v>2451447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f t="shared" si="4"/>
        <v>2451447</v>
      </c>
      <c r="O23" s="50">
        <f t="shared" si="1"/>
        <v>121.05911111111111</v>
      </c>
      <c r="P23" s="9"/>
    </row>
    <row r="24" spans="1:16">
      <c r="A24" s="12"/>
      <c r="B24" s="25">
        <v>335.12</v>
      </c>
      <c r="C24" s="20" t="s">
        <v>115</v>
      </c>
      <c r="D24" s="49">
        <v>520263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f t="shared" si="4"/>
        <v>520263</v>
      </c>
      <c r="O24" s="50">
        <f t="shared" si="1"/>
        <v>25.692</v>
      </c>
      <c r="P24" s="9"/>
    </row>
    <row r="25" spans="1:16">
      <c r="A25" s="12"/>
      <c r="B25" s="25">
        <v>335.14</v>
      </c>
      <c r="C25" s="20" t="s">
        <v>116</v>
      </c>
      <c r="D25" s="49">
        <v>10477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f t="shared" si="4"/>
        <v>10477</v>
      </c>
      <c r="O25" s="50">
        <f t="shared" si="1"/>
        <v>0.51738271604938268</v>
      </c>
      <c r="P25" s="9"/>
    </row>
    <row r="26" spans="1:16">
      <c r="A26" s="12"/>
      <c r="B26" s="25">
        <v>335.15</v>
      </c>
      <c r="C26" s="20" t="s">
        <v>117</v>
      </c>
      <c r="D26" s="49">
        <v>12082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f t="shared" si="4"/>
        <v>12082</v>
      </c>
      <c r="O26" s="50">
        <f t="shared" si="1"/>
        <v>0.59664197530864194</v>
      </c>
      <c r="P26" s="9"/>
    </row>
    <row r="27" spans="1:16">
      <c r="A27" s="12"/>
      <c r="B27" s="25">
        <v>335.18</v>
      </c>
      <c r="C27" s="20" t="s">
        <v>118</v>
      </c>
      <c r="D27" s="49">
        <v>1041455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f t="shared" si="4"/>
        <v>1041455</v>
      </c>
      <c r="O27" s="50">
        <f t="shared" si="1"/>
        <v>51.429876543209879</v>
      </c>
      <c r="P27" s="9"/>
    </row>
    <row r="28" spans="1:16">
      <c r="A28" s="12"/>
      <c r="B28" s="25">
        <v>338</v>
      </c>
      <c r="C28" s="20" t="s">
        <v>102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86267</v>
      </c>
      <c r="N28" s="49">
        <f t="shared" si="4"/>
        <v>86267</v>
      </c>
      <c r="O28" s="50">
        <f t="shared" si="1"/>
        <v>4.2600987654320992</v>
      </c>
      <c r="P28" s="9"/>
    </row>
    <row r="29" spans="1:16" ht="15.75">
      <c r="A29" s="29" t="s">
        <v>35</v>
      </c>
      <c r="B29" s="30"/>
      <c r="C29" s="31"/>
      <c r="D29" s="32">
        <f t="shared" ref="D29:M29" si="6">SUM(D30:D37)</f>
        <v>559412</v>
      </c>
      <c r="E29" s="32">
        <f t="shared" si="6"/>
        <v>0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10995453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 t="shared" si="4"/>
        <v>11554865</v>
      </c>
      <c r="O29" s="45">
        <f t="shared" si="1"/>
        <v>570.61061728395066</v>
      </c>
      <c r="P29" s="10"/>
    </row>
    <row r="30" spans="1:16">
      <c r="A30" s="12"/>
      <c r="B30" s="25">
        <v>341.1</v>
      </c>
      <c r="C30" s="20" t="s">
        <v>119</v>
      </c>
      <c r="D30" s="49">
        <v>306461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f t="shared" si="4"/>
        <v>306461</v>
      </c>
      <c r="O30" s="50">
        <f t="shared" si="1"/>
        <v>15.133876543209876</v>
      </c>
      <c r="P30" s="9"/>
    </row>
    <row r="31" spans="1:16">
      <c r="A31" s="12"/>
      <c r="B31" s="25">
        <v>341.9</v>
      </c>
      <c r="C31" s="20" t="s">
        <v>132</v>
      </c>
      <c r="D31" s="49">
        <v>40800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f t="shared" ref="N31:N37" si="7">SUM(D31:M31)</f>
        <v>40800</v>
      </c>
      <c r="O31" s="50">
        <f t="shared" si="1"/>
        <v>2.0148148148148146</v>
      </c>
      <c r="P31" s="9"/>
    </row>
    <row r="32" spans="1:16">
      <c r="A32" s="12"/>
      <c r="B32" s="25">
        <v>342.1</v>
      </c>
      <c r="C32" s="20" t="s">
        <v>39</v>
      </c>
      <c r="D32" s="49">
        <v>60928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f t="shared" si="7"/>
        <v>60928</v>
      </c>
      <c r="O32" s="50">
        <f t="shared" si="1"/>
        <v>3.00879012345679</v>
      </c>
      <c r="P32" s="9"/>
    </row>
    <row r="33" spans="1:16">
      <c r="A33" s="12"/>
      <c r="B33" s="25">
        <v>343.3</v>
      </c>
      <c r="C33" s="20" t="s">
        <v>40</v>
      </c>
      <c r="D33" s="49">
        <v>0</v>
      </c>
      <c r="E33" s="49">
        <v>0</v>
      </c>
      <c r="F33" s="49">
        <v>0</v>
      </c>
      <c r="G33" s="49">
        <v>0</v>
      </c>
      <c r="H33" s="49">
        <v>0</v>
      </c>
      <c r="I33" s="49">
        <v>6001616</v>
      </c>
      <c r="J33" s="49">
        <v>0</v>
      </c>
      <c r="K33" s="49">
        <v>0</v>
      </c>
      <c r="L33" s="49">
        <v>0</v>
      </c>
      <c r="M33" s="49">
        <v>0</v>
      </c>
      <c r="N33" s="49">
        <f t="shared" si="7"/>
        <v>6001616</v>
      </c>
      <c r="O33" s="50">
        <f t="shared" si="1"/>
        <v>296.37609876543212</v>
      </c>
      <c r="P33" s="9"/>
    </row>
    <row r="34" spans="1:16">
      <c r="A34" s="12"/>
      <c r="B34" s="25">
        <v>343.4</v>
      </c>
      <c r="C34" s="20" t="s">
        <v>41</v>
      </c>
      <c r="D34" s="49">
        <v>69020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f t="shared" si="7"/>
        <v>69020</v>
      </c>
      <c r="O34" s="50">
        <f t="shared" si="1"/>
        <v>3.4083950617283949</v>
      </c>
      <c r="P34" s="9"/>
    </row>
    <row r="35" spans="1:16">
      <c r="A35" s="12"/>
      <c r="B35" s="25">
        <v>343.5</v>
      </c>
      <c r="C35" s="20" t="s">
        <v>42</v>
      </c>
      <c r="D35" s="49">
        <v>0</v>
      </c>
      <c r="E35" s="49">
        <v>0</v>
      </c>
      <c r="F35" s="49">
        <v>0</v>
      </c>
      <c r="G35" s="49">
        <v>0</v>
      </c>
      <c r="H35" s="49">
        <v>0</v>
      </c>
      <c r="I35" s="49">
        <v>4993837</v>
      </c>
      <c r="J35" s="49">
        <v>0</v>
      </c>
      <c r="K35" s="49">
        <v>0</v>
      </c>
      <c r="L35" s="49">
        <v>0</v>
      </c>
      <c r="M35" s="49">
        <v>0</v>
      </c>
      <c r="N35" s="49">
        <f t="shared" si="7"/>
        <v>4993837</v>
      </c>
      <c r="O35" s="50">
        <f t="shared" si="1"/>
        <v>246.60923456790124</v>
      </c>
      <c r="P35" s="9"/>
    </row>
    <row r="36" spans="1:16">
      <c r="A36" s="12"/>
      <c r="B36" s="25">
        <v>343.9</v>
      </c>
      <c r="C36" s="20" t="s">
        <v>43</v>
      </c>
      <c r="D36" s="49">
        <v>15038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f t="shared" si="7"/>
        <v>15038</v>
      </c>
      <c r="O36" s="50">
        <f t="shared" si="1"/>
        <v>0.74261728395061732</v>
      </c>
      <c r="P36" s="9"/>
    </row>
    <row r="37" spans="1:16">
      <c r="A37" s="12"/>
      <c r="B37" s="25">
        <v>347.2</v>
      </c>
      <c r="C37" s="20" t="s">
        <v>45</v>
      </c>
      <c r="D37" s="49">
        <v>67165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f t="shared" si="7"/>
        <v>67165</v>
      </c>
      <c r="O37" s="50">
        <f t="shared" ref="O37:O53" si="8">(N37/O$55)</f>
        <v>3.3167901234567903</v>
      </c>
      <c r="P37" s="9"/>
    </row>
    <row r="38" spans="1:16" ht="15.75">
      <c r="A38" s="29" t="s">
        <v>36</v>
      </c>
      <c r="B38" s="30"/>
      <c r="C38" s="31"/>
      <c r="D38" s="32">
        <f t="shared" ref="D38:M38" si="9">SUM(D39:D41)</f>
        <v>133137</v>
      </c>
      <c r="E38" s="32">
        <f t="shared" si="9"/>
        <v>0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871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ref="N38:N53" si="10">SUM(D38:M38)</f>
        <v>134008</v>
      </c>
      <c r="O38" s="45">
        <f t="shared" si="8"/>
        <v>6.617679012345679</v>
      </c>
      <c r="P38" s="10"/>
    </row>
    <row r="39" spans="1:16">
      <c r="A39" s="13"/>
      <c r="B39" s="39">
        <v>351.1</v>
      </c>
      <c r="C39" s="21" t="s">
        <v>91</v>
      </c>
      <c r="D39" s="49">
        <v>124546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f t="shared" si="10"/>
        <v>124546</v>
      </c>
      <c r="O39" s="50">
        <f t="shared" si="8"/>
        <v>6.1504197530864202</v>
      </c>
      <c r="P39" s="9"/>
    </row>
    <row r="40" spans="1:16">
      <c r="A40" s="13"/>
      <c r="B40" s="39">
        <v>354</v>
      </c>
      <c r="C40" s="21" t="s">
        <v>48</v>
      </c>
      <c r="D40" s="49">
        <v>8591</v>
      </c>
      <c r="E40" s="49">
        <v>0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f t="shared" si="10"/>
        <v>8591</v>
      </c>
      <c r="O40" s="50">
        <f t="shared" si="8"/>
        <v>0.42424691358024691</v>
      </c>
      <c r="P40" s="9"/>
    </row>
    <row r="41" spans="1:16">
      <c r="A41" s="13"/>
      <c r="B41" s="39">
        <v>359</v>
      </c>
      <c r="C41" s="21" t="s">
        <v>49</v>
      </c>
      <c r="D41" s="49">
        <v>0</v>
      </c>
      <c r="E41" s="49">
        <v>0</v>
      </c>
      <c r="F41" s="49">
        <v>0</v>
      </c>
      <c r="G41" s="49">
        <v>0</v>
      </c>
      <c r="H41" s="49">
        <v>0</v>
      </c>
      <c r="I41" s="49">
        <v>871</v>
      </c>
      <c r="J41" s="49">
        <v>0</v>
      </c>
      <c r="K41" s="49">
        <v>0</v>
      </c>
      <c r="L41" s="49">
        <v>0</v>
      </c>
      <c r="M41" s="49">
        <v>0</v>
      </c>
      <c r="N41" s="49">
        <f t="shared" si="10"/>
        <v>871</v>
      </c>
      <c r="O41" s="50">
        <f t="shared" si="8"/>
        <v>4.3012345679012347E-2</v>
      </c>
      <c r="P41" s="9"/>
    </row>
    <row r="42" spans="1:16" ht="15.75">
      <c r="A42" s="29" t="s">
        <v>4</v>
      </c>
      <c r="B42" s="30"/>
      <c r="C42" s="31"/>
      <c r="D42" s="32">
        <f t="shared" ref="D42:M42" si="11">SUM(D43:D47)</f>
        <v>527478</v>
      </c>
      <c r="E42" s="32">
        <f t="shared" si="11"/>
        <v>8185</v>
      </c>
      <c r="F42" s="32">
        <f t="shared" si="11"/>
        <v>0</v>
      </c>
      <c r="G42" s="32">
        <f t="shared" si="11"/>
        <v>6605</v>
      </c>
      <c r="H42" s="32">
        <f t="shared" si="11"/>
        <v>0</v>
      </c>
      <c r="I42" s="32">
        <f t="shared" si="11"/>
        <v>0</v>
      </c>
      <c r="J42" s="32">
        <f t="shared" si="11"/>
        <v>0</v>
      </c>
      <c r="K42" s="32">
        <f t="shared" si="11"/>
        <v>0</v>
      </c>
      <c r="L42" s="32">
        <f t="shared" si="11"/>
        <v>0</v>
      </c>
      <c r="M42" s="32">
        <f t="shared" si="11"/>
        <v>0</v>
      </c>
      <c r="N42" s="32">
        <f t="shared" si="10"/>
        <v>542268</v>
      </c>
      <c r="O42" s="45">
        <f t="shared" si="8"/>
        <v>26.778666666666666</v>
      </c>
      <c r="P42" s="10"/>
    </row>
    <row r="43" spans="1:16">
      <c r="A43" s="12"/>
      <c r="B43" s="25">
        <v>361.1</v>
      </c>
      <c r="C43" s="20" t="s">
        <v>51</v>
      </c>
      <c r="D43" s="49">
        <v>72089</v>
      </c>
      <c r="E43" s="49">
        <v>8185</v>
      </c>
      <c r="F43" s="49">
        <v>0</v>
      </c>
      <c r="G43" s="49">
        <v>6605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f t="shared" si="10"/>
        <v>86879</v>
      </c>
      <c r="O43" s="50">
        <f t="shared" si="8"/>
        <v>4.2903209876543213</v>
      </c>
      <c r="P43" s="9"/>
    </row>
    <row r="44" spans="1:16">
      <c r="A44" s="12"/>
      <c r="B44" s="25">
        <v>362</v>
      </c>
      <c r="C44" s="20" t="s">
        <v>53</v>
      </c>
      <c r="D44" s="49">
        <v>45756</v>
      </c>
      <c r="E44" s="49">
        <v>0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f t="shared" si="10"/>
        <v>45756</v>
      </c>
      <c r="O44" s="50">
        <f t="shared" si="8"/>
        <v>2.2595555555555555</v>
      </c>
      <c r="P44" s="9"/>
    </row>
    <row r="45" spans="1:16">
      <c r="A45" s="12"/>
      <c r="B45" s="25">
        <v>366</v>
      </c>
      <c r="C45" s="20" t="s">
        <v>55</v>
      </c>
      <c r="D45" s="49">
        <v>402846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f t="shared" si="10"/>
        <v>402846</v>
      </c>
      <c r="O45" s="50">
        <f t="shared" si="8"/>
        <v>19.893629629629629</v>
      </c>
      <c r="P45" s="9"/>
    </row>
    <row r="46" spans="1:16">
      <c r="A46" s="12"/>
      <c r="B46" s="25">
        <v>369.3</v>
      </c>
      <c r="C46" s="20" t="s">
        <v>93</v>
      </c>
      <c r="D46" s="49">
        <v>3439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f t="shared" si="10"/>
        <v>3439</v>
      </c>
      <c r="O46" s="50">
        <f t="shared" si="8"/>
        <v>0.16982716049382715</v>
      </c>
      <c r="P46" s="9"/>
    </row>
    <row r="47" spans="1:16">
      <c r="A47" s="12"/>
      <c r="B47" s="25">
        <v>369.9</v>
      </c>
      <c r="C47" s="20" t="s">
        <v>57</v>
      </c>
      <c r="D47" s="49">
        <v>3348</v>
      </c>
      <c r="E47" s="49">
        <v>0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49">
        <f t="shared" si="10"/>
        <v>3348</v>
      </c>
      <c r="O47" s="50">
        <f t="shared" si="8"/>
        <v>0.16533333333333333</v>
      </c>
      <c r="P47" s="9"/>
    </row>
    <row r="48" spans="1:16" ht="15.75">
      <c r="A48" s="29" t="s">
        <v>37</v>
      </c>
      <c r="B48" s="30"/>
      <c r="C48" s="31"/>
      <c r="D48" s="32">
        <f t="shared" ref="D48:M48" si="12">SUM(D49:D52)</f>
        <v>30224</v>
      </c>
      <c r="E48" s="32">
        <f t="shared" si="12"/>
        <v>0</v>
      </c>
      <c r="F48" s="32">
        <f t="shared" si="12"/>
        <v>0</v>
      </c>
      <c r="G48" s="32">
        <f t="shared" si="12"/>
        <v>0</v>
      </c>
      <c r="H48" s="32">
        <f t="shared" si="12"/>
        <v>0</v>
      </c>
      <c r="I48" s="32">
        <f t="shared" si="12"/>
        <v>2666291</v>
      </c>
      <c r="J48" s="32">
        <f t="shared" si="12"/>
        <v>0</v>
      </c>
      <c r="K48" s="32">
        <f t="shared" si="12"/>
        <v>0</v>
      </c>
      <c r="L48" s="32">
        <f t="shared" si="12"/>
        <v>0</v>
      </c>
      <c r="M48" s="32">
        <f t="shared" si="12"/>
        <v>0</v>
      </c>
      <c r="N48" s="32">
        <f t="shared" si="10"/>
        <v>2696515</v>
      </c>
      <c r="O48" s="45">
        <f t="shared" si="8"/>
        <v>133.16123456790123</v>
      </c>
      <c r="P48" s="9"/>
    </row>
    <row r="49" spans="1:119">
      <c r="A49" s="12"/>
      <c r="B49" s="25">
        <v>388.1</v>
      </c>
      <c r="C49" s="20" t="s">
        <v>108</v>
      </c>
      <c r="D49" s="49">
        <v>30224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f t="shared" si="10"/>
        <v>30224</v>
      </c>
      <c r="O49" s="50">
        <f t="shared" si="8"/>
        <v>1.4925432098765432</v>
      </c>
      <c r="P49" s="9"/>
    </row>
    <row r="50" spans="1:119">
      <c r="A50" s="12"/>
      <c r="B50" s="25">
        <v>388.2</v>
      </c>
      <c r="C50" s="20" t="s">
        <v>125</v>
      </c>
      <c r="D50" s="49">
        <v>0</v>
      </c>
      <c r="E50" s="49">
        <v>0</v>
      </c>
      <c r="F50" s="49">
        <v>0</v>
      </c>
      <c r="G50" s="49">
        <v>0</v>
      </c>
      <c r="H50" s="49">
        <v>0</v>
      </c>
      <c r="I50" s="49">
        <v>61599</v>
      </c>
      <c r="J50" s="49">
        <v>0</v>
      </c>
      <c r="K50" s="49">
        <v>0</v>
      </c>
      <c r="L50" s="49">
        <v>0</v>
      </c>
      <c r="M50" s="49">
        <v>0</v>
      </c>
      <c r="N50" s="49">
        <f t="shared" si="10"/>
        <v>61599</v>
      </c>
      <c r="O50" s="50">
        <f t="shared" si="8"/>
        <v>3.0419259259259261</v>
      </c>
      <c r="P50" s="9"/>
    </row>
    <row r="51" spans="1:119">
      <c r="A51" s="12"/>
      <c r="B51" s="25">
        <v>389.1</v>
      </c>
      <c r="C51" s="20" t="s">
        <v>126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25238</v>
      </c>
      <c r="J51" s="49">
        <v>0</v>
      </c>
      <c r="K51" s="49">
        <v>0</v>
      </c>
      <c r="L51" s="49">
        <v>0</v>
      </c>
      <c r="M51" s="49">
        <v>0</v>
      </c>
      <c r="N51" s="49">
        <f t="shared" si="10"/>
        <v>25238</v>
      </c>
      <c r="O51" s="50">
        <f t="shared" si="8"/>
        <v>1.2463209876543211</v>
      </c>
      <c r="P51" s="9"/>
    </row>
    <row r="52" spans="1:119" ht="15.75" thickBot="1">
      <c r="A52" s="12"/>
      <c r="B52" s="25">
        <v>389.4</v>
      </c>
      <c r="C52" s="20" t="s">
        <v>133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2579454</v>
      </c>
      <c r="J52" s="49">
        <v>0</v>
      </c>
      <c r="K52" s="49">
        <v>0</v>
      </c>
      <c r="L52" s="49">
        <v>0</v>
      </c>
      <c r="M52" s="49">
        <v>0</v>
      </c>
      <c r="N52" s="49">
        <f t="shared" si="10"/>
        <v>2579454</v>
      </c>
      <c r="O52" s="50">
        <f t="shared" si="8"/>
        <v>127.38044444444445</v>
      </c>
      <c r="P52" s="9"/>
    </row>
    <row r="53" spans="1:119" ht="16.5" thickBot="1">
      <c r="A53" s="14" t="s">
        <v>46</v>
      </c>
      <c r="B53" s="23"/>
      <c r="C53" s="22"/>
      <c r="D53" s="15">
        <f t="shared" ref="D53:M53" si="13">SUM(D5,D14,D20,D29,D38,D42,D48)</f>
        <v>13887272</v>
      </c>
      <c r="E53" s="15">
        <f t="shared" si="13"/>
        <v>368536</v>
      </c>
      <c r="F53" s="15">
        <f t="shared" si="13"/>
        <v>0</v>
      </c>
      <c r="G53" s="15">
        <f t="shared" si="13"/>
        <v>6605</v>
      </c>
      <c r="H53" s="15">
        <f t="shared" si="13"/>
        <v>0</v>
      </c>
      <c r="I53" s="15">
        <f t="shared" si="13"/>
        <v>13849301</v>
      </c>
      <c r="J53" s="15">
        <f t="shared" si="13"/>
        <v>0</v>
      </c>
      <c r="K53" s="15">
        <f t="shared" si="13"/>
        <v>0</v>
      </c>
      <c r="L53" s="15">
        <f t="shared" si="13"/>
        <v>0</v>
      </c>
      <c r="M53" s="15">
        <f t="shared" si="13"/>
        <v>86267</v>
      </c>
      <c r="N53" s="15">
        <f t="shared" si="10"/>
        <v>28197981</v>
      </c>
      <c r="O53" s="38">
        <f t="shared" si="8"/>
        <v>1392.492888888889</v>
      </c>
      <c r="P53" s="6"/>
      <c r="Q53" s="2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</row>
    <row r="54" spans="1:119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9"/>
    </row>
    <row r="55" spans="1:119">
      <c r="A55" s="40"/>
      <c r="B55" s="41"/>
      <c r="C55" s="41"/>
      <c r="D55" s="42"/>
      <c r="E55" s="42"/>
      <c r="F55" s="42"/>
      <c r="G55" s="42"/>
      <c r="H55" s="42"/>
      <c r="I55" s="42"/>
      <c r="J55" s="42"/>
      <c r="K55" s="42"/>
      <c r="L55" s="51" t="s">
        <v>134</v>
      </c>
      <c r="M55" s="51"/>
      <c r="N55" s="51"/>
      <c r="O55" s="43">
        <v>20250</v>
      </c>
    </row>
    <row r="56" spans="1:119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4"/>
    </row>
    <row r="57" spans="1:119" ht="15.75" customHeight="1" thickBot="1">
      <c r="A57" s="55" t="s">
        <v>86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7"/>
    </row>
  </sheetData>
  <mergeCells count="10">
    <mergeCell ref="L55:N55"/>
    <mergeCell ref="A56:O56"/>
    <mergeCell ref="A57:O5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2024-06-12T19:28:58Z</cp:lastPrinted>
  <dcterms:created xsi:type="dcterms:W3CDTF">2000-08-31T21:26:31Z</dcterms:created>
  <dcterms:modified xsi:type="dcterms:W3CDTF">2024-06-12T19:29:01Z</dcterms:modified>
</cp:coreProperties>
</file>