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'2008'!$A$1:$O$30</definedName>
    <definedName name="_xlnm.Print_Area" localSheetId="14">'2009'!$A$1:$O$29</definedName>
    <definedName name="_xlnm.Print_Area" localSheetId="13">'2010'!$A$1:$O$35</definedName>
    <definedName name="_xlnm.Print_Area" localSheetId="12">'2011'!$A$1:$O$35</definedName>
    <definedName name="_xlnm.Print_Area" localSheetId="11">'2012'!$A$1:$O$34</definedName>
    <definedName name="_xlnm.Print_Area" localSheetId="10">'2013'!$A$1:$O$35</definedName>
    <definedName name="_xlnm.Print_Area" localSheetId="9">'2014'!$A$1:$O$35</definedName>
    <definedName name="_xlnm.Print_Area" localSheetId="8">'2015'!$A$1:$O$36</definedName>
    <definedName name="_xlnm.Print_Area" localSheetId="7">'2016'!$A$1:$O$37</definedName>
    <definedName name="_xlnm.Print_Area" localSheetId="6">'2017'!$A$1:$O$36</definedName>
    <definedName name="_xlnm.Print_Area" localSheetId="5">'2018'!$A$1:$O$35</definedName>
    <definedName name="_xlnm.Print_Area" localSheetId="4">'2019'!$A$1:$O$37</definedName>
    <definedName name="_xlnm.Print_Area" localSheetId="3">'2020'!$A$1:$O$37</definedName>
    <definedName name="_xlnm.Print_Area" localSheetId="2">'2021'!$A$1:$P$37</definedName>
    <definedName name="_xlnm.Print_Area" localSheetId="1">'2022'!$A$1:$P$39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 l="1"/>
  <c r="P35" i="49" s="1"/>
  <c r="O34" i="49"/>
  <c r="P34" i="49" s="1"/>
  <c r="O33" i="49"/>
  <c r="P33" i="49" s="1"/>
  <c r="N32" i="49"/>
  <c r="M32" i="49"/>
  <c r="L32" i="49"/>
  <c r="K32" i="49"/>
  <c r="J32" i="49"/>
  <c r="I32" i="49"/>
  <c r="H32" i="49"/>
  <c r="G32" i="49"/>
  <c r="F32" i="49"/>
  <c r="E32" i="49"/>
  <c r="D32" i="49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32" i="49"/>
  <c r="P32" i="49" s="1"/>
  <c r="O29" i="49"/>
  <c r="P29" i="49" s="1"/>
  <c r="O26" i="49"/>
  <c r="P26" i="49" s="1"/>
  <c r="O18" i="49"/>
  <c r="P18" i="49" s="1"/>
  <c r="O14" i="49"/>
  <c r="P14" i="49" s="1"/>
  <c r="O5" i="49"/>
  <c r="P5" i="49" s="1"/>
  <c r="E35" i="48"/>
  <c r="F35" i="48"/>
  <c r="G35" i="48"/>
  <c r="H35" i="48"/>
  <c r="I35" i="48"/>
  <c r="J35" i="48"/>
  <c r="K35" i="48"/>
  <c r="L35" i="48"/>
  <c r="M35" i="48"/>
  <c r="N35" i="48"/>
  <c r="D35" i="48"/>
  <c r="O36" i="49" l="1"/>
  <c r="P36" i="49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" i="48" l="1"/>
  <c r="P32" i="48" s="1"/>
  <c r="O29" i="48"/>
  <c r="P29" i="48" s="1"/>
  <c r="O26" i="48"/>
  <c r="P26" i="48" s="1"/>
  <c r="O24" i="48"/>
  <c r="P24" i="48" s="1"/>
  <c r="O18" i="48"/>
  <c r="P18" i="48" s="1"/>
  <c r="O14" i="48"/>
  <c r="P14" i="48" s="1"/>
  <c r="O5" i="48"/>
  <c r="P5" i="48" s="1"/>
  <c r="M33" i="47"/>
  <c r="D33" i="47"/>
  <c r="O32" i="47"/>
  <c r="P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O26" i="47" s="1"/>
  <c r="P26" i="47" s="1"/>
  <c r="H26" i="47"/>
  <c r="G26" i="47"/>
  <c r="F26" i="47"/>
  <c r="E26" i="47"/>
  <c r="D26" i="47"/>
  <c r="O25" i="47"/>
  <c r="P25" i="47"/>
  <c r="N24" i="47"/>
  <c r="M24" i="47"/>
  <c r="L24" i="47"/>
  <c r="K24" i="47"/>
  <c r="J24" i="47"/>
  <c r="O24" i="47" s="1"/>
  <c r="P24" i="47" s="1"/>
  <c r="I24" i="47"/>
  <c r="H24" i="47"/>
  <c r="G24" i="47"/>
  <c r="F24" i="47"/>
  <c r="F33" i="47" s="1"/>
  <c r="E24" i="47"/>
  <c r="D24" i="47"/>
  <c r="O23" i="47"/>
  <c r="P23" i="47" s="1"/>
  <c r="O22" i="47"/>
  <c r="P22" i="47"/>
  <c r="O21" i="47"/>
  <c r="P21" i="47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O18" i="47" s="1"/>
  <c r="P18" i="47" s="1"/>
  <c r="F18" i="47"/>
  <c r="E18" i="47"/>
  <c r="D18" i="47"/>
  <c r="O17" i="47"/>
  <c r="P17" i="47" s="1"/>
  <c r="O16" i="47"/>
  <c r="P16" i="47"/>
  <c r="O15" i="47"/>
  <c r="P15" i="47"/>
  <c r="N14" i="47"/>
  <c r="M14" i="47"/>
  <c r="L14" i="47"/>
  <c r="O14" i="47" s="1"/>
  <c r="P14" i="47" s="1"/>
  <c r="K14" i="47"/>
  <c r="J14" i="47"/>
  <c r="I14" i="47"/>
  <c r="H14" i="47"/>
  <c r="G14" i="47"/>
  <c r="F14" i="47"/>
  <c r="E14" i="47"/>
  <c r="D14" i="47"/>
  <c r="O13" i="47"/>
  <c r="P13" i="47"/>
  <c r="O12" i="47"/>
  <c r="P12" i="47"/>
  <c r="O11" i="47"/>
  <c r="P11" i="47"/>
  <c r="O10" i="47"/>
  <c r="P10" i="47" s="1"/>
  <c r="O9" i="47"/>
  <c r="P9" i="47" s="1"/>
  <c r="O8" i="47"/>
  <c r="P8" i="47" s="1"/>
  <c r="O7" i="47"/>
  <c r="P7" i="47"/>
  <c r="O6" i="47"/>
  <c r="P6" i="47"/>
  <c r="N5" i="47"/>
  <c r="N33" i="47" s="1"/>
  <c r="M5" i="47"/>
  <c r="L5" i="47"/>
  <c r="L33" i="47" s="1"/>
  <c r="K5" i="47"/>
  <c r="K33" i="47" s="1"/>
  <c r="J5" i="47"/>
  <c r="J33" i="47" s="1"/>
  <c r="I5" i="47"/>
  <c r="I33" i="47" s="1"/>
  <c r="H5" i="47"/>
  <c r="H33" i="47" s="1"/>
  <c r="G5" i="47"/>
  <c r="F5" i="47"/>
  <c r="E5" i="47"/>
  <c r="E33" i="47" s="1"/>
  <c r="D5" i="47"/>
  <c r="I33" i="46"/>
  <c r="D33" i="46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N30" i="46" s="1"/>
  <c r="O30" i="46" s="1"/>
  <c r="D30" i="46"/>
  <c r="N29" i="46"/>
  <c r="O29" i="46" s="1"/>
  <c r="M28" i="46"/>
  <c r="L28" i="46"/>
  <c r="K28" i="46"/>
  <c r="J28" i="46"/>
  <c r="I28" i="46"/>
  <c r="H28" i="46"/>
  <c r="G28" i="46"/>
  <c r="F28" i="46"/>
  <c r="E28" i="46"/>
  <c r="N28" i="46" s="1"/>
  <c r="O28" i="46" s="1"/>
  <c r="D28" i="46"/>
  <c r="N27" i="46"/>
  <c r="O27" i="46" s="1"/>
  <c r="M26" i="46"/>
  <c r="L26" i="46"/>
  <c r="K26" i="46"/>
  <c r="J26" i="46"/>
  <c r="I26" i="46"/>
  <c r="H26" i="46"/>
  <c r="G26" i="46"/>
  <c r="F26" i="46"/>
  <c r="E26" i="46"/>
  <c r="N26" i="46" s="1"/>
  <c r="O26" i="46" s="1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N24" i="46" s="1"/>
  <c r="O24" i="46" s="1"/>
  <c r="D24" i="46"/>
  <c r="N23" i="46"/>
  <c r="O23" i="46" s="1"/>
  <c r="N22" i="46"/>
  <c r="O22" i="46"/>
  <c r="N21" i="46"/>
  <c r="O21" i="46" s="1"/>
  <c r="N20" i="46"/>
  <c r="O20" i="46" s="1"/>
  <c r="N19" i="46"/>
  <c r="O19" i="46"/>
  <c r="M18" i="46"/>
  <c r="L18" i="46"/>
  <c r="K18" i="46"/>
  <c r="J18" i="46"/>
  <c r="I18" i="46"/>
  <c r="H18" i="46"/>
  <c r="H33" i="46" s="1"/>
  <c r="G18" i="46"/>
  <c r="F18" i="46"/>
  <c r="E18" i="46"/>
  <c r="D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M33" i="46" s="1"/>
  <c r="L5" i="46"/>
  <c r="L33" i="46" s="1"/>
  <c r="K5" i="46"/>
  <c r="K33" i="46" s="1"/>
  <c r="J5" i="46"/>
  <c r="J33" i="46" s="1"/>
  <c r="I5" i="46"/>
  <c r="H5" i="46"/>
  <c r="G5" i="46"/>
  <c r="G33" i="46" s="1"/>
  <c r="F5" i="46"/>
  <c r="F33" i="46" s="1"/>
  <c r="E5" i="46"/>
  <c r="N5" i="46" s="1"/>
  <c r="O5" i="46" s="1"/>
  <c r="D5" i="46"/>
  <c r="F33" i="45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N30" i="45" s="1"/>
  <c r="O30" i="45" s="1"/>
  <c r="D30" i="45"/>
  <c r="N29" i="45"/>
  <c r="O29" i="45"/>
  <c r="M28" i="45"/>
  <c r="L28" i="45"/>
  <c r="K28" i="45"/>
  <c r="J28" i="45"/>
  <c r="I28" i="45"/>
  <c r="H28" i="45"/>
  <c r="G28" i="45"/>
  <c r="F28" i="45"/>
  <c r="E28" i="45"/>
  <c r="D28" i="45"/>
  <c r="N27" i="45"/>
  <c r="O27" i="45"/>
  <c r="M26" i="45"/>
  <c r="L26" i="45"/>
  <c r="K26" i="45"/>
  <c r="J26" i="45"/>
  <c r="I26" i="45"/>
  <c r="H26" i="45"/>
  <c r="G26" i="45"/>
  <c r="F26" i="45"/>
  <c r="E26" i="45"/>
  <c r="N26" i="45" s="1"/>
  <c r="O26" i="45" s="1"/>
  <c r="D26" i="45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/>
  <c r="N22" i="45"/>
  <c r="O22" i="45" s="1"/>
  <c r="N21" i="45"/>
  <c r="O21" i="45" s="1"/>
  <c r="N20" i="45"/>
  <c r="O20" i="45" s="1"/>
  <c r="N19" i="45"/>
  <c r="O19" i="45" s="1"/>
  <c r="M18" i="45"/>
  <c r="M33" i="45" s="1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N14" i="45" s="1"/>
  <c r="O14" i="45" s="1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L33" i="45" s="1"/>
  <c r="K5" i="45"/>
  <c r="K33" i="45" s="1"/>
  <c r="J5" i="45"/>
  <c r="J33" i="45" s="1"/>
  <c r="I5" i="45"/>
  <c r="I33" i="45" s="1"/>
  <c r="H5" i="45"/>
  <c r="H33" i="45" s="1"/>
  <c r="G5" i="45"/>
  <c r="G33" i="45" s="1"/>
  <c r="F5" i="45"/>
  <c r="E5" i="45"/>
  <c r="E33" i="45" s="1"/>
  <c r="D5" i="45"/>
  <c r="D33" i="45" s="1"/>
  <c r="N33" i="45" s="1"/>
  <c r="O33" i="45" s="1"/>
  <c r="K31" i="44"/>
  <c r="M31" i="44"/>
  <c r="N30" i="44"/>
  <c r="O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N26" i="44" s="1"/>
  <c r="O26" i="44" s="1"/>
  <c r="F26" i="44"/>
  <c r="E26" i="44"/>
  <c r="D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N22" i="44" s="1"/>
  <c r="O22" i="44" s="1"/>
  <c r="F22" i="44"/>
  <c r="E22" i="44"/>
  <c r="D22" i="44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N16" i="44" s="1"/>
  <c r="O16" i="44" s="1"/>
  <c r="D16" i="44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N12" i="44" s="1"/>
  <c r="O12" i="44" s="1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L31" i="44" s="1"/>
  <c r="K5" i="44"/>
  <c r="J5" i="44"/>
  <c r="J31" i="44" s="1"/>
  <c r="I5" i="44"/>
  <c r="I31" i="44" s="1"/>
  <c r="H5" i="44"/>
  <c r="H31" i="44" s="1"/>
  <c r="G5" i="44"/>
  <c r="G31" i="44" s="1"/>
  <c r="F5" i="44"/>
  <c r="F31" i="44" s="1"/>
  <c r="E5" i="44"/>
  <c r="E31" i="44" s="1"/>
  <c r="D5" i="44"/>
  <c r="D31" i="44" s="1"/>
  <c r="F32" i="43"/>
  <c r="M32" i="43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N29" i="43" s="1"/>
  <c r="O29" i="43" s="1"/>
  <c r="D29" i="43"/>
  <c r="N28" i="43"/>
  <c r="O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N24" i="43" s="1"/>
  <c r="O24" i="43" s="1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N22" i="43" s="1"/>
  <c r="O22" i="43" s="1"/>
  <c r="F22" i="43"/>
  <c r="E22" i="43"/>
  <c r="D22" i="43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N12" i="43" s="1"/>
  <c r="O12" i="43" s="1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L32" i="43" s="1"/>
  <c r="K5" i="43"/>
  <c r="K32" i="43" s="1"/>
  <c r="J5" i="43"/>
  <c r="J32" i="43" s="1"/>
  <c r="I5" i="43"/>
  <c r="I32" i="43" s="1"/>
  <c r="H5" i="43"/>
  <c r="H32" i="43" s="1"/>
  <c r="G5" i="43"/>
  <c r="G32" i="43" s="1"/>
  <c r="F5" i="43"/>
  <c r="E5" i="43"/>
  <c r="E32" i="43" s="1"/>
  <c r="D5" i="43"/>
  <c r="D32" i="43" s="1"/>
  <c r="M33" i="42"/>
  <c r="N32" i="42"/>
  <c r="O32" i="42" s="1"/>
  <c r="N31" i="42"/>
  <c r="O31" i="42"/>
  <c r="N30" i="42"/>
  <c r="O30" i="42" s="1"/>
  <c r="M29" i="42"/>
  <c r="L29" i="42"/>
  <c r="K29" i="42"/>
  <c r="J29" i="42"/>
  <c r="I29" i="42"/>
  <c r="H29" i="42"/>
  <c r="G29" i="42"/>
  <c r="N29" i="42" s="1"/>
  <c r="O29" i="42" s="1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N26" i="42" s="1"/>
  <c r="O26" i="42" s="1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N22" i="42" s="1"/>
  <c r="O22" i="42" s="1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/>
  <c r="M16" i="42"/>
  <c r="L16" i="42"/>
  <c r="K16" i="42"/>
  <c r="J16" i="42"/>
  <c r="I16" i="42"/>
  <c r="H16" i="42"/>
  <c r="G16" i="42"/>
  <c r="F16" i="42"/>
  <c r="E16" i="42"/>
  <c r="N16" i="42" s="1"/>
  <c r="O16" i="42" s="1"/>
  <c r="D16" i="42"/>
  <c r="N15" i="42"/>
  <c r="O15" i="42"/>
  <c r="N14" i="42"/>
  <c r="O14" i="42" s="1"/>
  <c r="N13" i="42"/>
  <c r="O13" i="42" s="1"/>
  <c r="M12" i="42"/>
  <c r="L12" i="42"/>
  <c r="K12" i="42"/>
  <c r="J12" i="42"/>
  <c r="I12" i="42"/>
  <c r="N12" i="42" s="1"/>
  <c r="O12" i="42" s="1"/>
  <c r="H12" i="42"/>
  <c r="G12" i="42"/>
  <c r="F12" i="42"/>
  <c r="F33" i="42" s="1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L33" i="42" s="1"/>
  <c r="K5" i="42"/>
  <c r="K33" i="42" s="1"/>
  <c r="J5" i="42"/>
  <c r="J33" i="42" s="1"/>
  <c r="I5" i="42"/>
  <c r="I33" i="42" s="1"/>
  <c r="H5" i="42"/>
  <c r="H33" i="42" s="1"/>
  <c r="G5" i="42"/>
  <c r="G33" i="42" s="1"/>
  <c r="F5" i="42"/>
  <c r="E5" i="42"/>
  <c r="E33" i="42" s="1"/>
  <c r="D5" i="42"/>
  <c r="D33" i="42" s="1"/>
  <c r="M32" i="41"/>
  <c r="N31" i="41"/>
  <c r="O31" i="41"/>
  <c r="N30" i="41"/>
  <c r="O30" i="41" s="1"/>
  <c r="M29" i="41"/>
  <c r="L29" i="41"/>
  <c r="K29" i="41"/>
  <c r="J29" i="41"/>
  <c r="I29" i="41"/>
  <c r="H29" i="41"/>
  <c r="G29" i="41"/>
  <c r="N29" i="41" s="1"/>
  <c r="O29" i="41" s="1"/>
  <c r="F29" i="41"/>
  <c r="E29" i="41"/>
  <c r="D29" i="41"/>
  <c r="N28" i="41"/>
  <c r="O28" i="41" s="1"/>
  <c r="N27" i="41"/>
  <c r="O27" i="41" s="1"/>
  <c r="M26" i="41"/>
  <c r="L26" i="41"/>
  <c r="K26" i="41"/>
  <c r="J26" i="41"/>
  <c r="I26" i="41"/>
  <c r="N26" i="41" s="1"/>
  <c r="O26" i="41" s="1"/>
  <c r="H26" i="41"/>
  <c r="G26" i="41"/>
  <c r="F26" i="41"/>
  <c r="E26" i="41"/>
  <c r="D26" i="41"/>
  <c r="N25" i="41"/>
  <c r="O25" i="41" s="1"/>
  <c r="N24" i="41"/>
  <c r="O24" i="41" s="1"/>
  <c r="M23" i="41"/>
  <c r="L23" i="41"/>
  <c r="K23" i="41"/>
  <c r="N23" i="41" s="1"/>
  <c r="O23" i="41" s="1"/>
  <c r="J23" i="4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N16" i="41" s="1"/>
  <c r="O16" i="41" s="1"/>
  <c r="D16" i="41"/>
  <c r="N15" i="41"/>
  <c r="O15" i="41"/>
  <c r="N14" i="41"/>
  <c r="O14" i="41" s="1"/>
  <c r="N13" i="41"/>
  <c r="O13" i="41" s="1"/>
  <c r="M12" i="41"/>
  <c r="L12" i="41"/>
  <c r="K12" i="41"/>
  <c r="K32" i="41" s="1"/>
  <c r="J12" i="41"/>
  <c r="I12" i="41"/>
  <c r="N12" i="41" s="1"/>
  <c r="O12" i="41" s="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L32" i="41" s="1"/>
  <c r="K5" i="41"/>
  <c r="J5" i="41"/>
  <c r="J32" i="41" s="1"/>
  <c r="I5" i="41"/>
  <c r="I32" i="41" s="1"/>
  <c r="H5" i="41"/>
  <c r="H32" i="41" s="1"/>
  <c r="G5" i="41"/>
  <c r="G32" i="41" s="1"/>
  <c r="F5" i="41"/>
  <c r="F32" i="41" s="1"/>
  <c r="E5" i="41"/>
  <c r="E32" i="41" s="1"/>
  <c r="D5" i="41"/>
  <c r="D32" i="41" s="1"/>
  <c r="N26" i="40"/>
  <c r="O26" i="40" s="1"/>
  <c r="N25" i="40"/>
  <c r="O25" i="40" s="1"/>
  <c r="N24" i="40"/>
  <c r="O24" i="40" s="1"/>
  <c r="M23" i="40"/>
  <c r="L23" i="40"/>
  <c r="K23" i="40"/>
  <c r="N23" i="40" s="1"/>
  <c r="O23" i="40" s="1"/>
  <c r="J23" i="40"/>
  <c r="I23" i="40"/>
  <c r="H23" i="40"/>
  <c r="G23" i="40"/>
  <c r="F23" i="40"/>
  <c r="E23" i="40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 s="1"/>
  <c r="M19" i="40"/>
  <c r="M27" i="40" s="1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/>
  <c r="N17" i="40"/>
  <c r="O17" i="40" s="1"/>
  <c r="N16" i="40"/>
  <c r="O16" i="40" s="1"/>
  <c r="N15" i="40"/>
  <c r="O15" i="40"/>
  <c r="M14" i="40"/>
  <c r="L14" i="40"/>
  <c r="K14" i="40"/>
  <c r="J14" i="40"/>
  <c r="I14" i="40"/>
  <c r="N14" i="40" s="1"/>
  <c r="O14" i="40" s="1"/>
  <c r="H14" i="40"/>
  <c r="G14" i="40"/>
  <c r="F14" i="40"/>
  <c r="E14" i="40"/>
  <c r="D14" i="40"/>
  <c r="N13" i="40"/>
  <c r="O13" i="40"/>
  <c r="N12" i="40"/>
  <c r="O12" i="40"/>
  <c r="M11" i="40"/>
  <c r="L11" i="40"/>
  <c r="N11" i="40" s="1"/>
  <c r="O11" i="40" s="1"/>
  <c r="K11" i="40"/>
  <c r="J11" i="40"/>
  <c r="I11" i="40"/>
  <c r="H11" i="40"/>
  <c r="G11" i="40"/>
  <c r="F11" i="40"/>
  <c r="E11" i="40"/>
  <c r="D11" i="40"/>
  <c r="N10" i="40"/>
  <c r="O10" i="40"/>
  <c r="N9" i="40"/>
  <c r="O9" i="40"/>
  <c r="N8" i="40"/>
  <c r="O8" i="40" s="1"/>
  <c r="N7" i="40"/>
  <c r="O7" i="40" s="1"/>
  <c r="N6" i="40"/>
  <c r="O6" i="40"/>
  <c r="M5" i="40"/>
  <c r="L5" i="40"/>
  <c r="L27" i="40" s="1"/>
  <c r="K5" i="40"/>
  <c r="K27" i="40" s="1"/>
  <c r="J5" i="40"/>
  <c r="J27" i="40" s="1"/>
  <c r="I5" i="40"/>
  <c r="I27" i="40" s="1"/>
  <c r="H5" i="40"/>
  <c r="H27" i="40" s="1"/>
  <c r="G5" i="40"/>
  <c r="G27" i="40" s="1"/>
  <c r="F5" i="40"/>
  <c r="E5" i="40"/>
  <c r="E27" i="40"/>
  <c r="D5" i="40"/>
  <c r="D27" i="40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5" i="39" s="1"/>
  <c r="O25" i="39" s="1"/>
  <c r="N24" i="39"/>
  <c r="O24" i="39" s="1"/>
  <c r="M23" i="39"/>
  <c r="L23" i="39"/>
  <c r="K23" i="39"/>
  <c r="J23" i="39"/>
  <c r="I23" i="39"/>
  <c r="N23" i="39" s="1"/>
  <c r="O23" i="39" s="1"/>
  <c r="H23" i="39"/>
  <c r="G23" i="39"/>
  <c r="F23" i="39"/>
  <c r="E23" i="39"/>
  <c r="D23" i="39"/>
  <c r="N22" i="39"/>
  <c r="O22" i="39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/>
  <c r="N19" i="39"/>
  <c r="O19" i="39"/>
  <c r="N18" i="39"/>
  <c r="O18" i="39" s="1"/>
  <c r="N17" i="39"/>
  <c r="O17" i="39" s="1"/>
  <c r="M16" i="39"/>
  <c r="L16" i="39"/>
  <c r="K16" i="39"/>
  <c r="J16" i="39"/>
  <c r="I16" i="39"/>
  <c r="H16" i="39"/>
  <c r="H31" i="39" s="1"/>
  <c r="G16" i="39"/>
  <c r="F16" i="39"/>
  <c r="E16" i="39"/>
  <c r="D16" i="39"/>
  <c r="N16" i="39" s="1"/>
  <c r="O16" i="39" s="1"/>
  <c r="N15" i="39"/>
  <c r="O15" i="39" s="1"/>
  <c r="N14" i="39"/>
  <c r="O14" i="39" s="1"/>
  <c r="N13" i="39"/>
  <c r="O13" i="39" s="1"/>
  <c r="M12" i="39"/>
  <c r="L12" i="39"/>
  <c r="K12" i="39"/>
  <c r="K31" i="39" s="1"/>
  <c r="J12" i="39"/>
  <c r="I12" i="39"/>
  <c r="H12" i="39"/>
  <c r="G12" i="39"/>
  <c r="F12" i="39"/>
  <c r="E12" i="39"/>
  <c r="D12" i="39"/>
  <c r="N12" i="39" s="1"/>
  <c r="O12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/>
  <c r="M5" i="39"/>
  <c r="M31" i="39"/>
  <c r="L5" i="39"/>
  <c r="K5" i="39"/>
  <c r="J5" i="39"/>
  <c r="J31" i="39" s="1"/>
  <c r="I5" i="39"/>
  <c r="I31" i="39" s="1"/>
  <c r="H5" i="39"/>
  <c r="G5" i="39"/>
  <c r="G31" i="39" s="1"/>
  <c r="F5" i="39"/>
  <c r="F31" i="39" s="1"/>
  <c r="E5" i="39"/>
  <c r="E31" i="39"/>
  <c r="D5" i="39"/>
  <c r="N5" i="39" s="1"/>
  <c r="O5" i="39" s="1"/>
  <c r="N30" i="38"/>
  <c r="O30" i="38" s="1"/>
  <c r="N29" i="38"/>
  <c r="O29" i="38" s="1"/>
  <c r="M28" i="38"/>
  <c r="L28" i="38"/>
  <c r="K28" i="38"/>
  <c r="J28" i="38"/>
  <c r="I28" i="38"/>
  <c r="N28" i="38" s="1"/>
  <c r="O28" i="38" s="1"/>
  <c r="H28" i="38"/>
  <c r="G28" i="38"/>
  <c r="F28" i="38"/>
  <c r="E28" i="38"/>
  <c r="D28" i="38"/>
  <c r="N27" i="38"/>
  <c r="O27" i="38" s="1"/>
  <c r="M26" i="38"/>
  <c r="L26" i="38"/>
  <c r="K26" i="38"/>
  <c r="K31" i="38" s="1"/>
  <c r="J26" i="38"/>
  <c r="I26" i="38"/>
  <c r="H26" i="38"/>
  <c r="G26" i="38"/>
  <c r="F26" i="38"/>
  <c r="E26" i="38"/>
  <c r="N26" i="38" s="1"/>
  <c r="O26" i="38" s="1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M21" i="38"/>
  <c r="L21" i="38"/>
  <c r="K21" i="38"/>
  <c r="J21" i="38"/>
  <c r="I21" i="38"/>
  <c r="H21" i="38"/>
  <c r="G21" i="38"/>
  <c r="F21" i="38"/>
  <c r="N21" i="38" s="1"/>
  <c r="O21" i="38" s="1"/>
  <c r="E21" i="38"/>
  <c r="D21" i="38"/>
  <c r="N20" i="38"/>
  <c r="O20" i="38" s="1"/>
  <c r="N19" i="38"/>
  <c r="O19" i="38" s="1"/>
  <c r="N18" i="38"/>
  <c r="O18" i="38" s="1"/>
  <c r="N17" i="38"/>
  <c r="O17" i="38"/>
  <c r="M16" i="38"/>
  <c r="L16" i="38"/>
  <c r="N16" i="38" s="1"/>
  <c r="O16" i="38" s="1"/>
  <c r="K16" i="38"/>
  <c r="J16" i="38"/>
  <c r="I16" i="38"/>
  <c r="H16" i="38"/>
  <c r="G16" i="38"/>
  <c r="F16" i="38"/>
  <c r="E16" i="38"/>
  <c r="D16" i="38"/>
  <c r="N15" i="38"/>
  <c r="O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N12" i="38"/>
  <c r="O12" i="38" s="1"/>
  <c r="D12" i="38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M31" i="38" s="1"/>
  <c r="L5" i="38"/>
  <c r="K5" i="38"/>
  <c r="J5" i="38"/>
  <c r="J31" i="38"/>
  <c r="I5" i="38"/>
  <c r="I31" i="38" s="1"/>
  <c r="H5" i="38"/>
  <c r="H31" i="38" s="1"/>
  <c r="G5" i="38"/>
  <c r="G31" i="38" s="1"/>
  <c r="F5" i="38"/>
  <c r="F31" i="38" s="1"/>
  <c r="E5" i="38"/>
  <c r="E31" i="38" s="1"/>
  <c r="D5" i="38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N22" i="37" s="1"/>
  <c r="O22" i="37" s="1"/>
  <c r="D22" i="37"/>
  <c r="N21" i="37"/>
  <c r="O21" i="37" s="1"/>
  <c r="M20" i="37"/>
  <c r="L20" i="37"/>
  <c r="K20" i="37"/>
  <c r="J20" i="37"/>
  <c r="I20" i="37"/>
  <c r="H20" i="37"/>
  <c r="G20" i="37"/>
  <c r="F20" i="37"/>
  <c r="E20" i="37"/>
  <c r="N20" i="37" s="1"/>
  <c r="O20" i="37" s="1"/>
  <c r="D20" i="37"/>
  <c r="N19" i="37"/>
  <c r="O19" i="37" s="1"/>
  <c r="M18" i="37"/>
  <c r="L18" i="37"/>
  <c r="K18" i="37"/>
  <c r="J18" i="37"/>
  <c r="I18" i="37"/>
  <c r="H18" i="37"/>
  <c r="G18" i="37"/>
  <c r="F18" i="37"/>
  <c r="E18" i="37"/>
  <c r="N18" i="37" s="1"/>
  <c r="O18" i="37" s="1"/>
  <c r="D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M26" i="37" s="1"/>
  <c r="L5" i="37"/>
  <c r="L26" i="37" s="1"/>
  <c r="K5" i="37"/>
  <c r="K26" i="37" s="1"/>
  <c r="J5" i="37"/>
  <c r="J26" i="37"/>
  <c r="I5" i="37"/>
  <c r="I26" i="37"/>
  <c r="H5" i="37"/>
  <c r="H26" i="37"/>
  <c r="G5" i="37"/>
  <c r="G26" i="37" s="1"/>
  <c r="F5" i="37"/>
  <c r="F26" i="37" s="1"/>
  <c r="E5" i="37"/>
  <c r="N5" i="37" s="1"/>
  <c r="O5" i="37" s="1"/>
  <c r="D5" i="37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N26" i="36" s="1"/>
  <c r="O26" i="36" s="1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N24" i="36" s="1"/>
  <c r="O24" i="36" s="1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N22" i="36" s="1"/>
  <c r="O22" i="36" s="1"/>
  <c r="D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K30" i="36" s="1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G30" i="36" s="1"/>
  <c r="F11" i="36"/>
  <c r="E11" i="36"/>
  <c r="N11" i="36" s="1"/>
  <c r="O11" i="36" s="1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M30" i="36" s="1"/>
  <c r="L5" i="36"/>
  <c r="L30" i="36" s="1"/>
  <c r="K5" i="36"/>
  <c r="J5" i="36"/>
  <c r="I5" i="36"/>
  <c r="I30" i="36" s="1"/>
  <c r="H5" i="36"/>
  <c r="H30" i="36" s="1"/>
  <c r="G5" i="36"/>
  <c r="F5" i="36"/>
  <c r="F30" i="36" s="1"/>
  <c r="E5" i="36"/>
  <c r="D5" i="36"/>
  <c r="N5" i="36" s="1"/>
  <c r="O5" i="36" s="1"/>
  <c r="N30" i="35"/>
  <c r="O30" i="35" s="1"/>
  <c r="N29" i="35"/>
  <c r="O29" i="35" s="1"/>
  <c r="M28" i="35"/>
  <c r="L28" i="35"/>
  <c r="K28" i="35"/>
  <c r="J28" i="35"/>
  <c r="I28" i="35"/>
  <c r="H28" i="35"/>
  <c r="G28" i="35"/>
  <c r="G31" i="35" s="1"/>
  <c r="F28" i="35"/>
  <c r="E28" i="35"/>
  <c r="D28" i="35"/>
  <c r="N28" i="35" s="1"/>
  <c r="O28" i="35" s="1"/>
  <c r="N27" i="35"/>
  <c r="O27" i="35" s="1"/>
  <c r="M26" i="35"/>
  <c r="L26" i="35"/>
  <c r="K26" i="35"/>
  <c r="J26" i="35"/>
  <c r="I26" i="35"/>
  <c r="N26" i="35" s="1"/>
  <c r="O26" i="35" s="1"/>
  <c r="H26" i="35"/>
  <c r="G26" i="35"/>
  <c r="F26" i="35"/>
  <c r="E26" i="35"/>
  <c r="D26" i="35"/>
  <c r="N25" i="35"/>
  <c r="O25" i="35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/>
  <c r="M22" i="35"/>
  <c r="L22" i="35"/>
  <c r="N22" i="35" s="1"/>
  <c r="O22" i="35" s="1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/>
  <c r="N10" i="35"/>
  <c r="O10" i="35"/>
  <c r="N9" i="35"/>
  <c r="O9" i="35"/>
  <c r="N8" i="35"/>
  <c r="O8" i="35"/>
  <c r="N7" i="35"/>
  <c r="O7" i="35" s="1"/>
  <c r="N6" i="35"/>
  <c r="O6" i="35" s="1"/>
  <c r="M5" i="35"/>
  <c r="M31" i="35"/>
  <c r="L5" i="35"/>
  <c r="K5" i="35"/>
  <c r="K31" i="35" s="1"/>
  <c r="J5" i="35"/>
  <c r="J31" i="35" s="1"/>
  <c r="I5" i="35"/>
  <c r="I31" i="35" s="1"/>
  <c r="H5" i="35"/>
  <c r="H31" i="35" s="1"/>
  <c r="G5" i="35"/>
  <c r="F5" i="35"/>
  <c r="F31" i="35" s="1"/>
  <c r="E5" i="35"/>
  <c r="E31" i="35" s="1"/>
  <c r="D5" i="35"/>
  <c r="D31" i="35" s="1"/>
  <c r="N30" i="34"/>
  <c r="O30" i="34"/>
  <c r="N29" i="34"/>
  <c r="O29" i="34" s="1"/>
  <c r="M28" i="34"/>
  <c r="L28" i="34"/>
  <c r="K28" i="34"/>
  <c r="J28" i="34"/>
  <c r="I28" i="34"/>
  <c r="H28" i="34"/>
  <c r="G28" i="34"/>
  <c r="F28" i="34"/>
  <c r="E28" i="34"/>
  <c r="N28" i="34"/>
  <c r="O28" i="34" s="1"/>
  <c r="D28" i="34"/>
  <c r="N27" i="34"/>
  <c r="O27" i="34" s="1"/>
  <c r="M26" i="34"/>
  <c r="L26" i="34"/>
  <c r="K26" i="34"/>
  <c r="J26" i="34"/>
  <c r="I26" i="34"/>
  <c r="H26" i="34"/>
  <c r="G26" i="34"/>
  <c r="F26" i="34"/>
  <c r="N26" i="34" s="1"/>
  <c r="O26" i="34" s="1"/>
  <c r="E26" i="34"/>
  <c r="D26" i="34"/>
  <c r="N25" i="34"/>
  <c r="O25" i="34"/>
  <c r="M24" i="34"/>
  <c r="L24" i="34"/>
  <c r="K24" i="34"/>
  <c r="J24" i="34"/>
  <c r="I24" i="34"/>
  <c r="H24" i="34"/>
  <c r="N24" i="34" s="1"/>
  <c r="O24" i="34" s="1"/>
  <c r="G24" i="34"/>
  <c r="F24" i="34"/>
  <c r="E24" i="34"/>
  <c r="D24" i="34"/>
  <c r="N23" i="34"/>
  <c r="O23" i="34" s="1"/>
  <c r="M22" i="34"/>
  <c r="L22" i="34"/>
  <c r="K22" i="34"/>
  <c r="K31" i="34" s="1"/>
  <c r="J22" i="34"/>
  <c r="I22" i="34"/>
  <c r="H22" i="34"/>
  <c r="G22" i="34"/>
  <c r="F22" i="34"/>
  <c r="E22" i="34"/>
  <c r="N22" i="34" s="1"/>
  <c r="O22" i="34" s="1"/>
  <c r="D22" i="34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I31" i="34" s="1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E31" i="34" s="1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31" i="34" s="1"/>
  <c r="L5" i="34"/>
  <c r="L31" i="34"/>
  <c r="K5" i="34"/>
  <c r="J5" i="34"/>
  <c r="J31" i="34" s="1"/>
  <c r="I5" i="34"/>
  <c r="H5" i="34"/>
  <c r="G5" i="34"/>
  <c r="G31" i="34" s="1"/>
  <c r="F5" i="34"/>
  <c r="F31" i="34" s="1"/>
  <c r="E5" i="34"/>
  <c r="D5" i="34"/>
  <c r="N5" i="34" s="1"/>
  <c r="O5" i="34" s="1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E20" i="33"/>
  <c r="F20" i="33"/>
  <c r="G20" i="33"/>
  <c r="H20" i="33"/>
  <c r="I20" i="33"/>
  <c r="J20" i="33"/>
  <c r="K20" i="33"/>
  <c r="L20" i="33"/>
  <c r="M20" i="33"/>
  <c r="E18" i="33"/>
  <c r="F18" i="33"/>
  <c r="G18" i="33"/>
  <c r="G25" i="33" s="1"/>
  <c r="H18" i="33"/>
  <c r="I18" i="33"/>
  <c r="I25" i="33" s="1"/>
  <c r="J18" i="33"/>
  <c r="K18" i="33"/>
  <c r="L18" i="33"/>
  <c r="M18" i="33"/>
  <c r="E13" i="33"/>
  <c r="F13" i="33"/>
  <c r="G13" i="33"/>
  <c r="H13" i="33"/>
  <c r="I13" i="33"/>
  <c r="J13" i="33"/>
  <c r="K13" i="33"/>
  <c r="L13" i="33"/>
  <c r="M13" i="33"/>
  <c r="E11" i="33"/>
  <c r="F11" i="33"/>
  <c r="G11" i="33"/>
  <c r="H11" i="33"/>
  <c r="I11" i="33"/>
  <c r="J11" i="33"/>
  <c r="K11" i="33"/>
  <c r="N11" i="33" s="1"/>
  <c r="O11" i="33" s="1"/>
  <c r="L11" i="33"/>
  <c r="M11" i="33"/>
  <c r="M25" i="33" s="1"/>
  <c r="E5" i="33"/>
  <c r="E25" i="33" s="1"/>
  <c r="F5" i="33"/>
  <c r="G5" i="33"/>
  <c r="H5" i="33"/>
  <c r="H25" i="33" s="1"/>
  <c r="I5" i="33"/>
  <c r="J5" i="33"/>
  <c r="J25" i="33" s="1"/>
  <c r="K5" i="33"/>
  <c r="K25" i="33" s="1"/>
  <c r="L5" i="33"/>
  <c r="N5" i="33" s="1"/>
  <c r="O5" i="33" s="1"/>
  <c r="M5" i="33"/>
  <c r="D20" i="33"/>
  <c r="D25" i="33" s="1"/>
  <c r="D18" i="33"/>
  <c r="D13" i="33"/>
  <c r="N13" i="33" s="1"/>
  <c r="O13" i="33" s="1"/>
  <c r="D11" i="33"/>
  <c r="D5" i="33"/>
  <c r="N24" i="33"/>
  <c r="O24" i="33"/>
  <c r="N23" i="33"/>
  <c r="O23" i="33"/>
  <c r="N21" i="33"/>
  <c r="O21" i="33"/>
  <c r="N19" i="33"/>
  <c r="O19" i="33" s="1"/>
  <c r="N7" i="33"/>
  <c r="O7" i="33" s="1"/>
  <c r="N8" i="33"/>
  <c r="O8" i="33"/>
  <c r="N9" i="33"/>
  <c r="O9" i="33"/>
  <c r="N10" i="33"/>
  <c r="O10" i="33"/>
  <c r="N6" i="33"/>
  <c r="O6" i="33"/>
  <c r="N14" i="33"/>
  <c r="O14" i="33" s="1"/>
  <c r="N15" i="33"/>
  <c r="O15" i="33" s="1"/>
  <c r="N16" i="33"/>
  <c r="O16" i="33"/>
  <c r="N17" i="33"/>
  <c r="O17" i="33"/>
  <c r="N12" i="33"/>
  <c r="O12" i="33"/>
  <c r="L25" i="33"/>
  <c r="D31" i="39"/>
  <c r="N11" i="37"/>
  <c r="O11" i="37" s="1"/>
  <c r="D26" i="37"/>
  <c r="J30" i="36"/>
  <c r="F27" i="40"/>
  <c r="F25" i="33"/>
  <c r="L31" i="39"/>
  <c r="N21" i="41"/>
  <c r="O21" i="41" s="1"/>
  <c r="N24" i="42"/>
  <c r="O24" i="42" s="1"/>
  <c r="N26" i="43"/>
  <c r="O26" i="43" s="1"/>
  <c r="N16" i="43"/>
  <c r="O16" i="43" s="1"/>
  <c r="N24" i="44"/>
  <c r="O24" i="44" s="1"/>
  <c r="N28" i="44"/>
  <c r="O28" i="44" s="1"/>
  <c r="N28" i="45"/>
  <c r="O28" i="45" s="1"/>
  <c r="N24" i="45"/>
  <c r="O24" i="45" s="1"/>
  <c r="N5" i="45"/>
  <c r="O5" i="45" s="1"/>
  <c r="N18" i="46"/>
  <c r="O18" i="46" s="1"/>
  <c r="N14" i="46"/>
  <c r="O14" i="46" s="1"/>
  <c r="O28" i="47"/>
  <c r="P28" i="47" s="1"/>
  <c r="O30" i="47"/>
  <c r="P30" i="47" s="1"/>
  <c r="O35" i="48" l="1"/>
  <c r="P35" i="48" s="1"/>
  <c r="N31" i="35"/>
  <c r="O31" i="35" s="1"/>
  <c r="N27" i="40"/>
  <c r="O27" i="40" s="1"/>
  <c r="N33" i="42"/>
  <c r="O33" i="42" s="1"/>
  <c r="N32" i="43"/>
  <c r="O32" i="43" s="1"/>
  <c r="N31" i="44"/>
  <c r="O31" i="44" s="1"/>
  <c r="N31" i="39"/>
  <c r="O31" i="39" s="1"/>
  <c r="N32" i="41"/>
  <c r="O32" i="41" s="1"/>
  <c r="N25" i="33"/>
  <c r="O25" i="33" s="1"/>
  <c r="D30" i="36"/>
  <c r="E33" i="46"/>
  <c r="N33" i="46" s="1"/>
  <c r="O33" i="46" s="1"/>
  <c r="E26" i="37"/>
  <c r="N26" i="37" s="1"/>
  <c r="O26" i="37" s="1"/>
  <c r="E30" i="36"/>
  <c r="N20" i="33"/>
  <c r="O20" i="33" s="1"/>
  <c r="N5" i="38"/>
  <c r="O5" i="38" s="1"/>
  <c r="N5" i="40"/>
  <c r="O5" i="40" s="1"/>
  <c r="H31" i="34"/>
  <c r="N5" i="35"/>
  <c r="O5" i="35" s="1"/>
  <c r="L31" i="35"/>
  <c r="D31" i="38"/>
  <c r="O5" i="47"/>
  <c r="P5" i="47" s="1"/>
  <c r="N5" i="44"/>
  <c r="O5" i="44" s="1"/>
  <c r="N5" i="41"/>
  <c r="O5" i="41" s="1"/>
  <c r="N18" i="33"/>
  <c r="O18" i="33" s="1"/>
  <c r="L31" i="38"/>
  <c r="N18" i="45"/>
  <c r="O18" i="45" s="1"/>
  <c r="D31" i="34"/>
  <c r="N5" i="42"/>
  <c r="O5" i="42" s="1"/>
  <c r="G33" i="47"/>
  <c r="O33" i="47" s="1"/>
  <c r="P33" i="47" s="1"/>
  <c r="N12" i="34"/>
  <c r="O12" i="34" s="1"/>
  <c r="N5" i="43"/>
  <c r="O5" i="43" s="1"/>
  <c r="N30" i="36" l="1"/>
  <c r="O30" i="36" s="1"/>
  <c r="N31" i="38"/>
  <c r="O31" i="38" s="1"/>
  <c r="N31" i="34"/>
  <c r="O31" i="34" s="1"/>
</calcChain>
</file>

<file path=xl/sharedStrings.xml><?xml version="1.0" encoding="utf-8"?>
<sst xmlns="http://schemas.openxmlformats.org/spreadsheetml/2006/main" count="805" uniqueCount="104">
  <si>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</si>
  <si>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</si>
  <si>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</si>
  <si>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</si>
  <si>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</si>
  <si>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</si>
  <si>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</si>
  <si>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</si>
  <si>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</si>
  <si>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</si>
  <si>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</si>
  <si>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</si>
  <si>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</si>
  <si>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</si>
  <si>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</si>
  <si>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</si>
  <si>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</si>
  <si>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</si>
  <si>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</si>
  <si>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</si>
  <si>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</si>
  <si>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</si>
  <si>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</si>
  <si>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</si>
  <si>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</si>
  <si>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</si>
  <si>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</si>
  <si>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</si>
  <si>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</si>
  <si>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</si>
  <si>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</si>
  <si>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</si>
  <si>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</si>
  <si>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</si>
  <si>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</si>
  <si>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</si>
  <si>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</si>
  <si>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</si>
  <si>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</si>
  <si>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Wellington Expenditures Reported by Account Code and Fund Type</t>
  </si>
  <si>
    <t>Local Fiscal Year Ended September 30, 2010</t>
  </si>
  <si>
    <t>Comprehensive Planning</t>
  </si>
  <si>
    <t>Protective Inspections</t>
  </si>
  <si>
    <t>Emergency and Disaster Relief Services</t>
  </si>
  <si>
    <t>Other Public Safety</t>
  </si>
  <si>
    <t>Economic Environment</t>
  </si>
  <si>
    <t>Housing and Urban Development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</si>
  <si>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</si>
  <si>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</si>
  <si>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</si>
  <si>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</si>
  <si>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</si>
  <si>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Economic Environment</t>
  </si>
  <si>
    <t>Payment to Refunded Bond Escrow Agent</t>
  </si>
  <si>
    <t>2012 Municipal Population:</t>
  </si>
  <si>
    <t>Local Fiscal Year Ended September 30, 2008</t>
  </si>
  <si>
    <t>Special Items (Loss)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</si>
  <si>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</si>
  <si>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</si>
  <si>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</si>
  <si>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</si>
  <si>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</si>
  <si>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</si>
  <si>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</si>
  <si>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</si>
  <si>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</si>
  <si>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</si>
  <si>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</si>
  <si>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Cultural Services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</si>
  <si>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</si>
  <si>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</si>
  <si>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</si>
  <si>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</si>
  <si>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</si>
  <si>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Extraordinary Items (Loss)</t>
  </si>
  <si>
    <t>2007 Municipal Population:</t>
  </si>
  <si>
    <t>Local Fiscal Year Ended September 30, 2015</t>
  </si>
  <si>
    <t>2015 Municipal Population:</t>
  </si>
  <si>
    <t>Local Fiscal Year Ended September 30, 2016</t>
  </si>
  <si>
    <t>Conservation / Resource Management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</si>
  <si>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</si>
  <si>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</si>
  <si>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</si>
  <si>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</si>
  <si>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</si>
  <si>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</si>
  <si>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Non-Court Information Systems</t>
  </si>
  <si>
    <t>Debt Service Payments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</si>
  <si>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</si>
  <si>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</si>
  <si>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</si>
  <si>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</si>
  <si>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</si>
  <si>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</si>
  <si>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</si>
  <si>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Conservation and Resource Management</t>
  </si>
  <si>
    <t>Inter-fund Group Transfers Out</t>
  </si>
  <si>
    <t>2021 Municipal Population:</t>
  </si>
  <si>
    <t>Local Fiscal Year Ended September 30, 2022</t>
  </si>
  <si>
    <t>Special Events</t>
  </si>
  <si>
    <t>2022 Municipal Population:</t>
  </si>
  <si>
    <t>Local Fiscal Year Ended September 30, 2023</t>
  </si>
  <si>
    <t>Proprietary - Non-Operating Interest Expense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</si>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</sst>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93</v>
      </c>
      <c r="N4" s="32" t="s">
        <v>5</v>
      </c>
      <c r="O4" s="32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17548045</v>
      </c>
      <c r="E5" s="24">
        <f t="shared" si="0"/>
        <v>55265</v>
      </c>
      <c r="F5" s="24">
        <f t="shared" si="0"/>
        <v>265562</v>
      </c>
      <c r="G5" s="24">
        <f t="shared" si="0"/>
        <v>423495</v>
      </c>
      <c r="H5" s="24">
        <f t="shared" si="0"/>
        <v>0</v>
      </c>
      <c r="I5" s="24">
        <f t="shared" si="0"/>
        <v>1692827</v>
      </c>
      <c r="J5" s="24">
        <f t="shared" si="0"/>
        <v>0</v>
      </c>
      <c r="K5" s="24">
        <f t="shared" si="0"/>
        <v>11542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19996736</v>
      </c>
      <c r="P5" s="30">
        <f t="shared" ref="P5:P36" si="1">(O5/P$38)</f>
        <v>323.63462160937399</v>
      </c>
      <c r="Q5" s="6"/>
    </row>
    <row r="6" spans="1:134">
      <c r="A6" s="12"/>
      <c r="B6" s="42">
        <v>511</v>
      </c>
      <c r="C6" s="19" t="s">
        <v>19</v>
      </c>
      <c r="D6" s="46">
        <v>290433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290433</v>
      </c>
      <c r="P6" s="47">
        <f t="shared" si="1"/>
        <v>4.7004758205476795</v>
      </c>
      <c r="Q6" s="9"/>
    </row>
    <row r="7" spans="1:134">
      <c r="A7" s="12"/>
      <c r="B7" s="42">
        <v>512</v>
      </c>
      <c r="C7" s="19" t="s">
        <v>20</v>
      </c>
      <c r="D7" s="46">
        <v>1060687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1060687</v>
      </c>
      <c r="P7" s="47">
        <f t="shared" si="1"/>
        <v>17.166553376060076</v>
      </c>
      <c r="Q7" s="9"/>
    </row>
    <row r="8" spans="1:134">
      <c r="A8" s="12"/>
      <c r="B8" s="42">
        <v>513</v>
      </c>
      <c r="C8" s="19" t="s">
        <v>21</v>
      </c>
      <c r="D8" s="46">
        <v>4759860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11542</v>
      </c>
      <c r="L8" s="46">
        <v>0</v>
      </c>
      <c r="M8" s="46">
        <v>0</v>
      </c>
      <c r="N8" s="46">
        <v>0</v>
      </c>
      <c r="O8" s="46">
        <f t="shared" si="2"/>
        <v>4771402</v>
      </c>
      <c r="P8" s="47">
        <f t="shared" si="1"/>
        <v>77.222146695151167</v>
      </c>
      <c r="Q8" s="9"/>
    </row>
    <row r="9" spans="1:134">
      <c r="A9" s="12"/>
      <c r="B9" s="42">
        <v>514</v>
      </c>
      <c r="C9" s="19" t="s">
        <v>22</v>
      </c>
      <c r="D9" s="46">
        <v>957709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957709</v>
      </c>
      <c r="P9" s="47">
        <f t="shared" si="1"/>
        <v>15.49991907813815</v>
      </c>
      <c r="Q9" s="9"/>
    </row>
    <row r="10" spans="1:134">
      <c r="A10" s="12"/>
      <c r="B10" s="42">
        <v>515</v>
      </c>
      <c r="C10" s="19" t="s">
        <v>41</v>
      </c>
      <c r="D10" s="46">
        <v>1888714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1888714</v>
      </c>
      <c r="P10" s="47">
        <f t="shared" si="1"/>
        <v>30.567650676506766</v>
      </c>
      <c r="Q10" s="9"/>
    </row>
    <row r="11" spans="1:134">
      <c r="A11" s="12"/>
      <c r="B11" s="42">
        <v>516</v>
      </c>
      <c r="C11" s="19" t="s">
        <v>86</v>
      </c>
      <c r="D11" s="46">
        <v>3439776</v>
      </c>
      <c r="E11" s="46">
        <v>0</v>
      </c>
      <c r="F11" s="46">
        <v>0</v>
      </c>
      <c r="G11" s="46">
        <v>423495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3863271</v>
      </c>
      <c r="P11" s="47">
        <f t="shared" si="1"/>
        <v>62.524616430374827</v>
      </c>
      <c r="Q11" s="9"/>
    </row>
    <row r="12" spans="1:134">
      <c r="A12" s="12"/>
      <c r="B12" s="42">
        <v>517</v>
      </c>
      <c r="C12" s="19" t="s">
        <v>87</v>
      </c>
      <c r="D12" s="46">
        <v>6534</v>
      </c>
      <c r="E12" s="46">
        <v>0</v>
      </c>
      <c r="F12" s="46">
        <v>265562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272096</v>
      </c>
      <c r="P12" s="47">
        <f t="shared" si="1"/>
        <v>4.4037029843982651</v>
      </c>
      <c r="Q12" s="9"/>
    </row>
    <row r="13" spans="1:134">
      <c r="A13" s="12"/>
      <c r="B13" s="42">
        <v>519</v>
      </c>
      <c r="C13" s="19" t="s">
        <v>23</v>
      </c>
      <c r="D13" s="46">
        <v>5144332</v>
      </c>
      <c r="E13" s="46">
        <v>55265</v>
      </c>
      <c r="F13" s="46">
        <v>0</v>
      </c>
      <c r="G13" s="46">
        <v>0</v>
      </c>
      <c r="H13" s="46">
        <v>0</v>
      </c>
      <c r="I13" s="46">
        <v>1692827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6892424</v>
      </c>
      <c r="P13" s="47">
        <f t="shared" si="1"/>
        <v>111.54955654819706</v>
      </c>
      <c r="Q13" s="9"/>
    </row>
    <row r="14" spans="1:134" ht="15.75">
      <c r="A14" s="26" t="s">
        <v>24</v>
      </c>
      <c r="B14" s="27"/>
      <c r="C14" s="28"/>
      <c r="D14" s="29">
        <f t="shared" ref="D14:N14" si="3">SUM(D15:D17)</f>
        <v>10983633</v>
      </c>
      <c r="E14" s="29">
        <f t="shared" si="3"/>
        <v>6543919</v>
      </c>
      <c r="F14" s="29">
        <f t="shared" si="3"/>
        <v>0</v>
      </c>
      <c r="G14" s="29">
        <f t="shared" si="3"/>
        <v>3441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17530993</v>
      </c>
      <c r="P14" s="41">
        <f t="shared" si="1"/>
        <v>283.72811872855573</v>
      </c>
      <c r="Q14" s="10"/>
    </row>
    <row r="15" spans="1:134">
      <c r="A15" s="12"/>
      <c r="B15" s="42">
        <v>521</v>
      </c>
      <c r="C15" s="19" t="s">
        <v>25</v>
      </c>
      <c r="D15" s="46">
        <v>10576678</v>
      </c>
      <c r="E15" s="46">
        <v>0</v>
      </c>
      <c r="F15" s="46">
        <v>0</v>
      </c>
      <c r="G15" s="46">
        <v>3441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10580119</v>
      </c>
      <c r="P15" s="47">
        <f t="shared" si="1"/>
        <v>171.23258561532984</v>
      </c>
      <c r="Q15" s="9"/>
    </row>
    <row r="16" spans="1:134">
      <c r="A16" s="12"/>
      <c r="B16" s="42">
        <v>524</v>
      </c>
      <c r="C16" s="19" t="s">
        <v>42</v>
      </c>
      <c r="D16" s="46">
        <v>380399</v>
      </c>
      <c r="E16" s="46">
        <v>6543919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6924318</v>
      </c>
      <c r="P16" s="47">
        <f t="shared" si="1"/>
        <v>112.06574092056709</v>
      </c>
      <c r="Q16" s="9"/>
    </row>
    <row r="17" spans="1:17">
      <c r="A17" s="12"/>
      <c r="B17" s="42">
        <v>525</v>
      </c>
      <c r="C17" s="19" t="s">
        <v>43</v>
      </c>
      <c r="D17" s="46">
        <v>26556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26556</v>
      </c>
      <c r="P17" s="47">
        <f t="shared" si="1"/>
        <v>0.42979219265876867</v>
      </c>
      <c r="Q17" s="9"/>
    </row>
    <row r="18" spans="1:17" ht="15.75">
      <c r="A18" s="26" t="s">
        <v>26</v>
      </c>
      <c r="B18" s="27"/>
      <c r="C18" s="28"/>
      <c r="D18" s="29">
        <f t="shared" ref="D18:N18" si="5">SUM(D19:D23)</f>
        <v>1149759</v>
      </c>
      <c r="E18" s="29">
        <f t="shared" si="5"/>
        <v>3666198</v>
      </c>
      <c r="F18" s="29">
        <f t="shared" si="5"/>
        <v>0</v>
      </c>
      <c r="G18" s="29">
        <f t="shared" si="5"/>
        <v>2405337</v>
      </c>
      <c r="H18" s="29">
        <f t="shared" si="5"/>
        <v>0</v>
      </c>
      <c r="I18" s="29">
        <f t="shared" si="5"/>
        <v>23149292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30370586</v>
      </c>
      <c r="P18" s="41">
        <f t="shared" si="1"/>
        <v>491.52887292030817</v>
      </c>
      <c r="Q18" s="10"/>
    </row>
    <row r="19" spans="1:17">
      <c r="A19" s="12"/>
      <c r="B19" s="42">
        <v>534</v>
      </c>
      <c r="C19" s="19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5984668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1" si="6">SUM(D19:N19)</f>
        <v>5984668</v>
      </c>
      <c r="P19" s="47">
        <f t="shared" si="1"/>
        <v>96.858095423059495</v>
      </c>
      <c r="Q19" s="9"/>
    </row>
    <row r="20" spans="1:17">
      <c r="A20" s="12"/>
      <c r="B20" s="42">
        <v>536</v>
      </c>
      <c r="C20" s="19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17164624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17164624</v>
      </c>
      <c r="P20" s="47">
        <f t="shared" si="1"/>
        <v>277.79866640771672</v>
      </c>
      <c r="Q20" s="9"/>
    </row>
    <row r="21" spans="1:17">
      <c r="A21" s="12"/>
      <c r="B21" s="42">
        <v>537</v>
      </c>
      <c r="C21" s="19" t="s">
        <v>95</v>
      </c>
      <c r="D21" s="46">
        <v>302317</v>
      </c>
      <c r="E21" s="46">
        <v>315905</v>
      </c>
      <c r="F21" s="46">
        <v>0</v>
      </c>
      <c r="G21" s="46">
        <v>25085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643307</v>
      </c>
      <c r="P21" s="47">
        <f t="shared" si="1"/>
        <v>10.411520036252995</v>
      </c>
      <c r="Q21" s="9"/>
    </row>
    <row r="22" spans="1:17">
      <c r="A22" s="12"/>
      <c r="B22" s="42">
        <v>538</v>
      </c>
      <c r="C22" s="19" t="s">
        <v>29</v>
      </c>
      <c r="D22" s="46">
        <v>0</v>
      </c>
      <c r="E22" s="46">
        <v>3350293</v>
      </c>
      <c r="F22" s="46">
        <v>0</v>
      </c>
      <c r="G22" s="46">
        <v>2171370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5521663</v>
      </c>
      <c r="P22" s="47">
        <f t="shared" si="1"/>
        <v>89.364650093869358</v>
      </c>
      <c r="Q22" s="9"/>
    </row>
    <row r="23" spans="1:17">
      <c r="A23" s="12"/>
      <c r="B23" s="42">
        <v>539</v>
      </c>
      <c r="C23" s="19" t="s">
        <v>30</v>
      </c>
      <c r="D23" s="46">
        <v>847442</v>
      </c>
      <c r="E23" s="46">
        <v>0</v>
      </c>
      <c r="F23" s="46">
        <v>0</v>
      </c>
      <c r="G23" s="46">
        <v>208882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1056324</v>
      </c>
      <c r="P23" s="47">
        <f t="shared" si="1"/>
        <v>17.095940959409592</v>
      </c>
      <c r="Q23" s="9"/>
    </row>
    <row r="24" spans="1:17" ht="15.75">
      <c r="A24" s="26" t="s">
        <v>31</v>
      </c>
      <c r="B24" s="27"/>
      <c r="C24" s="28"/>
      <c r="D24" s="29">
        <f t="shared" ref="D24:N24" si="7">SUM(D25:D25)</f>
        <v>0</v>
      </c>
      <c r="E24" s="29">
        <f t="shared" si="7"/>
        <v>3637683</v>
      </c>
      <c r="F24" s="29">
        <f t="shared" si="7"/>
        <v>0</v>
      </c>
      <c r="G24" s="29">
        <f t="shared" si="7"/>
        <v>992470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4630153</v>
      </c>
      <c r="P24" s="41">
        <f t="shared" si="1"/>
        <v>74.936120282255459</v>
      </c>
      <c r="Q24" s="10"/>
    </row>
    <row r="25" spans="1:17">
      <c r="A25" s="12"/>
      <c r="B25" s="42">
        <v>541</v>
      </c>
      <c r="C25" s="19" t="s">
        <v>32</v>
      </c>
      <c r="D25" s="46">
        <v>0</v>
      </c>
      <c r="E25" s="46">
        <v>3637683</v>
      </c>
      <c r="F25" s="46">
        <v>0</v>
      </c>
      <c r="G25" s="46">
        <v>992470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4630153</v>
      </c>
      <c r="P25" s="47">
        <f t="shared" si="1"/>
        <v>74.936120282255459</v>
      </c>
      <c r="Q25" s="9"/>
    </row>
    <row r="26" spans="1:17" ht="15.75">
      <c r="A26" s="26" t="s">
        <v>45</v>
      </c>
      <c r="B26" s="27"/>
      <c r="C26" s="28"/>
      <c r="D26" s="29">
        <f t="shared" ref="D26:N26" si="8">SUM(D27:D28)</f>
        <v>1726572</v>
      </c>
      <c r="E26" s="29">
        <f t="shared" si="8"/>
        <v>67301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1793873</v>
      </c>
      <c r="P26" s="41">
        <f t="shared" si="1"/>
        <v>29.032708616559852</v>
      </c>
      <c r="Q26" s="10"/>
    </row>
    <row r="27" spans="1:17">
      <c r="A27" s="43"/>
      <c r="B27" s="44">
        <v>554</v>
      </c>
      <c r="C27" s="45" t="s">
        <v>46</v>
      </c>
      <c r="D27" s="46">
        <v>235635</v>
      </c>
      <c r="E27" s="46">
        <v>67301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302936</v>
      </c>
      <c r="P27" s="47">
        <f t="shared" si="1"/>
        <v>4.9028290282902827</v>
      </c>
      <c r="Q27" s="9"/>
    </row>
    <row r="28" spans="1:17">
      <c r="A28" s="43"/>
      <c r="B28" s="44">
        <v>559</v>
      </c>
      <c r="C28" s="45" t="s">
        <v>52</v>
      </c>
      <c r="D28" s="46">
        <v>1490937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1490937</v>
      </c>
      <c r="P28" s="47">
        <f t="shared" si="1"/>
        <v>24.129879588269567</v>
      </c>
      <c r="Q28" s="9"/>
    </row>
    <row r="29" spans="1:17" ht="15.75">
      <c r="A29" s="26" t="s">
        <v>33</v>
      </c>
      <c r="B29" s="27"/>
      <c r="C29" s="28"/>
      <c r="D29" s="29">
        <f t="shared" ref="D29:N29" si="9">SUM(D30:D31)</f>
        <v>12163334</v>
      </c>
      <c r="E29" s="29">
        <f t="shared" si="9"/>
        <v>459274</v>
      </c>
      <c r="F29" s="29">
        <f t="shared" si="9"/>
        <v>0</v>
      </c>
      <c r="G29" s="29">
        <f t="shared" si="9"/>
        <v>8134529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>SUM(D29:N29)</f>
        <v>20757137</v>
      </c>
      <c r="P29" s="41">
        <f t="shared" si="1"/>
        <v>335.94123454392439</v>
      </c>
      <c r="Q29" s="9"/>
    </row>
    <row r="30" spans="1:17">
      <c r="A30" s="12"/>
      <c r="B30" s="42">
        <v>572</v>
      </c>
      <c r="C30" s="19" t="s">
        <v>34</v>
      </c>
      <c r="D30" s="46">
        <v>11480705</v>
      </c>
      <c r="E30" s="46">
        <v>459274</v>
      </c>
      <c r="F30" s="46">
        <v>0</v>
      </c>
      <c r="G30" s="46">
        <v>8134529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20074508</v>
      </c>
      <c r="P30" s="47">
        <f t="shared" si="1"/>
        <v>324.89331261733668</v>
      </c>
      <c r="Q30" s="9"/>
    </row>
    <row r="31" spans="1:17">
      <c r="A31" s="12"/>
      <c r="B31" s="42">
        <v>574</v>
      </c>
      <c r="C31" s="19" t="s">
        <v>99</v>
      </c>
      <c r="D31" s="46">
        <v>682629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682629</v>
      </c>
      <c r="P31" s="47">
        <f t="shared" si="1"/>
        <v>11.047921926587687</v>
      </c>
      <c r="Q31" s="9"/>
    </row>
    <row r="32" spans="1:17" ht="15.75">
      <c r="A32" s="26" t="s">
        <v>37</v>
      </c>
      <c r="B32" s="27"/>
      <c r="C32" s="28"/>
      <c r="D32" s="29">
        <f t="shared" ref="D32:N32" si="10">SUM(D33:D35)</f>
        <v>6417504</v>
      </c>
      <c r="E32" s="29">
        <f t="shared" si="10"/>
        <v>4305000</v>
      </c>
      <c r="F32" s="29">
        <f t="shared" si="10"/>
        <v>0</v>
      </c>
      <c r="G32" s="29">
        <f t="shared" si="10"/>
        <v>0</v>
      </c>
      <c r="H32" s="29">
        <f t="shared" si="10"/>
        <v>0</v>
      </c>
      <c r="I32" s="29">
        <f t="shared" si="10"/>
        <v>12831143</v>
      </c>
      <c r="J32" s="29">
        <f t="shared" si="10"/>
        <v>0</v>
      </c>
      <c r="K32" s="29">
        <f t="shared" si="10"/>
        <v>0</v>
      </c>
      <c r="L32" s="29">
        <f t="shared" si="10"/>
        <v>0</v>
      </c>
      <c r="M32" s="29">
        <f t="shared" si="10"/>
        <v>0</v>
      </c>
      <c r="N32" s="29">
        <f t="shared" si="10"/>
        <v>0</v>
      </c>
      <c r="O32" s="29">
        <f>SUM(D32:N32)</f>
        <v>23553647</v>
      </c>
      <c r="P32" s="41">
        <f t="shared" si="1"/>
        <v>381.20099372046354</v>
      </c>
      <c r="Q32" s="9"/>
    </row>
    <row r="33" spans="1:120">
      <c r="A33" s="12"/>
      <c r="B33" s="42">
        <v>581</v>
      </c>
      <c r="C33" s="19" t="s">
        <v>96</v>
      </c>
      <c r="D33" s="46">
        <v>6417504</v>
      </c>
      <c r="E33" s="46">
        <v>4305000</v>
      </c>
      <c r="F33" s="46">
        <v>0</v>
      </c>
      <c r="G33" s="46">
        <v>0</v>
      </c>
      <c r="H33" s="46">
        <v>0</v>
      </c>
      <c r="I33" s="46">
        <v>4000972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14723476</v>
      </c>
      <c r="P33" s="47">
        <f t="shared" si="1"/>
        <v>238.29021816533955</v>
      </c>
      <c r="Q33" s="9"/>
    </row>
    <row r="34" spans="1:120">
      <c r="A34" s="12"/>
      <c r="B34" s="42">
        <v>590</v>
      </c>
      <c r="C34" s="19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8352907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5" si="11">SUM(D34:N34)</f>
        <v>8352907</v>
      </c>
      <c r="P34" s="47">
        <f t="shared" si="1"/>
        <v>135.18655726030946</v>
      </c>
      <c r="Q34" s="9"/>
    </row>
    <row r="35" spans="1:120" ht="15.75" thickBot="1">
      <c r="A35" s="12"/>
      <c r="B35" s="42">
        <v>591</v>
      </c>
      <c r="C35" s="19" t="s">
        <v>102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477264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477264</v>
      </c>
      <c r="P35" s="47">
        <f t="shared" si="1"/>
        <v>7.724218294814527</v>
      </c>
      <c r="Q35" s="9"/>
    </row>
    <row r="36" spans="1:120" ht="16.5" thickBot="1">
      <c r="A36" s="13" t="s">
        <v>10</v>
      </c>
      <c r="B36" s="21"/>
      <c r="C36" s="20"/>
      <c r="D36" s="14">
        <f>SUM(D5,D14,D18,D24,D26,D29,D32)</f>
        <v>49988847</v>
      </c>
      <c r="E36" s="14">
        <f t="shared" ref="E36:N36" si="12">SUM(E5,E14,E18,E24,E26,E29,E32)</f>
        <v>18734640</v>
      </c>
      <c r="F36" s="14">
        <f t="shared" si="12"/>
        <v>265562</v>
      </c>
      <c r="G36" s="14">
        <f t="shared" si="12"/>
        <v>11959272</v>
      </c>
      <c r="H36" s="14">
        <f t="shared" si="12"/>
        <v>0</v>
      </c>
      <c r="I36" s="14">
        <f t="shared" si="12"/>
        <v>37673262</v>
      </c>
      <c r="J36" s="14">
        <f t="shared" si="12"/>
        <v>0</v>
      </c>
      <c r="K36" s="14">
        <f t="shared" si="12"/>
        <v>11542</v>
      </c>
      <c r="L36" s="14">
        <f t="shared" si="12"/>
        <v>0</v>
      </c>
      <c r="M36" s="14">
        <f t="shared" si="12"/>
        <v>0</v>
      </c>
      <c r="N36" s="14">
        <f t="shared" si="12"/>
        <v>0</v>
      </c>
      <c r="O36" s="14">
        <f>SUM(D36:N36)</f>
        <v>118633125</v>
      </c>
      <c r="P36" s="35">
        <f t="shared" si="1"/>
        <v>1920.0026704214411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8"/>
    </row>
    <row r="38" spans="1:120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38"/>
      <c r="M38" s="93" t="s">
        <v>103</v>
      </c>
      <c r="N38" s="93"/>
      <c r="O38" s="93"/>
      <c r="P38" s="39">
        <v>61788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48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39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SUM(D6:D11)</f>
        <v>11446619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324548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31" si="1">SUM(D5:M5)</f>
        <v>11771167</v>
      </c>
      <c r="O5" s="61">
        <f t="shared" ref="O5:O31" si="2">(N5/O$33)</f>
        <v>199.05247226731601</v>
      </c>
      <c r="P5" s="62"/>
    </row>
    <row r="6" spans="1:133">
      <c r="A6" s="64"/>
      <c r="B6" s="65">
        <v>511</v>
      </c>
      <c r="C6" s="66" t="s">
        <v>19</v>
      </c>
      <c r="D6" s="67">
        <v>276072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276072</v>
      </c>
      <c r="O6" s="68">
        <f t="shared" si="2"/>
        <v>4.6684253246753249</v>
      </c>
      <c r="P6" s="69"/>
    </row>
    <row r="7" spans="1:133">
      <c r="A7" s="64"/>
      <c r="B7" s="65">
        <v>512</v>
      </c>
      <c r="C7" s="66" t="s">
        <v>20</v>
      </c>
      <c r="D7" s="67">
        <v>2147918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2147918</v>
      </c>
      <c r="O7" s="68">
        <f t="shared" si="2"/>
        <v>36.321665313852812</v>
      </c>
      <c r="P7" s="69"/>
    </row>
    <row r="8" spans="1:133">
      <c r="A8" s="64"/>
      <c r="B8" s="65">
        <v>513</v>
      </c>
      <c r="C8" s="66" t="s">
        <v>21</v>
      </c>
      <c r="D8" s="67">
        <v>6046497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6046497</v>
      </c>
      <c r="O8" s="68">
        <f t="shared" si="2"/>
        <v>102.24731128246754</v>
      </c>
      <c r="P8" s="69"/>
    </row>
    <row r="9" spans="1:133">
      <c r="A9" s="64"/>
      <c r="B9" s="65">
        <v>514</v>
      </c>
      <c r="C9" s="66" t="s">
        <v>22</v>
      </c>
      <c r="D9" s="67">
        <v>692843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692843</v>
      </c>
      <c r="O9" s="68">
        <f t="shared" si="2"/>
        <v>11.716095102813853</v>
      </c>
      <c r="P9" s="69"/>
    </row>
    <row r="10" spans="1:133">
      <c r="A10" s="64"/>
      <c r="B10" s="65">
        <v>515</v>
      </c>
      <c r="C10" s="66" t="s">
        <v>41</v>
      </c>
      <c r="D10" s="67">
        <v>1443283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1443283</v>
      </c>
      <c r="O10" s="68">
        <f t="shared" si="2"/>
        <v>24.4061654491342</v>
      </c>
      <c r="P10" s="69"/>
    </row>
    <row r="11" spans="1:133">
      <c r="A11" s="64"/>
      <c r="B11" s="65">
        <v>519</v>
      </c>
      <c r="C11" s="66" t="s">
        <v>61</v>
      </c>
      <c r="D11" s="67">
        <v>840006</v>
      </c>
      <c r="E11" s="67">
        <v>0</v>
      </c>
      <c r="F11" s="67">
        <v>0</v>
      </c>
      <c r="G11" s="67">
        <v>0</v>
      </c>
      <c r="H11" s="67">
        <v>0</v>
      </c>
      <c r="I11" s="67">
        <v>324548</v>
      </c>
      <c r="J11" s="67">
        <v>0</v>
      </c>
      <c r="K11" s="67">
        <v>0</v>
      </c>
      <c r="L11" s="67">
        <v>0</v>
      </c>
      <c r="M11" s="67">
        <v>0</v>
      </c>
      <c r="N11" s="67">
        <f t="shared" si="1"/>
        <v>1164554</v>
      </c>
      <c r="O11" s="68">
        <f t="shared" si="2"/>
        <v>19.692809794372295</v>
      </c>
      <c r="P11" s="69"/>
    </row>
    <row r="12" spans="1:133" ht="15.75">
      <c r="A12" s="70" t="s">
        <v>24</v>
      </c>
      <c r="B12" s="71"/>
      <c r="C12" s="72"/>
      <c r="D12" s="73">
        <f t="shared" ref="D12:M12" si="3">SUM(D13:D15)</f>
        <v>9296710</v>
      </c>
      <c r="E12" s="73">
        <f t="shared" si="3"/>
        <v>2131776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4">
        <f t="shared" si="1"/>
        <v>11428486</v>
      </c>
      <c r="O12" s="75">
        <f t="shared" si="2"/>
        <v>193.25767721861473</v>
      </c>
      <c r="P12" s="76"/>
    </row>
    <row r="13" spans="1:133">
      <c r="A13" s="64"/>
      <c r="B13" s="65">
        <v>521</v>
      </c>
      <c r="C13" s="66" t="s">
        <v>25</v>
      </c>
      <c r="D13" s="67">
        <v>8232694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8232694</v>
      </c>
      <c r="O13" s="68">
        <f t="shared" si="2"/>
        <v>139.21628111471861</v>
      </c>
      <c r="P13" s="69"/>
    </row>
    <row r="14" spans="1:133">
      <c r="A14" s="64"/>
      <c r="B14" s="65">
        <v>524</v>
      </c>
      <c r="C14" s="66" t="s">
        <v>42</v>
      </c>
      <c r="D14" s="67">
        <v>1035329</v>
      </c>
      <c r="E14" s="67">
        <v>2131776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3167105</v>
      </c>
      <c r="O14" s="68">
        <f t="shared" si="2"/>
        <v>53.55629396645022</v>
      </c>
      <c r="P14" s="69"/>
    </row>
    <row r="15" spans="1:133">
      <c r="A15" s="64"/>
      <c r="B15" s="65">
        <v>525</v>
      </c>
      <c r="C15" s="66" t="s">
        <v>62</v>
      </c>
      <c r="D15" s="67">
        <v>28687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28687</v>
      </c>
      <c r="O15" s="68">
        <f t="shared" si="2"/>
        <v>0.48510213744588743</v>
      </c>
      <c r="P15" s="69"/>
    </row>
    <row r="16" spans="1:133" ht="15.75">
      <c r="A16" s="70" t="s">
        <v>26</v>
      </c>
      <c r="B16" s="71"/>
      <c r="C16" s="72"/>
      <c r="D16" s="73">
        <f t="shared" ref="D16:M16" si="4">SUM(D17:D20)</f>
        <v>7535594</v>
      </c>
      <c r="E16" s="73">
        <f t="shared" si="4"/>
        <v>2933276</v>
      </c>
      <c r="F16" s="73">
        <f t="shared" si="4"/>
        <v>0</v>
      </c>
      <c r="G16" s="73">
        <f t="shared" si="4"/>
        <v>2387924</v>
      </c>
      <c r="H16" s="73">
        <f t="shared" si="4"/>
        <v>0</v>
      </c>
      <c r="I16" s="73">
        <f t="shared" si="4"/>
        <v>12118515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 t="shared" si="1"/>
        <v>24975309</v>
      </c>
      <c r="O16" s="75">
        <f t="shared" si="2"/>
        <v>422.33679991883116</v>
      </c>
      <c r="P16" s="76"/>
    </row>
    <row r="17" spans="1:119">
      <c r="A17" s="64"/>
      <c r="B17" s="65">
        <v>534</v>
      </c>
      <c r="C17" s="66" t="s">
        <v>63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3430759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3430759</v>
      </c>
      <c r="O17" s="68">
        <f t="shared" si="2"/>
        <v>58.014728760822514</v>
      </c>
      <c r="P17" s="69"/>
    </row>
    <row r="18" spans="1:119">
      <c r="A18" s="64"/>
      <c r="B18" s="65">
        <v>536</v>
      </c>
      <c r="C18" s="66" t="s">
        <v>64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8687756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8687756</v>
      </c>
      <c r="O18" s="68">
        <f t="shared" si="2"/>
        <v>146.91145833333334</v>
      </c>
      <c r="P18" s="69"/>
    </row>
    <row r="19" spans="1:119">
      <c r="A19" s="64"/>
      <c r="B19" s="65">
        <v>538</v>
      </c>
      <c r="C19" s="66" t="s">
        <v>65</v>
      </c>
      <c r="D19" s="67">
        <v>0</v>
      </c>
      <c r="E19" s="67">
        <v>2933276</v>
      </c>
      <c r="F19" s="67">
        <v>0</v>
      </c>
      <c r="G19" s="67">
        <v>1487369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4420645</v>
      </c>
      <c r="O19" s="68">
        <f t="shared" si="2"/>
        <v>74.753872429653683</v>
      </c>
      <c r="P19" s="69"/>
    </row>
    <row r="20" spans="1:119">
      <c r="A20" s="64"/>
      <c r="B20" s="65">
        <v>539</v>
      </c>
      <c r="C20" s="66" t="s">
        <v>30</v>
      </c>
      <c r="D20" s="67">
        <v>7535594</v>
      </c>
      <c r="E20" s="67">
        <v>0</v>
      </c>
      <c r="F20" s="67">
        <v>0</v>
      </c>
      <c r="G20" s="67">
        <v>900555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8436149</v>
      </c>
      <c r="O20" s="68">
        <f t="shared" si="2"/>
        <v>142.65674039502164</v>
      </c>
      <c r="P20" s="69"/>
    </row>
    <row r="21" spans="1:119" ht="15.75">
      <c r="A21" s="70" t="s">
        <v>31</v>
      </c>
      <c r="B21" s="71"/>
      <c r="C21" s="72"/>
      <c r="D21" s="73">
        <f t="shared" ref="D21:M21" si="5">SUM(D22:D22)</f>
        <v>0</v>
      </c>
      <c r="E21" s="73">
        <f t="shared" si="5"/>
        <v>2186026</v>
      </c>
      <c r="F21" s="73">
        <f t="shared" si="5"/>
        <v>0</v>
      </c>
      <c r="G21" s="73">
        <f t="shared" si="5"/>
        <v>1045081</v>
      </c>
      <c r="H21" s="73">
        <f t="shared" si="5"/>
        <v>0</v>
      </c>
      <c r="I21" s="73">
        <f t="shared" si="5"/>
        <v>0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si="1"/>
        <v>3231107</v>
      </c>
      <c r="O21" s="75">
        <f t="shared" si="2"/>
        <v>54.63857886904762</v>
      </c>
      <c r="P21" s="76"/>
    </row>
    <row r="22" spans="1:119">
      <c r="A22" s="64"/>
      <c r="B22" s="65">
        <v>541</v>
      </c>
      <c r="C22" s="66" t="s">
        <v>66</v>
      </c>
      <c r="D22" s="67">
        <v>0</v>
      </c>
      <c r="E22" s="67">
        <v>2186026</v>
      </c>
      <c r="F22" s="67">
        <v>0</v>
      </c>
      <c r="G22" s="67">
        <v>1045081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3231107</v>
      </c>
      <c r="O22" s="68">
        <f t="shared" si="2"/>
        <v>54.63857886904762</v>
      </c>
      <c r="P22" s="69"/>
    </row>
    <row r="23" spans="1:119" ht="15.75">
      <c r="A23" s="70" t="s">
        <v>45</v>
      </c>
      <c r="B23" s="71"/>
      <c r="C23" s="72"/>
      <c r="D23" s="73">
        <f t="shared" ref="D23:M23" si="6">SUM(D24:D24)</f>
        <v>1003481</v>
      </c>
      <c r="E23" s="73">
        <f t="shared" si="6"/>
        <v>0</v>
      </c>
      <c r="F23" s="73">
        <f t="shared" si="6"/>
        <v>0</v>
      </c>
      <c r="G23" s="73">
        <f t="shared" si="6"/>
        <v>301441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1"/>
        <v>1304922</v>
      </c>
      <c r="O23" s="75">
        <f t="shared" si="2"/>
        <v>22.066456980519479</v>
      </c>
      <c r="P23" s="76"/>
    </row>
    <row r="24" spans="1:119">
      <c r="A24" s="64"/>
      <c r="B24" s="65">
        <v>554</v>
      </c>
      <c r="C24" s="66" t="s">
        <v>46</v>
      </c>
      <c r="D24" s="67">
        <v>1003481</v>
      </c>
      <c r="E24" s="67">
        <v>0</v>
      </c>
      <c r="F24" s="67">
        <v>0</v>
      </c>
      <c r="G24" s="67">
        <v>301441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1304922</v>
      </c>
      <c r="O24" s="68">
        <f t="shared" si="2"/>
        <v>22.066456980519479</v>
      </c>
      <c r="P24" s="69"/>
    </row>
    <row r="25" spans="1:119" ht="15.75">
      <c r="A25" s="70" t="s">
        <v>33</v>
      </c>
      <c r="B25" s="71"/>
      <c r="C25" s="72"/>
      <c r="D25" s="73">
        <f t="shared" ref="D25:M25" si="7">SUM(D26:D27)</f>
        <v>3578176</v>
      </c>
      <c r="E25" s="73">
        <f t="shared" si="7"/>
        <v>692641</v>
      </c>
      <c r="F25" s="73">
        <f t="shared" si="7"/>
        <v>0</v>
      </c>
      <c r="G25" s="73">
        <f t="shared" si="7"/>
        <v>1093281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1"/>
        <v>5364098</v>
      </c>
      <c r="O25" s="75">
        <f t="shared" si="2"/>
        <v>90.707826028138527</v>
      </c>
      <c r="P25" s="69"/>
    </row>
    <row r="26" spans="1:119">
      <c r="A26" s="64"/>
      <c r="B26" s="65">
        <v>572</v>
      </c>
      <c r="C26" s="66" t="s">
        <v>67</v>
      </c>
      <c r="D26" s="67">
        <v>3578176</v>
      </c>
      <c r="E26" s="67">
        <v>692580</v>
      </c>
      <c r="F26" s="67">
        <v>0</v>
      </c>
      <c r="G26" s="67">
        <v>1093281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5364037</v>
      </c>
      <c r="O26" s="68">
        <f t="shared" si="2"/>
        <v>90.706794507575751</v>
      </c>
      <c r="P26" s="69"/>
    </row>
    <row r="27" spans="1:119">
      <c r="A27" s="64"/>
      <c r="B27" s="65">
        <v>573</v>
      </c>
      <c r="C27" s="66" t="s">
        <v>68</v>
      </c>
      <c r="D27" s="67">
        <v>0</v>
      </c>
      <c r="E27" s="67">
        <v>61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1"/>
        <v>61</v>
      </c>
      <c r="O27" s="68">
        <f t="shared" si="2"/>
        <v>1.0315205627705628E-3</v>
      </c>
      <c r="P27" s="69"/>
    </row>
    <row r="28" spans="1:119" ht="15.75">
      <c r="A28" s="70" t="s">
        <v>69</v>
      </c>
      <c r="B28" s="71"/>
      <c r="C28" s="72"/>
      <c r="D28" s="73">
        <f t="shared" ref="D28:M28" si="8">SUM(D29:D30)</f>
        <v>16098767</v>
      </c>
      <c r="E28" s="73">
        <f t="shared" si="8"/>
        <v>6441582</v>
      </c>
      <c r="F28" s="73">
        <f t="shared" si="8"/>
        <v>1208622</v>
      </c>
      <c r="G28" s="73">
        <f t="shared" si="8"/>
        <v>7221564</v>
      </c>
      <c r="H28" s="73">
        <f t="shared" si="8"/>
        <v>0</v>
      </c>
      <c r="I28" s="73">
        <f t="shared" si="8"/>
        <v>7742364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1"/>
        <v>38712899</v>
      </c>
      <c r="O28" s="75">
        <f t="shared" si="2"/>
        <v>654.64182562229439</v>
      </c>
      <c r="P28" s="69"/>
    </row>
    <row r="29" spans="1:119">
      <c r="A29" s="64"/>
      <c r="B29" s="65">
        <v>581</v>
      </c>
      <c r="C29" s="66" t="s">
        <v>70</v>
      </c>
      <c r="D29" s="67">
        <v>16098767</v>
      </c>
      <c r="E29" s="67">
        <v>6441582</v>
      </c>
      <c r="F29" s="67">
        <v>0</v>
      </c>
      <c r="G29" s="67">
        <v>7221564</v>
      </c>
      <c r="H29" s="67">
        <v>0</v>
      </c>
      <c r="I29" s="67">
        <v>1526246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"/>
        <v>31288159</v>
      </c>
      <c r="O29" s="68">
        <f t="shared" si="2"/>
        <v>529.08818655303025</v>
      </c>
      <c r="P29" s="69"/>
    </row>
    <row r="30" spans="1:119" ht="15.75" thickBot="1">
      <c r="A30" s="64"/>
      <c r="B30" s="65">
        <v>590</v>
      </c>
      <c r="C30" s="66" t="s">
        <v>71</v>
      </c>
      <c r="D30" s="67">
        <v>0</v>
      </c>
      <c r="E30" s="67">
        <v>0</v>
      </c>
      <c r="F30" s="67">
        <v>1208622</v>
      </c>
      <c r="G30" s="67">
        <v>0</v>
      </c>
      <c r="H30" s="67">
        <v>0</v>
      </c>
      <c r="I30" s="67">
        <v>6216118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"/>
        <v>7424740</v>
      </c>
      <c r="O30" s="68">
        <f t="shared" si="2"/>
        <v>125.55363906926407</v>
      </c>
      <c r="P30" s="69"/>
    </row>
    <row r="31" spans="1:119" ht="16.5" thickBot="1">
      <c r="A31" s="77" t="s">
        <v>10</v>
      </c>
      <c r="B31" s="78"/>
      <c r="C31" s="79"/>
      <c r="D31" s="80">
        <f>SUM(D5,D12,D16,D21,D23,D25,D28)</f>
        <v>48959347</v>
      </c>
      <c r="E31" s="80">
        <f t="shared" ref="E31:M31" si="9">SUM(E5,E12,E16,E21,E23,E25,E28)</f>
        <v>14385301</v>
      </c>
      <c r="F31" s="80">
        <f t="shared" si="9"/>
        <v>1208622</v>
      </c>
      <c r="G31" s="80">
        <f t="shared" si="9"/>
        <v>12049291</v>
      </c>
      <c r="H31" s="80">
        <f t="shared" si="9"/>
        <v>0</v>
      </c>
      <c r="I31" s="80">
        <f t="shared" si="9"/>
        <v>20185427</v>
      </c>
      <c r="J31" s="80">
        <f t="shared" si="9"/>
        <v>0</v>
      </c>
      <c r="K31" s="80">
        <f t="shared" si="9"/>
        <v>0</v>
      </c>
      <c r="L31" s="80">
        <f t="shared" si="9"/>
        <v>0</v>
      </c>
      <c r="M31" s="80">
        <f t="shared" si="9"/>
        <v>0</v>
      </c>
      <c r="N31" s="80">
        <f t="shared" si="1"/>
        <v>96787988</v>
      </c>
      <c r="O31" s="81">
        <f t="shared" si="2"/>
        <v>1636.7016369047619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17" t="s">
        <v>72</v>
      </c>
      <c r="M33" s="117"/>
      <c r="N33" s="117"/>
      <c r="O33" s="91">
        <v>59136</v>
      </c>
    </row>
    <row r="34" spans="1: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1:15" ht="15.75" customHeight="1" thickBot="1">
      <c r="A35" s="121" t="s">
        <v>48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10019071</v>
      </c>
      <c r="E5" s="24">
        <f t="shared" si="0"/>
        <v>2035019</v>
      </c>
      <c r="F5" s="24">
        <f t="shared" si="0"/>
        <v>0</v>
      </c>
      <c r="G5" s="24">
        <f t="shared" si="0"/>
        <v>58139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12112229</v>
      </c>
      <c r="O5" s="30">
        <f t="shared" ref="O5:O31" si="2">(N5/O$33)</f>
        <v>208.44339849934605</v>
      </c>
      <c r="P5" s="6"/>
    </row>
    <row r="6" spans="1:133">
      <c r="A6" s="12"/>
      <c r="B6" s="42">
        <v>511</v>
      </c>
      <c r="C6" s="19" t="s">
        <v>19</v>
      </c>
      <c r="D6" s="46">
        <v>314307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314307</v>
      </c>
      <c r="O6" s="47">
        <f t="shared" si="2"/>
        <v>5.4090142493288358</v>
      </c>
      <c r="P6" s="9"/>
    </row>
    <row r="7" spans="1:133">
      <c r="A7" s="12"/>
      <c r="B7" s="42">
        <v>512</v>
      </c>
      <c r="C7" s="19" t="s">
        <v>20</v>
      </c>
      <c r="D7" s="46">
        <v>2123054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2123054</v>
      </c>
      <c r="O7" s="47">
        <f t="shared" si="2"/>
        <v>36.536346114132307</v>
      </c>
      <c r="P7" s="9"/>
    </row>
    <row r="8" spans="1:133">
      <c r="A8" s="12"/>
      <c r="B8" s="42">
        <v>513</v>
      </c>
      <c r="C8" s="19" t="s">
        <v>21</v>
      </c>
      <c r="D8" s="46">
        <v>5666502</v>
      </c>
      <c r="E8" s="46">
        <v>0</v>
      </c>
      <c r="F8" s="46">
        <v>0</v>
      </c>
      <c r="G8" s="46">
        <v>58139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5724641</v>
      </c>
      <c r="O8" s="47">
        <f t="shared" si="2"/>
        <v>98.517260962345972</v>
      </c>
      <c r="P8" s="9"/>
    </row>
    <row r="9" spans="1:133">
      <c r="A9" s="12"/>
      <c r="B9" s="42">
        <v>514</v>
      </c>
      <c r="C9" s="19" t="s">
        <v>22</v>
      </c>
      <c r="D9" s="46">
        <v>768993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768993</v>
      </c>
      <c r="O9" s="47">
        <f t="shared" si="2"/>
        <v>13.233857644386315</v>
      </c>
      <c r="P9" s="9"/>
    </row>
    <row r="10" spans="1:133">
      <c r="A10" s="12"/>
      <c r="B10" s="42">
        <v>515</v>
      </c>
      <c r="C10" s="19" t="s">
        <v>41</v>
      </c>
      <c r="D10" s="46">
        <v>330994</v>
      </c>
      <c r="E10" s="46">
        <v>2035019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2366013</v>
      </c>
      <c r="O10" s="47">
        <f t="shared" si="2"/>
        <v>40.717508776760518</v>
      </c>
      <c r="P10" s="9"/>
    </row>
    <row r="11" spans="1:133">
      <c r="A11" s="12"/>
      <c r="B11" s="42">
        <v>519</v>
      </c>
      <c r="C11" s="19" t="s">
        <v>23</v>
      </c>
      <c r="D11" s="46">
        <v>815221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815221</v>
      </c>
      <c r="O11" s="47">
        <f t="shared" si="2"/>
        <v>14.029410752392097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7877644</v>
      </c>
      <c r="E12" s="29">
        <f t="shared" si="3"/>
        <v>1855779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9733423</v>
      </c>
      <c r="O12" s="41">
        <f t="shared" si="2"/>
        <v>167.50573070833619</v>
      </c>
      <c r="P12" s="10"/>
    </row>
    <row r="13" spans="1:133">
      <c r="A13" s="12"/>
      <c r="B13" s="42">
        <v>521</v>
      </c>
      <c r="C13" s="19" t="s">
        <v>25</v>
      </c>
      <c r="D13" s="46">
        <v>7689185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7689185</v>
      </c>
      <c r="O13" s="47">
        <f t="shared" si="2"/>
        <v>132.32575548977766</v>
      </c>
      <c r="P13" s="9"/>
    </row>
    <row r="14" spans="1:133">
      <c r="A14" s="12"/>
      <c r="B14" s="42">
        <v>524</v>
      </c>
      <c r="C14" s="19" t="s">
        <v>42</v>
      </c>
      <c r="D14" s="46">
        <v>293</v>
      </c>
      <c r="E14" s="46">
        <v>1855779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1856072</v>
      </c>
      <c r="O14" s="47">
        <f t="shared" si="2"/>
        <v>31.941763612583465</v>
      </c>
      <c r="P14" s="9"/>
    </row>
    <row r="15" spans="1:133">
      <c r="A15" s="12"/>
      <c r="B15" s="42">
        <v>525</v>
      </c>
      <c r="C15" s="19" t="s">
        <v>43</v>
      </c>
      <c r="D15" s="46">
        <v>188166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188166</v>
      </c>
      <c r="O15" s="47">
        <f t="shared" si="2"/>
        <v>3.238211605975081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SUM(D17:D20)</f>
        <v>6385868</v>
      </c>
      <c r="E16" s="29">
        <f t="shared" si="4"/>
        <v>3404613</v>
      </c>
      <c r="F16" s="29">
        <f t="shared" si="4"/>
        <v>0</v>
      </c>
      <c r="G16" s="29">
        <f t="shared" si="4"/>
        <v>1259347</v>
      </c>
      <c r="H16" s="29">
        <f t="shared" si="4"/>
        <v>0</v>
      </c>
      <c r="I16" s="29">
        <f t="shared" si="4"/>
        <v>11357294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22407122</v>
      </c>
      <c r="O16" s="41">
        <f t="shared" si="2"/>
        <v>385.61165416121702</v>
      </c>
      <c r="P16" s="10"/>
    </row>
    <row r="17" spans="1:119">
      <c r="A17" s="12"/>
      <c r="B17" s="42">
        <v>534</v>
      </c>
      <c r="C17" s="19" t="s">
        <v>27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3331372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3331372</v>
      </c>
      <c r="O17" s="47">
        <f t="shared" si="2"/>
        <v>57.330694568734081</v>
      </c>
      <c r="P17" s="9"/>
    </row>
    <row r="18" spans="1:119">
      <c r="A18" s="12"/>
      <c r="B18" s="42">
        <v>536</v>
      </c>
      <c r="C18" s="19" t="s">
        <v>28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8025922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8025922</v>
      </c>
      <c r="O18" s="47">
        <f t="shared" si="2"/>
        <v>138.1207751084188</v>
      </c>
      <c r="P18" s="9"/>
    </row>
    <row r="19" spans="1:119">
      <c r="A19" s="12"/>
      <c r="B19" s="42">
        <v>538</v>
      </c>
      <c r="C19" s="19" t="s">
        <v>29</v>
      </c>
      <c r="D19" s="46">
        <v>0</v>
      </c>
      <c r="E19" s="46">
        <v>3404613</v>
      </c>
      <c r="F19" s="46">
        <v>0</v>
      </c>
      <c r="G19" s="46">
        <v>870484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4275097</v>
      </c>
      <c r="O19" s="47">
        <f t="shared" si="2"/>
        <v>73.571573621532323</v>
      </c>
      <c r="P19" s="9"/>
    </row>
    <row r="20" spans="1:119">
      <c r="A20" s="12"/>
      <c r="B20" s="42">
        <v>539</v>
      </c>
      <c r="C20" s="19" t="s">
        <v>30</v>
      </c>
      <c r="D20" s="46">
        <v>6385868</v>
      </c>
      <c r="E20" s="46">
        <v>0</v>
      </c>
      <c r="F20" s="46">
        <v>0</v>
      </c>
      <c r="G20" s="46">
        <v>388863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6774731</v>
      </c>
      <c r="O20" s="47">
        <f t="shared" si="2"/>
        <v>116.58861086253184</v>
      </c>
      <c r="P20" s="9"/>
    </row>
    <row r="21" spans="1:119" ht="15.75">
      <c r="A21" s="26" t="s">
        <v>31</v>
      </c>
      <c r="B21" s="27"/>
      <c r="C21" s="28"/>
      <c r="D21" s="29">
        <f t="shared" ref="D21:M21" si="5">SUM(D22:D22)</f>
        <v>0</v>
      </c>
      <c r="E21" s="29">
        <f t="shared" si="5"/>
        <v>1528289</v>
      </c>
      <c r="F21" s="29">
        <f t="shared" si="5"/>
        <v>0</v>
      </c>
      <c r="G21" s="29">
        <f t="shared" si="5"/>
        <v>4135616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5663905</v>
      </c>
      <c r="O21" s="41">
        <f t="shared" si="2"/>
        <v>97.47203483169271</v>
      </c>
      <c r="P21" s="10"/>
    </row>
    <row r="22" spans="1:119">
      <c r="A22" s="12"/>
      <c r="B22" s="42">
        <v>541</v>
      </c>
      <c r="C22" s="19" t="s">
        <v>32</v>
      </c>
      <c r="D22" s="46">
        <v>0</v>
      </c>
      <c r="E22" s="46">
        <v>1528289</v>
      </c>
      <c r="F22" s="46">
        <v>0</v>
      </c>
      <c r="G22" s="46">
        <v>4135616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5663905</v>
      </c>
      <c r="O22" s="47">
        <f t="shared" si="2"/>
        <v>97.47203483169271</v>
      </c>
      <c r="P22" s="9"/>
    </row>
    <row r="23" spans="1:119" ht="15.75">
      <c r="A23" s="26" t="s">
        <v>45</v>
      </c>
      <c r="B23" s="27"/>
      <c r="C23" s="28"/>
      <c r="D23" s="29">
        <f t="shared" ref="D23:M23" si="6">SUM(D24:D25)</f>
        <v>722499</v>
      </c>
      <c r="E23" s="29">
        <f t="shared" si="6"/>
        <v>0</v>
      </c>
      <c r="F23" s="29">
        <f t="shared" si="6"/>
        <v>0</v>
      </c>
      <c r="G23" s="29">
        <f t="shared" si="6"/>
        <v>7595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730094</v>
      </c>
      <c r="O23" s="41">
        <f t="shared" si="2"/>
        <v>12.564431747779995</v>
      </c>
      <c r="P23" s="10"/>
    </row>
    <row r="24" spans="1:119">
      <c r="A24" s="43"/>
      <c r="B24" s="44">
        <v>554</v>
      </c>
      <c r="C24" s="45" t="s">
        <v>46</v>
      </c>
      <c r="D24" s="46">
        <v>15408</v>
      </c>
      <c r="E24" s="46">
        <v>0</v>
      </c>
      <c r="F24" s="46">
        <v>0</v>
      </c>
      <c r="G24" s="46">
        <v>3227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18635</v>
      </c>
      <c r="O24" s="47">
        <f t="shared" si="2"/>
        <v>0.3206959454808288</v>
      </c>
      <c r="P24" s="9"/>
    </row>
    <row r="25" spans="1:119">
      <c r="A25" s="43"/>
      <c r="B25" s="44">
        <v>559</v>
      </c>
      <c r="C25" s="45" t="s">
        <v>52</v>
      </c>
      <c r="D25" s="46">
        <v>707091</v>
      </c>
      <c r="E25" s="46">
        <v>0</v>
      </c>
      <c r="F25" s="46">
        <v>0</v>
      </c>
      <c r="G25" s="46">
        <v>4368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711459</v>
      </c>
      <c r="O25" s="47">
        <f t="shared" si="2"/>
        <v>12.243735802299167</v>
      </c>
      <c r="P25" s="9"/>
    </row>
    <row r="26" spans="1:119" ht="15.75">
      <c r="A26" s="26" t="s">
        <v>33</v>
      </c>
      <c r="B26" s="27"/>
      <c r="C26" s="28"/>
      <c r="D26" s="29">
        <f t="shared" ref="D26:M26" si="7">SUM(D27:D27)</f>
        <v>3319221</v>
      </c>
      <c r="E26" s="29">
        <f t="shared" si="7"/>
        <v>75</v>
      </c>
      <c r="F26" s="29">
        <f t="shared" si="7"/>
        <v>0</v>
      </c>
      <c r="G26" s="29">
        <f t="shared" si="7"/>
        <v>6106479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9425775</v>
      </c>
      <c r="O26" s="41">
        <f t="shared" si="2"/>
        <v>162.21131341639705</v>
      </c>
      <c r="P26" s="9"/>
    </row>
    <row r="27" spans="1:119">
      <c r="A27" s="12"/>
      <c r="B27" s="42">
        <v>572</v>
      </c>
      <c r="C27" s="19" t="s">
        <v>34</v>
      </c>
      <c r="D27" s="46">
        <v>3319221</v>
      </c>
      <c r="E27" s="46">
        <v>75</v>
      </c>
      <c r="F27" s="46">
        <v>0</v>
      </c>
      <c r="G27" s="46">
        <v>6106479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9425775</v>
      </c>
      <c r="O27" s="47">
        <f t="shared" si="2"/>
        <v>162.21131341639705</v>
      </c>
      <c r="P27" s="9"/>
    </row>
    <row r="28" spans="1:119" ht="15.75">
      <c r="A28" s="26" t="s">
        <v>37</v>
      </c>
      <c r="B28" s="27"/>
      <c r="C28" s="28"/>
      <c r="D28" s="29">
        <f t="shared" ref="D28:M28" si="8">SUM(D29:D30)</f>
        <v>4790926</v>
      </c>
      <c r="E28" s="29">
        <f t="shared" si="8"/>
        <v>4193727</v>
      </c>
      <c r="F28" s="29">
        <f t="shared" si="8"/>
        <v>1213595</v>
      </c>
      <c r="G28" s="29">
        <f t="shared" si="8"/>
        <v>1725804</v>
      </c>
      <c r="H28" s="29">
        <f t="shared" si="8"/>
        <v>0</v>
      </c>
      <c r="I28" s="29">
        <f t="shared" si="8"/>
        <v>7734222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19658274</v>
      </c>
      <c r="O28" s="41">
        <f t="shared" si="2"/>
        <v>338.30580987127416</v>
      </c>
      <c r="P28" s="9"/>
    </row>
    <row r="29" spans="1:119">
      <c r="A29" s="12"/>
      <c r="B29" s="42">
        <v>581</v>
      </c>
      <c r="C29" s="19" t="s">
        <v>35</v>
      </c>
      <c r="D29" s="46">
        <v>4790926</v>
      </c>
      <c r="E29" s="46">
        <v>4193727</v>
      </c>
      <c r="F29" s="46">
        <v>0</v>
      </c>
      <c r="G29" s="46">
        <v>1725804</v>
      </c>
      <c r="H29" s="46">
        <v>0</v>
      </c>
      <c r="I29" s="46">
        <v>1473776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12184233</v>
      </c>
      <c r="O29" s="47">
        <f t="shared" si="2"/>
        <v>209.68253940937564</v>
      </c>
      <c r="P29" s="9"/>
    </row>
    <row r="30" spans="1:119" ht="15.75" thickBot="1">
      <c r="A30" s="12"/>
      <c r="B30" s="42">
        <v>590</v>
      </c>
      <c r="C30" s="19" t="s">
        <v>36</v>
      </c>
      <c r="D30" s="46">
        <v>0</v>
      </c>
      <c r="E30" s="46">
        <v>0</v>
      </c>
      <c r="F30" s="46">
        <v>1213595</v>
      </c>
      <c r="G30" s="46">
        <v>0</v>
      </c>
      <c r="H30" s="46">
        <v>0</v>
      </c>
      <c r="I30" s="46">
        <v>6260446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7474041</v>
      </c>
      <c r="O30" s="47">
        <f t="shared" si="2"/>
        <v>128.62327046189853</v>
      </c>
      <c r="P30" s="9"/>
    </row>
    <row r="31" spans="1:119" ht="16.5" thickBot="1">
      <c r="A31" s="13" t="s">
        <v>10</v>
      </c>
      <c r="B31" s="21"/>
      <c r="C31" s="20"/>
      <c r="D31" s="14">
        <f>SUM(D5,D12,D16,D21,D23,D26,D28)</f>
        <v>33115229</v>
      </c>
      <c r="E31" s="14">
        <f t="shared" ref="E31:M31" si="9">SUM(E5,E12,E16,E21,E23,E26,E28)</f>
        <v>13017502</v>
      </c>
      <c r="F31" s="14">
        <f t="shared" si="9"/>
        <v>1213595</v>
      </c>
      <c r="G31" s="14">
        <f t="shared" si="9"/>
        <v>13292980</v>
      </c>
      <c r="H31" s="14">
        <f t="shared" si="9"/>
        <v>0</v>
      </c>
      <c r="I31" s="14">
        <f t="shared" si="9"/>
        <v>19091516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79730822</v>
      </c>
      <c r="O31" s="35">
        <f t="shared" si="2"/>
        <v>1372.1143732360433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59</v>
      </c>
      <c r="M33" s="93"/>
      <c r="N33" s="93"/>
      <c r="O33" s="39">
        <v>58108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9973516</v>
      </c>
      <c r="E5" s="24">
        <f t="shared" si="0"/>
        <v>1615535</v>
      </c>
      <c r="F5" s="24">
        <f t="shared" si="0"/>
        <v>0</v>
      </c>
      <c r="G5" s="24">
        <f t="shared" si="0"/>
        <v>417575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12006626</v>
      </c>
      <c r="O5" s="30">
        <f t="shared" ref="O5:O30" si="2">(N5/O$32)</f>
        <v>208.76005842055847</v>
      </c>
      <c r="P5" s="6"/>
    </row>
    <row r="6" spans="1:133">
      <c r="A6" s="12"/>
      <c r="B6" s="42">
        <v>511</v>
      </c>
      <c r="C6" s="19" t="s">
        <v>19</v>
      </c>
      <c r="D6" s="46">
        <v>258339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258339</v>
      </c>
      <c r="O6" s="47">
        <f t="shared" si="2"/>
        <v>4.4917585283583126</v>
      </c>
      <c r="P6" s="9"/>
    </row>
    <row r="7" spans="1:133">
      <c r="A7" s="12"/>
      <c r="B7" s="42">
        <v>512</v>
      </c>
      <c r="C7" s="19" t="s">
        <v>20</v>
      </c>
      <c r="D7" s="46">
        <v>2559886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2559886</v>
      </c>
      <c r="O7" s="47">
        <f t="shared" si="2"/>
        <v>44.508919567409677</v>
      </c>
      <c r="P7" s="9"/>
    </row>
    <row r="8" spans="1:133">
      <c r="A8" s="12"/>
      <c r="B8" s="42">
        <v>513</v>
      </c>
      <c r="C8" s="19" t="s">
        <v>21</v>
      </c>
      <c r="D8" s="46">
        <v>5856939</v>
      </c>
      <c r="E8" s="46">
        <v>0</v>
      </c>
      <c r="F8" s="46">
        <v>0</v>
      </c>
      <c r="G8" s="46">
        <v>417575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6274514</v>
      </c>
      <c r="O8" s="47">
        <f t="shared" si="2"/>
        <v>109.09542024550544</v>
      </c>
      <c r="P8" s="9"/>
    </row>
    <row r="9" spans="1:133">
      <c r="A9" s="12"/>
      <c r="B9" s="42">
        <v>514</v>
      </c>
      <c r="C9" s="19" t="s">
        <v>22</v>
      </c>
      <c r="D9" s="46">
        <v>679517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679517</v>
      </c>
      <c r="O9" s="47">
        <f t="shared" si="2"/>
        <v>11.814810307055673</v>
      </c>
      <c r="P9" s="9"/>
    </row>
    <row r="10" spans="1:133">
      <c r="A10" s="12"/>
      <c r="B10" s="42">
        <v>515</v>
      </c>
      <c r="C10" s="19" t="s">
        <v>41</v>
      </c>
      <c r="D10" s="46">
        <v>618835</v>
      </c>
      <c r="E10" s="46">
        <v>1615535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2234370</v>
      </c>
      <c r="O10" s="47">
        <f t="shared" si="2"/>
        <v>38.849149772229367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7812972</v>
      </c>
      <c r="E11" s="29">
        <f t="shared" si="3"/>
        <v>1492133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9305105</v>
      </c>
      <c r="O11" s="41">
        <f t="shared" si="2"/>
        <v>161.78852105574296</v>
      </c>
      <c r="P11" s="10"/>
    </row>
    <row r="12" spans="1:133">
      <c r="A12" s="12"/>
      <c r="B12" s="42">
        <v>521</v>
      </c>
      <c r="C12" s="19" t="s">
        <v>25</v>
      </c>
      <c r="D12" s="46">
        <v>7434526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7434526</v>
      </c>
      <c r="O12" s="47">
        <f t="shared" si="2"/>
        <v>129.26463122022463</v>
      </c>
      <c r="P12" s="9"/>
    </row>
    <row r="13" spans="1:133">
      <c r="A13" s="12"/>
      <c r="B13" s="42">
        <v>524</v>
      </c>
      <c r="C13" s="19" t="s">
        <v>42</v>
      </c>
      <c r="D13" s="46">
        <v>132347</v>
      </c>
      <c r="E13" s="46">
        <v>1492133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1624480</v>
      </c>
      <c r="O13" s="47">
        <f t="shared" si="2"/>
        <v>28.244949055882046</v>
      </c>
      <c r="P13" s="9"/>
    </row>
    <row r="14" spans="1:133">
      <c r="A14" s="12"/>
      <c r="B14" s="42">
        <v>525</v>
      </c>
      <c r="C14" s="19" t="s">
        <v>43</v>
      </c>
      <c r="D14" s="46">
        <v>246099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246099</v>
      </c>
      <c r="O14" s="47">
        <f t="shared" si="2"/>
        <v>4.2789407796362626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SUM(D16:D19)</f>
        <v>6512145</v>
      </c>
      <c r="E15" s="29">
        <f t="shared" si="4"/>
        <v>2893988</v>
      </c>
      <c r="F15" s="29">
        <f t="shared" si="4"/>
        <v>0</v>
      </c>
      <c r="G15" s="29">
        <f t="shared" si="4"/>
        <v>760211</v>
      </c>
      <c r="H15" s="29">
        <f t="shared" si="4"/>
        <v>0</v>
      </c>
      <c r="I15" s="29">
        <f t="shared" si="4"/>
        <v>11203899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21370243</v>
      </c>
      <c r="O15" s="41">
        <f t="shared" si="2"/>
        <v>371.56593177313351</v>
      </c>
      <c r="P15" s="10"/>
    </row>
    <row r="16" spans="1:133">
      <c r="A16" s="12"/>
      <c r="B16" s="42">
        <v>534</v>
      </c>
      <c r="C16" s="19" t="s">
        <v>27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3284156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3284156</v>
      </c>
      <c r="O16" s="47">
        <f t="shared" si="2"/>
        <v>57.101853461765828</v>
      </c>
      <c r="P16" s="9"/>
    </row>
    <row r="17" spans="1:119">
      <c r="A17" s="12"/>
      <c r="B17" s="42">
        <v>536</v>
      </c>
      <c r="C17" s="19" t="s">
        <v>28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7919743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7919743</v>
      </c>
      <c r="O17" s="47">
        <f t="shared" si="2"/>
        <v>137.70113363702751</v>
      </c>
      <c r="P17" s="9"/>
    </row>
    <row r="18" spans="1:119">
      <c r="A18" s="12"/>
      <c r="B18" s="42">
        <v>538</v>
      </c>
      <c r="C18" s="19" t="s">
        <v>29</v>
      </c>
      <c r="D18" s="46">
        <v>0</v>
      </c>
      <c r="E18" s="46">
        <v>2892602</v>
      </c>
      <c r="F18" s="46">
        <v>0</v>
      </c>
      <c r="G18" s="46">
        <v>585175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3477777</v>
      </c>
      <c r="O18" s="47">
        <f t="shared" si="2"/>
        <v>60.468355530827274</v>
      </c>
      <c r="P18" s="9"/>
    </row>
    <row r="19" spans="1:119">
      <c r="A19" s="12"/>
      <c r="B19" s="42">
        <v>539</v>
      </c>
      <c r="C19" s="19" t="s">
        <v>30</v>
      </c>
      <c r="D19" s="46">
        <v>6512145</v>
      </c>
      <c r="E19" s="46">
        <v>1386</v>
      </c>
      <c r="F19" s="46">
        <v>0</v>
      </c>
      <c r="G19" s="46">
        <v>175036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6688567</v>
      </c>
      <c r="O19" s="47">
        <f t="shared" si="2"/>
        <v>116.29458914351288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0</v>
      </c>
      <c r="E20" s="29">
        <f t="shared" si="5"/>
        <v>1770394</v>
      </c>
      <c r="F20" s="29">
        <f t="shared" si="5"/>
        <v>0</v>
      </c>
      <c r="G20" s="29">
        <f t="shared" si="5"/>
        <v>2999203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4769597</v>
      </c>
      <c r="O20" s="41">
        <f t="shared" si="2"/>
        <v>82.929321556490592</v>
      </c>
      <c r="P20" s="10"/>
    </row>
    <row r="21" spans="1:119">
      <c r="A21" s="12"/>
      <c r="B21" s="42">
        <v>541</v>
      </c>
      <c r="C21" s="19" t="s">
        <v>32</v>
      </c>
      <c r="D21" s="46">
        <v>0</v>
      </c>
      <c r="E21" s="46">
        <v>1770394</v>
      </c>
      <c r="F21" s="46">
        <v>0</v>
      </c>
      <c r="G21" s="46">
        <v>2999203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4769597</v>
      </c>
      <c r="O21" s="47">
        <f t="shared" si="2"/>
        <v>82.929321556490592</v>
      </c>
      <c r="P21" s="9"/>
    </row>
    <row r="22" spans="1:119" ht="15.75">
      <c r="A22" s="26" t="s">
        <v>45</v>
      </c>
      <c r="B22" s="27"/>
      <c r="C22" s="28"/>
      <c r="D22" s="29">
        <f t="shared" ref="D22:M22" si="6">SUM(D23:D23)</f>
        <v>698676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698676</v>
      </c>
      <c r="O22" s="41">
        <f t="shared" si="2"/>
        <v>12.147929199846994</v>
      </c>
      <c r="P22" s="10"/>
    </row>
    <row r="23" spans="1:119">
      <c r="A23" s="43"/>
      <c r="B23" s="44">
        <v>559</v>
      </c>
      <c r="C23" s="45" t="s">
        <v>52</v>
      </c>
      <c r="D23" s="46">
        <v>698676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698676</v>
      </c>
      <c r="O23" s="47">
        <f t="shared" si="2"/>
        <v>12.147929199846994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SUM(D25:D25)</f>
        <v>3138684</v>
      </c>
      <c r="E24" s="29">
        <f t="shared" si="7"/>
        <v>0</v>
      </c>
      <c r="F24" s="29">
        <f t="shared" si="7"/>
        <v>0</v>
      </c>
      <c r="G24" s="29">
        <f t="shared" si="7"/>
        <v>2791323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5930007</v>
      </c>
      <c r="O24" s="41">
        <f t="shared" si="2"/>
        <v>103.10545258545746</v>
      </c>
      <c r="P24" s="9"/>
    </row>
    <row r="25" spans="1:119">
      <c r="A25" s="12"/>
      <c r="B25" s="42">
        <v>572</v>
      </c>
      <c r="C25" s="19" t="s">
        <v>34</v>
      </c>
      <c r="D25" s="46">
        <v>3138684</v>
      </c>
      <c r="E25" s="46">
        <v>0</v>
      </c>
      <c r="F25" s="46">
        <v>0</v>
      </c>
      <c r="G25" s="46">
        <v>2791323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5930007</v>
      </c>
      <c r="O25" s="47">
        <f t="shared" si="2"/>
        <v>103.10545258545746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SUM(D27:D29)</f>
        <v>8177875</v>
      </c>
      <c r="E26" s="29">
        <f t="shared" si="8"/>
        <v>3416703</v>
      </c>
      <c r="F26" s="29">
        <f t="shared" si="8"/>
        <v>1958567</v>
      </c>
      <c r="G26" s="29">
        <f t="shared" si="8"/>
        <v>9768569</v>
      </c>
      <c r="H26" s="29">
        <f t="shared" si="8"/>
        <v>0</v>
      </c>
      <c r="I26" s="29">
        <f t="shared" si="8"/>
        <v>7299664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30621378</v>
      </c>
      <c r="O26" s="41">
        <f t="shared" si="2"/>
        <v>532.4160726084084</v>
      </c>
      <c r="P26" s="9"/>
    </row>
    <row r="27" spans="1:119">
      <c r="A27" s="12"/>
      <c r="B27" s="42">
        <v>581</v>
      </c>
      <c r="C27" s="19" t="s">
        <v>35</v>
      </c>
      <c r="D27" s="46">
        <v>7934250</v>
      </c>
      <c r="E27" s="46">
        <v>3416703</v>
      </c>
      <c r="F27" s="46">
        <v>0</v>
      </c>
      <c r="G27" s="46">
        <v>2108200</v>
      </c>
      <c r="H27" s="46">
        <v>0</v>
      </c>
      <c r="I27" s="46">
        <v>1616157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15075310</v>
      </c>
      <c r="O27" s="47">
        <f t="shared" si="2"/>
        <v>262.11548492540948</v>
      </c>
      <c r="P27" s="9"/>
    </row>
    <row r="28" spans="1:119">
      <c r="A28" s="12"/>
      <c r="B28" s="42">
        <v>585</v>
      </c>
      <c r="C28" s="19" t="s">
        <v>53</v>
      </c>
      <c r="D28" s="46">
        <v>243625</v>
      </c>
      <c r="E28" s="46">
        <v>0</v>
      </c>
      <c r="F28" s="46">
        <v>0</v>
      </c>
      <c r="G28" s="46">
        <v>7660369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7903994</v>
      </c>
      <c r="O28" s="47">
        <f t="shared" si="2"/>
        <v>137.4273046562576</v>
      </c>
      <c r="P28" s="9"/>
    </row>
    <row r="29" spans="1:119" ht="15.75" thickBot="1">
      <c r="A29" s="12"/>
      <c r="B29" s="42">
        <v>590</v>
      </c>
      <c r="C29" s="19" t="s">
        <v>36</v>
      </c>
      <c r="D29" s="46">
        <v>0</v>
      </c>
      <c r="E29" s="46">
        <v>0</v>
      </c>
      <c r="F29" s="46">
        <v>1958567</v>
      </c>
      <c r="G29" s="46">
        <v>0</v>
      </c>
      <c r="H29" s="46">
        <v>0</v>
      </c>
      <c r="I29" s="46">
        <v>5683507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7642074</v>
      </c>
      <c r="O29" s="47">
        <f t="shared" si="2"/>
        <v>132.87328302674132</v>
      </c>
      <c r="P29" s="9"/>
    </row>
    <row r="30" spans="1:119" ht="16.5" thickBot="1">
      <c r="A30" s="13" t="s">
        <v>10</v>
      </c>
      <c r="B30" s="21"/>
      <c r="C30" s="20"/>
      <c r="D30" s="14">
        <f>SUM(D5,D11,D15,D20,D22,D24,D26)</f>
        <v>36313868</v>
      </c>
      <c r="E30" s="14">
        <f t="shared" ref="E30:M30" si="9">SUM(E5,E11,E15,E20,E22,E24,E26)</f>
        <v>11188753</v>
      </c>
      <c r="F30" s="14">
        <f t="shared" si="9"/>
        <v>1958567</v>
      </c>
      <c r="G30" s="14">
        <f t="shared" si="9"/>
        <v>16736881</v>
      </c>
      <c r="H30" s="14">
        <f t="shared" si="9"/>
        <v>0</v>
      </c>
      <c r="I30" s="14">
        <f t="shared" si="9"/>
        <v>18503563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84701632</v>
      </c>
      <c r="O30" s="35">
        <f t="shared" si="2"/>
        <v>1472.7132871996384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54</v>
      </c>
      <c r="M32" s="93"/>
      <c r="N32" s="93"/>
      <c r="O32" s="39">
        <v>57514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10167011</v>
      </c>
      <c r="E5" s="24">
        <f t="shared" si="0"/>
        <v>1328225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11495236</v>
      </c>
      <c r="O5" s="30">
        <f t="shared" ref="O5:O31" si="2">(N5/O$33)</f>
        <v>202.55208627008739</v>
      </c>
      <c r="P5" s="6"/>
    </row>
    <row r="6" spans="1:133">
      <c r="A6" s="12"/>
      <c r="B6" s="42">
        <v>511</v>
      </c>
      <c r="C6" s="19" t="s">
        <v>19</v>
      </c>
      <c r="D6" s="46">
        <v>274586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274586</v>
      </c>
      <c r="O6" s="47">
        <f t="shared" si="2"/>
        <v>4.8383493092754444</v>
      </c>
      <c r="P6" s="9"/>
    </row>
    <row r="7" spans="1:133">
      <c r="A7" s="12"/>
      <c r="B7" s="42">
        <v>512</v>
      </c>
      <c r="C7" s="19" t="s">
        <v>20</v>
      </c>
      <c r="D7" s="46">
        <v>2559058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2559058</v>
      </c>
      <c r="O7" s="47">
        <f t="shared" si="2"/>
        <v>45.091943896250349</v>
      </c>
      <c r="P7" s="9"/>
    </row>
    <row r="8" spans="1:133">
      <c r="A8" s="12"/>
      <c r="B8" s="42">
        <v>513</v>
      </c>
      <c r="C8" s="19" t="s">
        <v>21</v>
      </c>
      <c r="D8" s="46">
        <v>5923217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5923217</v>
      </c>
      <c r="O8" s="47">
        <f t="shared" si="2"/>
        <v>104.37018959684241</v>
      </c>
      <c r="P8" s="9"/>
    </row>
    <row r="9" spans="1:133">
      <c r="A9" s="12"/>
      <c r="B9" s="42">
        <v>514</v>
      </c>
      <c r="C9" s="19" t="s">
        <v>22</v>
      </c>
      <c r="D9" s="46">
        <v>270019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270019</v>
      </c>
      <c r="O9" s="47">
        <f t="shared" si="2"/>
        <v>4.7578763744009018</v>
      </c>
      <c r="P9" s="9"/>
    </row>
    <row r="10" spans="1:133">
      <c r="A10" s="12"/>
      <c r="B10" s="42">
        <v>515</v>
      </c>
      <c r="C10" s="19" t="s">
        <v>41</v>
      </c>
      <c r="D10" s="46">
        <v>948796</v>
      </c>
      <c r="E10" s="46">
        <v>1328225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2277021</v>
      </c>
      <c r="O10" s="47">
        <f t="shared" si="2"/>
        <v>40.122304059768815</v>
      </c>
      <c r="P10" s="9"/>
    </row>
    <row r="11" spans="1:133">
      <c r="A11" s="12"/>
      <c r="B11" s="42">
        <v>519</v>
      </c>
      <c r="C11" s="19" t="s">
        <v>23</v>
      </c>
      <c r="D11" s="46">
        <v>191335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191335</v>
      </c>
      <c r="O11" s="47">
        <f t="shared" si="2"/>
        <v>3.3714230335494784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8301715</v>
      </c>
      <c r="E12" s="29">
        <f t="shared" si="3"/>
        <v>1794531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10096246</v>
      </c>
      <c r="O12" s="41">
        <f t="shared" si="2"/>
        <v>177.90114885819003</v>
      </c>
      <c r="P12" s="10"/>
    </row>
    <row r="13" spans="1:133">
      <c r="A13" s="12"/>
      <c r="B13" s="42">
        <v>521</v>
      </c>
      <c r="C13" s="19" t="s">
        <v>25</v>
      </c>
      <c r="D13" s="46">
        <v>7470952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7470952</v>
      </c>
      <c r="O13" s="47">
        <f t="shared" si="2"/>
        <v>131.6420919086552</v>
      </c>
      <c r="P13" s="9"/>
    </row>
    <row r="14" spans="1:133">
      <c r="A14" s="12"/>
      <c r="B14" s="42">
        <v>524</v>
      </c>
      <c r="C14" s="19" t="s">
        <v>42</v>
      </c>
      <c r="D14" s="46">
        <v>130173</v>
      </c>
      <c r="E14" s="46">
        <v>1794531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1924704</v>
      </c>
      <c r="O14" s="47">
        <f t="shared" si="2"/>
        <v>33.914293769382574</v>
      </c>
      <c r="P14" s="9"/>
    </row>
    <row r="15" spans="1:133">
      <c r="A15" s="12"/>
      <c r="B15" s="42">
        <v>525</v>
      </c>
      <c r="C15" s="19" t="s">
        <v>43</v>
      </c>
      <c r="D15" s="46">
        <v>16986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16986</v>
      </c>
      <c r="O15" s="47">
        <f t="shared" si="2"/>
        <v>0.29930222723428251</v>
      </c>
      <c r="P15" s="9"/>
    </row>
    <row r="16" spans="1:133">
      <c r="A16" s="12"/>
      <c r="B16" s="42">
        <v>529</v>
      </c>
      <c r="C16" s="19" t="s">
        <v>44</v>
      </c>
      <c r="D16" s="46">
        <v>683604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683604</v>
      </c>
      <c r="O16" s="47">
        <f t="shared" si="2"/>
        <v>12.045460952917958</v>
      </c>
      <c r="P16" s="9"/>
    </row>
    <row r="17" spans="1:119" ht="15.75">
      <c r="A17" s="26" t="s">
        <v>26</v>
      </c>
      <c r="B17" s="27"/>
      <c r="C17" s="28"/>
      <c r="D17" s="29">
        <f t="shared" ref="D17:M17" si="4">SUM(D18:D21)</f>
        <v>6243816</v>
      </c>
      <c r="E17" s="29">
        <f t="shared" si="4"/>
        <v>3390373</v>
      </c>
      <c r="F17" s="29">
        <f t="shared" si="4"/>
        <v>0</v>
      </c>
      <c r="G17" s="29">
        <f t="shared" si="4"/>
        <v>4773124</v>
      </c>
      <c r="H17" s="29">
        <f t="shared" si="4"/>
        <v>0</v>
      </c>
      <c r="I17" s="29">
        <f t="shared" si="4"/>
        <v>10847338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25254651</v>
      </c>
      <c r="O17" s="41">
        <f t="shared" si="2"/>
        <v>445.00019382576824</v>
      </c>
      <c r="P17" s="10"/>
    </row>
    <row r="18" spans="1:119">
      <c r="A18" s="12"/>
      <c r="B18" s="42">
        <v>534</v>
      </c>
      <c r="C18" s="19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3173820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3173820</v>
      </c>
      <c r="O18" s="47">
        <f t="shared" si="2"/>
        <v>55.924372709331827</v>
      </c>
      <c r="P18" s="9"/>
    </row>
    <row r="19" spans="1:119">
      <c r="A19" s="12"/>
      <c r="B19" s="42">
        <v>536</v>
      </c>
      <c r="C19" s="19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7673518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7673518</v>
      </c>
      <c r="O19" s="47">
        <f t="shared" si="2"/>
        <v>135.2114110515929</v>
      </c>
      <c r="P19" s="9"/>
    </row>
    <row r="20" spans="1:119">
      <c r="A20" s="12"/>
      <c r="B20" s="42">
        <v>538</v>
      </c>
      <c r="C20" s="19" t="s">
        <v>29</v>
      </c>
      <c r="D20" s="46">
        <v>0</v>
      </c>
      <c r="E20" s="46">
        <v>3285150</v>
      </c>
      <c r="F20" s="46">
        <v>0</v>
      </c>
      <c r="G20" s="46">
        <v>1474958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4760108</v>
      </c>
      <c r="O20" s="47">
        <f t="shared" si="2"/>
        <v>83.875599097829152</v>
      </c>
      <c r="P20" s="9"/>
    </row>
    <row r="21" spans="1:119">
      <c r="A21" s="12"/>
      <c r="B21" s="42">
        <v>539</v>
      </c>
      <c r="C21" s="19" t="s">
        <v>30</v>
      </c>
      <c r="D21" s="46">
        <v>6243816</v>
      </c>
      <c r="E21" s="46">
        <v>105223</v>
      </c>
      <c r="F21" s="46">
        <v>0</v>
      </c>
      <c r="G21" s="46">
        <v>3298166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9647205</v>
      </c>
      <c r="O21" s="47">
        <f t="shared" si="2"/>
        <v>169.98881096701439</v>
      </c>
      <c r="P21" s="9"/>
    </row>
    <row r="22" spans="1:119" ht="15.75">
      <c r="A22" s="26" t="s">
        <v>31</v>
      </c>
      <c r="B22" s="27"/>
      <c r="C22" s="28"/>
      <c r="D22" s="29">
        <f t="shared" ref="D22:M22" si="5">SUM(D23:D23)</f>
        <v>0</v>
      </c>
      <c r="E22" s="29">
        <f t="shared" si="5"/>
        <v>1534920</v>
      </c>
      <c r="F22" s="29">
        <f t="shared" si="5"/>
        <v>0</v>
      </c>
      <c r="G22" s="29">
        <f t="shared" si="5"/>
        <v>7829208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9364128</v>
      </c>
      <c r="O22" s="41">
        <f t="shared" si="2"/>
        <v>165.00084578517055</v>
      </c>
      <c r="P22" s="10"/>
    </row>
    <row r="23" spans="1:119">
      <c r="A23" s="12"/>
      <c r="B23" s="42">
        <v>541</v>
      </c>
      <c r="C23" s="19" t="s">
        <v>32</v>
      </c>
      <c r="D23" s="46">
        <v>0</v>
      </c>
      <c r="E23" s="46">
        <v>1534920</v>
      </c>
      <c r="F23" s="46">
        <v>0</v>
      </c>
      <c r="G23" s="46">
        <v>7829208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9364128</v>
      </c>
      <c r="O23" s="47">
        <f t="shared" si="2"/>
        <v>165.00084578517055</v>
      </c>
      <c r="P23" s="9"/>
    </row>
    <row r="24" spans="1:119" ht="15.75">
      <c r="A24" s="26" t="s">
        <v>45</v>
      </c>
      <c r="B24" s="27"/>
      <c r="C24" s="28"/>
      <c r="D24" s="29">
        <f t="shared" ref="D24:M24" si="6">SUM(D25:D25)</f>
        <v>0</v>
      </c>
      <c r="E24" s="29">
        <f t="shared" si="6"/>
        <v>0</v>
      </c>
      <c r="F24" s="29">
        <f t="shared" si="6"/>
        <v>0</v>
      </c>
      <c r="G24" s="29">
        <f t="shared" si="6"/>
        <v>653762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653762</v>
      </c>
      <c r="O24" s="41">
        <f t="shared" si="2"/>
        <v>11.519629264166902</v>
      </c>
      <c r="P24" s="10"/>
    </row>
    <row r="25" spans="1:119">
      <c r="A25" s="43"/>
      <c r="B25" s="44">
        <v>554</v>
      </c>
      <c r="C25" s="45" t="s">
        <v>46</v>
      </c>
      <c r="D25" s="46">
        <v>0</v>
      </c>
      <c r="E25" s="46">
        <v>0</v>
      </c>
      <c r="F25" s="46">
        <v>0</v>
      </c>
      <c r="G25" s="46">
        <v>653762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653762</v>
      </c>
      <c r="O25" s="47">
        <f t="shared" si="2"/>
        <v>11.519629264166902</v>
      </c>
      <c r="P25" s="9"/>
    </row>
    <row r="26" spans="1:119" ht="15.75">
      <c r="A26" s="26" t="s">
        <v>33</v>
      </c>
      <c r="B26" s="27"/>
      <c r="C26" s="28"/>
      <c r="D26" s="29">
        <f t="shared" ref="D26:M26" si="7">SUM(D27:D27)</f>
        <v>3099410</v>
      </c>
      <c r="E26" s="29">
        <f t="shared" si="7"/>
        <v>0</v>
      </c>
      <c r="F26" s="29">
        <f t="shared" si="7"/>
        <v>0</v>
      </c>
      <c r="G26" s="29">
        <f t="shared" si="7"/>
        <v>983438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4082848</v>
      </c>
      <c r="O26" s="41">
        <f t="shared" si="2"/>
        <v>71.941922751621092</v>
      </c>
      <c r="P26" s="9"/>
    </row>
    <row r="27" spans="1:119">
      <c r="A27" s="12"/>
      <c r="B27" s="42">
        <v>572</v>
      </c>
      <c r="C27" s="19" t="s">
        <v>34</v>
      </c>
      <c r="D27" s="46">
        <v>3099410</v>
      </c>
      <c r="E27" s="46">
        <v>0</v>
      </c>
      <c r="F27" s="46">
        <v>0</v>
      </c>
      <c r="G27" s="46">
        <v>983438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4082848</v>
      </c>
      <c r="O27" s="47">
        <f t="shared" si="2"/>
        <v>71.941922751621092</v>
      </c>
      <c r="P27" s="9"/>
    </row>
    <row r="28" spans="1:119" ht="15.75">
      <c r="A28" s="26" t="s">
        <v>37</v>
      </c>
      <c r="B28" s="27"/>
      <c r="C28" s="28"/>
      <c r="D28" s="29">
        <f t="shared" ref="D28:M28" si="8">SUM(D29:D30)</f>
        <v>10891849</v>
      </c>
      <c r="E28" s="29">
        <f t="shared" si="8"/>
        <v>3080107</v>
      </c>
      <c r="F28" s="29">
        <f t="shared" si="8"/>
        <v>2150102</v>
      </c>
      <c r="G28" s="29">
        <f t="shared" si="8"/>
        <v>2068625</v>
      </c>
      <c r="H28" s="29">
        <f t="shared" si="8"/>
        <v>0</v>
      </c>
      <c r="I28" s="29">
        <f t="shared" si="8"/>
        <v>7555345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25746028</v>
      </c>
      <c r="O28" s="41">
        <f t="shared" si="2"/>
        <v>453.65851423738371</v>
      </c>
      <c r="P28" s="9"/>
    </row>
    <row r="29" spans="1:119">
      <c r="A29" s="12"/>
      <c r="B29" s="42">
        <v>581</v>
      </c>
      <c r="C29" s="19" t="s">
        <v>35</v>
      </c>
      <c r="D29" s="46">
        <v>10891849</v>
      </c>
      <c r="E29" s="46">
        <v>3080107</v>
      </c>
      <c r="F29" s="46">
        <v>0</v>
      </c>
      <c r="G29" s="46">
        <v>2068625</v>
      </c>
      <c r="H29" s="46">
        <v>0</v>
      </c>
      <c r="I29" s="46">
        <v>1938467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17979048</v>
      </c>
      <c r="O29" s="47">
        <f t="shared" si="2"/>
        <v>316.80025373555117</v>
      </c>
      <c r="P29" s="9"/>
    </row>
    <row r="30" spans="1:119" ht="15.75" thickBot="1">
      <c r="A30" s="12"/>
      <c r="B30" s="42">
        <v>590</v>
      </c>
      <c r="C30" s="19" t="s">
        <v>36</v>
      </c>
      <c r="D30" s="46">
        <v>0</v>
      </c>
      <c r="E30" s="46">
        <v>0</v>
      </c>
      <c r="F30" s="46">
        <v>2150102</v>
      </c>
      <c r="G30" s="46">
        <v>0</v>
      </c>
      <c r="H30" s="46">
        <v>0</v>
      </c>
      <c r="I30" s="46">
        <v>5616878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7766980</v>
      </c>
      <c r="O30" s="47">
        <f t="shared" si="2"/>
        <v>136.85826050183255</v>
      </c>
      <c r="P30" s="9"/>
    </row>
    <row r="31" spans="1:119" ht="16.5" thickBot="1">
      <c r="A31" s="13" t="s">
        <v>10</v>
      </c>
      <c r="B31" s="21"/>
      <c r="C31" s="20"/>
      <c r="D31" s="14">
        <f>SUM(D5,D12,D17,D22,D24,D26,D28)</f>
        <v>38703801</v>
      </c>
      <c r="E31" s="14">
        <f t="shared" ref="E31:M31" si="9">SUM(E5,E12,E17,E22,E24,E26,E28)</f>
        <v>11128156</v>
      </c>
      <c r="F31" s="14">
        <f t="shared" si="9"/>
        <v>2150102</v>
      </c>
      <c r="G31" s="14">
        <f t="shared" si="9"/>
        <v>16308157</v>
      </c>
      <c r="H31" s="14">
        <f t="shared" si="9"/>
        <v>0</v>
      </c>
      <c r="I31" s="14">
        <f t="shared" si="9"/>
        <v>18402683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86692899</v>
      </c>
      <c r="O31" s="35">
        <f t="shared" si="2"/>
        <v>1527.574340992388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50</v>
      </c>
      <c r="M33" s="93"/>
      <c r="N33" s="93"/>
      <c r="O33" s="39">
        <v>56752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10080748</v>
      </c>
      <c r="E5" s="24">
        <f t="shared" si="0"/>
        <v>526215</v>
      </c>
      <c r="F5" s="24">
        <f t="shared" si="0"/>
        <v>0</v>
      </c>
      <c r="G5" s="24">
        <f t="shared" si="0"/>
        <v>135315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1" si="1">SUM(D5:M5)</f>
        <v>10742278</v>
      </c>
      <c r="O5" s="30">
        <f t="shared" ref="O5:O31" si="2">(N5/O$33)</f>
        <v>190.10189707652015</v>
      </c>
      <c r="P5" s="6"/>
    </row>
    <row r="6" spans="1:133">
      <c r="A6" s="12"/>
      <c r="B6" s="42">
        <v>511</v>
      </c>
      <c r="C6" s="19" t="s">
        <v>19</v>
      </c>
      <c r="D6" s="46">
        <v>257982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257982</v>
      </c>
      <c r="O6" s="47">
        <f t="shared" si="2"/>
        <v>4.565406668082395</v>
      </c>
      <c r="P6" s="9"/>
    </row>
    <row r="7" spans="1:133">
      <c r="A7" s="12"/>
      <c r="B7" s="42">
        <v>512</v>
      </c>
      <c r="C7" s="19" t="s">
        <v>20</v>
      </c>
      <c r="D7" s="46">
        <v>2709022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2709022</v>
      </c>
      <c r="O7" s="47">
        <f t="shared" si="2"/>
        <v>47.940503999433709</v>
      </c>
      <c r="P7" s="9"/>
    </row>
    <row r="8" spans="1:133">
      <c r="A8" s="12"/>
      <c r="B8" s="42">
        <v>513</v>
      </c>
      <c r="C8" s="19" t="s">
        <v>21</v>
      </c>
      <c r="D8" s="46">
        <v>6608256</v>
      </c>
      <c r="E8" s="46">
        <v>0</v>
      </c>
      <c r="F8" s="46">
        <v>0</v>
      </c>
      <c r="G8" s="46">
        <v>135315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6743571</v>
      </c>
      <c r="O8" s="47">
        <f t="shared" si="2"/>
        <v>119.33834147377362</v>
      </c>
      <c r="P8" s="9"/>
    </row>
    <row r="9" spans="1:133">
      <c r="A9" s="12"/>
      <c r="B9" s="42">
        <v>514</v>
      </c>
      <c r="C9" s="19" t="s">
        <v>22</v>
      </c>
      <c r="D9" s="46">
        <v>377509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377509</v>
      </c>
      <c r="O9" s="47">
        <f t="shared" si="2"/>
        <v>6.6806292914277625</v>
      </c>
      <c r="P9" s="9"/>
    </row>
    <row r="10" spans="1:133">
      <c r="A10" s="12"/>
      <c r="B10" s="42">
        <v>515</v>
      </c>
      <c r="C10" s="19" t="s">
        <v>41</v>
      </c>
      <c r="D10" s="46">
        <v>0</v>
      </c>
      <c r="E10" s="46">
        <v>526215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526215</v>
      </c>
      <c r="O10" s="47">
        <f t="shared" si="2"/>
        <v>9.312221278403058</v>
      </c>
      <c r="P10" s="9"/>
    </row>
    <row r="11" spans="1:133">
      <c r="A11" s="12"/>
      <c r="B11" s="42">
        <v>519</v>
      </c>
      <c r="C11" s="19" t="s">
        <v>23</v>
      </c>
      <c r="D11" s="46">
        <v>127979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127979</v>
      </c>
      <c r="O11" s="47">
        <f t="shared" si="2"/>
        <v>2.2647943653995894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SUM(D13:D16)</f>
        <v>8920277</v>
      </c>
      <c r="E12" s="29">
        <f t="shared" si="3"/>
        <v>1874108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10794385</v>
      </c>
      <c r="O12" s="41">
        <f t="shared" si="2"/>
        <v>191.02401429886035</v>
      </c>
      <c r="P12" s="10"/>
    </row>
    <row r="13" spans="1:133">
      <c r="A13" s="12"/>
      <c r="B13" s="42">
        <v>521</v>
      </c>
      <c r="C13" s="19" t="s">
        <v>25</v>
      </c>
      <c r="D13" s="46">
        <v>7386470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7386470</v>
      </c>
      <c r="O13" s="47">
        <f t="shared" si="2"/>
        <v>130.71547391519786</v>
      </c>
      <c r="P13" s="9"/>
    </row>
    <row r="14" spans="1:133">
      <c r="A14" s="12"/>
      <c r="B14" s="42">
        <v>524</v>
      </c>
      <c r="C14" s="19" t="s">
        <v>42</v>
      </c>
      <c r="D14" s="46">
        <v>661089</v>
      </c>
      <c r="E14" s="46">
        <v>1874108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2535197</v>
      </c>
      <c r="O14" s="47">
        <f t="shared" si="2"/>
        <v>44.864390882706871</v>
      </c>
      <c r="P14" s="9"/>
    </row>
    <row r="15" spans="1:133">
      <c r="A15" s="12"/>
      <c r="B15" s="42">
        <v>525</v>
      </c>
      <c r="C15" s="19" t="s">
        <v>43</v>
      </c>
      <c r="D15" s="46">
        <v>32710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32710</v>
      </c>
      <c r="O15" s="47">
        <f t="shared" si="2"/>
        <v>0.57885609117293124</v>
      </c>
      <c r="P15" s="9"/>
    </row>
    <row r="16" spans="1:133">
      <c r="A16" s="12"/>
      <c r="B16" s="42">
        <v>529</v>
      </c>
      <c r="C16" s="19" t="s">
        <v>44</v>
      </c>
      <c r="D16" s="46">
        <v>840008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840008</v>
      </c>
      <c r="O16" s="47">
        <f t="shared" si="2"/>
        <v>14.865293409782685</v>
      </c>
      <c r="P16" s="9"/>
    </row>
    <row r="17" spans="1:119" ht="15.75">
      <c r="A17" s="26" t="s">
        <v>26</v>
      </c>
      <c r="B17" s="27"/>
      <c r="C17" s="28"/>
      <c r="D17" s="29">
        <f t="shared" ref="D17:M17" si="4">SUM(D18:D21)</f>
        <v>3785498</v>
      </c>
      <c r="E17" s="29">
        <f t="shared" si="4"/>
        <v>2312886</v>
      </c>
      <c r="F17" s="29">
        <f t="shared" si="4"/>
        <v>0</v>
      </c>
      <c r="G17" s="29">
        <f t="shared" si="4"/>
        <v>20817177</v>
      </c>
      <c r="H17" s="29">
        <f t="shared" si="4"/>
        <v>0</v>
      </c>
      <c r="I17" s="29">
        <f t="shared" si="4"/>
        <v>10304459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37220020</v>
      </c>
      <c r="O17" s="41">
        <f t="shared" si="2"/>
        <v>658.66815318185036</v>
      </c>
      <c r="P17" s="10"/>
    </row>
    <row r="18" spans="1:119">
      <c r="A18" s="12"/>
      <c r="B18" s="42">
        <v>534</v>
      </c>
      <c r="C18" s="19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3124988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3124988</v>
      </c>
      <c r="O18" s="47">
        <f t="shared" si="2"/>
        <v>55.301691795851916</v>
      </c>
      <c r="P18" s="9"/>
    </row>
    <row r="19" spans="1:119">
      <c r="A19" s="12"/>
      <c r="B19" s="42">
        <v>536</v>
      </c>
      <c r="C19" s="19" t="s">
        <v>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7179471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7179471</v>
      </c>
      <c r="O19" s="47">
        <f t="shared" si="2"/>
        <v>127.05229348056912</v>
      </c>
      <c r="P19" s="9"/>
    </row>
    <row r="20" spans="1:119">
      <c r="A20" s="12"/>
      <c r="B20" s="42">
        <v>538</v>
      </c>
      <c r="C20" s="19" t="s">
        <v>29</v>
      </c>
      <c r="D20" s="46">
        <v>0</v>
      </c>
      <c r="E20" s="46">
        <v>2312886</v>
      </c>
      <c r="F20" s="46">
        <v>0</v>
      </c>
      <c r="G20" s="46">
        <v>8571033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10883919</v>
      </c>
      <c r="O20" s="47">
        <f t="shared" si="2"/>
        <v>192.60846251858143</v>
      </c>
      <c r="P20" s="9"/>
    </row>
    <row r="21" spans="1:119">
      <c r="A21" s="12"/>
      <c r="B21" s="42">
        <v>539</v>
      </c>
      <c r="C21" s="19" t="s">
        <v>30</v>
      </c>
      <c r="D21" s="46">
        <v>3785498</v>
      </c>
      <c r="E21" s="46">
        <v>0</v>
      </c>
      <c r="F21" s="46">
        <v>0</v>
      </c>
      <c r="G21" s="46">
        <v>12246144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16031642</v>
      </c>
      <c r="O21" s="47">
        <f t="shared" si="2"/>
        <v>283.70570538684785</v>
      </c>
      <c r="P21" s="9"/>
    </row>
    <row r="22" spans="1:119" ht="15.75">
      <c r="A22" s="26" t="s">
        <v>31</v>
      </c>
      <c r="B22" s="27"/>
      <c r="C22" s="28"/>
      <c r="D22" s="29">
        <f t="shared" ref="D22:M22" si="5">SUM(D23:D23)</f>
        <v>0</v>
      </c>
      <c r="E22" s="29">
        <f t="shared" si="5"/>
        <v>1438517</v>
      </c>
      <c r="F22" s="29">
        <f t="shared" si="5"/>
        <v>0</v>
      </c>
      <c r="G22" s="29">
        <f t="shared" si="5"/>
        <v>6830796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8269313</v>
      </c>
      <c r="O22" s="41">
        <f t="shared" si="2"/>
        <v>146.33880158561621</v>
      </c>
      <c r="P22" s="10"/>
    </row>
    <row r="23" spans="1:119">
      <c r="A23" s="12"/>
      <c r="B23" s="42">
        <v>541</v>
      </c>
      <c r="C23" s="19" t="s">
        <v>32</v>
      </c>
      <c r="D23" s="46">
        <v>0</v>
      </c>
      <c r="E23" s="46">
        <v>1438517</v>
      </c>
      <c r="F23" s="46">
        <v>0</v>
      </c>
      <c r="G23" s="46">
        <v>6830796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8269313</v>
      </c>
      <c r="O23" s="47">
        <f t="shared" si="2"/>
        <v>146.33880158561621</v>
      </c>
      <c r="P23" s="9"/>
    </row>
    <row r="24" spans="1:119" ht="15.75">
      <c r="A24" s="26" t="s">
        <v>45</v>
      </c>
      <c r="B24" s="27"/>
      <c r="C24" s="28"/>
      <c r="D24" s="29">
        <f t="shared" ref="D24:M24" si="6">SUM(D25:D25)</f>
        <v>0</v>
      </c>
      <c r="E24" s="29">
        <f t="shared" si="6"/>
        <v>0</v>
      </c>
      <c r="F24" s="29">
        <f t="shared" si="6"/>
        <v>0</v>
      </c>
      <c r="G24" s="29">
        <f t="shared" si="6"/>
        <v>13877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13877</v>
      </c>
      <c r="O24" s="41">
        <f t="shared" si="2"/>
        <v>0.24557584766758689</v>
      </c>
      <c r="P24" s="10"/>
    </row>
    <row r="25" spans="1:119">
      <c r="A25" s="43"/>
      <c r="B25" s="44">
        <v>554</v>
      </c>
      <c r="C25" s="45" t="s">
        <v>46</v>
      </c>
      <c r="D25" s="46">
        <v>0</v>
      </c>
      <c r="E25" s="46">
        <v>0</v>
      </c>
      <c r="F25" s="46">
        <v>0</v>
      </c>
      <c r="G25" s="46">
        <v>13877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13877</v>
      </c>
      <c r="O25" s="47">
        <f t="shared" si="2"/>
        <v>0.24557584766758689</v>
      </c>
      <c r="P25" s="9"/>
    </row>
    <row r="26" spans="1:119" ht="15.75">
      <c r="A26" s="26" t="s">
        <v>33</v>
      </c>
      <c r="B26" s="27"/>
      <c r="C26" s="28"/>
      <c r="D26" s="29">
        <f t="shared" ref="D26:M26" si="7">SUM(D27:D27)</f>
        <v>2377736</v>
      </c>
      <c r="E26" s="29">
        <f t="shared" si="7"/>
        <v>2875076</v>
      </c>
      <c r="F26" s="29">
        <f t="shared" si="7"/>
        <v>0</v>
      </c>
      <c r="G26" s="29">
        <f t="shared" si="7"/>
        <v>3412061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8664873</v>
      </c>
      <c r="O26" s="41">
        <f t="shared" si="2"/>
        <v>153.33887237205352</v>
      </c>
      <c r="P26" s="9"/>
    </row>
    <row r="27" spans="1:119">
      <c r="A27" s="12"/>
      <c r="B27" s="42">
        <v>572</v>
      </c>
      <c r="C27" s="19" t="s">
        <v>34</v>
      </c>
      <c r="D27" s="46">
        <v>2377736</v>
      </c>
      <c r="E27" s="46">
        <v>2875076</v>
      </c>
      <c r="F27" s="46">
        <v>0</v>
      </c>
      <c r="G27" s="46">
        <v>3412061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8664873</v>
      </c>
      <c r="O27" s="47">
        <f t="shared" si="2"/>
        <v>153.33887237205352</v>
      </c>
      <c r="P27" s="9"/>
    </row>
    <row r="28" spans="1:119" ht="15.75">
      <c r="A28" s="26" t="s">
        <v>37</v>
      </c>
      <c r="B28" s="27"/>
      <c r="C28" s="28"/>
      <c r="D28" s="29">
        <f t="shared" ref="D28:M28" si="8">SUM(D29:D30)</f>
        <v>10643947</v>
      </c>
      <c r="E28" s="29">
        <f t="shared" si="8"/>
        <v>5550166</v>
      </c>
      <c r="F28" s="29">
        <f t="shared" si="8"/>
        <v>2149483</v>
      </c>
      <c r="G28" s="29">
        <f t="shared" si="8"/>
        <v>2068181</v>
      </c>
      <c r="H28" s="29">
        <f t="shared" si="8"/>
        <v>0</v>
      </c>
      <c r="I28" s="29">
        <f t="shared" si="8"/>
        <v>7572482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27984259</v>
      </c>
      <c r="O28" s="41">
        <f t="shared" si="2"/>
        <v>495.22649890281025</v>
      </c>
      <c r="P28" s="9"/>
    </row>
    <row r="29" spans="1:119">
      <c r="A29" s="12"/>
      <c r="B29" s="42">
        <v>581</v>
      </c>
      <c r="C29" s="19" t="s">
        <v>35</v>
      </c>
      <c r="D29" s="46">
        <v>10643947</v>
      </c>
      <c r="E29" s="46">
        <v>5550166</v>
      </c>
      <c r="F29" s="46">
        <v>0</v>
      </c>
      <c r="G29" s="46">
        <v>2068181</v>
      </c>
      <c r="H29" s="46">
        <v>0</v>
      </c>
      <c r="I29" s="46">
        <v>1831073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20093367</v>
      </c>
      <c r="O29" s="47">
        <f t="shared" si="2"/>
        <v>355.58446591633043</v>
      </c>
      <c r="P29" s="9"/>
    </row>
    <row r="30" spans="1:119" ht="15.75" thickBot="1">
      <c r="A30" s="12"/>
      <c r="B30" s="42">
        <v>590</v>
      </c>
      <c r="C30" s="19" t="s">
        <v>36</v>
      </c>
      <c r="D30" s="46">
        <v>0</v>
      </c>
      <c r="E30" s="46">
        <v>0</v>
      </c>
      <c r="F30" s="46">
        <v>2149483</v>
      </c>
      <c r="G30" s="46">
        <v>0</v>
      </c>
      <c r="H30" s="46">
        <v>0</v>
      </c>
      <c r="I30" s="46">
        <v>5741409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7890892</v>
      </c>
      <c r="O30" s="47">
        <f t="shared" si="2"/>
        <v>139.64203298647979</v>
      </c>
      <c r="P30" s="9"/>
    </row>
    <row r="31" spans="1:119" ht="16.5" thickBot="1">
      <c r="A31" s="13" t="s">
        <v>10</v>
      </c>
      <c r="B31" s="21"/>
      <c r="C31" s="20"/>
      <c r="D31" s="14">
        <f>SUM(D5,D12,D17,D22,D24,D26,D28)</f>
        <v>35808206</v>
      </c>
      <c r="E31" s="14">
        <f t="shared" ref="E31:M31" si="9">SUM(E5,E12,E17,E22,E24,E26,E28)</f>
        <v>14576968</v>
      </c>
      <c r="F31" s="14">
        <f t="shared" si="9"/>
        <v>2149483</v>
      </c>
      <c r="G31" s="14">
        <f t="shared" si="9"/>
        <v>33277407</v>
      </c>
      <c r="H31" s="14">
        <f t="shared" si="9"/>
        <v>0</v>
      </c>
      <c r="I31" s="14">
        <f t="shared" si="9"/>
        <v>17876941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1"/>
        <v>103689005</v>
      </c>
      <c r="O31" s="35">
        <f t="shared" si="2"/>
        <v>1834.9438132653784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47</v>
      </c>
      <c r="M33" s="93"/>
      <c r="N33" s="93"/>
      <c r="O33" s="39">
        <v>56508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8829366</v>
      </c>
      <c r="E5" s="24">
        <f t="shared" si="0"/>
        <v>0</v>
      </c>
      <c r="F5" s="24">
        <f t="shared" si="0"/>
        <v>0</v>
      </c>
      <c r="G5" s="24">
        <f t="shared" si="0"/>
        <v>32675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8862041</v>
      </c>
      <c r="O5" s="30">
        <f t="shared" ref="O5:O25" si="2">(N5/O$27)</f>
        <v>161.09872750409016</v>
      </c>
      <c r="P5" s="6"/>
    </row>
    <row r="6" spans="1:133">
      <c r="A6" s="12"/>
      <c r="B6" s="42">
        <v>511</v>
      </c>
      <c r="C6" s="19" t="s">
        <v>19</v>
      </c>
      <c r="D6" s="46">
        <v>248115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248115</v>
      </c>
      <c r="O6" s="47">
        <f t="shared" si="2"/>
        <v>4.5103617524086532</v>
      </c>
      <c r="P6" s="9"/>
    </row>
    <row r="7" spans="1:133">
      <c r="A7" s="12"/>
      <c r="B7" s="42">
        <v>512</v>
      </c>
      <c r="C7" s="19" t="s">
        <v>20</v>
      </c>
      <c r="D7" s="46">
        <v>2148992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2148992</v>
      </c>
      <c r="O7" s="47">
        <f t="shared" si="2"/>
        <v>39.065479003817487</v>
      </c>
      <c r="P7" s="9"/>
    </row>
    <row r="8" spans="1:133">
      <c r="A8" s="12"/>
      <c r="B8" s="42">
        <v>513</v>
      </c>
      <c r="C8" s="19" t="s">
        <v>21</v>
      </c>
      <c r="D8" s="46">
        <v>5735390</v>
      </c>
      <c r="E8" s="46">
        <v>0</v>
      </c>
      <c r="F8" s="46">
        <v>0</v>
      </c>
      <c r="G8" s="46">
        <v>32675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5768065</v>
      </c>
      <c r="O8" s="47">
        <f t="shared" si="2"/>
        <v>104.85484457371388</v>
      </c>
      <c r="P8" s="9"/>
    </row>
    <row r="9" spans="1:133">
      <c r="A9" s="12"/>
      <c r="B9" s="42">
        <v>514</v>
      </c>
      <c r="C9" s="19" t="s">
        <v>22</v>
      </c>
      <c r="D9" s="46">
        <v>549743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549743</v>
      </c>
      <c r="O9" s="47">
        <f t="shared" si="2"/>
        <v>9.9935102708598436</v>
      </c>
      <c r="P9" s="9"/>
    </row>
    <row r="10" spans="1:133">
      <c r="A10" s="12"/>
      <c r="B10" s="42">
        <v>519</v>
      </c>
      <c r="C10" s="19" t="s">
        <v>23</v>
      </c>
      <c r="D10" s="46">
        <v>147126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147126</v>
      </c>
      <c r="O10" s="47">
        <f t="shared" si="2"/>
        <v>2.674531903290311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6986980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6986980</v>
      </c>
      <c r="O11" s="41">
        <f t="shared" si="2"/>
        <v>127.01290674422832</v>
      </c>
      <c r="P11" s="10"/>
    </row>
    <row r="12" spans="1:133">
      <c r="A12" s="12"/>
      <c r="B12" s="42">
        <v>521</v>
      </c>
      <c r="C12" s="19" t="s">
        <v>25</v>
      </c>
      <c r="D12" s="46">
        <v>6986980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6986980</v>
      </c>
      <c r="O12" s="47">
        <f t="shared" si="2"/>
        <v>127.01290674422832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6503905</v>
      </c>
      <c r="E13" s="29">
        <f t="shared" si="4"/>
        <v>5361682</v>
      </c>
      <c r="F13" s="29">
        <f t="shared" si="4"/>
        <v>0</v>
      </c>
      <c r="G13" s="29">
        <f t="shared" si="4"/>
        <v>7385193</v>
      </c>
      <c r="H13" s="29">
        <f t="shared" si="4"/>
        <v>0</v>
      </c>
      <c r="I13" s="29">
        <f t="shared" si="4"/>
        <v>14081970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33332750</v>
      </c>
      <c r="O13" s="41">
        <f t="shared" si="2"/>
        <v>605.93982912197782</v>
      </c>
      <c r="P13" s="10"/>
    </row>
    <row r="14" spans="1:133">
      <c r="A14" s="12"/>
      <c r="B14" s="42">
        <v>534</v>
      </c>
      <c r="C14" s="19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5819447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5819447</v>
      </c>
      <c r="O14" s="47">
        <f t="shared" si="2"/>
        <v>105.78889292855844</v>
      </c>
      <c r="P14" s="9"/>
    </row>
    <row r="15" spans="1:133">
      <c r="A15" s="12"/>
      <c r="B15" s="42">
        <v>536</v>
      </c>
      <c r="C15" s="19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8262523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8262523</v>
      </c>
      <c r="O15" s="47">
        <f t="shared" si="2"/>
        <v>150.20038174877294</v>
      </c>
      <c r="P15" s="9"/>
    </row>
    <row r="16" spans="1:133">
      <c r="A16" s="12"/>
      <c r="B16" s="42">
        <v>538</v>
      </c>
      <c r="C16" s="19" t="s">
        <v>29</v>
      </c>
      <c r="D16" s="46">
        <v>0</v>
      </c>
      <c r="E16" s="46">
        <v>1700277</v>
      </c>
      <c r="F16" s="46">
        <v>0</v>
      </c>
      <c r="G16" s="46">
        <v>7139580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8839857</v>
      </c>
      <c r="O16" s="47">
        <f t="shared" si="2"/>
        <v>160.6954553717506</v>
      </c>
      <c r="P16" s="9"/>
    </row>
    <row r="17" spans="1:119">
      <c r="A17" s="12"/>
      <c r="B17" s="42">
        <v>539</v>
      </c>
      <c r="C17" s="19" t="s">
        <v>30</v>
      </c>
      <c r="D17" s="46">
        <v>6503905</v>
      </c>
      <c r="E17" s="46">
        <v>3661405</v>
      </c>
      <c r="F17" s="46">
        <v>0</v>
      </c>
      <c r="G17" s="46">
        <v>245613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10410923</v>
      </c>
      <c r="O17" s="47">
        <f t="shared" si="2"/>
        <v>189.25509907289583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1688871</v>
      </c>
      <c r="F18" s="29">
        <f t="shared" si="5"/>
        <v>0</v>
      </c>
      <c r="G18" s="29">
        <f t="shared" si="5"/>
        <v>4158364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5847235</v>
      </c>
      <c r="O18" s="41">
        <f t="shared" si="2"/>
        <v>106.29403744773677</v>
      </c>
      <c r="P18" s="10"/>
    </row>
    <row r="19" spans="1:119">
      <c r="A19" s="12"/>
      <c r="B19" s="42">
        <v>541</v>
      </c>
      <c r="C19" s="19" t="s">
        <v>32</v>
      </c>
      <c r="D19" s="46">
        <v>0</v>
      </c>
      <c r="E19" s="46">
        <v>1688871</v>
      </c>
      <c r="F19" s="46">
        <v>0</v>
      </c>
      <c r="G19" s="46">
        <v>4158364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5847235</v>
      </c>
      <c r="O19" s="47">
        <f t="shared" si="2"/>
        <v>106.29403744773677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0</v>
      </c>
      <c r="E20" s="29">
        <f t="shared" si="6"/>
        <v>6058817</v>
      </c>
      <c r="F20" s="29">
        <f t="shared" si="6"/>
        <v>0</v>
      </c>
      <c r="G20" s="29">
        <f t="shared" si="6"/>
        <v>1517552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7576369</v>
      </c>
      <c r="O20" s="41">
        <f t="shared" si="2"/>
        <v>137.72712234139249</v>
      </c>
      <c r="P20" s="9"/>
    </row>
    <row r="21" spans="1:119">
      <c r="A21" s="12"/>
      <c r="B21" s="42">
        <v>572</v>
      </c>
      <c r="C21" s="19" t="s">
        <v>34</v>
      </c>
      <c r="D21" s="46">
        <v>0</v>
      </c>
      <c r="E21" s="46">
        <v>6058817</v>
      </c>
      <c r="F21" s="46">
        <v>0</v>
      </c>
      <c r="G21" s="46">
        <v>1517552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7576369</v>
      </c>
      <c r="O21" s="47">
        <f t="shared" si="2"/>
        <v>137.72712234139249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17181609</v>
      </c>
      <c r="E22" s="29">
        <f t="shared" si="7"/>
        <v>6492297</v>
      </c>
      <c r="F22" s="29">
        <f t="shared" si="7"/>
        <v>2153533</v>
      </c>
      <c r="G22" s="29">
        <f t="shared" si="7"/>
        <v>2133480</v>
      </c>
      <c r="H22" s="29">
        <f t="shared" si="7"/>
        <v>0</v>
      </c>
      <c r="I22" s="29">
        <f t="shared" si="7"/>
        <v>9147768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37108687</v>
      </c>
      <c r="O22" s="41">
        <f t="shared" si="2"/>
        <v>674.58074895473555</v>
      </c>
      <c r="P22" s="9"/>
    </row>
    <row r="23" spans="1:119">
      <c r="A23" s="12"/>
      <c r="B23" s="42">
        <v>581</v>
      </c>
      <c r="C23" s="19" t="s">
        <v>35</v>
      </c>
      <c r="D23" s="46">
        <v>17181609</v>
      </c>
      <c r="E23" s="46">
        <v>6492297</v>
      </c>
      <c r="F23" s="46">
        <v>0</v>
      </c>
      <c r="G23" s="46">
        <v>2133480</v>
      </c>
      <c r="H23" s="46">
        <v>0</v>
      </c>
      <c r="I23" s="46">
        <v>3643904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29451290</v>
      </c>
      <c r="O23" s="47">
        <f t="shared" si="2"/>
        <v>535.38065806217048</v>
      </c>
      <c r="P23" s="9"/>
    </row>
    <row r="24" spans="1:119" ht="15.75" thickBot="1">
      <c r="A24" s="12"/>
      <c r="B24" s="42">
        <v>590</v>
      </c>
      <c r="C24" s="19" t="s">
        <v>36</v>
      </c>
      <c r="D24" s="46">
        <v>0</v>
      </c>
      <c r="E24" s="46">
        <v>0</v>
      </c>
      <c r="F24" s="46">
        <v>2153533</v>
      </c>
      <c r="G24" s="46">
        <v>0</v>
      </c>
      <c r="H24" s="46">
        <v>0</v>
      </c>
      <c r="I24" s="46">
        <v>5503864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7657397</v>
      </c>
      <c r="O24" s="47">
        <f t="shared" si="2"/>
        <v>139.20009089256499</v>
      </c>
      <c r="P24" s="9"/>
    </row>
    <row r="25" spans="1:119" ht="16.5" thickBot="1">
      <c r="A25" s="13" t="s">
        <v>10</v>
      </c>
      <c r="B25" s="21"/>
      <c r="C25" s="20"/>
      <c r="D25" s="14">
        <f>SUM(D5,D11,D13,D18,D20,D22)</f>
        <v>39501860</v>
      </c>
      <c r="E25" s="14">
        <f t="shared" ref="E25:M25" si="8">SUM(E5,E11,E13,E18,E20,E22)</f>
        <v>19601667</v>
      </c>
      <c r="F25" s="14">
        <f t="shared" si="8"/>
        <v>2153533</v>
      </c>
      <c r="G25" s="14">
        <f t="shared" si="8"/>
        <v>15227264</v>
      </c>
      <c r="H25" s="14">
        <f t="shared" si="8"/>
        <v>0</v>
      </c>
      <c r="I25" s="14">
        <f t="shared" si="8"/>
        <v>23229738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99714062</v>
      </c>
      <c r="O25" s="35">
        <f t="shared" si="2"/>
        <v>1812.6533721141611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3" t="s">
        <v>38</v>
      </c>
      <c r="M27" s="93"/>
      <c r="N27" s="93"/>
      <c r="O27" s="39">
        <v>55010</v>
      </c>
    </row>
    <row r="28" spans="1:119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  <row r="29" spans="1:119" ht="15.75" thickBot="1">
      <c r="A29" s="97" t="s">
        <v>48</v>
      </c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9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9395845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9395845</v>
      </c>
      <c r="O5" s="30">
        <f t="shared" ref="O5:O26" si="2">(N5/O$28)</f>
        <v>170.59781029849663</v>
      </c>
      <c r="P5" s="6"/>
    </row>
    <row r="6" spans="1:133">
      <c r="A6" s="12"/>
      <c r="B6" s="42">
        <v>511</v>
      </c>
      <c r="C6" s="19" t="s">
        <v>19</v>
      </c>
      <c r="D6" s="46">
        <v>571623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571623</v>
      </c>
      <c r="O6" s="47">
        <f t="shared" si="2"/>
        <v>10.37880383470114</v>
      </c>
      <c r="P6" s="9"/>
    </row>
    <row r="7" spans="1:133">
      <c r="A7" s="12"/>
      <c r="B7" s="42">
        <v>512</v>
      </c>
      <c r="C7" s="19" t="s">
        <v>20</v>
      </c>
      <c r="D7" s="46">
        <v>1746628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1746628</v>
      </c>
      <c r="O7" s="47">
        <f t="shared" si="2"/>
        <v>31.713051056721621</v>
      </c>
      <c r="P7" s="9"/>
    </row>
    <row r="8" spans="1:133">
      <c r="A8" s="12"/>
      <c r="B8" s="42">
        <v>513</v>
      </c>
      <c r="C8" s="19" t="s">
        <v>21</v>
      </c>
      <c r="D8" s="46">
        <v>6400185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6400185</v>
      </c>
      <c r="O8" s="47">
        <f t="shared" si="2"/>
        <v>116.20642385067906</v>
      </c>
      <c r="P8" s="9"/>
    </row>
    <row r="9" spans="1:133">
      <c r="A9" s="12"/>
      <c r="B9" s="42">
        <v>514</v>
      </c>
      <c r="C9" s="19" t="s">
        <v>22</v>
      </c>
      <c r="D9" s="46">
        <v>531451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531451</v>
      </c>
      <c r="O9" s="47">
        <f t="shared" si="2"/>
        <v>9.6494117219841673</v>
      </c>
      <c r="P9" s="9"/>
    </row>
    <row r="10" spans="1:133">
      <c r="A10" s="12"/>
      <c r="B10" s="42">
        <v>519</v>
      </c>
      <c r="C10" s="19" t="s">
        <v>23</v>
      </c>
      <c r="D10" s="46">
        <v>145958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145958</v>
      </c>
      <c r="O10" s="47">
        <f t="shared" si="2"/>
        <v>2.6501198344106327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6457703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6457703</v>
      </c>
      <c r="O11" s="41">
        <f t="shared" si="2"/>
        <v>117.25076258261312</v>
      </c>
      <c r="P11" s="10"/>
    </row>
    <row r="12" spans="1:133">
      <c r="A12" s="12"/>
      <c r="B12" s="42">
        <v>521</v>
      </c>
      <c r="C12" s="19" t="s">
        <v>25</v>
      </c>
      <c r="D12" s="46">
        <v>6457703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6457703</v>
      </c>
      <c r="O12" s="47">
        <f t="shared" si="2"/>
        <v>117.25076258261312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5236232</v>
      </c>
      <c r="E13" s="29">
        <f t="shared" si="4"/>
        <v>5496067</v>
      </c>
      <c r="F13" s="29">
        <f t="shared" si="4"/>
        <v>0</v>
      </c>
      <c r="G13" s="29">
        <f t="shared" si="4"/>
        <v>3474139</v>
      </c>
      <c r="H13" s="29">
        <f t="shared" si="4"/>
        <v>0</v>
      </c>
      <c r="I13" s="29">
        <f t="shared" si="4"/>
        <v>9386532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23592970</v>
      </c>
      <c r="O13" s="41">
        <f t="shared" si="2"/>
        <v>428.37115985184107</v>
      </c>
      <c r="P13" s="10"/>
    </row>
    <row r="14" spans="1:133">
      <c r="A14" s="12"/>
      <c r="B14" s="42">
        <v>534</v>
      </c>
      <c r="C14" s="19" t="s">
        <v>27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2087256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2087256</v>
      </c>
      <c r="O14" s="47">
        <f t="shared" si="2"/>
        <v>37.897741302926867</v>
      </c>
      <c r="P14" s="9"/>
    </row>
    <row r="15" spans="1:133">
      <c r="A15" s="12"/>
      <c r="B15" s="42">
        <v>536</v>
      </c>
      <c r="C15" s="19" t="s">
        <v>28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7299276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7299276</v>
      </c>
      <c r="O15" s="47">
        <f t="shared" si="2"/>
        <v>132.53097537947562</v>
      </c>
      <c r="P15" s="9"/>
    </row>
    <row r="16" spans="1:133">
      <c r="A16" s="12"/>
      <c r="B16" s="42">
        <v>538</v>
      </c>
      <c r="C16" s="19" t="s">
        <v>29</v>
      </c>
      <c r="D16" s="46">
        <v>0</v>
      </c>
      <c r="E16" s="46">
        <v>1654458</v>
      </c>
      <c r="F16" s="46">
        <v>0</v>
      </c>
      <c r="G16" s="46">
        <v>3232733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4887191</v>
      </c>
      <c r="O16" s="47">
        <f t="shared" si="2"/>
        <v>88.73540198997749</v>
      </c>
      <c r="P16" s="9"/>
    </row>
    <row r="17" spans="1:119">
      <c r="A17" s="12"/>
      <c r="B17" s="42">
        <v>539</v>
      </c>
      <c r="C17" s="19" t="s">
        <v>30</v>
      </c>
      <c r="D17" s="46">
        <v>5236232</v>
      </c>
      <c r="E17" s="46">
        <v>3841609</v>
      </c>
      <c r="F17" s="46">
        <v>0</v>
      </c>
      <c r="G17" s="46">
        <v>241406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9319247</v>
      </c>
      <c r="O17" s="47">
        <f t="shared" si="2"/>
        <v>169.2070411794611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0</v>
      </c>
      <c r="E18" s="29">
        <f t="shared" si="5"/>
        <v>1615743</v>
      </c>
      <c r="F18" s="29">
        <f t="shared" si="5"/>
        <v>0</v>
      </c>
      <c r="G18" s="29">
        <f t="shared" si="5"/>
        <v>2127760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3743503</v>
      </c>
      <c r="O18" s="41">
        <f t="shared" si="2"/>
        <v>67.969769046408601</v>
      </c>
      <c r="P18" s="10"/>
    </row>
    <row r="19" spans="1:119">
      <c r="A19" s="12"/>
      <c r="B19" s="42">
        <v>541</v>
      </c>
      <c r="C19" s="19" t="s">
        <v>32</v>
      </c>
      <c r="D19" s="46">
        <v>0</v>
      </c>
      <c r="E19" s="46">
        <v>1615743</v>
      </c>
      <c r="F19" s="46">
        <v>0</v>
      </c>
      <c r="G19" s="46">
        <v>2127760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3743503</v>
      </c>
      <c r="O19" s="47">
        <f t="shared" si="2"/>
        <v>67.969769046408601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0</v>
      </c>
      <c r="E20" s="29">
        <f t="shared" si="6"/>
        <v>7374157</v>
      </c>
      <c r="F20" s="29">
        <f t="shared" si="6"/>
        <v>0</v>
      </c>
      <c r="G20" s="29">
        <f t="shared" si="6"/>
        <v>876494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8250651</v>
      </c>
      <c r="O20" s="41">
        <f t="shared" si="2"/>
        <v>149.80483332122884</v>
      </c>
      <c r="P20" s="9"/>
    </row>
    <row r="21" spans="1:119">
      <c r="A21" s="12"/>
      <c r="B21" s="42">
        <v>572</v>
      </c>
      <c r="C21" s="19" t="s">
        <v>34</v>
      </c>
      <c r="D21" s="46">
        <v>0</v>
      </c>
      <c r="E21" s="46">
        <v>7374157</v>
      </c>
      <c r="F21" s="46">
        <v>0</v>
      </c>
      <c r="G21" s="46">
        <v>876494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8250651</v>
      </c>
      <c r="O21" s="47">
        <f t="shared" si="2"/>
        <v>149.80483332122884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SUM(D23:D25)</f>
        <v>32757878</v>
      </c>
      <c r="E22" s="29">
        <f t="shared" si="7"/>
        <v>18784587</v>
      </c>
      <c r="F22" s="29">
        <f t="shared" si="7"/>
        <v>2151915</v>
      </c>
      <c r="G22" s="29">
        <f t="shared" si="7"/>
        <v>7200070</v>
      </c>
      <c r="H22" s="29">
        <f t="shared" si="7"/>
        <v>0</v>
      </c>
      <c r="I22" s="29">
        <f t="shared" si="7"/>
        <v>10385406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71279856</v>
      </c>
      <c r="O22" s="41">
        <f t="shared" si="2"/>
        <v>1294.2090202629095</v>
      </c>
      <c r="P22" s="9"/>
    </row>
    <row r="23" spans="1:119">
      <c r="A23" s="12"/>
      <c r="B23" s="42">
        <v>581</v>
      </c>
      <c r="C23" s="19" t="s">
        <v>35</v>
      </c>
      <c r="D23" s="46">
        <v>32757878</v>
      </c>
      <c r="E23" s="46">
        <v>18784587</v>
      </c>
      <c r="F23" s="46">
        <v>0</v>
      </c>
      <c r="G23" s="46">
        <v>7200070</v>
      </c>
      <c r="H23" s="46">
        <v>0</v>
      </c>
      <c r="I23" s="46">
        <v>5453586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64196121</v>
      </c>
      <c r="O23" s="47">
        <f t="shared" si="2"/>
        <v>1165.5915643837607</v>
      </c>
      <c r="P23" s="9"/>
    </row>
    <row r="24" spans="1:119">
      <c r="A24" s="12"/>
      <c r="B24" s="42">
        <v>590</v>
      </c>
      <c r="C24" s="19" t="s">
        <v>36</v>
      </c>
      <c r="D24" s="46">
        <v>0</v>
      </c>
      <c r="E24" s="46">
        <v>0</v>
      </c>
      <c r="F24" s="46">
        <v>2151915</v>
      </c>
      <c r="G24" s="46">
        <v>0</v>
      </c>
      <c r="H24" s="46">
        <v>0</v>
      </c>
      <c r="I24" s="46">
        <v>4745427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6897342</v>
      </c>
      <c r="O24" s="47">
        <f t="shared" si="2"/>
        <v>125.23316871232478</v>
      </c>
      <c r="P24" s="9"/>
    </row>
    <row r="25" spans="1:119" ht="15.75" thickBot="1">
      <c r="A25" s="12"/>
      <c r="B25" s="42">
        <v>593</v>
      </c>
      <c r="C25" s="19" t="s">
        <v>56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186393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186393</v>
      </c>
      <c r="O25" s="47">
        <f t="shared" si="2"/>
        <v>3.3842871668240249</v>
      </c>
      <c r="P25" s="9"/>
    </row>
    <row r="26" spans="1:119" ht="16.5" thickBot="1">
      <c r="A26" s="13" t="s">
        <v>10</v>
      </c>
      <c r="B26" s="21"/>
      <c r="C26" s="20"/>
      <c r="D26" s="14">
        <f>SUM(D5,D11,D13,D18,D20,D22)</f>
        <v>53847658</v>
      </c>
      <c r="E26" s="14">
        <f t="shared" ref="E26:M26" si="8">SUM(E5,E11,E13,E18,E20,E22)</f>
        <v>33270554</v>
      </c>
      <c r="F26" s="14">
        <f t="shared" si="8"/>
        <v>2151915</v>
      </c>
      <c r="G26" s="14">
        <f t="shared" si="8"/>
        <v>13678463</v>
      </c>
      <c r="H26" s="14">
        <f t="shared" si="8"/>
        <v>0</v>
      </c>
      <c r="I26" s="14">
        <f t="shared" si="8"/>
        <v>19771938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122720528</v>
      </c>
      <c r="O26" s="35">
        <f t="shared" si="2"/>
        <v>2228.2033553634978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57</v>
      </c>
      <c r="M28" s="93"/>
      <c r="N28" s="93"/>
      <c r="O28" s="39">
        <v>55076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48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10319621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10319621</v>
      </c>
      <c r="O5" s="30">
        <f t="shared" ref="O5:O27" si="2">(N5/O$29)</f>
        <v>186.75004976564904</v>
      </c>
      <c r="P5" s="6"/>
    </row>
    <row r="6" spans="1:133">
      <c r="A6" s="12"/>
      <c r="B6" s="42">
        <v>511</v>
      </c>
      <c r="C6" s="19" t="s">
        <v>19</v>
      </c>
      <c r="D6" s="46">
        <v>659251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659251</v>
      </c>
      <c r="O6" s="47">
        <f t="shared" si="2"/>
        <v>11.930201415154093</v>
      </c>
      <c r="P6" s="9"/>
    </row>
    <row r="7" spans="1:133">
      <c r="A7" s="12"/>
      <c r="B7" s="42">
        <v>512</v>
      </c>
      <c r="C7" s="19" t="s">
        <v>20</v>
      </c>
      <c r="D7" s="46">
        <v>2356191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2356191</v>
      </c>
      <c r="O7" s="47">
        <f t="shared" si="2"/>
        <v>42.639045223402526</v>
      </c>
      <c r="P7" s="9"/>
    </row>
    <row r="8" spans="1:133">
      <c r="A8" s="12"/>
      <c r="B8" s="42">
        <v>513</v>
      </c>
      <c r="C8" s="19" t="s">
        <v>21</v>
      </c>
      <c r="D8" s="46">
        <v>6432565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6432565</v>
      </c>
      <c r="O8" s="47">
        <f t="shared" si="2"/>
        <v>116.40755352069345</v>
      </c>
      <c r="P8" s="9"/>
    </row>
    <row r="9" spans="1:133">
      <c r="A9" s="12"/>
      <c r="B9" s="42">
        <v>514</v>
      </c>
      <c r="C9" s="19" t="s">
        <v>22</v>
      </c>
      <c r="D9" s="46">
        <v>728113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728113</v>
      </c>
      <c r="O9" s="47">
        <f t="shared" si="2"/>
        <v>13.176369460178433</v>
      </c>
      <c r="P9" s="9"/>
    </row>
    <row r="10" spans="1:133">
      <c r="A10" s="12"/>
      <c r="B10" s="42">
        <v>519</v>
      </c>
      <c r="C10" s="19" t="s">
        <v>23</v>
      </c>
      <c r="D10" s="46">
        <v>143501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143501</v>
      </c>
      <c r="O10" s="47">
        <f t="shared" si="2"/>
        <v>2.5968801462205251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5747390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5747390</v>
      </c>
      <c r="O11" s="41">
        <f t="shared" si="2"/>
        <v>104.00821585624061</v>
      </c>
      <c r="P11" s="10"/>
    </row>
    <row r="12" spans="1:133">
      <c r="A12" s="12"/>
      <c r="B12" s="42">
        <v>521</v>
      </c>
      <c r="C12" s="19" t="s">
        <v>25</v>
      </c>
      <c r="D12" s="46">
        <v>5745522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5745522</v>
      </c>
      <c r="O12" s="47">
        <f t="shared" si="2"/>
        <v>103.97441140809642</v>
      </c>
      <c r="P12" s="9"/>
    </row>
    <row r="13" spans="1:133">
      <c r="A13" s="12"/>
      <c r="B13" s="42">
        <v>525</v>
      </c>
      <c r="C13" s="19" t="s">
        <v>43</v>
      </c>
      <c r="D13" s="46">
        <v>1868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1868</v>
      </c>
      <c r="O13" s="47">
        <f t="shared" si="2"/>
        <v>3.3804448144193706E-2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5426135</v>
      </c>
      <c r="E14" s="29">
        <f t="shared" si="4"/>
        <v>16362300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8846552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30634987</v>
      </c>
      <c r="O14" s="41">
        <f t="shared" si="2"/>
        <v>554.38909498905161</v>
      </c>
      <c r="P14" s="10"/>
    </row>
    <row r="15" spans="1:133">
      <c r="A15" s="12"/>
      <c r="B15" s="42">
        <v>534</v>
      </c>
      <c r="C15" s="19" t="s">
        <v>27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2004307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2004307</v>
      </c>
      <c r="O15" s="47">
        <f t="shared" si="2"/>
        <v>36.271141352539857</v>
      </c>
      <c r="P15" s="9"/>
    </row>
    <row r="16" spans="1:133">
      <c r="A16" s="12"/>
      <c r="B16" s="42">
        <v>536</v>
      </c>
      <c r="C16" s="19" t="s">
        <v>28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6842245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6842245</v>
      </c>
      <c r="O16" s="47">
        <f t="shared" si="2"/>
        <v>123.82136846486546</v>
      </c>
      <c r="P16" s="9"/>
    </row>
    <row r="17" spans="1:119">
      <c r="A17" s="12"/>
      <c r="B17" s="42">
        <v>538</v>
      </c>
      <c r="C17" s="19" t="s">
        <v>29</v>
      </c>
      <c r="D17" s="46">
        <v>0</v>
      </c>
      <c r="E17" s="46">
        <v>11455290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11455290</v>
      </c>
      <c r="O17" s="47">
        <f t="shared" si="2"/>
        <v>207.30179699234515</v>
      </c>
      <c r="P17" s="9"/>
    </row>
    <row r="18" spans="1:119">
      <c r="A18" s="12"/>
      <c r="B18" s="42">
        <v>539</v>
      </c>
      <c r="C18" s="19" t="s">
        <v>30</v>
      </c>
      <c r="D18" s="46">
        <v>5426135</v>
      </c>
      <c r="E18" s="46">
        <v>4907010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10333145</v>
      </c>
      <c r="O18" s="47">
        <f t="shared" si="2"/>
        <v>186.99478817930111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25250</v>
      </c>
      <c r="E19" s="29">
        <f t="shared" si="5"/>
        <v>3108102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3133352</v>
      </c>
      <c r="O19" s="41">
        <f t="shared" si="2"/>
        <v>56.703016703161474</v>
      </c>
      <c r="P19" s="10"/>
    </row>
    <row r="20" spans="1:119">
      <c r="A20" s="12"/>
      <c r="B20" s="42">
        <v>541</v>
      </c>
      <c r="C20" s="19" t="s">
        <v>32</v>
      </c>
      <c r="D20" s="46">
        <v>25250</v>
      </c>
      <c r="E20" s="46">
        <v>3108102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3133352</v>
      </c>
      <c r="O20" s="47">
        <f t="shared" si="2"/>
        <v>56.703016703161474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0</v>
      </c>
      <c r="E21" s="29">
        <f t="shared" si="6"/>
        <v>8898000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8898000</v>
      </c>
      <c r="O21" s="41">
        <f t="shared" si="2"/>
        <v>161.02354367614325</v>
      </c>
      <c r="P21" s="9"/>
    </row>
    <row r="22" spans="1:119">
      <c r="A22" s="12"/>
      <c r="B22" s="42">
        <v>572</v>
      </c>
      <c r="C22" s="19" t="s">
        <v>34</v>
      </c>
      <c r="D22" s="46">
        <v>0</v>
      </c>
      <c r="E22" s="46">
        <v>8898000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8898000</v>
      </c>
      <c r="O22" s="47">
        <f t="shared" si="2"/>
        <v>161.02354367614325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SUM(D24:D26)</f>
        <v>18489702</v>
      </c>
      <c r="E23" s="29">
        <f t="shared" si="7"/>
        <v>7902859</v>
      </c>
      <c r="F23" s="29">
        <f t="shared" si="7"/>
        <v>2157385</v>
      </c>
      <c r="G23" s="29">
        <f t="shared" si="7"/>
        <v>0</v>
      </c>
      <c r="H23" s="29">
        <f t="shared" si="7"/>
        <v>0</v>
      </c>
      <c r="I23" s="29">
        <f t="shared" si="7"/>
        <v>7270603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35820549</v>
      </c>
      <c r="O23" s="41">
        <f t="shared" si="2"/>
        <v>648.2301344577354</v>
      </c>
      <c r="P23" s="9"/>
    </row>
    <row r="24" spans="1:119">
      <c r="A24" s="12"/>
      <c r="B24" s="42">
        <v>581</v>
      </c>
      <c r="C24" s="19" t="s">
        <v>35</v>
      </c>
      <c r="D24" s="46">
        <v>18489702</v>
      </c>
      <c r="E24" s="46">
        <v>7902859</v>
      </c>
      <c r="F24" s="46">
        <v>0</v>
      </c>
      <c r="G24" s="46">
        <v>0</v>
      </c>
      <c r="H24" s="46">
        <v>0</v>
      </c>
      <c r="I24" s="46">
        <v>2223268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28615829</v>
      </c>
      <c r="O24" s="47">
        <f t="shared" si="2"/>
        <v>517.84920103512547</v>
      </c>
      <c r="P24" s="9"/>
    </row>
    <row r="25" spans="1:119">
      <c r="A25" s="12"/>
      <c r="B25" s="42">
        <v>590</v>
      </c>
      <c r="C25" s="19" t="s">
        <v>36</v>
      </c>
      <c r="D25" s="46">
        <v>0</v>
      </c>
      <c r="E25" s="46">
        <v>0</v>
      </c>
      <c r="F25" s="46">
        <v>2157385</v>
      </c>
      <c r="G25" s="46">
        <v>0</v>
      </c>
      <c r="H25" s="46">
        <v>0</v>
      </c>
      <c r="I25" s="46">
        <v>4944208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7101593</v>
      </c>
      <c r="O25" s="47">
        <f t="shared" si="2"/>
        <v>128.51468539061511</v>
      </c>
      <c r="P25" s="9"/>
    </row>
    <row r="26" spans="1:119" ht="15.75" thickBot="1">
      <c r="A26" s="12"/>
      <c r="B26" s="42">
        <v>592</v>
      </c>
      <c r="C26" s="19" t="s">
        <v>74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103127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103127</v>
      </c>
      <c r="O26" s="47">
        <f t="shared" si="2"/>
        <v>1.8662480319947883</v>
      </c>
      <c r="P26" s="9"/>
    </row>
    <row r="27" spans="1:119" ht="16.5" thickBot="1">
      <c r="A27" s="13" t="s">
        <v>10</v>
      </c>
      <c r="B27" s="21"/>
      <c r="C27" s="20"/>
      <c r="D27" s="14">
        <f>SUM(D5,D11,D14,D19,D21,D23)</f>
        <v>40008098</v>
      </c>
      <c r="E27" s="14">
        <f t="shared" ref="E27:M27" si="8">SUM(E5,E11,E14,E19,E21,E23)</f>
        <v>36271261</v>
      </c>
      <c r="F27" s="14">
        <f t="shared" si="8"/>
        <v>2157385</v>
      </c>
      <c r="G27" s="14">
        <f t="shared" si="8"/>
        <v>0</v>
      </c>
      <c r="H27" s="14">
        <f t="shared" si="8"/>
        <v>0</v>
      </c>
      <c r="I27" s="14">
        <f t="shared" si="8"/>
        <v>16117155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94553899</v>
      </c>
      <c r="O27" s="35">
        <f t="shared" si="2"/>
        <v>1711.1040554479814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3" t="s">
        <v>75</v>
      </c>
      <c r="M29" s="93"/>
      <c r="N29" s="93"/>
      <c r="O29" s="39">
        <v>55259</v>
      </c>
    </row>
    <row r="30" spans="1:119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  <row r="31" spans="1:119" ht="15.75" customHeight="1" thickBot="1">
      <c r="A31" s="97" t="s">
        <v>48</v>
      </c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93</v>
      </c>
      <c r="N4" s="32" t="s">
        <v>5</v>
      </c>
      <c r="O4" s="32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20881749</v>
      </c>
      <c r="E5" s="24">
        <f t="shared" si="0"/>
        <v>65107</v>
      </c>
      <c r="F5" s="24">
        <f t="shared" si="0"/>
        <v>266368</v>
      </c>
      <c r="G5" s="24">
        <f t="shared" si="0"/>
        <v>24952</v>
      </c>
      <c r="H5" s="24">
        <f t="shared" si="0"/>
        <v>0</v>
      </c>
      <c r="I5" s="24">
        <f t="shared" si="0"/>
        <v>2005541</v>
      </c>
      <c r="J5" s="24">
        <f t="shared" si="0"/>
        <v>0</v>
      </c>
      <c r="K5" s="24">
        <f t="shared" si="0"/>
        <v>0</v>
      </c>
      <c r="L5" s="24">
        <f t="shared" si="0"/>
        <v>11699</v>
      </c>
      <c r="M5" s="24">
        <f t="shared" si="0"/>
        <v>0</v>
      </c>
      <c r="N5" s="24">
        <f t="shared" si="0"/>
        <v>0</v>
      </c>
      <c r="O5" s="25">
        <f>SUM(D5:N5)</f>
        <v>23255416</v>
      </c>
      <c r="P5" s="30">
        <f t="shared" ref="P5:P35" si="1">(O5/P$37)</f>
        <v>376.25861148413611</v>
      </c>
      <c r="Q5" s="6"/>
    </row>
    <row r="6" spans="1:134">
      <c r="A6" s="12"/>
      <c r="B6" s="42">
        <v>511</v>
      </c>
      <c r="C6" s="19" t="s">
        <v>19</v>
      </c>
      <c r="D6" s="46">
        <v>276984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276984</v>
      </c>
      <c r="P6" s="47">
        <f t="shared" si="1"/>
        <v>4.4814341417638781</v>
      </c>
      <c r="Q6" s="9"/>
    </row>
    <row r="7" spans="1:134">
      <c r="A7" s="12"/>
      <c r="B7" s="42">
        <v>512</v>
      </c>
      <c r="C7" s="19" t="s">
        <v>20</v>
      </c>
      <c r="D7" s="46">
        <v>2126866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2126866</v>
      </c>
      <c r="P7" s="47">
        <f t="shared" si="1"/>
        <v>34.411409710874175</v>
      </c>
      <c r="Q7" s="9"/>
    </row>
    <row r="8" spans="1:134">
      <c r="A8" s="12"/>
      <c r="B8" s="42">
        <v>513</v>
      </c>
      <c r="C8" s="19" t="s">
        <v>21</v>
      </c>
      <c r="D8" s="46">
        <v>6184741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11699</v>
      </c>
      <c r="M8" s="46">
        <v>0</v>
      </c>
      <c r="N8" s="46">
        <v>0</v>
      </c>
      <c r="O8" s="46">
        <f t="shared" si="2"/>
        <v>6196440</v>
      </c>
      <c r="P8" s="47">
        <f t="shared" si="1"/>
        <v>100.25466371123012</v>
      </c>
      <c r="Q8" s="9"/>
    </row>
    <row r="9" spans="1:134">
      <c r="A9" s="12"/>
      <c r="B9" s="42">
        <v>514</v>
      </c>
      <c r="C9" s="19" t="s">
        <v>22</v>
      </c>
      <c r="D9" s="46">
        <v>1022788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1022788</v>
      </c>
      <c r="P9" s="47">
        <f t="shared" si="1"/>
        <v>16.548093258045206</v>
      </c>
      <c r="Q9" s="9"/>
    </row>
    <row r="10" spans="1:134">
      <c r="A10" s="12"/>
      <c r="B10" s="42">
        <v>515</v>
      </c>
      <c r="C10" s="19" t="s">
        <v>41</v>
      </c>
      <c r="D10" s="46">
        <v>1955135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1955135</v>
      </c>
      <c r="P10" s="47">
        <f t="shared" si="1"/>
        <v>31.632905657935186</v>
      </c>
      <c r="Q10" s="9"/>
    </row>
    <row r="11" spans="1:134">
      <c r="A11" s="12"/>
      <c r="B11" s="42">
        <v>516</v>
      </c>
      <c r="C11" s="19" t="s">
        <v>86</v>
      </c>
      <c r="D11" s="46">
        <v>3015774</v>
      </c>
      <c r="E11" s="46">
        <v>0</v>
      </c>
      <c r="F11" s="46">
        <v>0</v>
      </c>
      <c r="G11" s="46">
        <v>24952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3040726</v>
      </c>
      <c r="P11" s="47">
        <f t="shared" si="1"/>
        <v>49.197113595547428</v>
      </c>
      <c r="Q11" s="9"/>
    </row>
    <row r="12" spans="1:134">
      <c r="A12" s="12"/>
      <c r="B12" s="42">
        <v>517</v>
      </c>
      <c r="C12" s="19" t="s">
        <v>87</v>
      </c>
      <c r="D12" s="46">
        <v>0</v>
      </c>
      <c r="E12" s="46">
        <v>0</v>
      </c>
      <c r="F12" s="46">
        <v>266368</v>
      </c>
      <c r="G12" s="46">
        <v>0</v>
      </c>
      <c r="H12" s="46">
        <v>0</v>
      </c>
      <c r="I12" s="46">
        <v>506347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772715</v>
      </c>
      <c r="P12" s="47">
        <f t="shared" si="1"/>
        <v>12.502062873137348</v>
      </c>
      <c r="Q12" s="9"/>
    </row>
    <row r="13" spans="1:134">
      <c r="A13" s="12"/>
      <c r="B13" s="42">
        <v>519</v>
      </c>
      <c r="C13" s="19" t="s">
        <v>23</v>
      </c>
      <c r="D13" s="46">
        <v>6299461</v>
      </c>
      <c r="E13" s="46">
        <v>65107</v>
      </c>
      <c r="F13" s="46">
        <v>0</v>
      </c>
      <c r="G13" s="46">
        <v>0</v>
      </c>
      <c r="H13" s="46">
        <v>0</v>
      </c>
      <c r="I13" s="46">
        <v>1499194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7863762</v>
      </c>
      <c r="P13" s="47">
        <f t="shared" si="1"/>
        <v>127.23092853560276</v>
      </c>
      <c r="Q13" s="9"/>
    </row>
    <row r="14" spans="1:134" ht="15.75">
      <c r="A14" s="26" t="s">
        <v>24</v>
      </c>
      <c r="B14" s="27"/>
      <c r="C14" s="28"/>
      <c r="D14" s="29">
        <f t="shared" ref="D14:N14" si="3">SUM(D15:D17)</f>
        <v>11445023</v>
      </c>
      <c r="E14" s="29">
        <f t="shared" si="3"/>
        <v>3590314</v>
      </c>
      <c r="F14" s="29">
        <f t="shared" si="3"/>
        <v>0</v>
      </c>
      <c r="G14" s="29">
        <f t="shared" si="3"/>
        <v>51477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15086814</v>
      </c>
      <c r="P14" s="41">
        <f t="shared" si="1"/>
        <v>244.09555551960133</v>
      </c>
      <c r="Q14" s="10"/>
    </row>
    <row r="15" spans="1:134">
      <c r="A15" s="12"/>
      <c r="B15" s="42">
        <v>521</v>
      </c>
      <c r="C15" s="19" t="s">
        <v>25</v>
      </c>
      <c r="D15" s="46">
        <v>10174208</v>
      </c>
      <c r="E15" s="46">
        <v>0</v>
      </c>
      <c r="F15" s="46">
        <v>0</v>
      </c>
      <c r="G15" s="46">
        <v>51477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10225685</v>
      </c>
      <c r="P15" s="47">
        <f t="shared" si="1"/>
        <v>165.44541880369536</v>
      </c>
      <c r="Q15" s="9"/>
    </row>
    <row r="16" spans="1:134">
      <c r="A16" s="12"/>
      <c r="B16" s="42">
        <v>524</v>
      </c>
      <c r="C16" s="19" t="s">
        <v>42</v>
      </c>
      <c r="D16" s="46">
        <v>1206768</v>
      </c>
      <c r="E16" s="46">
        <v>3590314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4797082</v>
      </c>
      <c r="P16" s="47">
        <f t="shared" si="1"/>
        <v>77.613894866277278</v>
      </c>
      <c r="Q16" s="9"/>
    </row>
    <row r="17" spans="1:17">
      <c r="A17" s="12"/>
      <c r="B17" s="42">
        <v>525</v>
      </c>
      <c r="C17" s="19" t="s">
        <v>43</v>
      </c>
      <c r="D17" s="46">
        <v>64047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64047</v>
      </c>
      <c r="P17" s="47">
        <f t="shared" si="1"/>
        <v>1.0362418496286829</v>
      </c>
      <c r="Q17" s="9"/>
    </row>
    <row r="18" spans="1:17" ht="15.75">
      <c r="A18" s="26" t="s">
        <v>26</v>
      </c>
      <c r="B18" s="27"/>
      <c r="C18" s="28"/>
      <c r="D18" s="29">
        <f t="shared" ref="D18:N18" si="5">SUM(D19:D23)</f>
        <v>1184622</v>
      </c>
      <c r="E18" s="29">
        <f t="shared" si="5"/>
        <v>3729372</v>
      </c>
      <c r="F18" s="29">
        <f t="shared" si="5"/>
        <v>0</v>
      </c>
      <c r="G18" s="29">
        <f t="shared" si="5"/>
        <v>5000667</v>
      </c>
      <c r="H18" s="29">
        <f t="shared" si="5"/>
        <v>0</v>
      </c>
      <c r="I18" s="29">
        <f t="shared" si="5"/>
        <v>19582408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29497069</v>
      </c>
      <c r="P18" s="41">
        <f t="shared" si="1"/>
        <v>477.24479427896517</v>
      </c>
      <c r="Q18" s="10"/>
    </row>
    <row r="19" spans="1:17">
      <c r="A19" s="12"/>
      <c r="B19" s="42">
        <v>534</v>
      </c>
      <c r="C19" s="19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5542074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1" si="6">SUM(D19:N19)</f>
        <v>5542074</v>
      </c>
      <c r="P19" s="47">
        <f t="shared" si="1"/>
        <v>89.667416312068212</v>
      </c>
      <c r="Q19" s="9"/>
    </row>
    <row r="20" spans="1:17">
      <c r="A20" s="12"/>
      <c r="B20" s="42">
        <v>536</v>
      </c>
      <c r="C20" s="19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14040334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14040334</v>
      </c>
      <c r="P20" s="47">
        <f t="shared" si="1"/>
        <v>227.16413998414419</v>
      </c>
      <c r="Q20" s="9"/>
    </row>
    <row r="21" spans="1:17">
      <c r="A21" s="12"/>
      <c r="B21" s="42">
        <v>537</v>
      </c>
      <c r="C21" s="19" t="s">
        <v>95</v>
      </c>
      <c r="D21" s="46">
        <v>357026</v>
      </c>
      <c r="E21" s="46">
        <v>361565</v>
      </c>
      <c r="F21" s="46">
        <v>0</v>
      </c>
      <c r="G21" s="46">
        <v>161572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880163</v>
      </c>
      <c r="P21" s="47">
        <f t="shared" si="1"/>
        <v>14.240506738718915</v>
      </c>
      <c r="Q21" s="9"/>
    </row>
    <row r="22" spans="1:17">
      <c r="A22" s="12"/>
      <c r="B22" s="42">
        <v>538</v>
      </c>
      <c r="C22" s="19" t="s">
        <v>29</v>
      </c>
      <c r="D22" s="46">
        <v>0</v>
      </c>
      <c r="E22" s="46">
        <v>3367807</v>
      </c>
      <c r="F22" s="46">
        <v>0</v>
      </c>
      <c r="G22" s="46">
        <v>4765865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8133672</v>
      </c>
      <c r="P22" s="47">
        <f t="shared" si="1"/>
        <v>131.59790962188748</v>
      </c>
      <c r="Q22" s="9"/>
    </row>
    <row r="23" spans="1:17">
      <c r="A23" s="12"/>
      <c r="B23" s="42">
        <v>539</v>
      </c>
      <c r="C23" s="19" t="s">
        <v>30</v>
      </c>
      <c r="D23" s="46">
        <v>827596</v>
      </c>
      <c r="E23" s="46">
        <v>0</v>
      </c>
      <c r="F23" s="46">
        <v>0</v>
      </c>
      <c r="G23" s="46">
        <v>73230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900826</v>
      </c>
      <c r="P23" s="47">
        <f t="shared" si="1"/>
        <v>14.574821622146359</v>
      </c>
      <c r="Q23" s="9"/>
    </row>
    <row r="24" spans="1:17" ht="15.75">
      <c r="A24" s="26" t="s">
        <v>31</v>
      </c>
      <c r="B24" s="27"/>
      <c r="C24" s="28"/>
      <c r="D24" s="29">
        <f t="shared" ref="D24:N24" si="7">SUM(D25:D25)</f>
        <v>0</v>
      </c>
      <c r="E24" s="29">
        <f t="shared" si="7"/>
        <v>3950598</v>
      </c>
      <c r="F24" s="29">
        <f t="shared" si="7"/>
        <v>0</v>
      </c>
      <c r="G24" s="29">
        <f t="shared" si="7"/>
        <v>1441018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6"/>
        <v>5391616</v>
      </c>
      <c r="P24" s="41">
        <f t="shared" si="1"/>
        <v>87.233096574821616</v>
      </c>
      <c r="Q24" s="10"/>
    </row>
    <row r="25" spans="1:17">
      <c r="A25" s="12"/>
      <c r="B25" s="42">
        <v>541</v>
      </c>
      <c r="C25" s="19" t="s">
        <v>32</v>
      </c>
      <c r="D25" s="46">
        <v>0</v>
      </c>
      <c r="E25" s="46">
        <v>3950598</v>
      </c>
      <c r="F25" s="46">
        <v>0</v>
      </c>
      <c r="G25" s="46">
        <v>1441018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5391616</v>
      </c>
      <c r="P25" s="47">
        <f t="shared" si="1"/>
        <v>87.233096574821616</v>
      </c>
      <c r="Q25" s="9"/>
    </row>
    <row r="26" spans="1:17" ht="15.75">
      <c r="A26" s="26" t="s">
        <v>45</v>
      </c>
      <c r="B26" s="27"/>
      <c r="C26" s="28"/>
      <c r="D26" s="29">
        <f t="shared" ref="D26:N26" si="8">SUM(D27:D28)</f>
        <v>1669799</v>
      </c>
      <c r="E26" s="29">
        <f t="shared" si="8"/>
        <v>201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6"/>
        <v>1670000</v>
      </c>
      <c r="P26" s="41">
        <f t="shared" si="1"/>
        <v>27.019593249955506</v>
      </c>
      <c r="Q26" s="10"/>
    </row>
    <row r="27" spans="1:17">
      <c r="A27" s="43"/>
      <c r="B27" s="44">
        <v>554</v>
      </c>
      <c r="C27" s="45" t="s">
        <v>46</v>
      </c>
      <c r="D27" s="46">
        <v>0</v>
      </c>
      <c r="E27" s="46">
        <v>201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201</v>
      </c>
      <c r="P27" s="47">
        <f t="shared" si="1"/>
        <v>3.2520588282880579E-3</v>
      </c>
      <c r="Q27" s="9"/>
    </row>
    <row r="28" spans="1:17">
      <c r="A28" s="43"/>
      <c r="B28" s="44">
        <v>559</v>
      </c>
      <c r="C28" s="45" t="s">
        <v>52</v>
      </c>
      <c r="D28" s="46">
        <v>1669799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1669799</v>
      </c>
      <c r="P28" s="47">
        <f t="shared" si="1"/>
        <v>27.016341191127218</v>
      </c>
      <c r="Q28" s="9"/>
    </row>
    <row r="29" spans="1:17" ht="15.75">
      <c r="A29" s="26" t="s">
        <v>33</v>
      </c>
      <c r="B29" s="27"/>
      <c r="C29" s="28"/>
      <c r="D29" s="29">
        <f t="shared" ref="D29:N29" si="9">SUM(D30:D31)</f>
        <v>9995351</v>
      </c>
      <c r="E29" s="29">
        <f t="shared" si="9"/>
        <v>432592</v>
      </c>
      <c r="F29" s="29">
        <f t="shared" si="9"/>
        <v>0</v>
      </c>
      <c r="G29" s="29">
        <f t="shared" si="9"/>
        <v>5092714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9"/>
        <v>0</v>
      </c>
      <c r="O29" s="29">
        <f>SUM(D29:N29)</f>
        <v>15520657</v>
      </c>
      <c r="P29" s="41">
        <f t="shared" si="1"/>
        <v>251.11487371980519</v>
      </c>
      <c r="Q29" s="9"/>
    </row>
    <row r="30" spans="1:17">
      <c r="A30" s="12"/>
      <c r="B30" s="42">
        <v>572</v>
      </c>
      <c r="C30" s="19" t="s">
        <v>34</v>
      </c>
      <c r="D30" s="46">
        <v>9994692</v>
      </c>
      <c r="E30" s="46">
        <v>432592</v>
      </c>
      <c r="F30" s="46">
        <v>0</v>
      </c>
      <c r="G30" s="46">
        <v>5092714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15519998</v>
      </c>
      <c r="P30" s="47">
        <f t="shared" si="1"/>
        <v>251.10421149707963</v>
      </c>
      <c r="Q30" s="9"/>
    </row>
    <row r="31" spans="1:17">
      <c r="A31" s="12"/>
      <c r="B31" s="42">
        <v>574</v>
      </c>
      <c r="C31" s="19" t="s">
        <v>99</v>
      </c>
      <c r="D31" s="46">
        <v>659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659</v>
      </c>
      <c r="P31" s="47">
        <f t="shared" si="1"/>
        <v>1.0662222725581245E-2</v>
      </c>
      <c r="Q31" s="9"/>
    </row>
    <row r="32" spans="1:17" ht="15.75">
      <c r="A32" s="26" t="s">
        <v>37</v>
      </c>
      <c r="B32" s="27"/>
      <c r="C32" s="28"/>
      <c r="D32" s="29">
        <f t="shared" ref="D32:N32" si="10">SUM(D33:D34)</f>
        <v>16758403</v>
      </c>
      <c r="E32" s="29">
        <f t="shared" si="10"/>
        <v>3987860</v>
      </c>
      <c r="F32" s="29">
        <f t="shared" si="10"/>
        <v>0</v>
      </c>
      <c r="G32" s="29">
        <f t="shared" si="10"/>
        <v>6912554</v>
      </c>
      <c r="H32" s="29">
        <f t="shared" si="10"/>
        <v>0</v>
      </c>
      <c r="I32" s="29">
        <f t="shared" si="10"/>
        <v>10485790</v>
      </c>
      <c r="J32" s="29">
        <f t="shared" si="10"/>
        <v>0</v>
      </c>
      <c r="K32" s="29">
        <f t="shared" si="10"/>
        <v>0</v>
      </c>
      <c r="L32" s="29">
        <f t="shared" si="10"/>
        <v>0</v>
      </c>
      <c r="M32" s="29">
        <f t="shared" si="10"/>
        <v>0</v>
      </c>
      <c r="N32" s="29">
        <f t="shared" si="10"/>
        <v>0</v>
      </c>
      <c r="O32" s="29">
        <f>SUM(D32:N32)</f>
        <v>38144607</v>
      </c>
      <c r="P32" s="41">
        <f t="shared" si="1"/>
        <v>617.15674599964404</v>
      </c>
      <c r="Q32" s="9"/>
    </row>
    <row r="33" spans="1:120">
      <c r="A33" s="12"/>
      <c r="B33" s="42">
        <v>581</v>
      </c>
      <c r="C33" s="19" t="s">
        <v>96</v>
      </c>
      <c r="D33" s="46">
        <v>16758403</v>
      </c>
      <c r="E33" s="46">
        <v>3987860</v>
      </c>
      <c r="F33" s="46">
        <v>0</v>
      </c>
      <c r="G33" s="46">
        <v>6912554</v>
      </c>
      <c r="H33" s="46">
        <v>0</v>
      </c>
      <c r="I33" s="46">
        <v>2836426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30495243</v>
      </c>
      <c r="P33" s="47">
        <f t="shared" si="1"/>
        <v>493.39464785542089</v>
      </c>
      <c r="Q33" s="9"/>
    </row>
    <row r="34" spans="1:120" ht="15.75" thickBot="1">
      <c r="A34" s="12"/>
      <c r="B34" s="42">
        <v>590</v>
      </c>
      <c r="C34" s="19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7649364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1">SUM(D34:N34)</f>
        <v>7649364</v>
      </c>
      <c r="P34" s="47">
        <f t="shared" si="1"/>
        <v>123.76209814422315</v>
      </c>
      <c r="Q34" s="9"/>
    </row>
    <row r="35" spans="1:120" ht="16.5" thickBot="1">
      <c r="A35" s="13" t="s">
        <v>10</v>
      </c>
      <c r="B35" s="21"/>
      <c r="C35" s="20"/>
      <c r="D35" s="14">
        <f>SUM(D5,D14,D18,D24,D26,D29,D32)</f>
        <v>61934947</v>
      </c>
      <c r="E35" s="14">
        <f t="shared" ref="E35:N35" si="12">SUM(E5,E14,E18,E24,E26,E29,E32)</f>
        <v>15756044</v>
      </c>
      <c r="F35" s="14">
        <f t="shared" si="12"/>
        <v>266368</v>
      </c>
      <c r="G35" s="14">
        <f t="shared" si="12"/>
        <v>18523382</v>
      </c>
      <c r="H35" s="14">
        <f t="shared" si="12"/>
        <v>0</v>
      </c>
      <c r="I35" s="14">
        <f t="shared" si="12"/>
        <v>32073739</v>
      </c>
      <c r="J35" s="14">
        <f t="shared" si="12"/>
        <v>0</v>
      </c>
      <c r="K35" s="14">
        <f t="shared" si="12"/>
        <v>0</v>
      </c>
      <c r="L35" s="14">
        <f t="shared" si="12"/>
        <v>11699</v>
      </c>
      <c r="M35" s="14">
        <f t="shared" si="12"/>
        <v>0</v>
      </c>
      <c r="N35" s="14">
        <f t="shared" si="12"/>
        <v>0</v>
      </c>
      <c r="O35" s="14">
        <f>SUM(D35:N35)</f>
        <v>128566179</v>
      </c>
      <c r="P35" s="35">
        <f t="shared" si="1"/>
        <v>2080.123270826929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</row>
    <row r="37" spans="1:120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38"/>
      <c r="M37" s="93" t="s">
        <v>100</v>
      </c>
      <c r="N37" s="93"/>
      <c r="O37" s="93"/>
      <c r="P37" s="39">
        <v>61807</v>
      </c>
    </row>
    <row r="38" spans="1:120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20" ht="15.75" customHeight="1" thickBot="1">
      <c r="A39" s="97" t="s">
        <v>48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93</v>
      </c>
      <c r="N4" s="32" t="s">
        <v>5</v>
      </c>
      <c r="O4" s="32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19247395</v>
      </c>
      <c r="E5" s="24">
        <f t="shared" si="0"/>
        <v>65813</v>
      </c>
      <c r="F5" s="24">
        <f t="shared" si="0"/>
        <v>269058</v>
      </c>
      <c r="G5" s="24">
        <f t="shared" si="0"/>
        <v>9183</v>
      </c>
      <c r="H5" s="24">
        <f t="shared" si="0"/>
        <v>0</v>
      </c>
      <c r="I5" s="24">
        <f t="shared" si="0"/>
        <v>1765897</v>
      </c>
      <c r="J5" s="24">
        <f t="shared" si="0"/>
        <v>0</v>
      </c>
      <c r="K5" s="24">
        <f t="shared" si="0"/>
        <v>0</v>
      </c>
      <c r="L5" s="24">
        <f t="shared" si="0"/>
        <v>8577</v>
      </c>
      <c r="M5" s="24">
        <f t="shared" si="0"/>
        <v>0</v>
      </c>
      <c r="N5" s="24">
        <f t="shared" si="0"/>
        <v>0</v>
      </c>
      <c r="O5" s="25">
        <f>SUM(D5:N5)</f>
        <v>21365923</v>
      </c>
      <c r="P5" s="30">
        <f t="shared" ref="P5:P33" si="1">(O5/P$35)</f>
        <v>345.90601929801841</v>
      </c>
      <c r="Q5" s="6"/>
    </row>
    <row r="6" spans="1:134">
      <c r="A6" s="12"/>
      <c r="B6" s="42">
        <v>511</v>
      </c>
      <c r="C6" s="19" t="s">
        <v>19</v>
      </c>
      <c r="D6" s="46">
        <v>259791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259791</v>
      </c>
      <c r="P6" s="47">
        <f t="shared" si="1"/>
        <v>4.2059156844968264</v>
      </c>
      <c r="Q6" s="9"/>
    </row>
    <row r="7" spans="1:134">
      <c r="A7" s="12"/>
      <c r="B7" s="42">
        <v>512</v>
      </c>
      <c r="C7" s="19" t="s">
        <v>20</v>
      </c>
      <c r="D7" s="46">
        <v>1957853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1957853</v>
      </c>
      <c r="P7" s="47">
        <f t="shared" si="1"/>
        <v>31.696881880585416</v>
      </c>
      <c r="Q7" s="9"/>
    </row>
    <row r="8" spans="1:134">
      <c r="A8" s="12"/>
      <c r="B8" s="42">
        <v>513</v>
      </c>
      <c r="C8" s="19" t="s">
        <v>21</v>
      </c>
      <c r="D8" s="46">
        <v>5999254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8577</v>
      </c>
      <c r="M8" s="46">
        <v>0</v>
      </c>
      <c r="N8" s="46">
        <v>0</v>
      </c>
      <c r="O8" s="46">
        <f t="shared" si="2"/>
        <v>6007831</v>
      </c>
      <c r="P8" s="47">
        <f t="shared" si="1"/>
        <v>97.26445732418081</v>
      </c>
      <c r="Q8" s="9"/>
    </row>
    <row r="9" spans="1:134">
      <c r="A9" s="12"/>
      <c r="B9" s="42">
        <v>514</v>
      </c>
      <c r="C9" s="19" t="s">
        <v>22</v>
      </c>
      <c r="D9" s="46">
        <v>909415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909415</v>
      </c>
      <c r="P9" s="47">
        <f t="shared" si="1"/>
        <v>14.723076674005958</v>
      </c>
      <c r="Q9" s="9"/>
    </row>
    <row r="10" spans="1:134">
      <c r="A10" s="12"/>
      <c r="B10" s="42">
        <v>515</v>
      </c>
      <c r="C10" s="19" t="s">
        <v>41</v>
      </c>
      <c r="D10" s="46">
        <v>1827607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1827607</v>
      </c>
      <c r="P10" s="47">
        <f t="shared" si="1"/>
        <v>29.588249579070069</v>
      </c>
      <c r="Q10" s="9"/>
    </row>
    <row r="11" spans="1:134">
      <c r="A11" s="12"/>
      <c r="B11" s="42">
        <v>516</v>
      </c>
      <c r="C11" s="19" t="s">
        <v>86</v>
      </c>
      <c r="D11" s="46">
        <v>3040513</v>
      </c>
      <c r="E11" s="46">
        <v>0</v>
      </c>
      <c r="F11" s="46">
        <v>0</v>
      </c>
      <c r="G11" s="46">
        <v>9183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3049696</v>
      </c>
      <c r="P11" s="47">
        <f t="shared" si="1"/>
        <v>49.373397228338298</v>
      </c>
      <c r="Q11" s="9"/>
    </row>
    <row r="12" spans="1:134">
      <c r="A12" s="12"/>
      <c r="B12" s="42">
        <v>517</v>
      </c>
      <c r="C12" s="19" t="s">
        <v>87</v>
      </c>
      <c r="D12" s="46">
        <v>0</v>
      </c>
      <c r="E12" s="46">
        <v>0</v>
      </c>
      <c r="F12" s="46">
        <v>269058</v>
      </c>
      <c r="G12" s="46">
        <v>0</v>
      </c>
      <c r="H12" s="46">
        <v>0</v>
      </c>
      <c r="I12" s="46">
        <v>541569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810627</v>
      </c>
      <c r="P12" s="47">
        <f t="shared" si="1"/>
        <v>13.123737210205931</v>
      </c>
      <c r="Q12" s="9"/>
    </row>
    <row r="13" spans="1:134">
      <c r="A13" s="12"/>
      <c r="B13" s="42">
        <v>519</v>
      </c>
      <c r="C13" s="19" t="s">
        <v>23</v>
      </c>
      <c r="D13" s="46">
        <v>5252962</v>
      </c>
      <c r="E13" s="46">
        <v>65813</v>
      </c>
      <c r="F13" s="46">
        <v>0</v>
      </c>
      <c r="G13" s="46">
        <v>0</v>
      </c>
      <c r="H13" s="46">
        <v>0</v>
      </c>
      <c r="I13" s="46">
        <v>1224328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6543103</v>
      </c>
      <c r="P13" s="47">
        <f t="shared" si="1"/>
        <v>105.93030371713509</v>
      </c>
      <c r="Q13" s="9"/>
    </row>
    <row r="14" spans="1:134" ht="15.75">
      <c r="A14" s="26" t="s">
        <v>24</v>
      </c>
      <c r="B14" s="27"/>
      <c r="C14" s="28"/>
      <c r="D14" s="29">
        <f t="shared" ref="D14:N14" si="3">SUM(D15:D17)</f>
        <v>11232200</v>
      </c>
      <c r="E14" s="29">
        <f t="shared" si="3"/>
        <v>3316390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3" si="4">SUM(D14:N14)</f>
        <v>14548590</v>
      </c>
      <c r="P14" s="41">
        <f t="shared" si="1"/>
        <v>235.53603807796918</v>
      </c>
      <c r="Q14" s="10"/>
    </row>
    <row r="15" spans="1:134">
      <c r="A15" s="12"/>
      <c r="B15" s="42">
        <v>521</v>
      </c>
      <c r="C15" s="19" t="s">
        <v>25</v>
      </c>
      <c r="D15" s="46">
        <v>10019496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10019496</v>
      </c>
      <c r="P15" s="47">
        <f t="shared" si="1"/>
        <v>162.21176013469758</v>
      </c>
      <c r="Q15" s="9"/>
    </row>
    <row r="16" spans="1:134">
      <c r="A16" s="12"/>
      <c r="B16" s="42">
        <v>524</v>
      </c>
      <c r="C16" s="19" t="s">
        <v>42</v>
      </c>
      <c r="D16" s="46">
        <v>1143091</v>
      </c>
      <c r="E16" s="46">
        <v>3316390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4459481</v>
      </c>
      <c r="P16" s="47">
        <f t="shared" si="1"/>
        <v>72.197270431291287</v>
      </c>
      <c r="Q16" s="9"/>
    </row>
    <row r="17" spans="1:17">
      <c r="A17" s="12"/>
      <c r="B17" s="42">
        <v>525</v>
      </c>
      <c r="C17" s="19" t="s">
        <v>43</v>
      </c>
      <c r="D17" s="46">
        <v>69613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69613</v>
      </c>
      <c r="P17" s="47">
        <f t="shared" si="1"/>
        <v>1.1270075119803133</v>
      </c>
      <c r="Q17" s="9"/>
    </row>
    <row r="18" spans="1:17" ht="15.75">
      <c r="A18" s="26" t="s">
        <v>26</v>
      </c>
      <c r="B18" s="27"/>
      <c r="C18" s="28"/>
      <c r="D18" s="29">
        <f t="shared" ref="D18:N18" si="5">SUM(D19:D23)</f>
        <v>942256</v>
      </c>
      <c r="E18" s="29">
        <f t="shared" si="5"/>
        <v>3610928</v>
      </c>
      <c r="F18" s="29">
        <f t="shared" si="5"/>
        <v>0</v>
      </c>
      <c r="G18" s="29">
        <f t="shared" si="5"/>
        <v>1384338</v>
      </c>
      <c r="H18" s="29">
        <f t="shared" si="5"/>
        <v>0</v>
      </c>
      <c r="I18" s="29">
        <f t="shared" si="5"/>
        <v>18237303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24174825</v>
      </c>
      <c r="P18" s="41">
        <f t="shared" si="1"/>
        <v>391.38105491516643</v>
      </c>
      <c r="Q18" s="10"/>
    </row>
    <row r="19" spans="1:17">
      <c r="A19" s="12"/>
      <c r="B19" s="42">
        <v>534</v>
      </c>
      <c r="C19" s="19" t="s">
        <v>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4487379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4487379</v>
      </c>
      <c r="P19" s="47">
        <f t="shared" si="1"/>
        <v>72.64892824763632</v>
      </c>
      <c r="Q19" s="9"/>
    </row>
    <row r="20" spans="1:17">
      <c r="A20" s="12"/>
      <c r="B20" s="42">
        <v>536</v>
      </c>
      <c r="C20" s="19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13749924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13749924</v>
      </c>
      <c r="P20" s="47">
        <f t="shared" si="1"/>
        <v>222.60594482579975</v>
      </c>
      <c r="Q20" s="9"/>
    </row>
    <row r="21" spans="1:17">
      <c r="A21" s="12"/>
      <c r="B21" s="42">
        <v>537</v>
      </c>
      <c r="C21" s="19" t="s">
        <v>95</v>
      </c>
      <c r="D21" s="46">
        <v>202869</v>
      </c>
      <c r="E21" s="46">
        <v>325561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528430</v>
      </c>
      <c r="P21" s="47">
        <f t="shared" si="1"/>
        <v>8.5550770625566628</v>
      </c>
      <c r="Q21" s="9"/>
    </row>
    <row r="22" spans="1:17">
      <c r="A22" s="12"/>
      <c r="B22" s="42">
        <v>538</v>
      </c>
      <c r="C22" s="19" t="s">
        <v>29</v>
      </c>
      <c r="D22" s="46">
        <v>0</v>
      </c>
      <c r="E22" s="46">
        <v>3285367</v>
      </c>
      <c r="F22" s="46">
        <v>0</v>
      </c>
      <c r="G22" s="46">
        <v>1318521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4603888</v>
      </c>
      <c r="P22" s="47">
        <f t="shared" si="1"/>
        <v>74.535163838880976</v>
      </c>
      <c r="Q22" s="9"/>
    </row>
    <row r="23" spans="1:17">
      <c r="A23" s="12"/>
      <c r="B23" s="42">
        <v>539</v>
      </c>
      <c r="C23" s="19" t="s">
        <v>30</v>
      </c>
      <c r="D23" s="46">
        <v>739387</v>
      </c>
      <c r="E23" s="46">
        <v>0</v>
      </c>
      <c r="F23" s="46">
        <v>0</v>
      </c>
      <c r="G23" s="46">
        <v>65817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805204</v>
      </c>
      <c r="P23" s="47">
        <f t="shared" si="1"/>
        <v>13.035940940292708</v>
      </c>
      <c r="Q23" s="9"/>
    </row>
    <row r="24" spans="1:17" ht="15.75">
      <c r="A24" s="26" t="s">
        <v>31</v>
      </c>
      <c r="B24" s="27"/>
      <c r="C24" s="28"/>
      <c r="D24" s="29">
        <f t="shared" ref="D24:N24" si="6">SUM(D25:D25)</f>
        <v>0</v>
      </c>
      <c r="E24" s="29">
        <f t="shared" si="6"/>
        <v>3675993</v>
      </c>
      <c r="F24" s="29">
        <f t="shared" si="6"/>
        <v>0</v>
      </c>
      <c r="G24" s="29">
        <f t="shared" si="6"/>
        <v>1694736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4"/>
        <v>5370729</v>
      </c>
      <c r="P24" s="41">
        <f t="shared" si="1"/>
        <v>86.950022665457837</v>
      </c>
      <c r="Q24" s="10"/>
    </row>
    <row r="25" spans="1:17">
      <c r="A25" s="12"/>
      <c r="B25" s="42">
        <v>541</v>
      </c>
      <c r="C25" s="19" t="s">
        <v>32</v>
      </c>
      <c r="D25" s="46">
        <v>0</v>
      </c>
      <c r="E25" s="46">
        <v>3675993</v>
      </c>
      <c r="F25" s="46">
        <v>0</v>
      </c>
      <c r="G25" s="46">
        <v>1694736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5370729</v>
      </c>
      <c r="P25" s="47">
        <f t="shared" si="1"/>
        <v>86.950022665457837</v>
      </c>
      <c r="Q25" s="9"/>
    </row>
    <row r="26" spans="1:17" ht="15.75">
      <c r="A26" s="26" t="s">
        <v>45</v>
      </c>
      <c r="B26" s="27"/>
      <c r="C26" s="28"/>
      <c r="D26" s="29">
        <f t="shared" ref="D26:N26" si="7">SUM(D27:D27)</f>
        <v>1546239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4"/>
        <v>1546239</v>
      </c>
      <c r="P26" s="41">
        <f t="shared" si="1"/>
        <v>25.033010620385962</v>
      </c>
      <c r="Q26" s="10"/>
    </row>
    <row r="27" spans="1:17">
      <c r="A27" s="43"/>
      <c r="B27" s="44">
        <v>559</v>
      </c>
      <c r="C27" s="45" t="s">
        <v>52</v>
      </c>
      <c r="D27" s="46">
        <v>1546239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1546239</v>
      </c>
      <c r="P27" s="47">
        <f t="shared" si="1"/>
        <v>25.033010620385962</v>
      </c>
      <c r="Q27" s="9"/>
    </row>
    <row r="28" spans="1:17" ht="15.75">
      <c r="A28" s="26" t="s">
        <v>33</v>
      </c>
      <c r="B28" s="27"/>
      <c r="C28" s="28"/>
      <c r="D28" s="29">
        <f t="shared" ref="D28:N28" si="8">SUM(D29:D29)</f>
        <v>8896907</v>
      </c>
      <c r="E28" s="29">
        <f t="shared" si="8"/>
        <v>387950</v>
      </c>
      <c r="F28" s="29">
        <f t="shared" si="8"/>
        <v>0</v>
      </c>
      <c r="G28" s="29">
        <f t="shared" si="8"/>
        <v>10319965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4"/>
        <v>19604822</v>
      </c>
      <c r="P28" s="41">
        <f t="shared" si="1"/>
        <v>317.39447610413157</v>
      </c>
      <c r="Q28" s="9"/>
    </row>
    <row r="29" spans="1:17">
      <c r="A29" s="12"/>
      <c r="B29" s="42">
        <v>572</v>
      </c>
      <c r="C29" s="19" t="s">
        <v>34</v>
      </c>
      <c r="D29" s="46">
        <v>8896907</v>
      </c>
      <c r="E29" s="46">
        <v>387950</v>
      </c>
      <c r="F29" s="46">
        <v>0</v>
      </c>
      <c r="G29" s="46">
        <v>10319965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19604822</v>
      </c>
      <c r="P29" s="47">
        <f t="shared" si="1"/>
        <v>317.39447610413157</v>
      </c>
      <c r="Q29" s="9"/>
    </row>
    <row r="30" spans="1:17" ht="15.75">
      <c r="A30" s="26" t="s">
        <v>37</v>
      </c>
      <c r="B30" s="27"/>
      <c r="C30" s="28"/>
      <c r="D30" s="29">
        <f t="shared" ref="D30:N30" si="9">SUM(D31:D32)</f>
        <v>4419960</v>
      </c>
      <c r="E30" s="29">
        <f t="shared" si="9"/>
        <v>2518725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9002589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 t="shared" si="4"/>
        <v>15941274</v>
      </c>
      <c r="P30" s="41">
        <f t="shared" si="1"/>
        <v>258.08305271337912</v>
      </c>
      <c r="Q30" s="9"/>
    </row>
    <row r="31" spans="1:17">
      <c r="A31" s="12"/>
      <c r="B31" s="42">
        <v>581</v>
      </c>
      <c r="C31" s="19" t="s">
        <v>96</v>
      </c>
      <c r="D31" s="46">
        <v>4419960</v>
      </c>
      <c r="E31" s="46">
        <v>2518725</v>
      </c>
      <c r="F31" s="46">
        <v>0</v>
      </c>
      <c r="G31" s="46">
        <v>0</v>
      </c>
      <c r="H31" s="46">
        <v>0</v>
      </c>
      <c r="I31" s="46">
        <v>2901651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9840336</v>
      </c>
      <c r="P31" s="47">
        <f t="shared" si="1"/>
        <v>159.31122911539956</v>
      </c>
      <c r="Q31" s="9"/>
    </row>
    <row r="32" spans="1:17" ht="15.75" thickBot="1">
      <c r="A32" s="12"/>
      <c r="B32" s="42">
        <v>590</v>
      </c>
      <c r="C32" s="19" t="s">
        <v>36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6100938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6100938</v>
      </c>
      <c r="P32" s="47">
        <f t="shared" si="1"/>
        <v>98.771823597979534</v>
      </c>
      <c r="Q32" s="9"/>
    </row>
    <row r="33" spans="1:120" ht="16.5" thickBot="1">
      <c r="A33" s="13" t="s">
        <v>10</v>
      </c>
      <c r="B33" s="21"/>
      <c r="C33" s="20"/>
      <c r="D33" s="14">
        <f>SUM(D5,D14,D18,D24,D26,D28,D30)</f>
        <v>46284957</v>
      </c>
      <c r="E33" s="14">
        <f t="shared" ref="E33:N33" si="10">SUM(E5,E14,E18,E24,E26,E28,E30)</f>
        <v>13575799</v>
      </c>
      <c r="F33" s="14">
        <f t="shared" si="10"/>
        <v>269058</v>
      </c>
      <c r="G33" s="14">
        <f t="shared" si="10"/>
        <v>13408222</v>
      </c>
      <c r="H33" s="14">
        <f t="shared" si="10"/>
        <v>0</v>
      </c>
      <c r="I33" s="14">
        <f t="shared" si="10"/>
        <v>29005789</v>
      </c>
      <c r="J33" s="14">
        <f t="shared" si="10"/>
        <v>0</v>
      </c>
      <c r="K33" s="14">
        <f t="shared" si="10"/>
        <v>0</v>
      </c>
      <c r="L33" s="14">
        <f t="shared" si="10"/>
        <v>8577</v>
      </c>
      <c r="M33" s="14">
        <f t="shared" si="10"/>
        <v>0</v>
      </c>
      <c r="N33" s="14">
        <f t="shared" si="10"/>
        <v>0</v>
      </c>
      <c r="O33" s="14">
        <f t="shared" si="4"/>
        <v>102552402</v>
      </c>
      <c r="P33" s="35">
        <f t="shared" si="1"/>
        <v>1660.2836743945086</v>
      </c>
      <c r="Q33" s="6"/>
      <c r="R33" s="2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</row>
    <row r="34" spans="1:120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8"/>
    </row>
    <row r="35" spans="1:120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38"/>
      <c r="M35" s="93" t="s">
        <v>97</v>
      </c>
      <c r="N35" s="93"/>
      <c r="O35" s="93"/>
      <c r="P35" s="39">
        <v>61768</v>
      </c>
    </row>
    <row r="36" spans="1:120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6"/>
    </row>
    <row r="37" spans="1:120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9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19774713</v>
      </c>
      <c r="E5" s="24">
        <f t="shared" si="0"/>
        <v>33496</v>
      </c>
      <c r="F5" s="24">
        <f t="shared" si="0"/>
        <v>267577</v>
      </c>
      <c r="G5" s="24">
        <f t="shared" si="0"/>
        <v>25394</v>
      </c>
      <c r="H5" s="24">
        <f t="shared" si="0"/>
        <v>0</v>
      </c>
      <c r="I5" s="24">
        <f t="shared" si="0"/>
        <v>1709906</v>
      </c>
      <c r="J5" s="24">
        <f t="shared" si="0"/>
        <v>0</v>
      </c>
      <c r="K5" s="24">
        <f t="shared" si="0"/>
        <v>0</v>
      </c>
      <c r="L5" s="24">
        <f t="shared" si="0"/>
        <v>11198</v>
      </c>
      <c r="M5" s="24">
        <f t="shared" si="0"/>
        <v>0</v>
      </c>
      <c r="N5" s="25">
        <f>SUM(D5:M5)</f>
        <v>21822284</v>
      </c>
      <c r="O5" s="30">
        <f t="shared" ref="O5:O33" si="1">(N5/O$35)</f>
        <v>348.32057462090984</v>
      </c>
      <c r="P5" s="6"/>
    </row>
    <row r="6" spans="1:133">
      <c r="A6" s="12"/>
      <c r="B6" s="42">
        <v>511</v>
      </c>
      <c r="C6" s="19" t="s">
        <v>19</v>
      </c>
      <c r="D6" s="46">
        <v>263645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263645</v>
      </c>
      <c r="O6" s="47">
        <f t="shared" si="1"/>
        <v>4.2082202713487629</v>
      </c>
      <c r="P6" s="9"/>
    </row>
    <row r="7" spans="1:133">
      <c r="A7" s="12"/>
      <c r="B7" s="42">
        <v>512</v>
      </c>
      <c r="C7" s="19" t="s">
        <v>20</v>
      </c>
      <c r="D7" s="46">
        <v>1697346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1697346</v>
      </c>
      <c r="O7" s="47">
        <f t="shared" si="1"/>
        <v>27.092513966480446</v>
      </c>
      <c r="P7" s="9"/>
    </row>
    <row r="8" spans="1:133">
      <c r="A8" s="12"/>
      <c r="B8" s="42">
        <v>513</v>
      </c>
      <c r="C8" s="19" t="s">
        <v>21</v>
      </c>
      <c r="D8" s="46">
        <v>6340818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11198</v>
      </c>
      <c r="M8" s="46">
        <v>0</v>
      </c>
      <c r="N8" s="46">
        <f t="shared" si="2"/>
        <v>6352016</v>
      </c>
      <c r="O8" s="47">
        <f t="shared" si="1"/>
        <v>101.38892258579409</v>
      </c>
      <c r="P8" s="9"/>
    </row>
    <row r="9" spans="1:133">
      <c r="A9" s="12"/>
      <c r="B9" s="42">
        <v>514</v>
      </c>
      <c r="C9" s="19" t="s">
        <v>22</v>
      </c>
      <c r="D9" s="46">
        <v>863938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863938</v>
      </c>
      <c r="O9" s="47">
        <f t="shared" si="1"/>
        <v>13.789912210694334</v>
      </c>
      <c r="P9" s="9"/>
    </row>
    <row r="10" spans="1:133">
      <c r="A10" s="12"/>
      <c r="B10" s="42">
        <v>515</v>
      </c>
      <c r="C10" s="19" t="s">
        <v>41</v>
      </c>
      <c r="D10" s="46">
        <v>1746289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1746289</v>
      </c>
      <c r="O10" s="47">
        <f t="shared" si="1"/>
        <v>27.873727055067839</v>
      </c>
      <c r="P10" s="9"/>
    </row>
    <row r="11" spans="1:133">
      <c r="A11" s="12"/>
      <c r="B11" s="42">
        <v>516</v>
      </c>
      <c r="C11" s="19" t="s">
        <v>86</v>
      </c>
      <c r="D11" s="46">
        <v>3364274</v>
      </c>
      <c r="E11" s="46">
        <v>0</v>
      </c>
      <c r="F11" s="46">
        <v>0</v>
      </c>
      <c r="G11" s="46">
        <v>25394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3389668</v>
      </c>
      <c r="O11" s="47">
        <f t="shared" si="1"/>
        <v>54.104836392657624</v>
      </c>
      <c r="P11" s="9"/>
    </row>
    <row r="12" spans="1:133">
      <c r="A12" s="12"/>
      <c r="B12" s="42">
        <v>517</v>
      </c>
      <c r="C12" s="19" t="s">
        <v>87</v>
      </c>
      <c r="D12" s="46">
        <v>0</v>
      </c>
      <c r="E12" s="46">
        <v>0</v>
      </c>
      <c r="F12" s="46">
        <v>267577</v>
      </c>
      <c r="G12" s="46">
        <v>0</v>
      </c>
      <c r="H12" s="46">
        <v>0</v>
      </c>
      <c r="I12" s="46">
        <v>575722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843299</v>
      </c>
      <c r="O12" s="47">
        <f t="shared" si="1"/>
        <v>13.460478850758181</v>
      </c>
      <c r="P12" s="9"/>
    </row>
    <row r="13" spans="1:133">
      <c r="A13" s="12"/>
      <c r="B13" s="42">
        <v>519</v>
      </c>
      <c r="C13" s="19" t="s">
        <v>61</v>
      </c>
      <c r="D13" s="46">
        <v>5498403</v>
      </c>
      <c r="E13" s="46">
        <v>33496</v>
      </c>
      <c r="F13" s="46">
        <v>0</v>
      </c>
      <c r="G13" s="46">
        <v>0</v>
      </c>
      <c r="H13" s="46">
        <v>0</v>
      </c>
      <c r="I13" s="46">
        <v>1134184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6666083</v>
      </c>
      <c r="O13" s="47">
        <f t="shared" si="1"/>
        <v>106.40196328810853</v>
      </c>
      <c r="P13" s="9"/>
    </row>
    <row r="14" spans="1:133" ht="15.75">
      <c r="A14" s="26" t="s">
        <v>24</v>
      </c>
      <c r="B14" s="27"/>
      <c r="C14" s="28"/>
      <c r="D14" s="29">
        <f t="shared" ref="D14:M14" si="3">SUM(D15:D17)</f>
        <v>11444848</v>
      </c>
      <c r="E14" s="29">
        <f t="shared" si="3"/>
        <v>4156209</v>
      </c>
      <c r="F14" s="29">
        <f t="shared" si="3"/>
        <v>0</v>
      </c>
      <c r="G14" s="29">
        <f t="shared" si="3"/>
        <v>427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15601484</v>
      </c>
      <c r="O14" s="41">
        <f t="shared" si="1"/>
        <v>249.02608140462888</v>
      </c>
      <c r="P14" s="10"/>
    </row>
    <row r="15" spans="1:133">
      <c r="A15" s="12"/>
      <c r="B15" s="42">
        <v>521</v>
      </c>
      <c r="C15" s="19" t="s">
        <v>25</v>
      </c>
      <c r="D15" s="46">
        <v>10035624</v>
      </c>
      <c r="E15" s="46">
        <v>0</v>
      </c>
      <c r="F15" s="46">
        <v>0</v>
      </c>
      <c r="G15" s="46">
        <v>427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10036051</v>
      </c>
      <c r="O15" s="47">
        <f t="shared" si="1"/>
        <v>160.19235434956104</v>
      </c>
      <c r="P15" s="9"/>
    </row>
    <row r="16" spans="1:133">
      <c r="A16" s="12"/>
      <c r="B16" s="42">
        <v>524</v>
      </c>
      <c r="C16" s="19" t="s">
        <v>42</v>
      </c>
      <c r="D16" s="46">
        <v>1249820</v>
      </c>
      <c r="E16" s="46">
        <v>4156209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5406029</v>
      </c>
      <c r="O16" s="47">
        <f t="shared" si="1"/>
        <v>86.289369513168396</v>
      </c>
      <c r="P16" s="9"/>
    </row>
    <row r="17" spans="1:16">
      <c r="A17" s="12"/>
      <c r="B17" s="42">
        <v>525</v>
      </c>
      <c r="C17" s="19" t="s">
        <v>43</v>
      </c>
      <c r="D17" s="46">
        <v>159404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159404</v>
      </c>
      <c r="O17" s="47">
        <f t="shared" si="1"/>
        <v>2.5443575418994415</v>
      </c>
      <c r="P17" s="9"/>
    </row>
    <row r="18" spans="1:16" ht="15.75">
      <c r="A18" s="26" t="s">
        <v>26</v>
      </c>
      <c r="B18" s="27"/>
      <c r="C18" s="28"/>
      <c r="D18" s="29">
        <f t="shared" ref="D18:M18" si="5">SUM(D19:D23)</f>
        <v>1173135</v>
      </c>
      <c r="E18" s="29">
        <f t="shared" si="5"/>
        <v>3618795</v>
      </c>
      <c r="F18" s="29">
        <f t="shared" si="5"/>
        <v>0</v>
      </c>
      <c r="G18" s="29">
        <f t="shared" si="5"/>
        <v>3540952</v>
      </c>
      <c r="H18" s="29">
        <f t="shared" si="5"/>
        <v>0</v>
      </c>
      <c r="I18" s="29">
        <f t="shared" si="5"/>
        <v>18258622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26591504</v>
      </c>
      <c r="O18" s="41">
        <f t="shared" si="1"/>
        <v>424.44539505187549</v>
      </c>
      <c r="P18" s="10"/>
    </row>
    <row r="19" spans="1:16">
      <c r="A19" s="12"/>
      <c r="B19" s="42">
        <v>534</v>
      </c>
      <c r="C19" s="19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4000991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4000991</v>
      </c>
      <c r="O19" s="47">
        <f t="shared" si="1"/>
        <v>63.862585794094173</v>
      </c>
      <c r="P19" s="9"/>
    </row>
    <row r="20" spans="1:16">
      <c r="A20" s="12"/>
      <c r="B20" s="42">
        <v>536</v>
      </c>
      <c r="C20" s="19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14257631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14257631</v>
      </c>
      <c r="O20" s="47">
        <f t="shared" si="1"/>
        <v>227.57591380686353</v>
      </c>
      <c r="P20" s="9"/>
    </row>
    <row r="21" spans="1:16">
      <c r="A21" s="12"/>
      <c r="B21" s="42">
        <v>537</v>
      </c>
      <c r="C21" s="19" t="s">
        <v>79</v>
      </c>
      <c r="D21" s="46">
        <v>253895</v>
      </c>
      <c r="E21" s="46">
        <v>390864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644759</v>
      </c>
      <c r="O21" s="47">
        <f t="shared" si="1"/>
        <v>10.291444533120512</v>
      </c>
      <c r="P21" s="9"/>
    </row>
    <row r="22" spans="1:16">
      <c r="A22" s="12"/>
      <c r="B22" s="42">
        <v>538</v>
      </c>
      <c r="C22" s="19" t="s">
        <v>65</v>
      </c>
      <c r="D22" s="46">
        <v>0</v>
      </c>
      <c r="E22" s="46">
        <v>3227931</v>
      </c>
      <c r="F22" s="46">
        <v>0</v>
      </c>
      <c r="G22" s="46">
        <v>911887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4139818</v>
      </c>
      <c r="O22" s="47">
        <f t="shared" si="1"/>
        <v>66.078499600957699</v>
      </c>
      <c r="P22" s="9"/>
    </row>
    <row r="23" spans="1:16">
      <c r="A23" s="12"/>
      <c r="B23" s="42">
        <v>539</v>
      </c>
      <c r="C23" s="19" t="s">
        <v>30</v>
      </c>
      <c r="D23" s="46">
        <v>919240</v>
      </c>
      <c r="E23" s="46">
        <v>0</v>
      </c>
      <c r="F23" s="46">
        <v>0</v>
      </c>
      <c r="G23" s="46">
        <v>2629065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3548305</v>
      </c>
      <c r="O23" s="47">
        <f t="shared" si="1"/>
        <v>56.636951316839586</v>
      </c>
      <c r="P23" s="9"/>
    </row>
    <row r="24" spans="1:16" ht="15.75">
      <c r="A24" s="26" t="s">
        <v>31</v>
      </c>
      <c r="B24" s="27"/>
      <c r="C24" s="28"/>
      <c r="D24" s="29">
        <f t="shared" ref="D24:M24" si="6">SUM(D25:D25)</f>
        <v>0</v>
      </c>
      <c r="E24" s="29">
        <f t="shared" si="6"/>
        <v>3800281</v>
      </c>
      <c r="F24" s="29">
        <f t="shared" si="6"/>
        <v>0</v>
      </c>
      <c r="G24" s="29">
        <f t="shared" si="6"/>
        <v>557276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4357557</v>
      </c>
      <c r="O24" s="41">
        <f t="shared" si="1"/>
        <v>69.55398244213886</v>
      </c>
      <c r="P24" s="10"/>
    </row>
    <row r="25" spans="1:16">
      <c r="A25" s="12"/>
      <c r="B25" s="42">
        <v>541</v>
      </c>
      <c r="C25" s="19" t="s">
        <v>66</v>
      </c>
      <c r="D25" s="46">
        <v>0</v>
      </c>
      <c r="E25" s="46">
        <v>3800281</v>
      </c>
      <c r="F25" s="46">
        <v>0</v>
      </c>
      <c r="G25" s="46">
        <v>557276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4357557</v>
      </c>
      <c r="O25" s="47">
        <f t="shared" si="1"/>
        <v>69.55398244213886</v>
      </c>
      <c r="P25" s="9"/>
    </row>
    <row r="26" spans="1:16" ht="15.75">
      <c r="A26" s="26" t="s">
        <v>45</v>
      </c>
      <c r="B26" s="27"/>
      <c r="C26" s="28"/>
      <c r="D26" s="29">
        <f t="shared" ref="D26:M26" si="7">SUM(D27:D27)</f>
        <v>1546594</v>
      </c>
      <c r="E26" s="29">
        <f t="shared" si="7"/>
        <v>0</v>
      </c>
      <c r="F26" s="29">
        <f t="shared" si="7"/>
        <v>0</v>
      </c>
      <c r="G26" s="29">
        <f t="shared" si="7"/>
        <v>137656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1684250</v>
      </c>
      <c r="O26" s="41">
        <f t="shared" si="1"/>
        <v>26.883479648842776</v>
      </c>
      <c r="P26" s="10"/>
    </row>
    <row r="27" spans="1:16">
      <c r="A27" s="43"/>
      <c r="B27" s="44">
        <v>559</v>
      </c>
      <c r="C27" s="45" t="s">
        <v>52</v>
      </c>
      <c r="D27" s="46">
        <v>1546594</v>
      </c>
      <c r="E27" s="46">
        <v>0</v>
      </c>
      <c r="F27" s="46">
        <v>0</v>
      </c>
      <c r="G27" s="46">
        <v>137656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1684250</v>
      </c>
      <c r="O27" s="47">
        <f t="shared" si="1"/>
        <v>26.883479648842776</v>
      </c>
      <c r="P27" s="9"/>
    </row>
    <row r="28" spans="1:16" ht="15.75">
      <c r="A28" s="26" t="s">
        <v>33</v>
      </c>
      <c r="B28" s="27"/>
      <c r="C28" s="28"/>
      <c r="D28" s="29">
        <f t="shared" ref="D28:M28" si="8">SUM(D29:D29)</f>
        <v>8567423</v>
      </c>
      <c r="E28" s="29">
        <f t="shared" si="8"/>
        <v>390592</v>
      </c>
      <c r="F28" s="29">
        <f t="shared" si="8"/>
        <v>0</v>
      </c>
      <c r="G28" s="29">
        <f t="shared" si="8"/>
        <v>7086713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16044728</v>
      </c>
      <c r="O28" s="41">
        <f t="shared" si="1"/>
        <v>256.10100558659218</v>
      </c>
      <c r="P28" s="9"/>
    </row>
    <row r="29" spans="1:16">
      <c r="A29" s="12"/>
      <c r="B29" s="42">
        <v>572</v>
      </c>
      <c r="C29" s="19" t="s">
        <v>67</v>
      </c>
      <c r="D29" s="46">
        <v>8567423</v>
      </c>
      <c r="E29" s="46">
        <v>390592</v>
      </c>
      <c r="F29" s="46">
        <v>0</v>
      </c>
      <c r="G29" s="46">
        <v>7086713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16044728</v>
      </c>
      <c r="O29" s="47">
        <f t="shared" si="1"/>
        <v>256.10100558659218</v>
      </c>
      <c r="P29" s="9"/>
    </row>
    <row r="30" spans="1:16" ht="15.75">
      <c r="A30" s="26" t="s">
        <v>69</v>
      </c>
      <c r="B30" s="27"/>
      <c r="C30" s="28"/>
      <c r="D30" s="29">
        <f t="shared" ref="D30:M30" si="9">SUM(D31:D32)</f>
        <v>8442921</v>
      </c>
      <c r="E30" s="29">
        <f t="shared" si="9"/>
        <v>3031393</v>
      </c>
      <c r="F30" s="29">
        <f t="shared" si="9"/>
        <v>0</v>
      </c>
      <c r="G30" s="29">
        <f t="shared" si="9"/>
        <v>600000</v>
      </c>
      <c r="H30" s="29">
        <f t="shared" si="9"/>
        <v>0</v>
      </c>
      <c r="I30" s="29">
        <f t="shared" si="9"/>
        <v>8484366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20558680</v>
      </c>
      <c r="O30" s="41">
        <f t="shared" si="1"/>
        <v>328.15131683958498</v>
      </c>
      <c r="P30" s="9"/>
    </row>
    <row r="31" spans="1:16">
      <c r="A31" s="12"/>
      <c r="B31" s="42">
        <v>581</v>
      </c>
      <c r="C31" s="19" t="s">
        <v>70</v>
      </c>
      <c r="D31" s="46">
        <v>8442921</v>
      </c>
      <c r="E31" s="46">
        <v>3031393</v>
      </c>
      <c r="F31" s="46">
        <v>0</v>
      </c>
      <c r="G31" s="46">
        <v>600000</v>
      </c>
      <c r="H31" s="46">
        <v>0</v>
      </c>
      <c r="I31" s="46">
        <v>2675419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14749733</v>
      </c>
      <c r="O31" s="47">
        <f t="shared" si="1"/>
        <v>235.43069433359935</v>
      </c>
      <c r="P31" s="9"/>
    </row>
    <row r="32" spans="1:16" ht="15.75" thickBot="1">
      <c r="A32" s="12"/>
      <c r="B32" s="42">
        <v>590</v>
      </c>
      <c r="C32" s="19" t="s">
        <v>71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5808947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5808947</v>
      </c>
      <c r="O32" s="47">
        <f t="shared" si="1"/>
        <v>92.720622505985631</v>
      </c>
      <c r="P32" s="9"/>
    </row>
    <row r="33" spans="1:119" ht="16.5" thickBot="1">
      <c r="A33" s="13" t="s">
        <v>10</v>
      </c>
      <c r="B33" s="21"/>
      <c r="C33" s="20"/>
      <c r="D33" s="14">
        <f>SUM(D5,D14,D18,D24,D26,D28,D30)</f>
        <v>50949634</v>
      </c>
      <c r="E33" s="14">
        <f t="shared" ref="E33:M33" si="10">SUM(E5,E14,E18,E24,E26,E28,E30)</f>
        <v>15030766</v>
      </c>
      <c r="F33" s="14">
        <f t="shared" si="10"/>
        <v>267577</v>
      </c>
      <c r="G33" s="14">
        <f t="shared" si="10"/>
        <v>11948418</v>
      </c>
      <c r="H33" s="14">
        <f t="shared" si="10"/>
        <v>0</v>
      </c>
      <c r="I33" s="14">
        <f t="shared" si="10"/>
        <v>28452894</v>
      </c>
      <c r="J33" s="14">
        <f t="shared" si="10"/>
        <v>0</v>
      </c>
      <c r="K33" s="14">
        <f t="shared" si="10"/>
        <v>0</v>
      </c>
      <c r="L33" s="14">
        <f t="shared" si="10"/>
        <v>11198</v>
      </c>
      <c r="M33" s="14">
        <f t="shared" si="10"/>
        <v>0</v>
      </c>
      <c r="N33" s="14">
        <f t="shared" si="4"/>
        <v>106660487</v>
      </c>
      <c r="O33" s="35">
        <f t="shared" si="1"/>
        <v>1702.4818355945731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90</v>
      </c>
      <c r="M35" s="93"/>
      <c r="N35" s="93"/>
      <c r="O35" s="39">
        <v>62650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19636928</v>
      </c>
      <c r="E5" s="24">
        <f t="shared" si="0"/>
        <v>115721</v>
      </c>
      <c r="F5" s="24">
        <f t="shared" si="0"/>
        <v>267906</v>
      </c>
      <c r="G5" s="24">
        <f t="shared" si="0"/>
        <v>0</v>
      </c>
      <c r="H5" s="24">
        <f t="shared" si="0"/>
        <v>0</v>
      </c>
      <c r="I5" s="24">
        <f t="shared" si="0"/>
        <v>1147740</v>
      </c>
      <c r="J5" s="24">
        <f t="shared" si="0"/>
        <v>0</v>
      </c>
      <c r="K5" s="24">
        <f t="shared" si="0"/>
        <v>0</v>
      </c>
      <c r="L5" s="24">
        <f t="shared" si="0"/>
        <v>11131</v>
      </c>
      <c r="M5" s="24">
        <f t="shared" si="0"/>
        <v>0</v>
      </c>
      <c r="N5" s="25">
        <f>SUM(D5:M5)</f>
        <v>21179426</v>
      </c>
      <c r="O5" s="30">
        <f t="shared" ref="O5:O33" si="1">(N5/O$35)</f>
        <v>339.56080355281932</v>
      </c>
      <c r="P5" s="6"/>
    </row>
    <row r="6" spans="1:133">
      <c r="A6" s="12"/>
      <c r="B6" s="42">
        <v>511</v>
      </c>
      <c r="C6" s="19" t="s">
        <v>19</v>
      </c>
      <c r="D6" s="46">
        <v>352635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352635</v>
      </c>
      <c r="O6" s="47">
        <f t="shared" si="1"/>
        <v>5.6536482131691601</v>
      </c>
      <c r="P6" s="9"/>
    </row>
    <row r="7" spans="1:133">
      <c r="A7" s="12"/>
      <c r="B7" s="42">
        <v>512</v>
      </c>
      <c r="C7" s="19" t="s">
        <v>20</v>
      </c>
      <c r="D7" s="46">
        <v>1740393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1740393</v>
      </c>
      <c r="O7" s="47">
        <f t="shared" si="1"/>
        <v>27.902986869318454</v>
      </c>
      <c r="P7" s="9"/>
    </row>
    <row r="8" spans="1:133">
      <c r="A8" s="12"/>
      <c r="B8" s="42">
        <v>513</v>
      </c>
      <c r="C8" s="19" t="s">
        <v>21</v>
      </c>
      <c r="D8" s="46">
        <v>6163159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11131</v>
      </c>
      <c r="M8" s="46">
        <v>0</v>
      </c>
      <c r="N8" s="46">
        <f t="shared" si="2"/>
        <v>6174290</v>
      </c>
      <c r="O8" s="47">
        <f t="shared" si="1"/>
        <v>98.989787247687303</v>
      </c>
      <c r="P8" s="9"/>
    </row>
    <row r="9" spans="1:133">
      <c r="A9" s="12"/>
      <c r="B9" s="42">
        <v>514</v>
      </c>
      <c r="C9" s="19" t="s">
        <v>22</v>
      </c>
      <c r="D9" s="46">
        <v>783515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783515</v>
      </c>
      <c r="O9" s="47">
        <f t="shared" si="1"/>
        <v>12.561765507511263</v>
      </c>
      <c r="P9" s="9"/>
    </row>
    <row r="10" spans="1:133">
      <c r="A10" s="12"/>
      <c r="B10" s="42">
        <v>515</v>
      </c>
      <c r="C10" s="19" t="s">
        <v>41</v>
      </c>
      <c r="D10" s="46">
        <v>1620480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1620480</v>
      </c>
      <c r="O10" s="47">
        <f t="shared" si="1"/>
        <v>25.980472319753741</v>
      </c>
      <c r="P10" s="9"/>
    </row>
    <row r="11" spans="1:133">
      <c r="A11" s="12"/>
      <c r="B11" s="42">
        <v>516</v>
      </c>
      <c r="C11" s="19" t="s">
        <v>86</v>
      </c>
      <c r="D11" s="46">
        <v>3620709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3620709</v>
      </c>
      <c r="O11" s="47">
        <f t="shared" si="1"/>
        <v>58.049300177961619</v>
      </c>
      <c r="P11" s="9"/>
    </row>
    <row r="12" spans="1:133">
      <c r="A12" s="12"/>
      <c r="B12" s="42">
        <v>517</v>
      </c>
      <c r="C12" s="19" t="s">
        <v>87</v>
      </c>
      <c r="D12" s="46">
        <v>0</v>
      </c>
      <c r="E12" s="46">
        <v>0</v>
      </c>
      <c r="F12" s="46">
        <v>267906</v>
      </c>
      <c r="G12" s="46">
        <v>0</v>
      </c>
      <c r="H12" s="46">
        <v>0</v>
      </c>
      <c r="I12" s="46">
        <v>526246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794152</v>
      </c>
      <c r="O12" s="47">
        <f t="shared" si="1"/>
        <v>12.732304041812965</v>
      </c>
      <c r="P12" s="9"/>
    </row>
    <row r="13" spans="1:133">
      <c r="A13" s="12"/>
      <c r="B13" s="42">
        <v>519</v>
      </c>
      <c r="C13" s="19" t="s">
        <v>61</v>
      </c>
      <c r="D13" s="46">
        <v>5356037</v>
      </c>
      <c r="E13" s="46">
        <v>115721</v>
      </c>
      <c r="F13" s="46">
        <v>0</v>
      </c>
      <c r="G13" s="46">
        <v>0</v>
      </c>
      <c r="H13" s="46">
        <v>0</v>
      </c>
      <c r="I13" s="46">
        <v>621494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6093252</v>
      </c>
      <c r="O13" s="47">
        <f t="shared" si="1"/>
        <v>97.690539175604826</v>
      </c>
      <c r="P13" s="9"/>
    </row>
    <row r="14" spans="1:133" ht="15.75">
      <c r="A14" s="26" t="s">
        <v>24</v>
      </c>
      <c r="B14" s="27"/>
      <c r="C14" s="28"/>
      <c r="D14" s="29">
        <f t="shared" ref="D14:M14" si="3">SUM(D15:D17)</f>
        <v>11340918</v>
      </c>
      <c r="E14" s="29">
        <f t="shared" si="3"/>
        <v>2642289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3" si="4">SUM(D14:M14)</f>
        <v>13983207</v>
      </c>
      <c r="O14" s="41">
        <f t="shared" si="1"/>
        <v>224.18685969890819</v>
      </c>
      <c r="P14" s="10"/>
    </row>
    <row r="15" spans="1:133">
      <c r="A15" s="12"/>
      <c r="B15" s="42">
        <v>521</v>
      </c>
      <c r="C15" s="19" t="s">
        <v>25</v>
      </c>
      <c r="D15" s="46">
        <v>9924905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9924905</v>
      </c>
      <c r="O15" s="47">
        <f t="shared" si="1"/>
        <v>159.12181552915524</v>
      </c>
      <c r="P15" s="9"/>
    </row>
    <row r="16" spans="1:133">
      <c r="A16" s="12"/>
      <c r="B16" s="42">
        <v>524</v>
      </c>
      <c r="C16" s="19" t="s">
        <v>42</v>
      </c>
      <c r="D16" s="46">
        <v>1272563</v>
      </c>
      <c r="E16" s="46">
        <v>2642289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3914852</v>
      </c>
      <c r="O16" s="47">
        <f t="shared" si="1"/>
        <v>62.765170827120713</v>
      </c>
      <c r="P16" s="9"/>
    </row>
    <row r="17" spans="1:16">
      <c r="A17" s="12"/>
      <c r="B17" s="42">
        <v>525</v>
      </c>
      <c r="C17" s="19" t="s">
        <v>43</v>
      </c>
      <c r="D17" s="46">
        <v>143450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143450</v>
      </c>
      <c r="O17" s="47">
        <f t="shared" si="1"/>
        <v>2.2998733426322286</v>
      </c>
      <c r="P17" s="9"/>
    </row>
    <row r="18" spans="1:16" ht="15.75">
      <c r="A18" s="26" t="s">
        <v>26</v>
      </c>
      <c r="B18" s="27"/>
      <c r="C18" s="28"/>
      <c r="D18" s="29">
        <f t="shared" ref="D18:M18" si="5">SUM(D19:D23)</f>
        <v>1054629</v>
      </c>
      <c r="E18" s="29">
        <f t="shared" si="5"/>
        <v>3811273</v>
      </c>
      <c r="F18" s="29">
        <f t="shared" si="5"/>
        <v>0</v>
      </c>
      <c r="G18" s="29">
        <f t="shared" si="5"/>
        <v>1185629</v>
      </c>
      <c r="H18" s="29">
        <f t="shared" si="5"/>
        <v>0</v>
      </c>
      <c r="I18" s="29">
        <f t="shared" si="5"/>
        <v>15828715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21880246</v>
      </c>
      <c r="O18" s="41">
        <f t="shared" si="1"/>
        <v>350.79675500617253</v>
      </c>
      <c r="P18" s="10"/>
    </row>
    <row r="19" spans="1:16">
      <c r="A19" s="12"/>
      <c r="B19" s="42">
        <v>534</v>
      </c>
      <c r="C19" s="19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3796452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3796452</v>
      </c>
      <c r="O19" s="47">
        <f t="shared" si="1"/>
        <v>60.866913568370933</v>
      </c>
      <c r="P19" s="9"/>
    </row>
    <row r="20" spans="1:16">
      <c r="A20" s="12"/>
      <c r="B20" s="42">
        <v>536</v>
      </c>
      <c r="C20" s="19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12032263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12032263</v>
      </c>
      <c r="O20" s="47">
        <f t="shared" si="1"/>
        <v>192.90819745723309</v>
      </c>
      <c r="P20" s="9"/>
    </row>
    <row r="21" spans="1:16">
      <c r="A21" s="12"/>
      <c r="B21" s="42">
        <v>537</v>
      </c>
      <c r="C21" s="19" t="s">
        <v>79</v>
      </c>
      <c r="D21" s="46">
        <v>218106</v>
      </c>
      <c r="E21" s="46">
        <v>303480</v>
      </c>
      <c r="F21" s="46">
        <v>0</v>
      </c>
      <c r="G21" s="46">
        <v>109512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631098</v>
      </c>
      <c r="O21" s="47">
        <f t="shared" si="1"/>
        <v>10.118128036169496</v>
      </c>
      <c r="P21" s="9"/>
    </row>
    <row r="22" spans="1:16">
      <c r="A22" s="12"/>
      <c r="B22" s="42">
        <v>538</v>
      </c>
      <c r="C22" s="19" t="s">
        <v>65</v>
      </c>
      <c r="D22" s="46">
        <v>0</v>
      </c>
      <c r="E22" s="46">
        <v>3507793</v>
      </c>
      <c r="F22" s="46">
        <v>0</v>
      </c>
      <c r="G22" s="46">
        <v>524725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4032518</v>
      </c>
      <c r="O22" s="47">
        <f t="shared" si="1"/>
        <v>64.651660173472493</v>
      </c>
      <c r="P22" s="9"/>
    </row>
    <row r="23" spans="1:16">
      <c r="A23" s="12"/>
      <c r="B23" s="42">
        <v>539</v>
      </c>
      <c r="C23" s="19" t="s">
        <v>30</v>
      </c>
      <c r="D23" s="46">
        <v>836523</v>
      </c>
      <c r="E23" s="46">
        <v>0</v>
      </c>
      <c r="F23" s="46">
        <v>0</v>
      </c>
      <c r="G23" s="46">
        <v>551392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1387915</v>
      </c>
      <c r="O23" s="47">
        <f t="shared" si="1"/>
        <v>22.251855770926522</v>
      </c>
      <c r="P23" s="9"/>
    </row>
    <row r="24" spans="1:16" ht="15.75">
      <c r="A24" s="26" t="s">
        <v>31</v>
      </c>
      <c r="B24" s="27"/>
      <c r="C24" s="28"/>
      <c r="D24" s="29">
        <f t="shared" ref="D24:M24" si="6">SUM(D25:D25)</f>
        <v>0</v>
      </c>
      <c r="E24" s="29">
        <f t="shared" si="6"/>
        <v>3842846</v>
      </c>
      <c r="F24" s="29">
        <f t="shared" si="6"/>
        <v>0</v>
      </c>
      <c r="G24" s="29">
        <f t="shared" si="6"/>
        <v>209772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4052618</v>
      </c>
      <c r="O24" s="41">
        <f t="shared" si="1"/>
        <v>64.973914995270391</v>
      </c>
      <c r="P24" s="10"/>
    </row>
    <row r="25" spans="1:16">
      <c r="A25" s="12"/>
      <c r="B25" s="42">
        <v>541</v>
      </c>
      <c r="C25" s="19" t="s">
        <v>66</v>
      </c>
      <c r="D25" s="46">
        <v>0</v>
      </c>
      <c r="E25" s="46">
        <v>3842846</v>
      </c>
      <c r="F25" s="46">
        <v>0</v>
      </c>
      <c r="G25" s="46">
        <v>209772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4052618</v>
      </c>
      <c r="O25" s="47">
        <f t="shared" si="1"/>
        <v>64.973914995270391</v>
      </c>
      <c r="P25" s="9"/>
    </row>
    <row r="26" spans="1:16" ht="15.75">
      <c r="A26" s="26" t="s">
        <v>45</v>
      </c>
      <c r="B26" s="27"/>
      <c r="C26" s="28"/>
      <c r="D26" s="29">
        <f t="shared" ref="D26:M26" si="7">SUM(D27:D27)</f>
        <v>1489461</v>
      </c>
      <c r="E26" s="29">
        <f t="shared" si="7"/>
        <v>0</v>
      </c>
      <c r="F26" s="29">
        <f t="shared" si="7"/>
        <v>0</v>
      </c>
      <c r="G26" s="29">
        <f t="shared" si="7"/>
        <v>58888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1548349</v>
      </c>
      <c r="O26" s="41">
        <f t="shared" si="1"/>
        <v>24.82402642168887</v>
      </c>
      <c r="P26" s="10"/>
    </row>
    <row r="27" spans="1:16">
      <c r="A27" s="43"/>
      <c r="B27" s="44">
        <v>559</v>
      </c>
      <c r="C27" s="45" t="s">
        <v>52</v>
      </c>
      <c r="D27" s="46">
        <v>1489461</v>
      </c>
      <c r="E27" s="46">
        <v>0</v>
      </c>
      <c r="F27" s="46">
        <v>0</v>
      </c>
      <c r="G27" s="46">
        <v>58888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1548349</v>
      </c>
      <c r="O27" s="47">
        <f t="shared" si="1"/>
        <v>24.82402642168887</v>
      </c>
      <c r="P27" s="9"/>
    </row>
    <row r="28" spans="1:16" ht="15.75">
      <c r="A28" s="26" t="s">
        <v>33</v>
      </c>
      <c r="B28" s="27"/>
      <c r="C28" s="28"/>
      <c r="D28" s="29">
        <f t="shared" ref="D28:M28" si="8">SUM(D29:D29)</f>
        <v>9042607</v>
      </c>
      <c r="E28" s="29">
        <f t="shared" si="8"/>
        <v>395795</v>
      </c>
      <c r="F28" s="29">
        <f t="shared" si="8"/>
        <v>0</v>
      </c>
      <c r="G28" s="29">
        <f t="shared" si="8"/>
        <v>1680808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11119210</v>
      </c>
      <c r="O28" s="41">
        <f t="shared" si="1"/>
        <v>178.26960383499269</v>
      </c>
      <c r="P28" s="9"/>
    </row>
    <row r="29" spans="1:16">
      <c r="A29" s="12"/>
      <c r="B29" s="42">
        <v>572</v>
      </c>
      <c r="C29" s="19" t="s">
        <v>67</v>
      </c>
      <c r="D29" s="46">
        <v>9042607</v>
      </c>
      <c r="E29" s="46">
        <v>395795</v>
      </c>
      <c r="F29" s="46">
        <v>0</v>
      </c>
      <c r="G29" s="46">
        <v>1680808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11119210</v>
      </c>
      <c r="O29" s="47">
        <f t="shared" si="1"/>
        <v>178.26960383499269</v>
      </c>
      <c r="P29" s="9"/>
    </row>
    <row r="30" spans="1:16" ht="15.75">
      <c r="A30" s="26" t="s">
        <v>69</v>
      </c>
      <c r="B30" s="27"/>
      <c r="C30" s="28"/>
      <c r="D30" s="29">
        <f t="shared" ref="D30:M30" si="9">SUM(D31:D32)</f>
        <v>4145630</v>
      </c>
      <c r="E30" s="29">
        <f t="shared" si="9"/>
        <v>3117250</v>
      </c>
      <c r="F30" s="29">
        <f t="shared" si="9"/>
        <v>0</v>
      </c>
      <c r="G30" s="29">
        <f t="shared" si="9"/>
        <v>286008</v>
      </c>
      <c r="H30" s="29">
        <f t="shared" si="9"/>
        <v>0</v>
      </c>
      <c r="I30" s="29">
        <f t="shared" si="9"/>
        <v>8681365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16230253</v>
      </c>
      <c r="O30" s="41">
        <f t="shared" si="1"/>
        <v>260.212800410434</v>
      </c>
      <c r="P30" s="9"/>
    </row>
    <row r="31" spans="1:16">
      <c r="A31" s="12"/>
      <c r="B31" s="42">
        <v>581</v>
      </c>
      <c r="C31" s="19" t="s">
        <v>70</v>
      </c>
      <c r="D31" s="46">
        <v>4145630</v>
      </c>
      <c r="E31" s="46">
        <v>3117250</v>
      </c>
      <c r="F31" s="46">
        <v>0</v>
      </c>
      <c r="G31" s="46">
        <v>286008</v>
      </c>
      <c r="H31" s="46">
        <v>0</v>
      </c>
      <c r="I31" s="46">
        <v>2596725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10145613</v>
      </c>
      <c r="O31" s="47">
        <f t="shared" si="1"/>
        <v>162.66033379827809</v>
      </c>
      <c r="P31" s="9"/>
    </row>
    <row r="32" spans="1:16" ht="15.75" thickBot="1">
      <c r="A32" s="12"/>
      <c r="B32" s="42">
        <v>590</v>
      </c>
      <c r="C32" s="19" t="s">
        <v>71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6084640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6084640</v>
      </c>
      <c r="O32" s="47">
        <f t="shared" si="1"/>
        <v>97.552466612155897</v>
      </c>
      <c r="P32" s="9"/>
    </row>
    <row r="33" spans="1:119" ht="16.5" thickBot="1">
      <c r="A33" s="13" t="s">
        <v>10</v>
      </c>
      <c r="B33" s="21"/>
      <c r="C33" s="20"/>
      <c r="D33" s="14">
        <f>SUM(D5,D14,D18,D24,D26,D28,D30)</f>
        <v>46710173</v>
      </c>
      <c r="E33" s="14">
        <f t="shared" ref="E33:M33" si="10">SUM(E5,E14,E18,E24,E26,E28,E30)</f>
        <v>13925174</v>
      </c>
      <c r="F33" s="14">
        <f t="shared" si="10"/>
        <v>267906</v>
      </c>
      <c r="G33" s="14">
        <f t="shared" si="10"/>
        <v>3421105</v>
      </c>
      <c r="H33" s="14">
        <f t="shared" si="10"/>
        <v>0</v>
      </c>
      <c r="I33" s="14">
        <f t="shared" si="10"/>
        <v>25657820</v>
      </c>
      <c r="J33" s="14">
        <f t="shared" si="10"/>
        <v>0</v>
      </c>
      <c r="K33" s="14">
        <f t="shared" si="10"/>
        <v>0</v>
      </c>
      <c r="L33" s="14">
        <f t="shared" si="10"/>
        <v>11131</v>
      </c>
      <c r="M33" s="14">
        <f t="shared" si="10"/>
        <v>0</v>
      </c>
      <c r="N33" s="14">
        <f t="shared" si="4"/>
        <v>89993309</v>
      </c>
      <c r="O33" s="35">
        <f t="shared" si="1"/>
        <v>1442.8247639202859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88</v>
      </c>
      <c r="M35" s="93"/>
      <c r="N35" s="93"/>
      <c r="O35" s="39">
        <v>62373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14765458</v>
      </c>
      <c r="E5" s="24">
        <f t="shared" si="0"/>
        <v>101394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576101</v>
      </c>
      <c r="J5" s="24">
        <f t="shared" si="0"/>
        <v>0</v>
      </c>
      <c r="K5" s="24">
        <f t="shared" si="0"/>
        <v>0</v>
      </c>
      <c r="L5" s="24">
        <f t="shared" si="0"/>
        <v>11080</v>
      </c>
      <c r="M5" s="24">
        <f t="shared" si="0"/>
        <v>0</v>
      </c>
      <c r="N5" s="25">
        <f t="shared" ref="N5:N31" si="1">SUM(D5:M5)</f>
        <v>15454033</v>
      </c>
      <c r="O5" s="30">
        <f t="shared" ref="O5:O31" si="2">(N5/O$33)</f>
        <v>248.04238893168977</v>
      </c>
      <c r="P5" s="6"/>
    </row>
    <row r="6" spans="1:133">
      <c r="A6" s="12"/>
      <c r="B6" s="42">
        <v>511</v>
      </c>
      <c r="C6" s="19" t="s">
        <v>19</v>
      </c>
      <c r="D6" s="46">
        <v>330993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330993</v>
      </c>
      <c r="O6" s="47">
        <f t="shared" si="2"/>
        <v>5.3125481510015407</v>
      </c>
      <c r="P6" s="9"/>
    </row>
    <row r="7" spans="1:133">
      <c r="A7" s="12"/>
      <c r="B7" s="42">
        <v>512</v>
      </c>
      <c r="C7" s="19" t="s">
        <v>20</v>
      </c>
      <c r="D7" s="46">
        <v>2308114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2308114</v>
      </c>
      <c r="O7" s="47">
        <f t="shared" si="2"/>
        <v>37.046000256805343</v>
      </c>
      <c r="P7" s="9"/>
    </row>
    <row r="8" spans="1:133">
      <c r="A8" s="12"/>
      <c r="B8" s="42">
        <v>513</v>
      </c>
      <c r="C8" s="19" t="s">
        <v>21</v>
      </c>
      <c r="D8" s="46">
        <v>8886249</v>
      </c>
      <c r="E8" s="46">
        <v>101394</v>
      </c>
      <c r="F8" s="46">
        <v>0</v>
      </c>
      <c r="G8" s="46">
        <v>0</v>
      </c>
      <c r="H8" s="46">
        <v>0</v>
      </c>
      <c r="I8" s="46">
        <v>90739</v>
      </c>
      <c r="J8" s="46">
        <v>0</v>
      </c>
      <c r="K8" s="46">
        <v>0</v>
      </c>
      <c r="L8" s="46">
        <v>11080</v>
      </c>
      <c r="M8" s="46">
        <v>0</v>
      </c>
      <c r="N8" s="46">
        <f t="shared" si="1"/>
        <v>9089462</v>
      </c>
      <c r="O8" s="47">
        <f t="shared" si="2"/>
        <v>145.88889958911145</v>
      </c>
      <c r="P8" s="9"/>
    </row>
    <row r="9" spans="1:133">
      <c r="A9" s="12"/>
      <c r="B9" s="42">
        <v>514</v>
      </c>
      <c r="C9" s="19" t="s">
        <v>22</v>
      </c>
      <c r="D9" s="46">
        <v>754162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754162</v>
      </c>
      <c r="O9" s="47">
        <f t="shared" si="2"/>
        <v>12.104551874678993</v>
      </c>
      <c r="P9" s="9"/>
    </row>
    <row r="10" spans="1:133">
      <c r="A10" s="12"/>
      <c r="B10" s="42">
        <v>515</v>
      </c>
      <c r="C10" s="19" t="s">
        <v>41</v>
      </c>
      <c r="D10" s="46">
        <v>1446058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1446058</v>
      </c>
      <c r="O10" s="47">
        <f t="shared" si="2"/>
        <v>23.20971366204417</v>
      </c>
      <c r="P10" s="9"/>
    </row>
    <row r="11" spans="1:133">
      <c r="A11" s="12"/>
      <c r="B11" s="42">
        <v>519</v>
      </c>
      <c r="C11" s="19" t="s">
        <v>61</v>
      </c>
      <c r="D11" s="46">
        <v>1039882</v>
      </c>
      <c r="E11" s="46">
        <v>0</v>
      </c>
      <c r="F11" s="46">
        <v>0</v>
      </c>
      <c r="G11" s="46">
        <v>0</v>
      </c>
      <c r="H11" s="46">
        <v>0</v>
      </c>
      <c r="I11" s="46">
        <v>485362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1525244</v>
      </c>
      <c r="O11" s="47">
        <f t="shared" si="2"/>
        <v>24.48067539804828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11266449</v>
      </c>
      <c r="E12" s="29">
        <f t="shared" si="3"/>
        <v>2194206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13460655</v>
      </c>
      <c r="O12" s="41">
        <f t="shared" si="2"/>
        <v>216.04800654853622</v>
      </c>
      <c r="P12" s="10"/>
    </row>
    <row r="13" spans="1:133">
      <c r="A13" s="12"/>
      <c r="B13" s="42">
        <v>521</v>
      </c>
      <c r="C13" s="19" t="s">
        <v>25</v>
      </c>
      <c r="D13" s="46">
        <v>9276602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9276602</v>
      </c>
      <c r="O13" s="47">
        <f t="shared" si="2"/>
        <v>148.89255906522857</v>
      </c>
      <c r="P13" s="9"/>
    </row>
    <row r="14" spans="1:133">
      <c r="A14" s="12"/>
      <c r="B14" s="42">
        <v>524</v>
      </c>
      <c r="C14" s="19" t="s">
        <v>42</v>
      </c>
      <c r="D14" s="46">
        <v>1236897</v>
      </c>
      <c r="E14" s="46">
        <v>2194206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3431103</v>
      </c>
      <c r="O14" s="47">
        <f t="shared" si="2"/>
        <v>55.070348613251156</v>
      </c>
      <c r="P14" s="9"/>
    </row>
    <row r="15" spans="1:133">
      <c r="A15" s="12"/>
      <c r="B15" s="42">
        <v>525</v>
      </c>
      <c r="C15" s="19" t="s">
        <v>43</v>
      </c>
      <c r="D15" s="46">
        <v>752950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752950</v>
      </c>
      <c r="O15" s="47">
        <f t="shared" si="2"/>
        <v>12.085098870056497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SUM(D17:D21)</f>
        <v>5203021</v>
      </c>
      <c r="E16" s="29">
        <f t="shared" si="4"/>
        <v>3964676</v>
      </c>
      <c r="F16" s="29">
        <f t="shared" si="4"/>
        <v>0</v>
      </c>
      <c r="G16" s="29">
        <f t="shared" si="4"/>
        <v>380513</v>
      </c>
      <c r="H16" s="29">
        <f t="shared" si="4"/>
        <v>0</v>
      </c>
      <c r="I16" s="29">
        <f t="shared" si="4"/>
        <v>16394684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25942894</v>
      </c>
      <c r="O16" s="41">
        <f t="shared" si="2"/>
        <v>416.39210965588086</v>
      </c>
      <c r="P16" s="10"/>
    </row>
    <row r="17" spans="1:119">
      <c r="A17" s="12"/>
      <c r="B17" s="42">
        <v>534</v>
      </c>
      <c r="C17" s="19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4928605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4928605</v>
      </c>
      <c r="O17" s="47">
        <f t="shared" si="2"/>
        <v>79.105755649717509</v>
      </c>
      <c r="P17" s="9"/>
    </row>
    <row r="18" spans="1:119">
      <c r="A18" s="12"/>
      <c r="B18" s="42">
        <v>536</v>
      </c>
      <c r="C18" s="19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11466079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11466079</v>
      </c>
      <c r="O18" s="47">
        <f t="shared" si="2"/>
        <v>184.03439586543399</v>
      </c>
      <c r="P18" s="9"/>
    </row>
    <row r="19" spans="1:119">
      <c r="A19" s="12"/>
      <c r="B19" s="42">
        <v>537</v>
      </c>
      <c r="C19" s="19" t="s">
        <v>79</v>
      </c>
      <c r="D19" s="46">
        <v>0</v>
      </c>
      <c r="E19" s="46">
        <v>367315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367315</v>
      </c>
      <c r="O19" s="47">
        <f t="shared" si="2"/>
        <v>5.8955283769902413</v>
      </c>
      <c r="P19" s="9"/>
    </row>
    <row r="20" spans="1:119">
      <c r="A20" s="12"/>
      <c r="B20" s="42">
        <v>538</v>
      </c>
      <c r="C20" s="19" t="s">
        <v>65</v>
      </c>
      <c r="D20" s="46">
        <v>227763</v>
      </c>
      <c r="E20" s="46">
        <v>3597361</v>
      </c>
      <c r="F20" s="46">
        <v>0</v>
      </c>
      <c r="G20" s="46">
        <v>377037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4202161</v>
      </c>
      <c r="O20" s="47">
        <f t="shared" si="2"/>
        <v>67.446086928608111</v>
      </c>
      <c r="P20" s="9"/>
    </row>
    <row r="21" spans="1:119">
      <c r="A21" s="12"/>
      <c r="B21" s="42">
        <v>539</v>
      </c>
      <c r="C21" s="19" t="s">
        <v>30</v>
      </c>
      <c r="D21" s="46">
        <v>4975258</v>
      </c>
      <c r="E21" s="46">
        <v>0</v>
      </c>
      <c r="F21" s="46">
        <v>0</v>
      </c>
      <c r="G21" s="46">
        <v>3476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4978734</v>
      </c>
      <c r="O21" s="47">
        <f t="shared" si="2"/>
        <v>79.910342835130976</v>
      </c>
      <c r="P21" s="9"/>
    </row>
    <row r="22" spans="1:119" ht="15.75">
      <c r="A22" s="26" t="s">
        <v>31</v>
      </c>
      <c r="B22" s="27"/>
      <c r="C22" s="28"/>
      <c r="D22" s="29">
        <f t="shared" ref="D22:M22" si="5">SUM(D23:D23)</f>
        <v>0</v>
      </c>
      <c r="E22" s="29">
        <f t="shared" si="5"/>
        <v>3546134</v>
      </c>
      <c r="F22" s="29">
        <f t="shared" si="5"/>
        <v>0</v>
      </c>
      <c r="G22" s="29">
        <f t="shared" si="5"/>
        <v>1523714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5069848</v>
      </c>
      <c r="O22" s="41">
        <f t="shared" si="2"/>
        <v>81.372752953261426</v>
      </c>
      <c r="P22" s="10"/>
    </row>
    <row r="23" spans="1:119">
      <c r="A23" s="12"/>
      <c r="B23" s="42">
        <v>541</v>
      </c>
      <c r="C23" s="19" t="s">
        <v>66</v>
      </c>
      <c r="D23" s="46">
        <v>0</v>
      </c>
      <c r="E23" s="46">
        <v>3546134</v>
      </c>
      <c r="F23" s="46">
        <v>0</v>
      </c>
      <c r="G23" s="46">
        <v>1523714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5069848</v>
      </c>
      <c r="O23" s="47">
        <f t="shared" si="2"/>
        <v>81.372752953261426</v>
      </c>
      <c r="P23" s="9"/>
    </row>
    <row r="24" spans="1:119" ht="15.75">
      <c r="A24" s="26" t="s">
        <v>45</v>
      </c>
      <c r="B24" s="27"/>
      <c r="C24" s="28"/>
      <c r="D24" s="29">
        <f t="shared" ref="D24:M24" si="6">SUM(D25:D25)</f>
        <v>1337009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1337009</v>
      </c>
      <c r="O24" s="41">
        <f t="shared" si="2"/>
        <v>21.459440806368772</v>
      </c>
      <c r="P24" s="10"/>
    </row>
    <row r="25" spans="1:119">
      <c r="A25" s="43"/>
      <c r="B25" s="44">
        <v>559</v>
      </c>
      <c r="C25" s="45" t="s">
        <v>52</v>
      </c>
      <c r="D25" s="46">
        <v>1337009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1337009</v>
      </c>
      <c r="O25" s="47">
        <f t="shared" si="2"/>
        <v>21.459440806368772</v>
      </c>
      <c r="P25" s="9"/>
    </row>
    <row r="26" spans="1:119" ht="15.75">
      <c r="A26" s="26" t="s">
        <v>33</v>
      </c>
      <c r="B26" s="27"/>
      <c r="C26" s="28"/>
      <c r="D26" s="29">
        <f t="shared" ref="D26:M26" si="7">SUM(D27:D27)</f>
        <v>8598736</v>
      </c>
      <c r="E26" s="29">
        <f t="shared" si="7"/>
        <v>441689</v>
      </c>
      <c r="F26" s="29">
        <f t="shared" si="7"/>
        <v>0</v>
      </c>
      <c r="G26" s="29">
        <f t="shared" si="7"/>
        <v>1956177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10996602</v>
      </c>
      <c r="O26" s="41">
        <f t="shared" si="2"/>
        <v>176.49913328197226</v>
      </c>
      <c r="P26" s="9"/>
    </row>
    <row r="27" spans="1:119">
      <c r="A27" s="12"/>
      <c r="B27" s="42">
        <v>572</v>
      </c>
      <c r="C27" s="19" t="s">
        <v>67</v>
      </c>
      <c r="D27" s="46">
        <v>8598736</v>
      </c>
      <c r="E27" s="46">
        <v>441689</v>
      </c>
      <c r="F27" s="46">
        <v>0</v>
      </c>
      <c r="G27" s="46">
        <v>1956177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10996602</v>
      </c>
      <c r="O27" s="47">
        <f t="shared" si="2"/>
        <v>176.49913328197226</v>
      </c>
      <c r="P27" s="9"/>
    </row>
    <row r="28" spans="1:119" ht="15.75">
      <c r="A28" s="26" t="s">
        <v>69</v>
      </c>
      <c r="B28" s="27"/>
      <c r="C28" s="28"/>
      <c r="D28" s="29">
        <f t="shared" ref="D28:M28" si="8">SUM(D29:D30)</f>
        <v>5812244</v>
      </c>
      <c r="E28" s="29">
        <f t="shared" si="8"/>
        <v>2856222</v>
      </c>
      <c r="F28" s="29">
        <f t="shared" si="8"/>
        <v>2518371</v>
      </c>
      <c r="G28" s="29">
        <f t="shared" si="8"/>
        <v>2416528</v>
      </c>
      <c r="H28" s="29">
        <f t="shared" si="8"/>
        <v>0</v>
      </c>
      <c r="I28" s="29">
        <f t="shared" si="8"/>
        <v>10841512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24444877</v>
      </c>
      <c r="O28" s="41">
        <f t="shared" si="2"/>
        <v>392.34843669748329</v>
      </c>
      <c r="P28" s="9"/>
    </row>
    <row r="29" spans="1:119">
      <c r="A29" s="12"/>
      <c r="B29" s="42">
        <v>581</v>
      </c>
      <c r="C29" s="19" t="s">
        <v>70</v>
      </c>
      <c r="D29" s="46">
        <v>5812244</v>
      </c>
      <c r="E29" s="46">
        <v>2856222</v>
      </c>
      <c r="F29" s="46">
        <v>0</v>
      </c>
      <c r="G29" s="46">
        <v>2416528</v>
      </c>
      <c r="H29" s="46">
        <v>0</v>
      </c>
      <c r="I29" s="46">
        <v>4555523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15640517</v>
      </c>
      <c r="O29" s="47">
        <f t="shared" si="2"/>
        <v>251.03551938880329</v>
      </c>
      <c r="P29" s="9"/>
    </row>
    <row r="30" spans="1:119" ht="15.75" thickBot="1">
      <c r="A30" s="12"/>
      <c r="B30" s="42">
        <v>590</v>
      </c>
      <c r="C30" s="19" t="s">
        <v>71</v>
      </c>
      <c r="D30" s="46">
        <v>0</v>
      </c>
      <c r="E30" s="46">
        <v>0</v>
      </c>
      <c r="F30" s="46">
        <v>2518371</v>
      </c>
      <c r="G30" s="46">
        <v>0</v>
      </c>
      <c r="H30" s="46">
        <v>0</v>
      </c>
      <c r="I30" s="46">
        <v>6285989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8804360</v>
      </c>
      <c r="O30" s="47">
        <f t="shared" si="2"/>
        <v>141.31291730868003</v>
      </c>
      <c r="P30" s="9"/>
    </row>
    <row r="31" spans="1:119" ht="16.5" thickBot="1">
      <c r="A31" s="13" t="s">
        <v>10</v>
      </c>
      <c r="B31" s="21"/>
      <c r="C31" s="20"/>
      <c r="D31" s="14">
        <f>SUM(D5,D12,D16,D22,D24,D26,D28)</f>
        <v>46982917</v>
      </c>
      <c r="E31" s="14">
        <f t="shared" ref="E31:M31" si="9">SUM(E5,E12,E16,E22,E24,E26,E28)</f>
        <v>13104321</v>
      </c>
      <c r="F31" s="14">
        <f t="shared" si="9"/>
        <v>2518371</v>
      </c>
      <c r="G31" s="14">
        <f t="shared" si="9"/>
        <v>6276932</v>
      </c>
      <c r="H31" s="14">
        <f t="shared" si="9"/>
        <v>0</v>
      </c>
      <c r="I31" s="14">
        <f t="shared" si="9"/>
        <v>27812297</v>
      </c>
      <c r="J31" s="14">
        <f t="shared" si="9"/>
        <v>0</v>
      </c>
      <c r="K31" s="14">
        <f t="shared" si="9"/>
        <v>0</v>
      </c>
      <c r="L31" s="14">
        <f t="shared" si="9"/>
        <v>11080</v>
      </c>
      <c r="M31" s="14">
        <f t="shared" si="9"/>
        <v>0</v>
      </c>
      <c r="N31" s="14">
        <f t="shared" si="1"/>
        <v>96705918</v>
      </c>
      <c r="O31" s="35">
        <f t="shared" si="2"/>
        <v>1552.1622688751927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84</v>
      </c>
      <c r="M33" s="93"/>
      <c r="N33" s="93"/>
      <c r="O33" s="39">
        <v>62304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48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13830092</v>
      </c>
      <c r="E5" s="24">
        <f t="shared" si="0"/>
        <v>93699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569162</v>
      </c>
      <c r="J5" s="24">
        <f t="shared" si="0"/>
        <v>0</v>
      </c>
      <c r="K5" s="24">
        <f t="shared" si="0"/>
        <v>0</v>
      </c>
      <c r="L5" s="24">
        <f t="shared" si="0"/>
        <v>4907</v>
      </c>
      <c r="M5" s="24">
        <f t="shared" si="0"/>
        <v>0</v>
      </c>
      <c r="N5" s="25">
        <f t="shared" ref="N5:N32" si="1">SUM(D5:M5)</f>
        <v>14497860</v>
      </c>
      <c r="O5" s="30">
        <f t="shared" ref="O5:O32" si="2">(N5/O$34)</f>
        <v>234.6881424524484</v>
      </c>
      <c r="P5" s="6"/>
    </row>
    <row r="6" spans="1:133">
      <c r="A6" s="12"/>
      <c r="B6" s="42">
        <v>511</v>
      </c>
      <c r="C6" s="19" t="s">
        <v>19</v>
      </c>
      <c r="D6" s="46">
        <v>275932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275932</v>
      </c>
      <c r="O6" s="47">
        <f t="shared" si="2"/>
        <v>4.4667260218535008</v>
      </c>
      <c r="P6" s="9"/>
    </row>
    <row r="7" spans="1:133">
      <c r="A7" s="12"/>
      <c r="B7" s="42">
        <v>512</v>
      </c>
      <c r="C7" s="19" t="s">
        <v>20</v>
      </c>
      <c r="D7" s="46">
        <v>2273064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2273064</v>
      </c>
      <c r="O7" s="47">
        <f t="shared" si="2"/>
        <v>36.795855928773776</v>
      </c>
      <c r="P7" s="9"/>
    </row>
    <row r="8" spans="1:133">
      <c r="A8" s="12"/>
      <c r="B8" s="42">
        <v>513</v>
      </c>
      <c r="C8" s="19" t="s">
        <v>21</v>
      </c>
      <c r="D8" s="46">
        <v>7998199</v>
      </c>
      <c r="E8" s="46">
        <v>93699</v>
      </c>
      <c r="F8" s="46">
        <v>0</v>
      </c>
      <c r="G8" s="46">
        <v>0</v>
      </c>
      <c r="H8" s="46">
        <v>0</v>
      </c>
      <c r="I8" s="46">
        <v>83322</v>
      </c>
      <c r="J8" s="46">
        <v>0</v>
      </c>
      <c r="K8" s="46">
        <v>0</v>
      </c>
      <c r="L8" s="46">
        <v>4907</v>
      </c>
      <c r="M8" s="46">
        <v>0</v>
      </c>
      <c r="N8" s="46">
        <f t="shared" si="1"/>
        <v>8180127</v>
      </c>
      <c r="O8" s="47">
        <f t="shared" si="2"/>
        <v>132.41808174828006</v>
      </c>
      <c r="P8" s="9"/>
    </row>
    <row r="9" spans="1:133">
      <c r="A9" s="12"/>
      <c r="B9" s="42">
        <v>514</v>
      </c>
      <c r="C9" s="19" t="s">
        <v>22</v>
      </c>
      <c r="D9" s="46">
        <v>782194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782194</v>
      </c>
      <c r="O9" s="47">
        <f t="shared" si="2"/>
        <v>12.66198300283286</v>
      </c>
      <c r="P9" s="9"/>
    </row>
    <row r="10" spans="1:133">
      <c r="A10" s="12"/>
      <c r="B10" s="42">
        <v>515</v>
      </c>
      <c r="C10" s="19" t="s">
        <v>41</v>
      </c>
      <c r="D10" s="46">
        <v>1512653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1512653</v>
      </c>
      <c r="O10" s="47">
        <f t="shared" si="2"/>
        <v>24.486491299069204</v>
      </c>
      <c r="P10" s="9"/>
    </row>
    <row r="11" spans="1:133">
      <c r="A11" s="12"/>
      <c r="B11" s="42">
        <v>519</v>
      </c>
      <c r="C11" s="19" t="s">
        <v>61</v>
      </c>
      <c r="D11" s="46">
        <v>988050</v>
      </c>
      <c r="E11" s="46">
        <v>0</v>
      </c>
      <c r="F11" s="46">
        <v>0</v>
      </c>
      <c r="G11" s="46">
        <v>0</v>
      </c>
      <c r="H11" s="46">
        <v>0</v>
      </c>
      <c r="I11" s="46">
        <v>485840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1473890</v>
      </c>
      <c r="O11" s="47">
        <f t="shared" si="2"/>
        <v>23.859004451639013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10178411</v>
      </c>
      <c r="E12" s="29">
        <f t="shared" si="3"/>
        <v>2085184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12263595</v>
      </c>
      <c r="O12" s="41">
        <f t="shared" si="2"/>
        <v>198.52035613112099</v>
      </c>
      <c r="P12" s="10"/>
    </row>
    <row r="13" spans="1:133">
      <c r="A13" s="12"/>
      <c r="B13" s="42">
        <v>521</v>
      </c>
      <c r="C13" s="19" t="s">
        <v>25</v>
      </c>
      <c r="D13" s="46">
        <v>8836324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8836324</v>
      </c>
      <c r="O13" s="47">
        <f t="shared" si="2"/>
        <v>143.04045325779038</v>
      </c>
      <c r="P13" s="9"/>
    </row>
    <row r="14" spans="1:133">
      <c r="A14" s="12"/>
      <c r="B14" s="42">
        <v>524</v>
      </c>
      <c r="C14" s="19" t="s">
        <v>42</v>
      </c>
      <c r="D14" s="46">
        <v>1119155</v>
      </c>
      <c r="E14" s="46">
        <v>2085184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3204339</v>
      </c>
      <c r="O14" s="47">
        <f t="shared" si="2"/>
        <v>51.871129097531366</v>
      </c>
      <c r="P14" s="9"/>
    </row>
    <row r="15" spans="1:133">
      <c r="A15" s="12"/>
      <c r="B15" s="42">
        <v>525</v>
      </c>
      <c r="C15" s="19" t="s">
        <v>43</v>
      </c>
      <c r="D15" s="46">
        <v>222932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222932</v>
      </c>
      <c r="O15" s="47">
        <f t="shared" si="2"/>
        <v>3.6087737757992717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SUM(D17:D21)</f>
        <v>5006778</v>
      </c>
      <c r="E16" s="29">
        <f t="shared" si="4"/>
        <v>4518261</v>
      </c>
      <c r="F16" s="29">
        <f t="shared" si="4"/>
        <v>0</v>
      </c>
      <c r="G16" s="29">
        <f t="shared" si="4"/>
        <v>1192096</v>
      </c>
      <c r="H16" s="29">
        <f t="shared" si="4"/>
        <v>0</v>
      </c>
      <c r="I16" s="29">
        <f t="shared" si="4"/>
        <v>15245869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25963004</v>
      </c>
      <c r="O16" s="41">
        <f t="shared" si="2"/>
        <v>420.2833508700931</v>
      </c>
      <c r="P16" s="10"/>
    </row>
    <row r="17" spans="1:119">
      <c r="A17" s="12"/>
      <c r="B17" s="42">
        <v>534</v>
      </c>
      <c r="C17" s="19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4363470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4363470</v>
      </c>
      <c r="O17" s="47">
        <f t="shared" si="2"/>
        <v>70.634884662080125</v>
      </c>
      <c r="P17" s="9"/>
    </row>
    <row r="18" spans="1:119">
      <c r="A18" s="12"/>
      <c r="B18" s="42">
        <v>536</v>
      </c>
      <c r="C18" s="19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10882399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10882399</v>
      </c>
      <c r="O18" s="47">
        <f t="shared" si="2"/>
        <v>176.16186159449614</v>
      </c>
      <c r="P18" s="9"/>
    </row>
    <row r="19" spans="1:119">
      <c r="A19" s="12"/>
      <c r="B19" s="42">
        <v>537</v>
      </c>
      <c r="C19" s="19" t="s">
        <v>79</v>
      </c>
      <c r="D19" s="46">
        <v>0</v>
      </c>
      <c r="E19" s="46">
        <v>387766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387766</v>
      </c>
      <c r="O19" s="47">
        <f t="shared" si="2"/>
        <v>6.2770700121408334</v>
      </c>
      <c r="P19" s="9"/>
    </row>
    <row r="20" spans="1:119">
      <c r="A20" s="12"/>
      <c r="B20" s="42">
        <v>538</v>
      </c>
      <c r="C20" s="19" t="s">
        <v>65</v>
      </c>
      <c r="D20" s="46">
        <v>0</v>
      </c>
      <c r="E20" s="46">
        <v>4020418</v>
      </c>
      <c r="F20" s="46">
        <v>0</v>
      </c>
      <c r="G20" s="46">
        <v>1050991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5071409</v>
      </c>
      <c r="O20" s="47">
        <f t="shared" si="2"/>
        <v>82.094844192634568</v>
      </c>
      <c r="P20" s="9"/>
    </row>
    <row r="21" spans="1:119">
      <c r="A21" s="12"/>
      <c r="B21" s="42">
        <v>539</v>
      </c>
      <c r="C21" s="19" t="s">
        <v>30</v>
      </c>
      <c r="D21" s="46">
        <v>5006778</v>
      </c>
      <c r="E21" s="46">
        <v>110077</v>
      </c>
      <c r="F21" s="46">
        <v>0</v>
      </c>
      <c r="G21" s="46">
        <v>141105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5257960</v>
      </c>
      <c r="O21" s="47">
        <f t="shared" si="2"/>
        <v>85.114690408741396</v>
      </c>
      <c r="P21" s="9"/>
    </row>
    <row r="22" spans="1:119" ht="15.75">
      <c r="A22" s="26" t="s">
        <v>31</v>
      </c>
      <c r="B22" s="27"/>
      <c r="C22" s="28"/>
      <c r="D22" s="29">
        <f t="shared" ref="D22:M22" si="5">SUM(D23:D23)</f>
        <v>0</v>
      </c>
      <c r="E22" s="29">
        <f t="shared" si="5"/>
        <v>3306634</v>
      </c>
      <c r="F22" s="29">
        <f t="shared" si="5"/>
        <v>0</v>
      </c>
      <c r="G22" s="29">
        <f t="shared" si="5"/>
        <v>2700112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6006746</v>
      </c>
      <c r="O22" s="41">
        <f t="shared" si="2"/>
        <v>97.235872116552002</v>
      </c>
      <c r="P22" s="10"/>
    </row>
    <row r="23" spans="1:119">
      <c r="A23" s="12"/>
      <c r="B23" s="42">
        <v>541</v>
      </c>
      <c r="C23" s="19" t="s">
        <v>66</v>
      </c>
      <c r="D23" s="46">
        <v>0</v>
      </c>
      <c r="E23" s="46">
        <v>3306634</v>
      </c>
      <c r="F23" s="46">
        <v>0</v>
      </c>
      <c r="G23" s="46">
        <v>2700112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6006746</v>
      </c>
      <c r="O23" s="47">
        <f t="shared" si="2"/>
        <v>97.235872116552002</v>
      </c>
      <c r="P23" s="9"/>
    </row>
    <row r="24" spans="1:119" ht="15.75">
      <c r="A24" s="26" t="s">
        <v>45</v>
      </c>
      <c r="B24" s="27"/>
      <c r="C24" s="28"/>
      <c r="D24" s="29">
        <f t="shared" ref="D24:M24" si="6">SUM(D25:D25)</f>
        <v>1126267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1126267</v>
      </c>
      <c r="O24" s="41">
        <f t="shared" si="2"/>
        <v>18.231760420882235</v>
      </c>
      <c r="P24" s="10"/>
    </row>
    <row r="25" spans="1:119">
      <c r="A25" s="43"/>
      <c r="B25" s="44">
        <v>559</v>
      </c>
      <c r="C25" s="45" t="s">
        <v>52</v>
      </c>
      <c r="D25" s="46">
        <v>1126267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1126267</v>
      </c>
      <c r="O25" s="47">
        <f t="shared" si="2"/>
        <v>18.231760420882235</v>
      </c>
      <c r="P25" s="9"/>
    </row>
    <row r="26" spans="1:119" ht="15.75">
      <c r="A26" s="26" t="s">
        <v>33</v>
      </c>
      <c r="B26" s="27"/>
      <c r="C26" s="28"/>
      <c r="D26" s="29">
        <f t="shared" ref="D26:M26" si="7">SUM(D27:D28)</f>
        <v>8651127</v>
      </c>
      <c r="E26" s="29">
        <f t="shared" si="7"/>
        <v>290854</v>
      </c>
      <c r="F26" s="29">
        <f t="shared" si="7"/>
        <v>0</v>
      </c>
      <c r="G26" s="29">
        <f t="shared" si="7"/>
        <v>158094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9100075</v>
      </c>
      <c r="O26" s="41">
        <f t="shared" si="2"/>
        <v>147.30999595305545</v>
      </c>
      <c r="P26" s="9"/>
    </row>
    <row r="27" spans="1:119">
      <c r="A27" s="12"/>
      <c r="B27" s="42">
        <v>572</v>
      </c>
      <c r="C27" s="19" t="s">
        <v>67</v>
      </c>
      <c r="D27" s="46">
        <v>8552434</v>
      </c>
      <c r="E27" s="46">
        <v>290854</v>
      </c>
      <c r="F27" s="46">
        <v>0</v>
      </c>
      <c r="G27" s="46">
        <v>158094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9001382</v>
      </c>
      <c r="O27" s="47">
        <f t="shared" si="2"/>
        <v>145.71237555645487</v>
      </c>
      <c r="P27" s="9"/>
    </row>
    <row r="28" spans="1:119">
      <c r="A28" s="12"/>
      <c r="B28" s="42">
        <v>573</v>
      </c>
      <c r="C28" s="19" t="s">
        <v>68</v>
      </c>
      <c r="D28" s="46">
        <v>98693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98693</v>
      </c>
      <c r="O28" s="47">
        <f t="shared" si="2"/>
        <v>1.5976203966005667</v>
      </c>
      <c r="P28" s="9"/>
    </row>
    <row r="29" spans="1:119" ht="15.75">
      <c r="A29" s="26" t="s">
        <v>69</v>
      </c>
      <c r="B29" s="27"/>
      <c r="C29" s="28"/>
      <c r="D29" s="29">
        <f t="shared" ref="D29:M29" si="8">SUM(D30:D31)</f>
        <v>4482995</v>
      </c>
      <c r="E29" s="29">
        <f t="shared" si="8"/>
        <v>2800887</v>
      </c>
      <c r="F29" s="29">
        <f t="shared" si="8"/>
        <v>1225978</v>
      </c>
      <c r="G29" s="29">
        <f t="shared" si="8"/>
        <v>1134041</v>
      </c>
      <c r="H29" s="29">
        <f t="shared" si="8"/>
        <v>0</v>
      </c>
      <c r="I29" s="29">
        <f t="shared" si="8"/>
        <v>8637579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18281480</v>
      </c>
      <c r="O29" s="41">
        <f t="shared" si="2"/>
        <v>295.93654390934842</v>
      </c>
      <c r="P29" s="9"/>
    </row>
    <row r="30" spans="1:119">
      <c r="A30" s="12"/>
      <c r="B30" s="42">
        <v>581</v>
      </c>
      <c r="C30" s="19" t="s">
        <v>70</v>
      </c>
      <c r="D30" s="46">
        <v>4482995</v>
      </c>
      <c r="E30" s="46">
        <v>2800887</v>
      </c>
      <c r="F30" s="46">
        <v>0</v>
      </c>
      <c r="G30" s="46">
        <v>1134041</v>
      </c>
      <c r="H30" s="46">
        <v>0</v>
      </c>
      <c r="I30" s="46">
        <v>2351344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10769267</v>
      </c>
      <c r="O30" s="47">
        <f t="shared" si="2"/>
        <v>174.33050586806959</v>
      </c>
      <c r="P30" s="9"/>
    </row>
    <row r="31" spans="1:119" ht="15.75" thickBot="1">
      <c r="A31" s="12"/>
      <c r="B31" s="42">
        <v>590</v>
      </c>
      <c r="C31" s="19" t="s">
        <v>71</v>
      </c>
      <c r="D31" s="46">
        <v>0</v>
      </c>
      <c r="E31" s="46">
        <v>0</v>
      </c>
      <c r="F31" s="46">
        <v>1225978</v>
      </c>
      <c r="G31" s="46">
        <v>0</v>
      </c>
      <c r="H31" s="46">
        <v>0</v>
      </c>
      <c r="I31" s="46">
        <v>6286235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7512213</v>
      </c>
      <c r="O31" s="47">
        <f t="shared" si="2"/>
        <v>121.60603804127884</v>
      </c>
      <c r="P31" s="9"/>
    </row>
    <row r="32" spans="1:119" ht="16.5" thickBot="1">
      <c r="A32" s="13" t="s">
        <v>10</v>
      </c>
      <c r="B32" s="21"/>
      <c r="C32" s="20"/>
      <c r="D32" s="14">
        <f>SUM(D5,D12,D16,D22,D24,D26,D29)</f>
        <v>43275670</v>
      </c>
      <c r="E32" s="14">
        <f t="shared" ref="E32:M32" si="9">SUM(E5,E12,E16,E22,E24,E26,E29)</f>
        <v>13095519</v>
      </c>
      <c r="F32" s="14">
        <f t="shared" si="9"/>
        <v>1225978</v>
      </c>
      <c r="G32" s="14">
        <f t="shared" si="9"/>
        <v>5184343</v>
      </c>
      <c r="H32" s="14">
        <f t="shared" si="9"/>
        <v>0</v>
      </c>
      <c r="I32" s="14">
        <f t="shared" si="9"/>
        <v>24452610</v>
      </c>
      <c r="J32" s="14">
        <f t="shared" si="9"/>
        <v>0</v>
      </c>
      <c r="K32" s="14">
        <f t="shared" si="9"/>
        <v>0</v>
      </c>
      <c r="L32" s="14">
        <f t="shared" si="9"/>
        <v>4907</v>
      </c>
      <c r="M32" s="14">
        <f t="shared" si="9"/>
        <v>0</v>
      </c>
      <c r="N32" s="14">
        <f t="shared" si="1"/>
        <v>87239027</v>
      </c>
      <c r="O32" s="35">
        <f t="shared" si="2"/>
        <v>1412.2060218535007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82</v>
      </c>
      <c r="M34" s="93"/>
      <c r="N34" s="93"/>
      <c r="O34" s="39">
        <v>61775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12202310</v>
      </c>
      <c r="E5" s="24">
        <f t="shared" si="0"/>
        <v>73207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521095</v>
      </c>
      <c r="J5" s="24">
        <f t="shared" si="0"/>
        <v>0</v>
      </c>
      <c r="K5" s="24">
        <f t="shared" si="0"/>
        <v>0</v>
      </c>
      <c r="L5" s="24">
        <f t="shared" si="0"/>
        <v>1776</v>
      </c>
      <c r="M5" s="24">
        <f t="shared" si="0"/>
        <v>0</v>
      </c>
      <c r="N5" s="25">
        <f t="shared" ref="N5:N33" si="1">SUM(D5:M5)</f>
        <v>12798388</v>
      </c>
      <c r="O5" s="30">
        <f t="shared" ref="O5:O33" si="2">(N5/O$35)</f>
        <v>212.21708562711416</v>
      </c>
      <c r="P5" s="6"/>
    </row>
    <row r="6" spans="1:133">
      <c r="A6" s="12"/>
      <c r="B6" s="42">
        <v>511</v>
      </c>
      <c r="C6" s="19" t="s">
        <v>19</v>
      </c>
      <c r="D6" s="46">
        <v>252828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252828</v>
      </c>
      <c r="O6" s="47">
        <f t="shared" si="2"/>
        <v>4.1922796312263717</v>
      </c>
      <c r="P6" s="9"/>
    </row>
    <row r="7" spans="1:133">
      <c r="A7" s="12"/>
      <c r="B7" s="42">
        <v>512</v>
      </c>
      <c r="C7" s="19" t="s">
        <v>20</v>
      </c>
      <c r="D7" s="46">
        <v>2177369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2177369</v>
      </c>
      <c r="O7" s="47">
        <f t="shared" si="2"/>
        <v>36.104148703322942</v>
      </c>
      <c r="P7" s="9"/>
    </row>
    <row r="8" spans="1:133">
      <c r="A8" s="12"/>
      <c r="B8" s="42">
        <v>513</v>
      </c>
      <c r="C8" s="19" t="s">
        <v>21</v>
      </c>
      <c r="D8" s="46">
        <v>6911297</v>
      </c>
      <c r="E8" s="46">
        <v>73207</v>
      </c>
      <c r="F8" s="46">
        <v>0</v>
      </c>
      <c r="G8" s="46">
        <v>0</v>
      </c>
      <c r="H8" s="46">
        <v>0</v>
      </c>
      <c r="I8" s="46">
        <v>44656</v>
      </c>
      <c r="J8" s="46">
        <v>0</v>
      </c>
      <c r="K8" s="46">
        <v>0</v>
      </c>
      <c r="L8" s="46">
        <v>1776</v>
      </c>
      <c r="M8" s="46">
        <v>0</v>
      </c>
      <c r="N8" s="46">
        <f t="shared" si="1"/>
        <v>7030936</v>
      </c>
      <c r="O8" s="47">
        <f t="shared" si="2"/>
        <v>116.58380314386152</v>
      </c>
      <c r="P8" s="9"/>
    </row>
    <row r="9" spans="1:133">
      <c r="A9" s="12"/>
      <c r="B9" s="42">
        <v>514</v>
      </c>
      <c r="C9" s="19" t="s">
        <v>22</v>
      </c>
      <c r="D9" s="46">
        <v>767014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767014</v>
      </c>
      <c r="O9" s="47">
        <f t="shared" si="2"/>
        <v>12.718279498573986</v>
      </c>
      <c r="P9" s="9"/>
    </row>
    <row r="10" spans="1:133">
      <c r="A10" s="12"/>
      <c r="B10" s="42">
        <v>515</v>
      </c>
      <c r="C10" s="19" t="s">
        <v>41</v>
      </c>
      <c r="D10" s="46">
        <v>1301793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1301793</v>
      </c>
      <c r="O10" s="47">
        <f t="shared" si="2"/>
        <v>21.585743184983752</v>
      </c>
      <c r="P10" s="9"/>
    </row>
    <row r="11" spans="1:133">
      <c r="A11" s="12"/>
      <c r="B11" s="42">
        <v>519</v>
      </c>
      <c r="C11" s="19" t="s">
        <v>61</v>
      </c>
      <c r="D11" s="46">
        <v>792009</v>
      </c>
      <c r="E11" s="46">
        <v>0</v>
      </c>
      <c r="F11" s="46">
        <v>0</v>
      </c>
      <c r="G11" s="46">
        <v>0</v>
      </c>
      <c r="H11" s="46">
        <v>0</v>
      </c>
      <c r="I11" s="46">
        <v>476439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1268448</v>
      </c>
      <c r="O11" s="47">
        <f t="shared" si="2"/>
        <v>21.032831465145588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9526331</v>
      </c>
      <c r="E12" s="29">
        <f t="shared" si="3"/>
        <v>2001625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11527956</v>
      </c>
      <c r="O12" s="41">
        <f t="shared" si="2"/>
        <v>191.15135637063077</v>
      </c>
      <c r="P12" s="10"/>
    </row>
    <row r="13" spans="1:133">
      <c r="A13" s="12"/>
      <c r="B13" s="42">
        <v>521</v>
      </c>
      <c r="C13" s="19" t="s">
        <v>25</v>
      </c>
      <c r="D13" s="46">
        <v>8418803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8418803</v>
      </c>
      <c r="O13" s="47">
        <f t="shared" si="2"/>
        <v>139.59678649598726</v>
      </c>
      <c r="P13" s="9"/>
    </row>
    <row r="14" spans="1:133">
      <c r="A14" s="12"/>
      <c r="B14" s="42">
        <v>524</v>
      </c>
      <c r="C14" s="19" t="s">
        <v>42</v>
      </c>
      <c r="D14" s="46">
        <v>1073761</v>
      </c>
      <c r="E14" s="46">
        <v>2001625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3075386</v>
      </c>
      <c r="O14" s="47">
        <f t="shared" si="2"/>
        <v>50.994660741526829</v>
      </c>
      <c r="P14" s="9"/>
    </row>
    <row r="15" spans="1:133">
      <c r="A15" s="12"/>
      <c r="B15" s="42">
        <v>525</v>
      </c>
      <c r="C15" s="19" t="s">
        <v>43</v>
      </c>
      <c r="D15" s="46">
        <v>33767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33767</v>
      </c>
      <c r="O15" s="47">
        <f t="shared" si="2"/>
        <v>0.55990913311666779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SUM(D17:D21)</f>
        <v>4899432</v>
      </c>
      <c r="E16" s="29">
        <f t="shared" si="4"/>
        <v>4074756</v>
      </c>
      <c r="F16" s="29">
        <f t="shared" si="4"/>
        <v>0</v>
      </c>
      <c r="G16" s="29">
        <f t="shared" si="4"/>
        <v>2430907</v>
      </c>
      <c r="H16" s="29">
        <f t="shared" si="4"/>
        <v>0</v>
      </c>
      <c r="I16" s="29">
        <f t="shared" si="4"/>
        <v>12708721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24113816</v>
      </c>
      <c r="O16" s="41">
        <f t="shared" si="2"/>
        <v>399.84439875306759</v>
      </c>
      <c r="P16" s="10"/>
    </row>
    <row r="17" spans="1:16">
      <c r="A17" s="12"/>
      <c r="B17" s="42">
        <v>534</v>
      </c>
      <c r="C17" s="19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3564265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3564265</v>
      </c>
      <c r="O17" s="47">
        <f t="shared" si="2"/>
        <v>59.101031372288915</v>
      </c>
      <c r="P17" s="9"/>
    </row>
    <row r="18" spans="1:16">
      <c r="A18" s="12"/>
      <c r="B18" s="42">
        <v>536</v>
      </c>
      <c r="C18" s="19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9144456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9144456</v>
      </c>
      <c r="O18" s="47">
        <f t="shared" si="2"/>
        <v>151.62923658552762</v>
      </c>
      <c r="P18" s="9"/>
    </row>
    <row r="19" spans="1:16">
      <c r="A19" s="12"/>
      <c r="B19" s="42">
        <v>537</v>
      </c>
      <c r="C19" s="19" t="s">
        <v>79</v>
      </c>
      <c r="D19" s="46">
        <v>0</v>
      </c>
      <c r="E19" s="46">
        <v>348890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348890</v>
      </c>
      <c r="O19" s="47">
        <f t="shared" si="2"/>
        <v>5.7851363003249983</v>
      </c>
      <c r="P19" s="9"/>
    </row>
    <row r="20" spans="1:16">
      <c r="A20" s="12"/>
      <c r="B20" s="42">
        <v>538</v>
      </c>
      <c r="C20" s="19" t="s">
        <v>65</v>
      </c>
      <c r="D20" s="46">
        <v>0</v>
      </c>
      <c r="E20" s="46">
        <v>3612664</v>
      </c>
      <c r="F20" s="46">
        <v>0</v>
      </c>
      <c r="G20" s="46">
        <v>1154756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4767420</v>
      </c>
      <c r="O20" s="47">
        <f t="shared" si="2"/>
        <v>79.051203820388665</v>
      </c>
      <c r="P20" s="9"/>
    </row>
    <row r="21" spans="1:16">
      <c r="A21" s="12"/>
      <c r="B21" s="42">
        <v>539</v>
      </c>
      <c r="C21" s="19" t="s">
        <v>30</v>
      </c>
      <c r="D21" s="46">
        <v>4899432</v>
      </c>
      <c r="E21" s="46">
        <v>113202</v>
      </c>
      <c r="F21" s="46">
        <v>0</v>
      </c>
      <c r="G21" s="46">
        <v>1276151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6288785</v>
      </c>
      <c r="O21" s="47">
        <f t="shared" si="2"/>
        <v>104.27779067453737</v>
      </c>
      <c r="P21" s="9"/>
    </row>
    <row r="22" spans="1:16" ht="15.75">
      <c r="A22" s="26" t="s">
        <v>31</v>
      </c>
      <c r="B22" s="27"/>
      <c r="C22" s="28"/>
      <c r="D22" s="29">
        <f t="shared" ref="D22:M22" si="5">SUM(D23:D23)</f>
        <v>0</v>
      </c>
      <c r="E22" s="29">
        <f t="shared" si="5"/>
        <v>2932252</v>
      </c>
      <c r="F22" s="29">
        <f t="shared" si="5"/>
        <v>0</v>
      </c>
      <c r="G22" s="29">
        <f t="shared" si="5"/>
        <v>6383245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9315497</v>
      </c>
      <c r="O22" s="41">
        <f t="shared" si="2"/>
        <v>154.46536114611661</v>
      </c>
      <c r="P22" s="10"/>
    </row>
    <row r="23" spans="1:16">
      <c r="A23" s="12"/>
      <c r="B23" s="42">
        <v>541</v>
      </c>
      <c r="C23" s="19" t="s">
        <v>66</v>
      </c>
      <c r="D23" s="46">
        <v>0</v>
      </c>
      <c r="E23" s="46">
        <v>2932252</v>
      </c>
      <c r="F23" s="46">
        <v>0</v>
      </c>
      <c r="G23" s="46">
        <v>6383245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9315497</v>
      </c>
      <c r="O23" s="47">
        <f t="shared" si="2"/>
        <v>154.46536114611661</v>
      </c>
      <c r="P23" s="9"/>
    </row>
    <row r="24" spans="1:16" ht="15.75">
      <c r="A24" s="26" t="s">
        <v>45</v>
      </c>
      <c r="B24" s="27"/>
      <c r="C24" s="28"/>
      <c r="D24" s="29">
        <f t="shared" ref="D24:M24" si="6">SUM(D25:D25)</f>
        <v>1098170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1098170</v>
      </c>
      <c r="O24" s="41">
        <f t="shared" si="2"/>
        <v>18.209358625721297</v>
      </c>
      <c r="P24" s="10"/>
    </row>
    <row r="25" spans="1:16">
      <c r="A25" s="43"/>
      <c r="B25" s="44">
        <v>559</v>
      </c>
      <c r="C25" s="45" t="s">
        <v>52</v>
      </c>
      <c r="D25" s="46">
        <v>1098170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1098170</v>
      </c>
      <c r="O25" s="47">
        <f t="shared" si="2"/>
        <v>18.209358625721297</v>
      </c>
      <c r="P25" s="9"/>
    </row>
    <row r="26" spans="1:16" ht="15.75">
      <c r="A26" s="26" t="s">
        <v>33</v>
      </c>
      <c r="B26" s="27"/>
      <c r="C26" s="28"/>
      <c r="D26" s="29">
        <f t="shared" ref="D26:M26" si="7">SUM(D27:D28)</f>
        <v>6750592</v>
      </c>
      <c r="E26" s="29">
        <f t="shared" si="7"/>
        <v>752250</v>
      </c>
      <c r="F26" s="29">
        <f t="shared" si="7"/>
        <v>0</v>
      </c>
      <c r="G26" s="29">
        <f t="shared" si="7"/>
        <v>7554292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15057134</v>
      </c>
      <c r="O26" s="41">
        <f t="shared" si="2"/>
        <v>249.67059096637263</v>
      </c>
      <c r="P26" s="9"/>
    </row>
    <row r="27" spans="1:16">
      <c r="A27" s="12"/>
      <c r="B27" s="42">
        <v>572</v>
      </c>
      <c r="C27" s="19" t="s">
        <v>67</v>
      </c>
      <c r="D27" s="46">
        <v>6608210</v>
      </c>
      <c r="E27" s="46">
        <v>752250</v>
      </c>
      <c r="F27" s="46">
        <v>0</v>
      </c>
      <c r="G27" s="46">
        <v>7554292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14914752</v>
      </c>
      <c r="O27" s="47">
        <f t="shared" si="2"/>
        <v>247.30967699144392</v>
      </c>
      <c r="P27" s="9"/>
    </row>
    <row r="28" spans="1:16">
      <c r="A28" s="12"/>
      <c r="B28" s="42">
        <v>573</v>
      </c>
      <c r="C28" s="19" t="s">
        <v>68</v>
      </c>
      <c r="D28" s="46">
        <v>142382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142382</v>
      </c>
      <c r="O28" s="47">
        <f t="shared" si="2"/>
        <v>2.3609139749286991</v>
      </c>
      <c r="P28" s="9"/>
    </row>
    <row r="29" spans="1:16" ht="15.75">
      <c r="A29" s="26" t="s">
        <v>69</v>
      </c>
      <c r="B29" s="27"/>
      <c r="C29" s="28"/>
      <c r="D29" s="29">
        <f t="shared" ref="D29:M29" si="8">SUM(D30:D32)</f>
        <v>5873524</v>
      </c>
      <c r="E29" s="29">
        <f t="shared" si="8"/>
        <v>2532039</v>
      </c>
      <c r="F29" s="29">
        <f t="shared" si="8"/>
        <v>1217753</v>
      </c>
      <c r="G29" s="29">
        <f t="shared" si="8"/>
        <v>1086138</v>
      </c>
      <c r="H29" s="29">
        <f t="shared" si="8"/>
        <v>0</v>
      </c>
      <c r="I29" s="29">
        <f t="shared" si="8"/>
        <v>8943717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19653171</v>
      </c>
      <c r="O29" s="41">
        <f t="shared" si="2"/>
        <v>325.87999933673808</v>
      </c>
      <c r="P29" s="9"/>
    </row>
    <row r="30" spans="1:16">
      <c r="A30" s="12"/>
      <c r="B30" s="42">
        <v>581</v>
      </c>
      <c r="C30" s="19" t="s">
        <v>70</v>
      </c>
      <c r="D30" s="46">
        <v>5873524</v>
      </c>
      <c r="E30" s="46">
        <v>2526056</v>
      </c>
      <c r="F30" s="46">
        <v>0</v>
      </c>
      <c r="G30" s="46">
        <v>1086138</v>
      </c>
      <c r="H30" s="46">
        <v>0</v>
      </c>
      <c r="I30" s="46">
        <v>2601695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12087413</v>
      </c>
      <c r="O30" s="47">
        <f t="shared" si="2"/>
        <v>200.4280194999005</v>
      </c>
      <c r="P30" s="9"/>
    </row>
    <row r="31" spans="1:16">
      <c r="A31" s="12"/>
      <c r="B31" s="42">
        <v>590</v>
      </c>
      <c r="C31" s="19" t="s">
        <v>71</v>
      </c>
      <c r="D31" s="46">
        <v>0</v>
      </c>
      <c r="E31" s="46">
        <v>0</v>
      </c>
      <c r="F31" s="46">
        <v>1217753</v>
      </c>
      <c r="G31" s="46">
        <v>0</v>
      </c>
      <c r="H31" s="46">
        <v>0</v>
      </c>
      <c r="I31" s="46">
        <v>6342022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7559775</v>
      </c>
      <c r="O31" s="47">
        <f t="shared" si="2"/>
        <v>125.35277243483452</v>
      </c>
      <c r="P31" s="9"/>
    </row>
    <row r="32" spans="1:16" ht="15.75" thickBot="1">
      <c r="A32" s="12"/>
      <c r="B32" s="42">
        <v>593</v>
      </c>
      <c r="C32" s="19" t="s">
        <v>56</v>
      </c>
      <c r="D32" s="46">
        <v>0</v>
      </c>
      <c r="E32" s="46">
        <v>5983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5983</v>
      </c>
      <c r="O32" s="47">
        <f t="shared" si="2"/>
        <v>9.9207402003051004E-2</v>
      </c>
      <c r="P32" s="9"/>
    </row>
    <row r="33" spans="1:119" ht="16.5" thickBot="1">
      <c r="A33" s="13" t="s">
        <v>10</v>
      </c>
      <c r="B33" s="21"/>
      <c r="C33" s="20"/>
      <c r="D33" s="14">
        <f>SUM(D5,D12,D16,D22,D24,D26,D29)</f>
        <v>40350359</v>
      </c>
      <c r="E33" s="14">
        <f t="shared" ref="E33:M33" si="9">SUM(E5,E12,E16,E22,E24,E26,E29)</f>
        <v>12366129</v>
      </c>
      <c r="F33" s="14">
        <f t="shared" si="9"/>
        <v>1217753</v>
      </c>
      <c r="G33" s="14">
        <f t="shared" si="9"/>
        <v>17454582</v>
      </c>
      <c r="H33" s="14">
        <f t="shared" si="9"/>
        <v>0</v>
      </c>
      <c r="I33" s="14">
        <f t="shared" si="9"/>
        <v>22173533</v>
      </c>
      <c r="J33" s="14">
        <f t="shared" si="9"/>
        <v>0</v>
      </c>
      <c r="K33" s="14">
        <f t="shared" si="9"/>
        <v>0</v>
      </c>
      <c r="L33" s="14">
        <f t="shared" si="9"/>
        <v>1776</v>
      </c>
      <c r="M33" s="14">
        <f t="shared" si="9"/>
        <v>0</v>
      </c>
      <c r="N33" s="14">
        <f t="shared" si="1"/>
        <v>93564132</v>
      </c>
      <c r="O33" s="35">
        <f t="shared" si="2"/>
        <v>1551.4381508257611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80</v>
      </c>
      <c r="M35" s="93"/>
      <c r="N35" s="93"/>
      <c r="O35" s="39">
        <v>60308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48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39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11111229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365530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2" si="1">SUM(D5:M5)</f>
        <v>11476759</v>
      </c>
      <c r="O5" s="30">
        <f t="shared" ref="O5:O32" si="2">(N5/O$34)</f>
        <v>191.72667891747412</v>
      </c>
      <c r="P5" s="6"/>
    </row>
    <row r="6" spans="1:133">
      <c r="A6" s="12"/>
      <c r="B6" s="42">
        <v>511</v>
      </c>
      <c r="C6" s="19" t="s">
        <v>19</v>
      </c>
      <c r="D6" s="46">
        <v>265663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265663</v>
      </c>
      <c r="O6" s="47">
        <f t="shared" si="2"/>
        <v>4.4380721683929165</v>
      </c>
      <c r="P6" s="9"/>
    </row>
    <row r="7" spans="1:133">
      <c r="A7" s="12"/>
      <c r="B7" s="42">
        <v>512</v>
      </c>
      <c r="C7" s="19" t="s">
        <v>20</v>
      </c>
      <c r="D7" s="46">
        <v>1661965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1661965</v>
      </c>
      <c r="O7" s="47">
        <f t="shared" si="2"/>
        <v>27.764199799532243</v>
      </c>
      <c r="P7" s="9"/>
    </row>
    <row r="8" spans="1:133">
      <c r="A8" s="12"/>
      <c r="B8" s="42">
        <v>513</v>
      </c>
      <c r="C8" s="19" t="s">
        <v>21</v>
      </c>
      <c r="D8" s="46">
        <v>6109794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6109794</v>
      </c>
      <c r="O8" s="47">
        <f t="shared" si="2"/>
        <v>102.06805880387572</v>
      </c>
      <c r="P8" s="9"/>
    </row>
    <row r="9" spans="1:133">
      <c r="A9" s="12"/>
      <c r="B9" s="42">
        <v>514</v>
      </c>
      <c r="C9" s="19" t="s">
        <v>22</v>
      </c>
      <c r="D9" s="46">
        <v>703214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703214</v>
      </c>
      <c r="O9" s="47">
        <f t="shared" si="2"/>
        <v>11.747644503842299</v>
      </c>
      <c r="P9" s="9"/>
    </row>
    <row r="10" spans="1:133">
      <c r="A10" s="12"/>
      <c r="B10" s="42">
        <v>515</v>
      </c>
      <c r="C10" s="19" t="s">
        <v>41</v>
      </c>
      <c r="D10" s="46">
        <v>1380493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1380493</v>
      </c>
      <c r="O10" s="47">
        <f t="shared" si="2"/>
        <v>23.062028065486135</v>
      </c>
      <c r="P10" s="9"/>
    </row>
    <row r="11" spans="1:133">
      <c r="A11" s="12"/>
      <c r="B11" s="42">
        <v>519</v>
      </c>
      <c r="C11" s="19" t="s">
        <v>61</v>
      </c>
      <c r="D11" s="46">
        <v>990100</v>
      </c>
      <c r="E11" s="46">
        <v>0</v>
      </c>
      <c r="F11" s="46">
        <v>0</v>
      </c>
      <c r="G11" s="46">
        <v>0</v>
      </c>
      <c r="H11" s="46">
        <v>0</v>
      </c>
      <c r="I11" s="46">
        <v>365530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1355630</v>
      </c>
      <c r="O11" s="47">
        <f t="shared" si="2"/>
        <v>22.646675576344805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9352986</v>
      </c>
      <c r="E12" s="29">
        <f t="shared" si="3"/>
        <v>2215049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11568035</v>
      </c>
      <c r="O12" s="41">
        <f t="shared" si="2"/>
        <v>193.25150350818578</v>
      </c>
      <c r="P12" s="10"/>
    </row>
    <row r="13" spans="1:133">
      <c r="A13" s="12"/>
      <c r="B13" s="42">
        <v>521</v>
      </c>
      <c r="C13" s="19" t="s">
        <v>25</v>
      </c>
      <c r="D13" s="46">
        <v>8264762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8264762</v>
      </c>
      <c r="O13" s="47">
        <f t="shared" si="2"/>
        <v>138.06819244904779</v>
      </c>
      <c r="P13" s="9"/>
    </row>
    <row r="14" spans="1:133">
      <c r="A14" s="12"/>
      <c r="B14" s="42">
        <v>524</v>
      </c>
      <c r="C14" s="19" t="s">
        <v>42</v>
      </c>
      <c r="D14" s="46">
        <v>1040537</v>
      </c>
      <c r="E14" s="46">
        <v>2215049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3255586</v>
      </c>
      <c r="O14" s="47">
        <f t="shared" si="2"/>
        <v>54.386668894086199</v>
      </c>
      <c r="P14" s="9"/>
    </row>
    <row r="15" spans="1:133">
      <c r="A15" s="12"/>
      <c r="B15" s="42">
        <v>525</v>
      </c>
      <c r="C15" s="19" t="s">
        <v>43</v>
      </c>
      <c r="D15" s="46">
        <v>47687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47687</v>
      </c>
      <c r="O15" s="47">
        <f t="shared" si="2"/>
        <v>0.79664216505178753</v>
      </c>
      <c r="P15" s="9"/>
    </row>
    <row r="16" spans="1:133" ht="15.75">
      <c r="A16" s="26" t="s">
        <v>26</v>
      </c>
      <c r="B16" s="27"/>
      <c r="C16" s="28"/>
      <c r="D16" s="29">
        <f t="shared" ref="D16:M16" si="4">SUM(D17:D20)</f>
        <v>7944500</v>
      </c>
      <c r="E16" s="29">
        <f t="shared" si="4"/>
        <v>2842685</v>
      </c>
      <c r="F16" s="29">
        <f t="shared" si="4"/>
        <v>0</v>
      </c>
      <c r="G16" s="29">
        <f t="shared" si="4"/>
        <v>1910109</v>
      </c>
      <c r="H16" s="29">
        <f t="shared" si="4"/>
        <v>0</v>
      </c>
      <c r="I16" s="29">
        <f t="shared" si="4"/>
        <v>12274080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24971374</v>
      </c>
      <c r="O16" s="41">
        <f t="shared" si="2"/>
        <v>417.16294687604409</v>
      </c>
      <c r="P16" s="10"/>
    </row>
    <row r="17" spans="1:119">
      <c r="A17" s="12"/>
      <c r="B17" s="42">
        <v>534</v>
      </c>
      <c r="C17" s="19" t="s">
        <v>63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3477297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3477297</v>
      </c>
      <c r="O17" s="47">
        <f t="shared" si="2"/>
        <v>58.090494487136652</v>
      </c>
      <c r="P17" s="9"/>
    </row>
    <row r="18" spans="1:119">
      <c r="A18" s="12"/>
      <c r="B18" s="42">
        <v>536</v>
      </c>
      <c r="C18" s="19" t="s">
        <v>64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8796783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8796783</v>
      </c>
      <c r="O18" s="47">
        <f t="shared" si="2"/>
        <v>146.95594721015703</v>
      </c>
      <c r="P18" s="9"/>
    </row>
    <row r="19" spans="1:119">
      <c r="A19" s="12"/>
      <c r="B19" s="42">
        <v>538</v>
      </c>
      <c r="C19" s="19" t="s">
        <v>65</v>
      </c>
      <c r="D19" s="46">
        <v>0</v>
      </c>
      <c r="E19" s="46">
        <v>2842685</v>
      </c>
      <c r="F19" s="46">
        <v>0</v>
      </c>
      <c r="G19" s="46">
        <v>572517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3415202</v>
      </c>
      <c r="O19" s="47">
        <f t="shared" si="2"/>
        <v>57.05315736719011</v>
      </c>
      <c r="P19" s="9"/>
    </row>
    <row r="20" spans="1:119">
      <c r="A20" s="12"/>
      <c r="B20" s="42">
        <v>539</v>
      </c>
      <c r="C20" s="19" t="s">
        <v>30</v>
      </c>
      <c r="D20" s="46">
        <v>7944500</v>
      </c>
      <c r="E20" s="46">
        <v>0</v>
      </c>
      <c r="F20" s="46">
        <v>0</v>
      </c>
      <c r="G20" s="46">
        <v>1337592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9282092</v>
      </c>
      <c r="O20" s="47">
        <f t="shared" si="2"/>
        <v>155.06334781156031</v>
      </c>
      <c r="P20" s="9"/>
    </row>
    <row r="21" spans="1:119" ht="15.75">
      <c r="A21" s="26" t="s">
        <v>31</v>
      </c>
      <c r="B21" s="27"/>
      <c r="C21" s="28"/>
      <c r="D21" s="29">
        <f t="shared" ref="D21:M21" si="5">SUM(D22:D22)</f>
        <v>0</v>
      </c>
      <c r="E21" s="29">
        <f t="shared" si="5"/>
        <v>1886944</v>
      </c>
      <c r="F21" s="29">
        <f t="shared" si="5"/>
        <v>0</v>
      </c>
      <c r="G21" s="29">
        <f t="shared" si="5"/>
        <v>2221947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4108891</v>
      </c>
      <c r="O21" s="41">
        <f t="shared" si="2"/>
        <v>68.641680588038753</v>
      </c>
      <c r="P21" s="10"/>
    </row>
    <row r="22" spans="1:119">
      <c r="A22" s="12"/>
      <c r="B22" s="42">
        <v>541</v>
      </c>
      <c r="C22" s="19" t="s">
        <v>66</v>
      </c>
      <c r="D22" s="46">
        <v>0</v>
      </c>
      <c r="E22" s="46">
        <v>1886944</v>
      </c>
      <c r="F22" s="46">
        <v>0</v>
      </c>
      <c r="G22" s="46">
        <v>2221947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4108891</v>
      </c>
      <c r="O22" s="47">
        <f t="shared" si="2"/>
        <v>68.641680588038753</v>
      </c>
      <c r="P22" s="9"/>
    </row>
    <row r="23" spans="1:119" ht="15.75">
      <c r="A23" s="26" t="s">
        <v>45</v>
      </c>
      <c r="B23" s="27"/>
      <c r="C23" s="28"/>
      <c r="D23" s="29">
        <f t="shared" ref="D23:M23" si="6">SUM(D24:D25)</f>
        <v>1230465</v>
      </c>
      <c r="E23" s="29">
        <f t="shared" si="6"/>
        <v>0</v>
      </c>
      <c r="F23" s="29">
        <f t="shared" si="6"/>
        <v>0</v>
      </c>
      <c r="G23" s="29">
        <f t="shared" si="6"/>
        <v>227753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1458218</v>
      </c>
      <c r="O23" s="41">
        <f t="shared" si="2"/>
        <v>24.360474440360843</v>
      </c>
      <c r="P23" s="10"/>
    </row>
    <row r="24" spans="1:119">
      <c r="A24" s="43"/>
      <c r="B24" s="44">
        <v>554</v>
      </c>
      <c r="C24" s="45" t="s">
        <v>46</v>
      </c>
      <c r="D24" s="46">
        <v>1230465</v>
      </c>
      <c r="E24" s="46">
        <v>0</v>
      </c>
      <c r="F24" s="46">
        <v>0</v>
      </c>
      <c r="G24" s="46">
        <v>116897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1347362</v>
      </c>
      <c r="O24" s="47">
        <f t="shared" si="2"/>
        <v>22.508553291012362</v>
      </c>
      <c r="P24" s="9"/>
    </row>
    <row r="25" spans="1:119">
      <c r="A25" s="43"/>
      <c r="B25" s="44">
        <v>559</v>
      </c>
      <c r="C25" s="45" t="s">
        <v>52</v>
      </c>
      <c r="D25" s="46">
        <v>0</v>
      </c>
      <c r="E25" s="46">
        <v>0</v>
      </c>
      <c r="F25" s="46">
        <v>0</v>
      </c>
      <c r="G25" s="46">
        <v>110856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110856</v>
      </c>
      <c r="O25" s="47">
        <f t="shared" si="2"/>
        <v>1.8519211493484797</v>
      </c>
      <c r="P25" s="9"/>
    </row>
    <row r="26" spans="1:119" ht="15.75">
      <c r="A26" s="26" t="s">
        <v>33</v>
      </c>
      <c r="B26" s="27"/>
      <c r="C26" s="28"/>
      <c r="D26" s="29">
        <f t="shared" ref="D26:M26" si="7">SUM(D27:D28)</f>
        <v>3630121</v>
      </c>
      <c r="E26" s="29">
        <f t="shared" si="7"/>
        <v>768470</v>
      </c>
      <c r="F26" s="29">
        <f t="shared" si="7"/>
        <v>0</v>
      </c>
      <c r="G26" s="29">
        <f t="shared" si="7"/>
        <v>7499356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11897947</v>
      </c>
      <c r="O26" s="41">
        <f t="shared" si="2"/>
        <v>198.76289675910456</v>
      </c>
      <c r="P26" s="9"/>
    </row>
    <row r="27" spans="1:119">
      <c r="A27" s="12"/>
      <c r="B27" s="42">
        <v>572</v>
      </c>
      <c r="C27" s="19" t="s">
        <v>67</v>
      </c>
      <c r="D27" s="46">
        <v>3630121</v>
      </c>
      <c r="E27" s="46">
        <v>763583</v>
      </c>
      <c r="F27" s="46">
        <v>0</v>
      </c>
      <c r="G27" s="46">
        <v>7499356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11893060</v>
      </c>
      <c r="O27" s="47">
        <f t="shared" si="2"/>
        <v>198.68125626461745</v>
      </c>
      <c r="P27" s="9"/>
    </row>
    <row r="28" spans="1:119">
      <c r="A28" s="12"/>
      <c r="B28" s="42">
        <v>573</v>
      </c>
      <c r="C28" s="19" t="s">
        <v>68</v>
      </c>
      <c r="D28" s="46">
        <v>0</v>
      </c>
      <c r="E28" s="46">
        <v>4887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4887</v>
      </c>
      <c r="O28" s="47">
        <f t="shared" si="2"/>
        <v>8.1640494487136658E-2</v>
      </c>
      <c r="P28" s="9"/>
    </row>
    <row r="29" spans="1:119" ht="15.75">
      <c r="A29" s="26" t="s">
        <v>69</v>
      </c>
      <c r="B29" s="27"/>
      <c r="C29" s="28"/>
      <c r="D29" s="29">
        <f t="shared" ref="D29:M29" si="8">SUM(D30:D31)</f>
        <v>2759616</v>
      </c>
      <c r="E29" s="29">
        <f t="shared" si="8"/>
        <v>2833937</v>
      </c>
      <c r="F29" s="29">
        <f t="shared" si="8"/>
        <v>6604335</v>
      </c>
      <c r="G29" s="29">
        <f t="shared" si="8"/>
        <v>1086139</v>
      </c>
      <c r="H29" s="29">
        <f t="shared" si="8"/>
        <v>0</v>
      </c>
      <c r="I29" s="29">
        <f t="shared" si="8"/>
        <v>7703344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20987371</v>
      </c>
      <c r="O29" s="41">
        <f t="shared" si="2"/>
        <v>350.60760106916138</v>
      </c>
      <c r="P29" s="9"/>
    </row>
    <row r="30" spans="1:119">
      <c r="A30" s="12"/>
      <c r="B30" s="42">
        <v>581</v>
      </c>
      <c r="C30" s="19" t="s">
        <v>70</v>
      </c>
      <c r="D30" s="46">
        <v>2759616</v>
      </c>
      <c r="E30" s="46">
        <v>2833937</v>
      </c>
      <c r="F30" s="46">
        <v>0</v>
      </c>
      <c r="G30" s="46">
        <v>1086139</v>
      </c>
      <c r="H30" s="46">
        <v>0</v>
      </c>
      <c r="I30" s="46">
        <v>1483933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8163625</v>
      </c>
      <c r="O30" s="47">
        <f t="shared" si="2"/>
        <v>136.3786334781156</v>
      </c>
      <c r="P30" s="9"/>
    </row>
    <row r="31" spans="1:119" ht="15.75" thickBot="1">
      <c r="A31" s="12"/>
      <c r="B31" s="42">
        <v>590</v>
      </c>
      <c r="C31" s="19" t="s">
        <v>71</v>
      </c>
      <c r="D31" s="46">
        <v>0</v>
      </c>
      <c r="E31" s="46">
        <v>0</v>
      </c>
      <c r="F31" s="46">
        <v>6604335</v>
      </c>
      <c r="G31" s="46">
        <v>0</v>
      </c>
      <c r="H31" s="46">
        <v>0</v>
      </c>
      <c r="I31" s="46">
        <v>6219411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12823746</v>
      </c>
      <c r="O31" s="47">
        <f t="shared" si="2"/>
        <v>214.22896759104577</v>
      </c>
      <c r="P31" s="9"/>
    </row>
    <row r="32" spans="1:119" ht="16.5" thickBot="1">
      <c r="A32" s="13" t="s">
        <v>10</v>
      </c>
      <c r="B32" s="21"/>
      <c r="C32" s="20"/>
      <c r="D32" s="14">
        <f>SUM(D5,D12,D16,D21,D23,D26,D29)</f>
        <v>36028917</v>
      </c>
      <c r="E32" s="14">
        <f t="shared" ref="E32:M32" si="9">SUM(E5,E12,E16,E21,E23,E26,E29)</f>
        <v>10547085</v>
      </c>
      <c r="F32" s="14">
        <f t="shared" si="9"/>
        <v>6604335</v>
      </c>
      <c r="G32" s="14">
        <f t="shared" si="9"/>
        <v>12945304</v>
      </c>
      <c r="H32" s="14">
        <f t="shared" si="9"/>
        <v>0</v>
      </c>
      <c r="I32" s="14">
        <f t="shared" si="9"/>
        <v>20342954</v>
      </c>
      <c r="J32" s="14">
        <f t="shared" si="9"/>
        <v>0</v>
      </c>
      <c r="K32" s="14">
        <f t="shared" si="9"/>
        <v>0</v>
      </c>
      <c r="L32" s="14">
        <f t="shared" si="9"/>
        <v>0</v>
      </c>
      <c r="M32" s="14">
        <f t="shared" si="9"/>
        <v>0</v>
      </c>
      <c r="N32" s="14">
        <f t="shared" si="1"/>
        <v>86468595</v>
      </c>
      <c r="O32" s="35">
        <f t="shared" si="2"/>
        <v>1444.5137821583696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77</v>
      </c>
      <c r="M34" s="93"/>
      <c r="N34" s="93"/>
      <c r="O34" s="39">
        <v>59860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2024-06-05T22:34:22Z</cp:lastPrinted>
  <dcterms:created xsi:type="dcterms:W3CDTF">2000-08-31T21:26:31Z</dcterms:created>
  <dcterms:modified xsi:type="dcterms:W3CDTF">2024-07-02T15:32:38Z</dcterms:modified>
</cp:coreProperties>
</file>