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Revenues/"/>
    </mc:Choice>
  </mc:AlternateContent>
  <xr:revisionPtr revIDLastSave="131" documentId="11_96EC5690A7B152AC881A3A262DBC680B2D58342F" xr6:coauthVersionLast="47" xr6:coauthVersionMax="47" xr10:uidLastSave="{8482C878-AA8C-4F24-958A-A5E25FDC6A43}"/>
  <bookViews>
    <workbookView xWindow="-120" yWindow="-120" windowWidth="29040" windowHeight="15720" tabRatio="786" xr2:uid="{00000000-000D-0000-FFFF-FFFF00000000}"/>
  </bookViews>
  <sheets>
    <sheet name="2023" sheetId="49" r:id="rId1"/>
    <sheet name="2022" sheetId="48" r:id="rId2"/>
    <sheet name="2021" sheetId="47" r:id="rId3"/>
    <sheet name="2020" sheetId="45" r:id="rId4"/>
    <sheet name="2019" sheetId="44" r:id="rId5"/>
    <sheet name="2018" sheetId="43" r:id="rId6"/>
    <sheet name="2017" sheetId="42" r:id="rId7"/>
    <sheet name="2016" sheetId="41" r:id="rId8"/>
    <sheet name="2015" sheetId="40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</sheets>
  <definedNames>
    <definedName name="_xlnm.Print_Area" localSheetId="15">'2008'!$A$1:$O$52</definedName>
    <definedName name="_xlnm.Print_Area" localSheetId="14">'2009'!$A$1:$O$51</definedName>
    <definedName name="_xlnm.Print_Area" localSheetId="13">'2010'!$A$1:$O$53</definedName>
    <definedName name="_xlnm.Print_Area" localSheetId="12">'2011'!$A$1:$O$55</definedName>
    <definedName name="_xlnm.Print_Area" localSheetId="11">'2012'!$A$1:$O$56</definedName>
    <definedName name="_xlnm.Print_Area" localSheetId="10">'2013'!$A$1:$O$52</definedName>
    <definedName name="_xlnm.Print_Area" localSheetId="9">'2014'!$A$1:$O$61</definedName>
    <definedName name="_xlnm.Print_Area" localSheetId="8">'2015'!$A$1:$O$61</definedName>
    <definedName name="_xlnm.Print_Area" localSheetId="7">'2016'!$A$1:$O$56</definedName>
    <definedName name="_xlnm.Print_Area" localSheetId="6">'2017'!$A$1:$O$61</definedName>
    <definedName name="_xlnm.Print_Area" localSheetId="5">'2018'!$A$1:$O$57</definedName>
    <definedName name="_xlnm.Print_Area" localSheetId="4">'2019'!$A$1:$O$63</definedName>
    <definedName name="_xlnm.Print_Area" localSheetId="3">'2020'!$A$1:$O$61</definedName>
    <definedName name="_xlnm.Print_Area" localSheetId="2">'2021'!$A$1:$P$58</definedName>
    <definedName name="_xlnm.Print_Area" localSheetId="1">'2022'!$A$1:$P$63</definedName>
    <definedName name="_xlnm.Print_Area" localSheetId="0">'2023'!$A$1:$P$68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63" i="49" l="1"/>
  <c r="P63" i="49" s="1"/>
  <c r="O62" i="49"/>
  <c r="P62" i="49" s="1"/>
  <c r="O61" i="49"/>
  <c r="P61" i="49" s="1"/>
  <c r="N60" i="49"/>
  <c r="M60" i="49"/>
  <c r="L60" i="49"/>
  <c r="K60" i="49"/>
  <c r="J60" i="49"/>
  <c r="I60" i="49"/>
  <c r="H60" i="49"/>
  <c r="G60" i="49"/>
  <c r="F60" i="49"/>
  <c r="E60" i="49"/>
  <c r="D60" i="49"/>
  <c r="O59" i="49"/>
  <c r="P59" i="49" s="1"/>
  <c r="O58" i="49"/>
  <c r="P58" i="49" s="1"/>
  <c r="O57" i="49"/>
  <c r="P57" i="49" s="1"/>
  <c r="O56" i="49"/>
  <c r="P56" i="49" s="1"/>
  <c r="O55" i="49"/>
  <c r="P55" i="49" s="1"/>
  <c r="O54" i="49"/>
  <c r="P54" i="49" s="1"/>
  <c r="O53" i="49"/>
  <c r="P53" i="49" s="1"/>
  <c r="O52" i="49"/>
  <c r="P52" i="49" s="1"/>
  <c r="N51" i="49"/>
  <c r="M51" i="49"/>
  <c r="L51" i="49"/>
  <c r="K51" i="49"/>
  <c r="J51" i="49"/>
  <c r="I51" i="49"/>
  <c r="H51" i="49"/>
  <c r="G51" i="49"/>
  <c r="F51" i="49"/>
  <c r="E51" i="49"/>
  <c r="D51" i="49"/>
  <c r="O50" i="49"/>
  <c r="P50" i="49" s="1"/>
  <c r="O49" i="49"/>
  <c r="P49" i="49" s="1"/>
  <c r="N48" i="49"/>
  <c r="M48" i="49"/>
  <c r="L48" i="49"/>
  <c r="K48" i="49"/>
  <c r="J48" i="49"/>
  <c r="I48" i="49"/>
  <c r="H48" i="49"/>
  <c r="G48" i="49"/>
  <c r="F48" i="49"/>
  <c r="E48" i="49"/>
  <c r="D48" i="49"/>
  <c r="O47" i="49"/>
  <c r="P47" i="49" s="1"/>
  <c r="O46" i="49"/>
  <c r="P46" i="49" s="1"/>
  <c r="O45" i="49"/>
  <c r="P45" i="49" s="1"/>
  <c r="O44" i="49"/>
  <c r="P44" i="49" s="1"/>
  <c r="O43" i="49"/>
  <c r="P43" i="49" s="1"/>
  <c r="O42" i="49"/>
  <c r="P42" i="49" s="1"/>
  <c r="O41" i="49"/>
  <c r="P41" i="49" s="1"/>
  <c r="O40" i="49"/>
  <c r="P40" i="49" s="1"/>
  <c r="O39" i="49"/>
  <c r="P39" i="49" s="1"/>
  <c r="N38" i="49"/>
  <c r="M38" i="49"/>
  <c r="L38" i="49"/>
  <c r="K38" i="49"/>
  <c r="J38" i="49"/>
  <c r="I38" i="49"/>
  <c r="H38" i="49"/>
  <c r="G38" i="49"/>
  <c r="F38" i="49"/>
  <c r="E38" i="49"/>
  <c r="D38" i="49"/>
  <c r="O37" i="49"/>
  <c r="P37" i="49" s="1"/>
  <c r="O36" i="49"/>
  <c r="P36" i="49" s="1"/>
  <c r="O35" i="49"/>
  <c r="P35" i="49" s="1"/>
  <c r="O34" i="49"/>
  <c r="P34" i="49" s="1"/>
  <c r="O33" i="49"/>
  <c r="P33" i="49" s="1"/>
  <c r="O32" i="49"/>
  <c r="P32" i="49" s="1"/>
  <c r="O31" i="49"/>
  <c r="P31" i="49" s="1"/>
  <c r="O30" i="49"/>
  <c r="P30" i="49" s="1"/>
  <c r="O29" i="49"/>
  <c r="P29" i="49" s="1"/>
  <c r="O28" i="49"/>
  <c r="P28" i="49" s="1"/>
  <c r="O27" i="49"/>
  <c r="P27" i="49" s="1"/>
  <c r="O26" i="49"/>
  <c r="P26" i="49" s="1"/>
  <c r="O25" i="49"/>
  <c r="P25" i="49" s="1"/>
  <c r="O24" i="49"/>
  <c r="P24" i="49" s="1"/>
  <c r="N23" i="49"/>
  <c r="M23" i="49"/>
  <c r="L23" i="49"/>
  <c r="K23" i="49"/>
  <c r="J23" i="49"/>
  <c r="I23" i="49"/>
  <c r="H23" i="49"/>
  <c r="G23" i="49"/>
  <c r="F23" i="49"/>
  <c r="E23" i="49"/>
  <c r="D23" i="49"/>
  <c r="O22" i="49"/>
  <c r="P22" i="49" s="1"/>
  <c r="O21" i="49"/>
  <c r="P21" i="49" s="1"/>
  <c r="O20" i="49"/>
  <c r="P20" i="49" s="1"/>
  <c r="O19" i="49"/>
  <c r="P19" i="49" s="1"/>
  <c r="O18" i="49"/>
  <c r="P18" i="49" s="1"/>
  <c r="O17" i="49"/>
  <c r="P17" i="49" s="1"/>
  <c r="N16" i="49"/>
  <c r="M16" i="49"/>
  <c r="L16" i="49"/>
  <c r="K16" i="49"/>
  <c r="J16" i="49"/>
  <c r="I16" i="49"/>
  <c r="H16" i="49"/>
  <c r="G16" i="49"/>
  <c r="F16" i="49"/>
  <c r="E16" i="49"/>
  <c r="D16" i="49"/>
  <c r="O15" i="49"/>
  <c r="P15" i="49" s="1"/>
  <c r="O14" i="49"/>
  <c r="P14" i="49" s="1"/>
  <c r="O13" i="49"/>
  <c r="P13" i="49" s="1"/>
  <c r="O12" i="49"/>
  <c r="P12" i="49" s="1"/>
  <c r="O11" i="49"/>
  <c r="P11" i="49" s="1"/>
  <c r="O10" i="49"/>
  <c r="P10" i="49" s="1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58" i="48"/>
  <c r="P58" i="48" s="1"/>
  <c r="O57" i="48"/>
  <c r="P57" i="48" s="1"/>
  <c r="O56" i="48"/>
  <c r="P56" i="48" s="1"/>
  <c r="N55" i="48"/>
  <c r="M55" i="48"/>
  <c r="L55" i="48"/>
  <c r="K55" i="48"/>
  <c r="J55" i="48"/>
  <c r="I55" i="48"/>
  <c r="H55" i="48"/>
  <c r="G55" i="48"/>
  <c r="F55" i="48"/>
  <c r="E55" i="48"/>
  <c r="D55" i="48"/>
  <c r="O54" i="48"/>
  <c r="P54" i="48" s="1"/>
  <c r="O53" i="48"/>
  <c r="P53" i="48" s="1"/>
  <c r="O52" i="48"/>
  <c r="P52" i="48" s="1"/>
  <c r="O51" i="48"/>
  <c r="P51" i="48" s="1"/>
  <c r="O50" i="48"/>
  <c r="P50" i="48" s="1"/>
  <c r="O49" i="48"/>
  <c r="P49" i="48" s="1"/>
  <c r="O48" i="48"/>
  <c r="P48" i="48" s="1"/>
  <c r="N47" i="48"/>
  <c r="M47" i="48"/>
  <c r="L47" i="48"/>
  <c r="K47" i="48"/>
  <c r="J47" i="48"/>
  <c r="I47" i="48"/>
  <c r="H47" i="48"/>
  <c r="G47" i="48"/>
  <c r="F47" i="48"/>
  <c r="E47" i="48"/>
  <c r="D47" i="48"/>
  <c r="O46" i="48"/>
  <c r="P46" i="48" s="1"/>
  <c r="O45" i="48"/>
  <c r="P45" i="48" s="1"/>
  <c r="O44" i="48"/>
  <c r="P44" i="48" s="1"/>
  <c r="N43" i="48"/>
  <c r="M43" i="48"/>
  <c r="L43" i="48"/>
  <c r="K43" i="48"/>
  <c r="J43" i="48"/>
  <c r="I43" i="48"/>
  <c r="H43" i="48"/>
  <c r="G43" i="48"/>
  <c r="F43" i="48"/>
  <c r="E43" i="48"/>
  <c r="D43" i="48"/>
  <c r="O42" i="48"/>
  <c r="P42" i="48" s="1"/>
  <c r="O41" i="48"/>
  <c r="P41" i="48" s="1"/>
  <c r="O40" i="48"/>
  <c r="P40" i="48" s="1"/>
  <c r="O39" i="48"/>
  <c r="P39" i="48" s="1"/>
  <c r="O38" i="48"/>
  <c r="P38" i="48" s="1"/>
  <c r="O37" i="48"/>
  <c r="P37" i="48" s="1"/>
  <c r="O36" i="48"/>
  <c r="P36" i="48" s="1"/>
  <c r="O35" i="48"/>
  <c r="P35" i="48" s="1"/>
  <c r="O34" i="48"/>
  <c r="P34" i="48" s="1"/>
  <c r="N33" i="48"/>
  <c r="M33" i="48"/>
  <c r="L33" i="48"/>
  <c r="K33" i="48"/>
  <c r="J33" i="48"/>
  <c r="I33" i="48"/>
  <c r="H33" i="48"/>
  <c r="G33" i="48"/>
  <c r="F33" i="48"/>
  <c r="E33" i="48"/>
  <c r="D33" i="48"/>
  <c r="O32" i="48"/>
  <c r="P32" i="48" s="1"/>
  <c r="O31" i="48"/>
  <c r="P31" i="48" s="1"/>
  <c r="O30" i="48"/>
  <c r="P30" i="48" s="1"/>
  <c r="O29" i="48"/>
  <c r="P29" i="48" s="1"/>
  <c r="O28" i="48"/>
  <c r="P28" i="48" s="1"/>
  <c r="O27" i="48"/>
  <c r="P27" i="48" s="1"/>
  <c r="O26" i="48"/>
  <c r="P26" i="48" s="1"/>
  <c r="O25" i="48"/>
  <c r="P25" i="48" s="1"/>
  <c r="O24" i="48"/>
  <c r="P24" i="48" s="1"/>
  <c r="O23" i="48"/>
  <c r="P23" i="48" s="1"/>
  <c r="N22" i="48"/>
  <c r="M22" i="48"/>
  <c r="L22" i="48"/>
  <c r="K22" i="48"/>
  <c r="J22" i="48"/>
  <c r="I22" i="48"/>
  <c r="H22" i="48"/>
  <c r="G22" i="48"/>
  <c r="F22" i="48"/>
  <c r="E22" i="48"/>
  <c r="D22" i="48"/>
  <c r="O21" i="48"/>
  <c r="P21" i="48" s="1"/>
  <c r="O20" i="48"/>
  <c r="P20" i="48" s="1"/>
  <c r="O19" i="48"/>
  <c r="P19" i="48" s="1"/>
  <c r="O18" i="48"/>
  <c r="P18" i="48" s="1"/>
  <c r="O17" i="48"/>
  <c r="P17" i="48" s="1"/>
  <c r="N16" i="48"/>
  <c r="M16" i="48"/>
  <c r="L16" i="48"/>
  <c r="K16" i="48"/>
  <c r="J16" i="48"/>
  <c r="I16" i="48"/>
  <c r="H16" i="48"/>
  <c r="G16" i="48"/>
  <c r="F16" i="48"/>
  <c r="E16" i="48"/>
  <c r="D16" i="48"/>
  <c r="O15" i="48"/>
  <c r="P15" i="48" s="1"/>
  <c r="O14" i="48"/>
  <c r="P14" i="48" s="1"/>
  <c r="O13" i="48"/>
  <c r="P13" i="48" s="1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60" i="49" l="1"/>
  <c r="P60" i="49" s="1"/>
  <c r="O48" i="49"/>
  <c r="P48" i="49" s="1"/>
  <c r="N64" i="49"/>
  <c r="J64" i="49"/>
  <c r="M64" i="49"/>
  <c r="O51" i="49"/>
  <c r="P51" i="49" s="1"/>
  <c r="O38" i="49"/>
  <c r="P38" i="49" s="1"/>
  <c r="O23" i="49"/>
  <c r="P23" i="49" s="1"/>
  <c r="E64" i="49"/>
  <c r="F64" i="49"/>
  <c r="I64" i="49"/>
  <c r="G64" i="49"/>
  <c r="H64" i="49"/>
  <c r="O16" i="49"/>
  <c r="P16" i="49" s="1"/>
  <c r="O5" i="49"/>
  <c r="P5" i="49" s="1"/>
  <c r="D64" i="49"/>
  <c r="K64" i="49"/>
  <c r="L64" i="49"/>
  <c r="O55" i="48"/>
  <c r="P55" i="48" s="1"/>
  <c r="O47" i="48"/>
  <c r="P47" i="48" s="1"/>
  <c r="O43" i="48"/>
  <c r="P43" i="48" s="1"/>
  <c r="O33" i="48"/>
  <c r="P33" i="48" s="1"/>
  <c r="O22" i="48"/>
  <c r="P22" i="48" s="1"/>
  <c r="L59" i="48"/>
  <c r="M59" i="48"/>
  <c r="H59" i="48"/>
  <c r="O16" i="48"/>
  <c r="P16" i="48" s="1"/>
  <c r="D59" i="48"/>
  <c r="F59" i="48"/>
  <c r="J59" i="48"/>
  <c r="G59" i="48"/>
  <c r="N59" i="48"/>
  <c r="I59" i="48"/>
  <c r="K59" i="48"/>
  <c r="E59" i="48"/>
  <c r="O5" i="48"/>
  <c r="P5" i="48" s="1"/>
  <c r="O53" i="47"/>
  <c r="P53" i="47" s="1"/>
  <c r="O52" i="47"/>
  <c r="P52" i="47" s="1"/>
  <c r="N51" i="47"/>
  <c r="M51" i="47"/>
  <c r="L51" i="47"/>
  <c r="K51" i="47"/>
  <c r="J51" i="47"/>
  <c r="I51" i="47"/>
  <c r="H51" i="47"/>
  <c r="G51" i="47"/>
  <c r="F51" i="47"/>
  <c r="E51" i="47"/>
  <c r="D51" i="47"/>
  <c r="O50" i="47"/>
  <c r="P50" i="47"/>
  <c r="O49" i="47"/>
  <c r="P49" i="47" s="1"/>
  <c r="O48" i="47"/>
  <c r="P48" i="47"/>
  <c r="O47" i="47"/>
  <c r="P47" i="47"/>
  <c r="O46" i="47"/>
  <c r="P46" i="47" s="1"/>
  <c r="O45" i="47"/>
  <c r="P45" i="47" s="1"/>
  <c r="O44" i="47"/>
  <c r="P44" i="47"/>
  <c r="N43" i="47"/>
  <c r="M43" i="47"/>
  <c r="L43" i="47"/>
  <c r="K43" i="47"/>
  <c r="J43" i="47"/>
  <c r="I43" i="47"/>
  <c r="H43" i="47"/>
  <c r="G43" i="47"/>
  <c r="F43" i="47"/>
  <c r="E43" i="47"/>
  <c r="D43" i="47"/>
  <c r="O42" i="47"/>
  <c r="P42" i="47"/>
  <c r="O41" i="47"/>
  <c r="P41" i="47"/>
  <c r="O40" i="47"/>
  <c r="P40" i="47" s="1"/>
  <c r="N39" i="47"/>
  <c r="M39" i="47"/>
  <c r="L39" i="47"/>
  <c r="K39" i="47"/>
  <c r="J39" i="47"/>
  <c r="I39" i="47"/>
  <c r="H39" i="47"/>
  <c r="G39" i="47"/>
  <c r="F39" i="47"/>
  <c r="E39" i="47"/>
  <c r="D39" i="47"/>
  <c r="O38" i="47"/>
  <c r="P38" i="47"/>
  <c r="O37" i="47"/>
  <c r="P37" i="47" s="1"/>
  <c r="O36" i="47"/>
  <c r="P36" i="47"/>
  <c r="O35" i="47"/>
  <c r="P35" i="47" s="1"/>
  <c r="O34" i="47"/>
  <c r="P34" i="47" s="1"/>
  <c r="O33" i="47"/>
  <c r="P33" i="47" s="1"/>
  <c r="O32" i="47"/>
  <c r="P32" i="47" s="1"/>
  <c r="O31" i="47"/>
  <c r="P31" i="47" s="1"/>
  <c r="O30" i="47"/>
  <c r="P30" i="47"/>
  <c r="N29" i="47"/>
  <c r="M29" i="47"/>
  <c r="L29" i="47"/>
  <c r="K29" i="47"/>
  <c r="J29" i="47"/>
  <c r="I29" i="47"/>
  <c r="H29" i="47"/>
  <c r="G29" i="47"/>
  <c r="F29" i="47"/>
  <c r="E29" i="47"/>
  <c r="D29" i="47"/>
  <c r="O28" i="47"/>
  <c r="P28" i="47" s="1"/>
  <c r="O27" i="47"/>
  <c r="P27" i="47" s="1"/>
  <c r="O26" i="47"/>
  <c r="P26" i="47" s="1"/>
  <c r="O25" i="47"/>
  <c r="P25" i="47" s="1"/>
  <c r="O24" i="47"/>
  <c r="P24" i="47" s="1"/>
  <c r="O23" i="47"/>
  <c r="P23" i="47"/>
  <c r="O22" i="47"/>
  <c r="P22" i="47" s="1"/>
  <c r="N21" i="47"/>
  <c r="M21" i="47"/>
  <c r="L21" i="47"/>
  <c r="K21" i="47"/>
  <c r="J21" i="47"/>
  <c r="I21" i="47"/>
  <c r="H21" i="47"/>
  <c r="G21" i="47"/>
  <c r="F21" i="47"/>
  <c r="F54" i="47" s="1"/>
  <c r="E21" i="47"/>
  <c r="D21" i="47"/>
  <c r="O20" i="47"/>
  <c r="P20" i="47" s="1"/>
  <c r="O19" i="47"/>
  <c r="P19" i="47" s="1"/>
  <c r="O18" i="47"/>
  <c r="P18" i="47"/>
  <c r="O17" i="47"/>
  <c r="P17" i="47"/>
  <c r="O16" i="47"/>
  <c r="P16" i="47" s="1"/>
  <c r="N15" i="47"/>
  <c r="M15" i="47"/>
  <c r="L15" i="47"/>
  <c r="K15" i="47"/>
  <c r="J15" i="47"/>
  <c r="I15" i="47"/>
  <c r="H15" i="47"/>
  <c r="G15" i="47"/>
  <c r="F15" i="47"/>
  <c r="E15" i="47"/>
  <c r="E54" i="47" s="1"/>
  <c r="D15" i="47"/>
  <c r="O14" i="47"/>
  <c r="P14" i="47" s="1"/>
  <c r="O13" i="47"/>
  <c r="P13" i="47" s="1"/>
  <c r="O12" i="47"/>
  <c r="P12" i="47" s="1"/>
  <c r="O11" i="47"/>
  <c r="P11" i="47" s="1"/>
  <c r="O10" i="47"/>
  <c r="P10" i="47" s="1"/>
  <c r="O9" i="47"/>
  <c r="P9" i="47" s="1"/>
  <c r="O8" i="47"/>
  <c r="P8" i="47"/>
  <c r="O7" i="47"/>
  <c r="P7" i="47" s="1"/>
  <c r="O6" i="47"/>
  <c r="P6" i="47"/>
  <c r="N5" i="47"/>
  <c r="M5" i="47"/>
  <c r="L5" i="47"/>
  <c r="K5" i="47"/>
  <c r="K54" i="47" s="1"/>
  <c r="J5" i="47"/>
  <c r="I5" i="47"/>
  <c r="H5" i="47"/>
  <c r="G5" i="47"/>
  <c r="F5" i="47"/>
  <c r="E5" i="47"/>
  <c r="D5" i="47"/>
  <c r="N56" i="45"/>
  <c r="O56" i="45" s="1"/>
  <c r="N55" i="45"/>
  <c r="O55" i="45"/>
  <c r="N54" i="45"/>
  <c r="O54" i="45" s="1"/>
  <c r="M53" i="45"/>
  <c r="M57" i="45" s="1"/>
  <c r="L53" i="45"/>
  <c r="K53" i="45"/>
  <c r="J53" i="45"/>
  <c r="I53" i="45"/>
  <c r="H53" i="45"/>
  <c r="G53" i="45"/>
  <c r="F53" i="45"/>
  <c r="F57" i="45" s="1"/>
  <c r="E53" i="45"/>
  <c r="D53" i="45"/>
  <c r="N52" i="45"/>
  <c r="O52" i="45" s="1"/>
  <c r="N51" i="45"/>
  <c r="O51" i="45" s="1"/>
  <c r="N50" i="45"/>
  <c r="O50" i="45"/>
  <c r="N49" i="45"/>
  <c r="O49" i="45" s="1"/>
  <c r="N48" i="45"/>
  <c r="O48" i="45" s="1"/>
  <c r="N47" i="45"/>
  <c r="O47" i="45" s="1"/>
  <c r="N46" i="45"/>
  <c r="O46" i="45"/>
  <c r="M45" i="45"/>
  <c r="L45" i="45"/>
  <c r="K45" i="45"/>
  <c r="J45" i="45"/>
  <c r="I45" i="45"/>
  <c r="H45" i="45"/>
  <c r="G45" i="45"/>
  <c r="N45" i="45" s="1"/>
  <c r="O45" i="45" s="1"/>
  <c r="F45" i="45"/>
  <c r="E45" i="45"/>
  <c r="D45" i="45"/>
  <c r="N44" i="45"/>
  <c r="O44" i="45" s="1"/>
  <c r="N43" i="45"/>
  <c r="O43" i="45" s="1"/>
  <c r="N42" i="45"/>
  <c r="O42" i="45" s="1"/>
  <c r="M41" i="45"/>
  <c r="L41" i="45"/>
  <c r="K41" i="45"/>
  <c r="J41" i="45"/>
  <c r="I41" i="45"/>
  <c r="H41" i="45"/>
  <c r="G41" i="45"/>
  <c r="F41" i="45"/>
  <c r="E41" i="45"/>
  <c r="D41" i="45"/>
  <c r="N40" i="45"/>
  <c r="O40" i="45"/>
  <c r="N39" i="45"/>
  <c r="O39" i="45"/>
  <c r="N38" i="45"/>
  <c r="O38" i="45" s="1"/>
  <c r="N37" i="45"/>
  <c r="O37" i="45" s="1"/>
  <c r="N36" i="45"/>
  <c r="O36" i="45"/>
  <c r="N35" i="45"/>
  <c r="O35" i="45" s="1"/>
  <c r="N34" i="45"/>
  <c r="O34" i="45"/>
  <c r="N33" i="45"/>
  <c r="O33" i="45" s="1"/>
  <c r="N32" i="45"/>
  <c r="O32" i="45" s="1"/>
  <c r="M31" i="45"/>
  <c r="L31" i="45"/>
  <c r="K31" i="45"/>
  <c r="J31" i="45"/>
  <c r="I31" i="45"/>
  <c r="H31" i="45"/>
  <c r="G31" i="45"/>
  <c r="N31" i="45" s="1"/>
  <c r="O31" i="45" s="1"/>
  <c r="F31" i="45"/>
  <c r="E31" i="45"/>
  <c r="D31" i="45"/>
  <c r="N30" i="45"/>
  <c r="O30" i="45" s="1"/>
  <c r="N29" i="45"/>
  <c r="O29" i="45" s="1"/>
  <c r="N28" i="45"/>
  <c r="O28" i="45" s="1"/>
  <c r="N27" i="45"/>
  <c r="O27" i="45" s="1"/>
  <c r="N26" i="45"/>
  <c r="O26" i="45" s="1"/>
  <c r="N25" i="45"/>
  <c r="O25" i="45"/>
  <c r="N24" i="45"/>
  <c r="O24" i="45" s="1"/>
  <c r="N23" i="45"/>
  <c r="O23" i="45"/>
  <c r="N22" i="45"/>
  <c r="O22" i="45" s="1"/>
  <c r="M21" i="45"/>
  <c r="L21" i="45"/>
  <c r="L57" i="45" s="1"/>
  <c r="K21" i="45"/>
  <c r="J21" i="45"/>
  <c r="I21" i="45"/>
  <c r="H21" i="45"/>
  <c r="G21" i="45"/>
  <c r="F21" i="45"/>
  <c r="E21" i="45"/>
  <c r="D21" i="45"/>
  <c r="N20" i="45"/>
  <c r="O20" i="45"/>
  <c r="N19" i="45"/>
  <c r="O19" i="45" s="1"/>
  <c r="N18" i="45"/>
  <c r="O18" i="45"/>
  <c r="N17" i="45"/>
  <c r="O17" i="45" s="1"/>
  <c r="M16" i="45"/>
  <c r="L16" i="45"/>
  <c r="K16" i="45"/>
  <c r="J16" i="45"/>
  <c r="I16" i="45"/>
  <c r="I57" i="45" s="1"/>
  <c r="H16" i="45"/>
  <c r="G16" i="45"/>
  <c r="F16" i="45"/>
  <c r="E16" i="45"/>
  <c r="D16" i="45"/>
  <c r="N15" i="45"/>
  <c r="O15" i="45" s="1"/>
  <c r="N14" i="45"/>
  <c r="O14" i="45" s="1"/>
  <c r="N13" i="45"/>
  <c r="O13" i="45"/>
  <c r="N12" i="45"/>
  <c r="O12" i="45" s="1"/>
  <c r="N11" i="45"/>
  <c r="O11" i="45" s="1"/>
  <c r="N10" i="45"/>
  <c r="O10" i="45" s="1"/>
  <c r="N9" i="45"/>
  <c r="O9" i="45" s="1"/>
  <c r="N8" i="45"/>
  <c r="O8" i="45" s="1"/>
  <c r="N7" i="45"/>
  <c r="O7" i="45"/>
  <c r="N6" i="45"/>
  <c r="O6" i="45"/>
  <c r="M5" i="45"/>
  <c r="L5" i="45"/>
  <c r="K5" i="45"/>
  <c r="J5" i="45"/>
  <c r="I5" i="45"/>
  <c r="H5" i="45"/>
  <c r="G5" i="45"/>
  <c r="F5" i="45"/>
  <c r="E5" i="45"/>
  <c r="D5" i="45"/>
  <c r="N58" i="44"/>
  <c r="O58" i="44" s="1"/>
  <c r="M57" i="44"/>
  <c r="L57" i="44"/>
  <c r="K57" i="44"/>
  <c r="J57" i="44"/>
  <c r="I57" i="44"/>
  <c r="H57" i="44"/>
  <c r="G57" i="44"/>
  <c r="F57" i="44"/>
  <c r="F59" i="44" s="1"/>
  <c r="E57" i="44"/>
  <c r="D57" i="44"/>
  <c r="N56" i="44"/>
  <c r="O56" i="44" s="1"/>
  <c r="N55" i="44"/>
  <c r="O55" i="44" s="1"/>
  <c r="N54" i="44"/>
  <c r="O54" i="44"/>
  <c r="N53" i="44"/>
  <c r="O53" i="44" s="1"/>
  <c r="N52" i="44"/>
  <c r="O52" i="44" s="1"/>
  <c r="N51" i="44"/>
  <c r="O51" i="44" s="1"/>
  <c r="N50" i="44"/>
  <c r="O50" i="44"/>
  <c r="M49" i="44"/>
  <c r="L49" i="44"/>
  <c r="K49" i="44"/>
  <c r="J49" i="44"/>
  <c r="I49" i="44"/>
  <c r="H49" i="44"/>
  <c r="G49" i="44"/>
  <c r="G59" i="44" s="1"/>
  <c r="F49" i="44"/>
  <c r="E49" i="44"/>
  <c r="D49" i="44"/>
  <c r="N48" i="44"/>
  <c r="O48" i="44" s="1"/>
  <c r="N47" i="44"/>
  <c r="O47" i="44" s="1"/>
  <c r="N46" i="44"/>
  <c r="O46" i="44" s="1"/>
  <c r="N45" i="44"/>
  <c r="O45" i="44" s="1"/>
  <c r="M44" i="44"/>
  <c r="L44" i="44"/>
  <c r="K44" i="44"/>
  <c r="J44" i="44"/>
  <c r="N44" i="44" s="1"/>
  <c r="O44" i="44" s="1"/>
  <c r="I44" i="44"/>
  <c r="H44" i="44"/>
  <c r="G44" i="44"/>
  <c r="F44" i="44"/>
  <c r="E44" i="44"/>
  <c r="D44" i="44"/>
  <c r="N43" i="44"/>
  <c r="O43" i="44" s="1"/>
  <c r="N42" i="44"/>
  <c r="O42" i="44" s="1"/>
  <c r="N41" i="44"/>
  <c r="O41" i="44" s="1"/>
  <c r="N40" i="44"/>
  <c r="O40" i="44" s="1"/>
  <c r="N39" i="44"/>
  <c r="O39" i="44" s="1"/>
  <c r="N38" i="44"/>
  <c r="O38" i="44" s="1"/>
  <c r="N37" i="44"/>
  <c r="O37" i="44" s="1"/>
  <c r="N36" i="44"/>
  <c r="O36" i="44" s="1"/>
  <c r="N35" i="44"/>
  <c r="O35" i="44" s="1"/>
  <c r="N34" i="44"/>
  <c r="O34" i="44" s="1"/>
  <c r="M33" i="44"/>
  <c r="L33" i="44"/>
  <c r="K33" i="44"/>
  <c r="J33" i="44"/>
  <c r="I33" i="44"/>
  <c r="H33" i="44"/>
  <c r="N33" i="44" s="1"/>
  <c r="O33" i="44" s="1"/>
  <c r="G33" i="44"/>
  <c r="F33" i="44"/>
  <c r="E33" i="44"/>
  <c r="D33" i="44"/>
  <c r="N32" i="44"/>
  <c r="O32" i="44"/>
  <c r="N31" i="44"/>
  <c r="O31" i="44" s="1"/>
  <c r="N30" i="44"/>
  <c r="O30" i="44"/>
  <c r="N29" i="44"/>
  <c r="O29" i="44" s="1"/>
  <c r="N28" i="44"/>
  <c r="O28" i="44" s="1"/>
  <c r="N27" i="44"/>
  <c r="O27" i="44"/>
  <c r="N26" i="44"/>
  <c r="O26" i="44" s="1"/>
  <c r="N25" i="44"/>
  <c r="O25" i="44" s="1"/>
  <c r="N24" i="44"/>
  <c r="O24" i="44"/>
  <c r="N23" i="44"/>
  <c r="O23" i="44" s="1"/>
  <c r="M22" i="44"/>
  <c r="N22" i="44" s="1"/>
  <c r="O22" i="44" s="1"/>
  <c r="L22" i="44"/>
  <c r="K22" i="44"/>
  <c r="J22" i="44"/>
  <c r="I22" i="44"/>
  <c r="H22" i="44"/>
  <c r="G22" i="44"/>
  <c r="F22" i="44"/>
  <c r="E22" i="44"/>
  <c r="D22" i="44"/>
  <c r="N21" i="44"/>
  <c r="O21" i="44" s="1"/>
  <c r="N20" i="44"/>
  <c r="O20" i="44" s="1"/>
  <c r="N19" i="44"/>
  <c r="O19" i="44"/>
  <c r="N18" i="44"/>
  <c r="O18" i="44" s="1"/>
  <c r="N17" i="44"/>
  <c r="O17" i="44" s="1"/>
  <c r="M16" i="44"/>
  <c r="L16" i="44"/>
  <c r="K16" i="44"/>
  <c r="J16" i="44"/>
  <c r="J59" i="44" s="1"/>
  <c r="I16" i="44"/>
  <c r="H16" i="44"/>
  <c r="H59" i="44" s="1"/>
  <c r="G16" i="44"/>
  <c r="F16" i="44"/>
  <c r="E16" i="44"/>
  <c r="D16" i="44"/>
  <c r="N15" i="44"/>
  <c r="O15" i="44" s="1"/>
  <c r="N14" i="44"/>
  <c r="O14" i="44"/>
  <c r="N13" i="44"/>
  <c r="O13" i="44" s="1"/>
  <c r="N12" i="44"/>
  <c r="O12" i="44" s="1"/>
  <c r="N11" i="44"/>
  <c r="O11" i="44"/>
  <c r="N10" i="44"/>
  <c r="O10" i="44" s="1"/>
  <c r="N9" i="44"/>
  <c r="O9" i="44" s="1"/>
  <c r="N8" i="44"/>
  <c r="O8" i="44"/>
  <c r="N7" i="44"/>
  <c r="O7" i="44" s="1"/>
  <c r="N6" i="44"/>
  <c r="O6" i="44" s="1"/>
  <c r="M5" i="44"/>
  <c r="L5" i="44"/>
  <c r="K5" i="44"/>
  <c r="J5" i="44"/>
  <c r="I5" i="44"/>
  <c r="H5" i="44"/>
  <c r="G5" i="44"/>
  <c r="F5" i="44"/>
  <c r="E5" i="44"/>
  <c r="D5" i="44"/>
  <c r="N52" i="43"/>
  <c r="O52" i="43" s="1"/>
  <c r="M51" i="43"/>
  <c r="L51" i="43"/>
  <c r="K51" i="43"/>
  <c r="J51" i="43"/>
  <c r="I51" i="43"/>
  <c r="H51" i="43"/>
  <c r="G51" i="43"/>
  <c r="F51" i="43"/>
  <c r="E51" i="43"/>
  <c r="N51" i="43" s="1"/>
  <c r="O51" i="43" s="1"/>
  <c r="D51" i="43"/>
  <c r="N50" i="43"/>
  <c r="O50" i="43" s="1"/>
  <c r="N49" i="43"/>
  <c r="O49" i="43" s="1"/>
  <c r="N48" i="43"/>
  <c r="O48" i="43"/>
  <c r="N47" i="43"/>
  <c r="O47" i="43" s="1"/>
  <c r="N46" i="43"/>
  <c r="O46" i="43"/>
  <c r="N45" i="43"/>
  <c r="O45" i="43" s="1"/>
  <c r="N44" i="43"/>
  <c r="O44" i="43" s="1"/>
  <c r="M43" i="43"/>
  <c r="L43" i="43"/>
  <c r="K43" i="43"/>
  <c r="J43" i="43"/>
  <c r="I43" i="43"/>
  <c r="H43" i="43"/>
  <c r="G43" i="43"/>
  <c r="F43" i="43"/>
  <c r="E43" i="43"/>
  <c r="D43" i="43"/>
  <c r="N42" i="43"/>
  <c r="O42" i="43" s="1"/>
  <c r="N41" i="43"/>
  <c r="O41" i="43" s="1"/>
  <c r="N40" i="43"/>
  <c r="O40" i="43"/>
  <c r="M39" i="43"/>
  <c r="L39" i="43"/>
  <c r="K39" i="43"/>
  <c r="J39" i="43"/>
  <c r="I39" i="43"/>
  <c r="H39" i="43"/>
  <c r="G39" i="43"/>
  <c r="N39" i="43" s="1"/>
  <c r="O39" i="43" s="1"/>
  <c r="F39" i="43"/>
  <c r="F53" i="43" s="1"/>
  <c r="E39" i="43"/>
  <c r="D39" i="43"/>
  <c r="N38" i="43"/>
  <c r="O38" i="43" s="1"/>
  <c r="N37" i="43"/>
  <c r="O37" i="43" s="1"/>
  <c r="N36" i="43"/>
  <c r="O36" i="43" s="1"/>
  <c r="N35" i="43"/>
  <c r="O35" i="43" s="1"/>
  <c r="N34" i="43"/>
  <c r="O34" i="43" s="1"/>
  <c r="N33" i="43"/>
  <c r="O33" i="43" s="1"/>
  <c r="N32" i="43"/>
  <c r="O32" i="43"/>
  <c r="N31" i="43"/>
  <c r="O31" i="43" s="1"/>
  <c r="N30" i="43"/>
  <c r="O30" i="43"/>
  <c r="M29" i="43"/>
  <c r="L29" i="43"/>
  <c r="K29" i="43"/>
  <c r="J29" i="43"/>
  <c r="I29" i="43"/>
  <c r="H29" i="43"/>
  <c r="G29" i="43"/>
  <c r="F29" i="43"/>
  <c r="E29" i="43"/>
  <c r="D29" i="43"/>
  <c r="N29" i="43" s="1"/>
  <c r="O29" i="43" s="1"/>
  <c r="N28" i="43"/>
  <c r="O28" i="43"/>
  <c r="N27" i="43"/>
  <c r="O27" i="43" s="1"/>
  <c r="N26" i="43"/>
  <c r="O26" i="43" s="1"/>
  <c r="N25" i="43"/>
  <c r="O25" i="43"/>
  <c r="N24" i="43"/>
  <c r="O24" i="43" s="1"/>
  <c r="N23" i="43"/>
  <c r="O23" i="43" s="1"/>
  <c r="N22" i="43"/>
  <c r="O22" i="43" s="1"/>
  <c r="M21" i="43"/>
  <c r="L21" i="43"/>
  <c r="K21" i="43"/>
  <c r="K53" i="43" s="1"/>
  <c r="J21" i="43"/>
  <c r="I21" i="43"/>
  <c r="H21" i="43"/>
  <c r="G21" i="43"/>
  <c r="F21" i="43"/>
  <c r="E21" i="43"/>
  <c r="D21" i="43"/>
  <c r="N20" i="43"/>
  <c r="O20" i="43" s="1"/>
  <c r="N19" i="43"/>
  <c r="O19" i="43" s="1"/>
  <c r="N18" i="43"/>
  <c r="O18" i="43" s="1"/>
  <c r="N17" i="43"/>
  <c r="O17" i="43"/>
  <c r="N16" i="43"/>
  <c r="O16" i="43"/>
  <c r="M15" i="43"/>
  <c r="L15" i="43"/>
  <c r="K15" i="43"/>
  <c r="J15" i="43"/>
  <c r="N15" i="43" s="1"/>
  <c r="O15" i="43" s="1"/>
  <c r="I15" i="43"/>
  <c r="I53" i="43" s="1"/>
  <c r="H15" i="43"/>
  <c r="G15" i="43"/>
  <c r="F15" i="43"/>
  <c r="E15" i="43"/>
  <c r="D15" i="43"/>
  <c r="N14" i="43"/>
  <c r="O14" i="43" s="1"/>
  <c r="N13" i="43"/>
  <c r="O13" i="43" s="1"/>
  <c r="N12" i="43"/>
  <c r="O12" i="43" s="1"/>
  <c r="N11" i="43"/>
  <c r="O11" i="43" s="1"/>
  <c r="N10" i="43"/>
  <c r="O10" i="43" s="1"/>
  <c r="N9" i="43"/>
  <c r="O9" i="43" s="1"/>
  <c r="N8" i="43"/>
  <c r="O8" i="43"/>
  <c r="N7" i="43"/>
  <c r="O7" i="43" s="1"/>
  <c r="N6" i="43"/>
  <c r="O6" i="43"/>
  <c r="M5" i="43"/>
  <c r="L5" i="43"/>
  <c r="K5" i="43"/>
  <c r="J5" i="43"/>
  <c r="I5" i="43"/>
  <c r="H5" i="43"/>
  <c r="G5" i="43"/>
  <c r="G53" i="43" s="1"/>
  <c r="F5" i="43"/>
  <c r="E5" i="43"/>
  <c r="E53" i="43" s="1"/>
  <c r="D5" i="43"/>
  <c r="N56" i="42"/>
  <c r="O56" i="42" s="1"/>
  <c r="N55" i="42"/>
  <c r="O55" i="42" s="1"/>
  <c r="N54" i="42"/>
  <c r="O54" i="42" s="1"/>
  <c r="N53" i="42"/>
  <c r="O53" i="42"/>
  <c r="M52" i="42"/>
  <c r="L52" i="42"/>
  <c r="K52" i="42"/>
  <c r="J52" i="42"/>
  <c r="I52" i="42"/>
  <c r="H52" i="42"/>
  <c r="G52" i="42"/>
  <c r="F52" i="42"/>
  <c r="E52" i="42"/>
  <c r="D52" i="42"/>
  <c r="N51" i="42"/>
  <c r="O51" i="42" s="1"/>
  <c r="N50" i="42"/>
  <c r="O50" i="42" s="1"/>
  <c r="N49" i="42"/>
  <c r="O49" i="42" s="1"/>
  <c r="N48" i="42"/>
  <c r="O48" i="42"/>
  <c r="N47" i="42"/>
  <c r="O47" i="42" s="1"/>
  <c r="N46" i="42"/>
  <c r="O46" i="42" s="1"/>
  <c r="N45" i="42"/>
  <c r="O45" i="42"/>
  <c r="M44" i="42"/>
  <c r="L44" i="42"/>
  <c r="K44" i="42"/>
  <c r="J44" i="42"/>
  <c r="I44" i="42"/>
  <c r="H44" i="42"/>
  <c r="G44" i="42"/>
  <c r="F44" i="42"/>
  <c r="E44" i="42"/>
  <c r="D44" i="42"/>
  <c r="N44" i="42" s="1"/>
  <c r="O44" i="42" s="1"/>
  <c r="N43" i="42"/>
  <c r="O43" i="42"/>
  <c r="N42" i="42"/>
  <c r="O42" i="42" s="1"/>
  <c r="N41" i="42"/>
  <c r="O41" i="42" s="1"/>
  <c r="N40" i="42"/>
  <c r="O40" i="42"/>
  <c r="M39" i="42"/>
  <c r="L39" i="42"/>
  <c r="K39" i="42"/>
  <c r="J39" i="42"/>
  <c r="I39" i="42"/>
  <c r="H39" i="42"/>
  <c r="H57" i="42" s="1"/>
  <c r="G39" i="42"/>
  <c r="G57" i="42" s="1"/>
  <c r="F39" i="42"/>
  <c r="E39" i="42"/>
  <c r="D39" i="42"/>
  <c r="N38" i="42"/>
  <c r="O38" i="42" s="1"/>
  <c r="N37" i="42"/>
  <c r="O37" i="42" s="1"/>
  <c r="N36" i="42"/>
  <c r="O36" i="42" s="1"/>
  <c r="N35" i="42"/>
  <c r="O35" i="42" s="1"/>
  <c r="N34" i="42"/>
  <c r="O34" i="42"/>
  <c r="N33" i="42"/>
  <c r="O33" i="42" s="1"/>
  <c r="N32" i="42"/>
  <c r="O32" i="42"/>
  <c r="N31" i="42"/>
  <c r="O31" i="42" s="1"/>
  <c r="N30" i="42"/>
  <c r="O30" i="42" s="1"/>
  <c r="M29" i="42"/>
  <c r="L29" i="42"/>
  <c r="K29" i="42"/>
  <c r="J29" i="42"/>
  <c r="I29" i="42"/>
  <c r="H29" i="42"/>
  <c r="G29" i="42"/>
  <c r="F29" i="42"/>
  <c r="E29" i="42"/>
  <c r="D29" i="42"/>
  <c r="N29" i="42" s="1"/>
  <c r="O29" i="42" s="1"/>
  <c r="N28" i="42"/>
  <c r="O28" i="42" s="1"/>
  <c r="N27" i="42"/>
  <c r="O27" i="42" s="1"/>
  <c r="N26" i="42"/>
  <c r="O26" i="42"/>
  <c r="N25" i="42"/>
  <c r="O25" i="42" s="1"/>
  <c r="N24" i="42"/>
  <c r="O24" i="42"/>
  <c r="N23" i="42"/>
  <c r="O23" i="42" s="1"/>
  <c r="N22" i="42"/>
  <c r="O22" i="42" s="1"/>
  <c r="M21" i="42"/>
  <c r="L21" i="42"/>
  <c r="L57" i="42" s="1"/>
  <c r="K21" i="42"/>
  <c r="K57" i="42" s="1"/>
  <c r="J21" i="42"/>
  <c r="I21" i="42"/>
  <c r="H21" i="42"/>
  <c r="G21" i="42"/>
  <c r="F21" i="42"/>
  <c r="E21" i="42"/>
  <c r="E57" i="42" s="1"/>
  <c r="D21" i="42"/>
  <c r="N21" i="42" s="1"/>
  <c r="O21" i="42" s="1"/>
  <c r="N20" i="42"/>
  <c r="O20" i="42" s="1"/>
  <c r="N19" i="42"/>
  <c r="O19" i="42" s="1"/>
  <c r="N18" i="42"/>
  <c r="O18" i="42"/>
  <c r="N17" i="42"/>
  <c r="O17" i="42" s="1"/>
  <c r="N16" i="42"/>
  <c r="O16" i="42"/>
  <c r="M15" i="42"/>
  <c r="L15" i="42"/>
  <c r="K15" i="42"/>
  <c r="J15" i="42"/>
  <c r="N15" i="42" s="1"/>
  <c r="O15" i="42" s="1"/>
  <c r="I15" i="42"/>
  <c r="H15" i="42"/>
  <c r="G15" i="42"/>
  <c r="F15" i="42"/>
  <c r="E15" i="42"/>
  <c r="D15" i="42"/>
  <c r="N14" i="42"/>
  <c r="O14" i="42" s="1"/>
  <c r="N13" i="42"/>
  <c r="O13" i="42" s="1"/>
  <c r="N12" i="42"/>
  <c r="O12" i="42" s="1"/>
  <c r="N11" i="42"/>
  <c r="O11" i="42" s="1"/>
  <c r="N10" i="42"/>
  <c r="O10" i="42"/>
  <c r="N9" i="42"/>
  <c r="O9" i="42" s="1"/>
  <c r="N8" i="42"/>
  <c r="O8" i="42"/>
  <c r="N7" i="42"/>
  <c r="O7" i="42" s="1"/>
  <c r="N6" i="42"/>
  <c r="O6" i="42" s="1"/>
  <c r="M5" i="42"/>
  <c r="M57" i="42" s="1"/>
  <c r="L5" i="42"/>
  <c r="K5" i="42"/>
  <c r="J5" i="42"/>
  <c r="I5" i="42"/>
  <c r="H5" i="42"/>
  <c r="G5" i="42"/>
  <c r="F5" i="42"/>
  <c r="F57" i="42" s="1"/>
  <c r="E5" i="42"/>
  <c r="D5" i="42"/>
  <c r="D57" i="42" s="1"/>
  <c r="N51" i="41"/>
  <c r="O51" i="41" s="1"/>
  <c r="M50" i="41"/>
  <c r="L50" i="41"/>
  <c r="K50" i="41"/>
  <c r="J50" i="41"/>
  <c r="I50" i="41"/>
  <c r="H50" i="41"/>
  <c r="G50" i="41"/>
  <c r="F50" i="41"/>
  <c r="E50" i="41"/>
  <c r="D50" i="41"/>
  <c r="N50" i="41" s="1"/>
  <c r="O50" i="41" s="1"/>
  <c r="N49" i="41"/>
  <c r="O49" i="41" s="1"/>
  <c r="N48" i="41"/>
  <c r="O48" i="41"/>
  <c r="N47" i="41"/>
  <c r="O47" i="41" s="1"/>
  <c r="N46" i="41"/>
  <c r="O46" i="41" s="1"/>
  <c r="N45" i="41"/>
  <c r="O45" i="41" s="1"/>
  <c r="N44" i="41"/>
  <c r="O44" i="41" s="1"/>
  <c r="N43" i="41"/>
  <c r="O43" i="41" s="1"/>
  <c r="M42" i="41"/>
  <c r="L42" i="41"/>
  <c r="K42" i="41"/>
  <c r="J42" i="41"/>
  <c r="I42" i="41"/>
  <c r="H42" i="41"/>
  <c r="G42" i="41"/>
  <c r="F42" i="41"/>
  <c r="E42" i="41"/>
  <c r="D42" i="41"/>
  <c r="N42" i="41" s="1"/>
  <c r="O42" i="41" s="1"/>
  <c r="N41" i="41"/>
  <c r="O41" i="41" s="1"/>
  <c r="N40" i="41"/>
  <c r="O40" i="41"/>
  <c r="N39" i="41"/>
  <c r="O39" i="41" s="1"/>
  <c r="M38" i="41"/>
  <c r="L38" i="41"/>
  <c r="K38" i="41"/>
  <c r="J38" i="41"/>
  <c r="N38" i="41" s="1"/>
  <c r="O38" i="41" s="1"/>
  <c r="I38" i="41"/>
  <c r="H38" i="41"/>
  <c r="G38" i="41"/>
  <c r="F38" i="41"/>
  <c r="E38" i="41"/>
  <c r="D38" i="41"/>
  <c r="N37" i="41"/>
  <c r="O37" i="41"/>
  <c r="N36" i="41"/>
  <c r="O36" i="41" s="1"/>
  <c r="N35" i="41"/>
  <c r="O35" i="41"/>
  <c r="N34" i="41"/>
  <c r="O34" i="41" s="1"/>
  <c r="N33" i="41"/>
  <c r="O33" i="41" s="1"/>
  <c r="N32" i="41"/>
  <c r="O32" i="41"/>
  <c r="N31" i="41"/>
  <c r="O31" i="41"/>
  <c r="N30" i="41"/>
  <c r="O30" i="41" s="1"/>
  <c r="M29" i="41"/>
  <c r="L29" i="41"/>
  <c r="K29" i="41"/>
  <c r="J29" i="41"/>
  <c r="I29" i="41"/>
  <c r="H29" i="41"/>
  <c r="G29" i="41"/>
  <c r="F29" i="41"/>
  <c r="E29" i="41"/>
  <c r="D29" i="41"/>
  <c r="N29" i="41" s="1"/>
  <c r="O29" i="41" s="1"/>
  <c r="N28" i="41"/>
  <c r="O28" i="41" s="1"/>
  <c r="N27" i="41"/>
  <c r="O27" i="41"/>
  <c r="N26" i="41"/>
  <c r="O26" i="41" s="1"/>
  <c r="N25" i="41"/>
  <c r="O25" i="41" s="1"/>
  <c r="N24" i="41"/>
  <c r="O24" i="41"/>
  <c r="N23" i="41"/>
  <c r="O23" i="41"/>
  <c r="N22" i="41"/>
  <c r="O22" i="41" s="1"/>
  <c r="M21" i="41"/>
  <c r="L21" i="41"/>
  <c r="N21" i="41" s="1"/>
  <c r="O21" i="41" s="1"/>
  <c r="K21" i="41"/>
  <c r="J21" i="41"/>
  <c r="I21" i="41"/>
  <c r="H21" i="41"/>
  <c r="G21" i="41"/>
  <c r="F21" i="41"/>
  <c r="E21" i="41"/>
  <c r="D21" i="41"/>
  <c r="N20" i="41"/>
  <c r="O20" i="41" s="1"/>
  <c r="N19" i="41"/>
  <c r="O19" i="41"/>
  <c r="N18" i="41"/>
  <c r="O18" i="41" s="1"/>
  <c r="N17" i="41"/>
  <c r="O17" i="41" s="1"/>
  <c r="N16" i="41"/>
  <c r="O16" i="41"/>
  <c r="M15" i="41"/>
  <c r="L15" i="41"/>
  <c r="K15" i="41"/>
  <c r="K52" i="41" s="1"/>
  <c r="J15" i="41"/>
  <c r="I15" i="41"/>
  <c r="I52" i="41" s="1"/>
  <c r="H15" i="41"/>
  <c r="H52" i="41" s="1"/>
  <c r="G15" i="41"/>
  <c r="F15" i="41"/>
  <c r="E15" i="41"/>
  <c r="D15" i="41"/>
  <c r="N14" i="41"/>
  <c r="O14" i="41"/>
  <c r="N13" i="41"/>
  <c r="O13" i="41" s="1"/>
  <c r="N12" i="41"/>
  <c r="O12" i="41" s="1"/>
  <c r="N11" i="41"/>
  <c r="O11" i="41" s="1"/>
  <c r="N10" i="41"/>
  <c r="O10" i="41" s="1"/>
  <c r="N9" i="41"/>
  <c r="O9" i="41" s="1"/>
  <c r="N8" i="41"/>
  <c r="O8" i="41" s="1"/>
  <c r="N7" i="41"/>
  <c r="O7" i="41"/>
  <c r="N6" i="41"/>
  <c r="O6" i="41" s="1"/>
  <c r="M5" i="41"/>
  <c r="N5" i="41" s="1"/>
  <c r="O5" i="41" s="1"/>
  <c r="L5" i="41"/>
  <c r="K5" i="41"/>
  <c r="J5" i="41"/>
  <c r="I5" i="41"/>
  <c r="H5" i="41"/>
  <c r="G5" i="41"/>
  <c r="F5" i="41"/>
  <c r="E5" i="41"/>
  <c r="D5" i="41"/>
  <c r="N56" i="40"/>
  <c r="O56" i="40" s="1"/>
  <c r="M55" i="40"/>
  <c r="M57" i="40" s="1"/>
  <c r="L55" i="40"/>
  <c r="K55" i="40"/>
  <c r="J55" i="40"/>
  <c r="I55" i="40"/>
  <c r="H55" i="40"/>
  <c r="G55" i="40"/>
  <c r="F55" i="40"/>
  <c r="E55" i="40"/>
  <c r="D55" i="40"/>
  <c r="N54" i="40"/>
  <c r="O54" i="40" s="1"/>
  <c r="N53" i="40"/>
  <c r="O53" i="40" s="1"/>
  <c r="N52" i="40"/>
  <c r="O52" i="40" s="1"/>
  <c r="N51" i="40"/>
  <c r="O51" i="40" s="1"/>
  <c r="N50" i="40"/>
  <c r="O50" i="40"/>
  <c r="N49" i="40"/>
  <c r="O49" i="40" s="1"/>
  <c r="N48" i="40"/>
  <c r="O48" i="40" s="1"/>
  <c r="N47" i="40"/>
  <c r="O47" i="40" s="1"/>
  <c r="M46" i="40"/>
  <c r="L46" i="40"/>
  <c r="K46" i="40"/>
  <c r="J46" i="40"/>
  <c r="I46" i="40"/>
  <c r="H46" i="40"/>
  <c r="G46" i="40"/>
  <c r="F46" i="40"/>
  <c r="E46" i="40"/>
  <c r="N46" i="40" s="1"/>
  <c r="O46" i="40" s="1"/>
  <c r="D46" i="40"/>
  <c r="N45" i="40"/>
  <c r="O45" i="40" s="1"/>
  <c r="N44" i="40"/>
  <c r="O44" i="40" s="1"/>
  <c r="N43" i="40"/>
  <c r="O43" i="40" s="1"/>
  <c r="M42" i="40"/>
  <c r="L42" i="40"/>
  <c r="K42" i="40"/>
  <c r="J42" i="40"/>
  <c r="I42" i="40"/>
  <c r="H42" i="40"/>
  <c r="G42" i="40"/>
  <c r="F42" i="40"/>
  <c r="E42" i="40"/>
  <c r="E57" i="40" s="1"/>
  <c r="D42" i="40"/>
  <c r="N42" i="40" s="1"/>
  <c r="O42" i="40" s="1"/>
  <c r="N41" i="40"/>
  <c r="O41" i="40" s="1"/>
  <c r="N40" i="40"/>
  <c r="O40" i="40" s="1"/>
  <c r="N39" i="40"/>
  <c r="O39" i="40" s="1"/>
  <c r="N38" i="40"/>
  <c r="O38" i="40" s="1"/>
  <c r="N37" i="40"/>
  <c r="O37" i="40" s="1"/>
  <c r="N36" i="40"/>
  <c r="O36" i="40" s="1"/>
  <c r="N35" i="40"/>
  <c r="O35" i="40" s="1"/>
  <c r="N34" i="40"/>
  <c r="O34" i="40"/>
  <c r="M33" i="40"/>
  <c r="L33" i="40"/>
  <c r="K33" i="40"/>
  <c r="J33" i="40"/>
  <c r="I33" i="40"/>
  <c r="H33" i="40"/>
  <c r="G33" i="40"/>
  <c r="F33" i="40"/>
  <c r="E33" i="40"/>
  <c r="D33" i="40"/>
  <c r="N33" i="40" s="1"/>
  <c r="O33" i="40" s="1"/>
  <c r="N32" i="40"/>
  <c r="O32" i="40"/>
  <c r="N31" i="40"/>
  <c r="O31" i="40" s="1"/>
  <c r="N30" i="40"/>
  <c r="O30" i="40" s="1"/>
  <c r="N29" i="40"/>
  <c r="O29" i="40"/>
  <c r="N28" i="40"/>
  <c r="O28" i="40" s="1"/>
  <c r="N27" i="40"/>
  <c r="O27" i="40" s="1"/>
  <c r="N26" i="40"/>
  <c r="O26" i="40" s="1"/>
  <c r="N25" i="40"/>
  <c r="O25" i="40"/>
  <c r="N24" i="40"/>
  <c r="O24" i="40" s="1"/>
  <c r="N23" i="40"/>
  <c r="O23" i="40"/>
  <c r="N22" i="40"/>
  <c r="O22" i="40" s="1"/>
  <c r="M21" i="40"/>
  <c r="L21" i="40"/>
  <c r="K21" i="40"/>
  <c r="J21" i="40"/>
  <c r="I21" i="40"/>
  <c r="N21" i="40" s="1"/>
  <c r="O21" i="40" s="1"/>
  <c r="H21" i="40"/>
  <c r="G21" i="40"/>
  <c r="F21" i="40"/>
  <c r="E21" i="40"/>
  <c r="D21" i="40"/>
  <c r="N20" i="40"/>
  <c r="O20" i="40" s="1"/>
  <c r="N19" i="40"/>
  <c r="O19" i="40" s="1"/>
  <c r="N18" i="40"/>
  <c r="O18" i="40" s="1"/>
  <c r="N17" i="40"/>
  <c r="O17" i="40"/>
  <c r="N16" i="40"/>
  <c r="O16" i="40" s="1"/>
  <c r="M15" i="40"/>
  <c r="L15" i="40"/>
  <c r="K15" i="40"/>
  <c r="J15" i="40"/>
  <c r="I15" i="40"/>
  <c r="H15" i="40"/>
  <c r="G15" i="40"/>
  <c r="F15" i="40"/>
  <c r="N15" i="40" s="1"/>
  <c r="O15" i="40" s="1"/>
  <c r="E15" i="40"/>
  <c r="D15" i="40"/>
  <c r="N14" i="40"/>
  <c r="O14" i="40" s="1"/>
  <c r="N13" i="40"/>
  <c r="O13" i="40"/>
  <c r="N12" i="40"/>
  <c r="O12" i="40" s="1"/>
  <c r="N11" i="40"/>
  <c r="O11" i="40" s="1"/>
  <c r="N10" i="40"/>
  <c r="O10" i="40" s="1"/>
  <c r="N9" i="40"/>
  <c r="O9" i="40"/>
  <c r="N8" i="40"/>
  <c r="O8" i="40" s="1"/>
  <c r="N7" i="40"/>
  <c r="O7" i="40"/>
  <c r="N6" i="40"/>
  <c r="O6" i="40" s="1"/>
  <c r="M5" i="40"/>
  <c r="L5" i="40"/>
  <c r="K5" i="40"/>
  <c r="K57" i="40" s="1"/>
  <c r="J5" i="40"/>
  <c r="I5" i="40"/>
  <c r="I57" i="40" s="1"/>
  <c r="H5" i="40"/>
  <c r="G5" i="40"/>
  <c r="F5" i="40"/>
  <c r="E5" i="40"/>
  <c r="D5" i="40"/>
  <c r="N56" i="39"/>
  <c r="O56" i="39" s="1"/>
  <c r="N55" i="39"/>
  <c r="O55" i="39" s="1"/>
  <c r="N54" i="39"/>
  <c r="O54" i="39" s="1"/>
  <c r="M53" i="39"/>
  <c r="L53" i="39"/>
  <c r="K53" i="39"/>
  <c r="J53" i="39"/>
  <c r="I53" i="39"/>
  <c r="H53" i="39"/>
  <c r="G53" i="39"/>
  <c r="F53" i="39"/>
  <c r="E53" i="39"/>
  <c r="D53" i="39"/>
  <c r="N52" i="39"/>
  <c r="O52" i="39" s="1"/>
  <c r="N51" i="39"/>
  <c r="O51" i="39" s="1"/>
  <c r="N50" i="39"/>
  <c r="O50" i="39" s="1"/>
  <c r="N49" i="39"/>
  <c r="O49" i="39" s="1"/>
  <c r="N48" i="39"/>
  <c r="O48" i="39" s="1"/>
  <c r="N47" i="39"/>
  <c r="O47" i="39"/>
  <c r="N46" i="39"/>
  <c r="O46" i="39" s="1"/>
  <c r="M45" i="39"/>
  <c r="L45" i="39"/>
  <c r="K45" i="39"/>
  <c r="J45" i="39"/>
  <c r="I45" i="39"/>
  <c r="H45" i="39"/>
  <c r="G45" i="39"/>
  <c r="F45" i="39"/>
  <c r="E45" i="39"/>
  <c r="D45" i="39"/>
  <c r="D57" i="39" s="1"/>
  <c r="N44" i="39"/>
  <c r="O44" i="39"/>
  <c r="N43" i="39"/>
  <c r="O43" i="39" s="1"/>
  <c r="N42" i="39"/>
  <c r="O42" i="39" s="1"/>
  <c r="M41" i="39"/>
  <c r="L41" i="39"/>
  <c r="K41" i="39"/>
  <c r="J41" i="39"/>
  <c r="I41" i="39"/>
  <c r="H41" i="39"/>
  <c r="G41" i="39"/>
  <c r="F41" i="39"/>
  <c r="E41" i="39"/>
  <c r="D41" i="39"/>
  <c r="N40" i="39"/>
  <c r="O40" i="39" s="1"/>
  <c r="N39" i="39"/>
  <c r="O39" i="39"/>
  <c r="N38" i="39"/>
  <c r="O38" i="39" s="1"/>
  <c r="N37" i="39"/>
  <c r="O37" i="39" s="1"/>
  <c r="N36" i="39"/>
  <c r="O36" i="39" s="1"/>
  <c r="N35" i="39"/>
  <c r="O35" i="39" s="1"/>
  <c r="N34" i="39"/>
  <c r="O34" i="39" s="1"/>
  <c r="N33" i="39"/>
  <c r="O33" i="39" s="1"/>
  <c r="M32" i="39"/>
  <c r="L32" i="39"/>
  <c r="K32" i="39"/>
  <c r="J32" i="39"/>
  <c r="I32" i="39"/>
  <c r="H32" i="39"/>
  <c r="G32" i="39"/>
  <c r="F32" i="39"/>
  <c r="N32" i="39" s="1"/>
  <c r="O32" i="39" s="1"/>
  <c r="E32" i="39"/>
  <c r="D32" i="39"/>
  <c r="N31" i="39"/>
  <c r="O31" i="39"/>
  <c r="N30" i="39"/>
  <c r="O30" i="39" s="1"/>
  <c r="N29" i="39"/>
  <c r="O29" i="39" s="1"/>
  <c r="N28" i="39"/>
  <c r="O28" i="39" s="1"/>
  <c r="N27" i="39"/>
  <c r="O27" i="39" s="1"/>
  <c r="N26" i="39"/>
  <c r="O26" i="39" s="1"/>
  <c r="N25" i="39"/>
  <c r="O25" i="39" s="1"/>
  <c r="N24" i="39"/>
  <c r="O24" i="39" s="1"/>
  <c r="N23" i="39"/>
  <c r="O23" i="39" s="1"/>
  <c r="N22" i="39"/>
  <c r="O22" i="39"/>
  <c r="M21" i="39"/>
  <c r="L21" i="39"/>
  <c r="K21" i="39"/>
  <c r="J21" i="39"/>
  <c r="I21" i="39"/>
  <c r="H21" i="39"/>
  <c r="G21" i="39"/>
  <c r="F21" i="39"/>
  <c r="E21" i="39"/>
  <c r="D21" i="39"/>
  <c r="N21" i="39" s="1"/>
  <c r="O21" i="39" s="1"/>
  <c r="N20" i="39"/>
  <c r="O20" i="39" s="1"/>
  <c r="N19" i="39"/>
  <c r="O19" i="39" s="1"/>
  <c r="N18" i="39"/>
  <c r="O18" i="39" s="1"/>
  <c r="N17" i="39"/>
  <c r="O17" i="39" s="1"/>
  <c r="N16" i="39"/>
  <c r="O16" i="39" s="1"/>
  <c r="M15" i="39"/>
  <c r="L15" i="39"/>
  <c r="K15" i="39"/>
  <c r="J15" i="39"/>
  <c r="J57" i="39" s="1"/>
  <c r="I15" i="39"/>
  <c r="H15" i="39"/>
  <c r="G15" i="39"/>
  <c r="F15" i="39"/>
  <c r="E15" i="39"/>
  <c r="D15" i="39"/>
  <c r="N15" i="39" s="1"/>
  <c r="O15" i="39" s="1"/>
  <c r="N14" i="39"/>
  <c r="O14" i="39" s="1"/>
  <c r="N13" i="39"/>
  <c r="O13" i="39" s="1"/>
  <c r="N12" i="39"/>
  <c r="O12" i="39"/>
  <c r="N11" i="39"/>
  <c r="O11" i="39" s="1"/>
  <c r="N10" i="39"/>
  <c r="O10" i="39" s="1"/>
  <c r="N9" i="39"/>
  <c r="O9" i="39" s="1"/>
  <c r="N8" i="39"/>
  <c r="O8" i="39" s="1"/>
  <c r="N7" i="39"/>
  <c r="O7" i="39" s="1"/>
  <c r="N6" i="39"/>
  <c r="O6" i="39" s="1"/>
  <c r="M5" i="39"/>
  <c r="M57" i="39" s="1"/>
  <c r="L5" i="39"/>
  <c r="K5" i="39"/>
  <c r="J5" i="39"/>
  <c r="I5" i="39"/>
  <c r="H5" i="39"/>
  <c r="G5" i="39"/>
  <c r="F5" i="39"/>
  <c r="F57" i="39" s="1"/>
  <c r="E5" i="39"/>
  <c r="D5" i="39"/>
  <c r="N47" i="38"/>
  <c r="O47" i="38"/>
  <c r="N46" i="38"/>
  <c r="O46" i="38" s="1"/>
  <c r="M45" i="38"/>
  <c r="L45" i="38"/>
  <c r="K45" i="38"/>
  <c r="J45" i="38"/>
  <c r="I45" i="38"/>
  <c r="H45" i="38"/>
  <c r="G45" i="38"/>
  <c r="F45" i="38"/>
  <c r="E45" i="38"/>
  <c r="D45" i="38"/>
  <c r="N44" i="38"/>
  <c r="O44" i="38" s="1"/>
  <c r="N43" i="38"/>
  <c r="O43" i="38" s="1"/>
  <c r="N42" i="38"/>
  <c r="O42" i="38" s="1"/>
  <c r="N41" i="38"/>
  <c r="O41" i="38"/>
  <c r="N40" i="38"/>
  <c r="O40" i="38" s="1"/>
  <c r="M39" i="38"/>
  <c r="L39" i="38"/>
  <c r="K39" i="38"/>
  <c r="J39" i="38"/>
  <c r="I39" i="38"/>
  <c r="H39" i="38"/>
  <c r="G39" i="38"/>
  <c r="N39" i="38" s="1"/>
  <c r="O39" i="38" s="1"/>
  <c r="F39" i="38"/>
  <c r="E39" i="38"/>
  <c r="D39" i="38"/>
  <c r="N38" i="38"/>
  <c r="O38" i="38" s="1"/>
  <c r="M37" i="38"/>
  <c r="L37" i="38"/>
  <c r="L48" i="38" s="1"/>
  <c r="K37" i="38"/>
  <c r="J37" i="38"/>
  <c r="I37" i="38"/>
  <c r="H37" i="38"/>
  <c r="H48" i="38" s="1"/>
  <c r="G37" i="38"/>
  <c r="F37" i="38"/>
  <c r="E37" i="38"/>
  <c r="D37" i="38"/>
  <c r="N36" i="38"/>
  <c r="O36" i="38" s="1"/>
  <c r="N35" i="38"/>
  <c r="O35" i="38" s="1"/>
  <c r="N34" i="38"/>
  <c r="O34" i="38" s="1"/>
  <c r="N33" i="38"/>
  <c r="O33" i="38" s="1"/>
  <c r="N32" i="38"/>
  <c r="O32" i="38" s="1"/>
  <c r="N31" i="38"/>
  <c r="O31" i="38" s="1"/>
  <c r="N30" i="38"/>
  <c r="O30" i="38" s="1"/>
  <c r="M29" i="38"/>
  <c r="L29" i="38"/>
  <c r="K29" i="38"/>
  <c r="J29" i="38"/>
  <c r="I29" i="38"/>
  <c r="H29" i="38"/>
  <c r="G29" i="38"/>
  <c r="F29" i="38"/>
  <c r="N29" i="38" s="1"/>
  <c r="O29" i="38" s="1"/>
  <c r="E29" i="38"/>
  <c r="D29" i="38"/>
  <c r="N28" i="38"/>
  <c r="O28" i="38" s="1"/>
  <c r="N27" i="38"/>
  <c r="O27" i="38" s="1"/>
  <c r="N26" i="38"/>
  <c r="O26" i="38"/>
  <c r="N25" i="38"/>
  <c r="O25" i="38" s="1"/>
  <c r="N24" i="38"/>
  <c r="O24" i="38" s="1"/>
  <c r="N23" i="38"/>
  <c r="O23" i="38" s="1"/>
  <c r="N22" i="38"/>
  <c r="O22" i="38" s="1"/>
  <c r="N21" i="38"/>
  <c r="O21" i="38" s="1"/>
  <c r="M20" i="38"/>
  <c r="L20" i="38"/>
  <c r="K20" i="38"/>
  <c r="J20" i="38"/>
  <c r="I20" i="38"/>
  <c r="I48" i="38" s="1"/>
  <c r="H20" i="38"/>
  <c r="G20" i="38"/>
  <c r="G48" i="38" s="1"/>
  <c r="F20" i="38"/>
  <c r="N20" i="38" s="1"/>
  <c r="O20" i="38" s="1"/>
  <c r="E20" i="38"/>
  <c r="D20" i="38"/>
  <c r="N19" i="38"/>
  <c r="O19" i="38" s="1"/>
  <c r="N18" i="38"/>
  <c r="O18" i="38"/>
  <c r="N17" i="38"/>
  <c r="O17" i="38" s="1"/>
  <c r="N16" i="38"/>
  <c r="O16" i="38"/>
  <c r="M15" i="38"/>
  <c r="L15" i="38"/>
  <c r="K15" i="38"/>
  <c r="J15" i="38"/>
  <c r="I15" i="38"/>
  <c r="H15" i="38"/>
  <c r="G15" i="38"/>
  <c r="F15" i="38"/>
  <c r="E15" i="38"/>
  <c r="D15" i="38"/>
  <c r="N14" i="38"/>
  <c r="O14" i="38" s="1"/>
  <c r="N13" i="38"/>
  <c r="O13" i="38" s="1"/>
  <c r="N12" i="38"/>
  <c r="O12" i="38" s="1"/>
  <c r="N11" i="38"/>
  <c r="O11" i="38" s="1"/>
  <c r="N10" i="38"/>
  <c r="O10" i="38" s="1"/>
  <c r="N9" i="38"/>
  <c r="O9" i="38"/>
  <c r="N8" i="38"/>
  <c r="O8" i="38" s="1"/>
  <c r="N7" i="38"/>
  <c r="O7" i="38" s="1"/>
  <c r="N6" i="38"/>
  <c r="O6" i="38" s="1"/>
  <c r="M5" i="38"/>
  <c r="L5" i="38"/>
  <c r="K5" i="38"/>
  <c r="J5" i="38"/>
  <c r="I5" i="38"/>
  <c r="H5" i="38"/>
  <c r="G5" i="38"/>
  <c r="F5" i="38"/>
  <c r="E5" i="38"/>
  <c r="D5" i="38"/>
  <c r="N5" i="38" s="1"/>
  <c r="O5" i="38" s="1"/>
  <c r="N47" i="37"/>
  <c r="O47" i="37" s="1"/>
  <c r="N46" i="37"/>
  <c r="O46" i="37" s="1"/>
  <c r="M45" i="37"/>
  <c r="L45" i="37"/>
  <c r="K45" i="37"/>
  <c r="J45" i="37"/>
  <c r="I45" i="37"/>
  <c r="H45" i="37"/>
  <c r="G45" i="37"/>
  <c r="F45" i="37"/>
  <c r="E45" i="37"/>
  <c r="D45" i="37"/>
  <c r="N44" i="37"/>
  <c r="O44" i="37" s="1"/>
  <c r="N43" i="37"/>
  <c r="O43" i="37" s="1"/>
  <c r="N42" i="37"/>
  <c r="O42" i="37" s="1"/>
  <c r="N41" i="37"/>
  <c r="O41" i="37" s="1"/>
  <c r="N40" i="37"/>
  <c r="O40" i="37" s="1"/>
  <c r="M39" i="37"/>
  <c r="L39" i="37"/>
  <c r="K39" i="37"/>
  <c r="J39" i="37"/>
  <c r="I39" i="37"/>
  <c r="H39" i="37"/>
  <c r="G39" i="37"/>
  <c r="F39" i="37"/>
  <c r="E39" i="37"/>
  <c r="D39" i="37"/>
  <c r="N38" i="37"/>
  <c r="O38" i="37" s="1"/>
  <c r="M37" i="37"/>
  <c r="L37" i="37"/>
  <c r="K37" i="37"/>
  <c r="J37" i="37"/>
  <c r="I37" i="37"/>
  <c r="H37" i="37"/>
  <c r="G37" i="37"/>
  <c r="F37" i="37"/>
  <c r="E37" i="37"/>
  <c r="D37" i="37"/>
  <c r="N36" i="37"/>
  <c r="O36" i="37" s="1"/>
  <c r="N35" i="37"/>
  <c r="O35" i="37" s="1"/>
  <c r="N34" i="37"/>
  <c r="O34" i="37"/>
  <c r="N33" i="37"/>
  <c r="O33" i="37" s="1"/>
  <c r="N32" i="37"/>
  <c r="O32" i="37" s="1"/>
  <c r="N31" i="37"/>
  <c r="O31" i="37" s="1"/>
  <c r="N30" i="37"/>
  <c r="O30" i="37" s="1"/>
  <c r="M29" i="37"/>
  <c r="M48" i="37" s="1"/>
  <c r="L29" i="37"/>
  <c r="N29" i="37" s="1"/>
  <c r="O29" i="37" s="1"/>
  <c r="K29" i="37"/>
  <c r="J29" i="37"/>
  <c r="I29" i="37"/>
  <c r="H29" i="37"/>
  <c r="G29" i="37"/>
  <c r="F29" i="37"/>
  <c r="E29" i="37"/>
  <c r="D29" i="37"/>
  <c r="N28" i="37"/>
  <c r="O28" i="37"/>
  <c r="N27" i="37"/>
  <c r="O27" i="37" s="1"/>
  <c r="N26" i="37"/>
  <c r="O26" i="37" s="1"/>
  <c r="N25" i="37"/>
  <c r="O25" i="37"/>
  <c r="N24" i="37"/>
  <c r="O24" i="37"/>
  <c r="N23" i="37"/>
  <c r="O23" i="37"/>
  <c r="N22" i="37"/>
  <c r="O22" i="37" s="1"/>
  <c r="N21" i="37"/>
  <c r="O21" i="37" s="1"/>
  <c r="N20" i="37"/>
  <c r="O20" i="37" s="1"/>
  <c r="N19" i="37"/>
  <c r="O19" i="37"/>
  <c r="M18" i="37"/>
  <c r="L18" i="37"/>
  <c r="K18" i="37"/>
  <c r="K48" i="37" s="1"/>
  <c r="J18" i="37"/>
  <c r="I18" i="37"/>
  <c r="H18" i="37"/>
  <c r="N18" i="37" s="1"/>
  <c r="O18" i="37" s="1"/>
  <c r="G18" i="37"/>
  <c r="F18" i="37"/>
  <c r="E18" i="37"/>
  <c r="D18" i="37"/>
  <c r="N17" i="37"/>
  <c r="O17" i="37"/>
  <c r="N16" i="37"/>
  <c r="O16" i="37"/>
  <c r="N15" i="37"/>
  <c r="O15" i="37" s="1"/>
  <c r="N14" i="37"/>
  <c r="O14" i="37" s="1"/>
  <c r="M13" i="37"/>
  <c r="L13" i="37"/>
  <c r="K13" i="37"/>
  <c r="J13" i="37"/>
  <c r="I13" i="37"/>
  <c r="H13" i="37"/>
  <c r="G13" i="37"/>
  <c r="F13" i="37"/>
  <c r="E13" i="37"/>
  <c r="D13" i="37"/>
  <c r="N13" i="37" s="1"/>
  <c r="O13" i="37" s="1"/>
  <c r="N12" i="37"/>
  <c r="O12" i="37" s="1"/>
  <c r="N11" i="37"/>
  <c r="O11" i="37" s="1"/>
  <c r="N10" i="37"/>
  <c r="O10" i="37" s="1"/>
  <c r="N9" i="37"/>
  <c r="O9" i="37"/>
  <c r="N8" i="37"/>
  <c r="O8" i="37" s="1"/>
  <c r="N7" i="37"/>
  <c r="O7" i="37" s="1"/>
  <c r="N6" i="37"/>
  <c r="O6" i="37" s="1"/>
  <c r="M5" i="37"/>
  <c r="L5" i="37"/>
  <c r="K5" i="37"/>
  <c r="J5" i="37"/>
  <c r="I5" i="37"/>
  <c r="I48" i="37" s="1"/>
  <c r="H5" i="37"/>
  <c r="G5" i="37"/>
  <c r="F5" i="37"/>
  <c r="E5" i="37"/>
  <c r="E48" i="37" s="1"/>
  <c r="D5" i="37"/>
  <c r="D48" i="37" s="1"/>
  <c r="N51" i="36"/>
  <c r="O51" i="36"/>
  <c r="N50" i="36"/>
  <c r="O50" i="36" s="1"/>
  <c r="N49" i="36"/>
  <c r="O49" i="36" s="1"/>
  <c r="N48" i="36"/>
  <c r="O48" i="36" s="1"/>
  <c r="M47" i="36"/>
  <c r="L47" i="36"/>
  <c r="K47" i="36"/>
  <c r="J47" i="36"/>
  <c r="I47" i="36"/>
  <c r="H47" i="36"/>
  <c r="G47" i="36"/>
  <c r="F47" i="36"/>
  <c r="E47" i="36"/>
  <c r="D47" i="36"/>
  <c r="N46" i="36"/>
  <c r="O46" i="36" s="1"/>
  <c r="N45" i="36"/>
  <c r="O45" i="36"/>
  <c r="N44" i="36"/>
  <c r="O44" i="36" s="1"/>
  <c r="N43" i="36"/>
  <c r="O43" i="36" s="1"/>
  <c r="N42" i="36"/>
  <c r="O42" i="36" s="1"/>
  <c r="M41" i="36"/>
  <c r="L41" i="36"/>
  <c r="K41" i="36"/>
  <c r="J41" i="36"/>
  <c r="I41" i="36"/>
  <c r="H41" i="36"/>
  <c r="G41" i="36"/>
  <c r="F41" i="36"/>
  <c r="E41" i="36"/>
  <c r="D41" i="36"/>
  <c r="N40" i="36"/>
  <c r="O40" i="36"/>
  <c r="M39" i="36"/>
  <c r="L39" i="36"/>
  <c r="K39" i="36"/>
  <c r="J39" i="36"/>
  <c r="I39" i="36"/>
  <c r="H39" i="36"/>
  <c r="G39" i="36"/>
  <c r="F39" i="36"/>
  <c r="E39" i="36"/>
  <c r="D39" i="36"/>
  <c r="N38" i="36"/>
  <c r="O38" i="36"/>
  <c r="N37" i="36"/>
  <c r="O37" i="36" s="1"/>
  <c r="N36" i="36"/>
  <c r="O36" i="36" s="1"/>
  <c r="N35" i="36"/>
  <c r="O35" i="36" s="1"/>
  <c r="N34" i="36"/>
  <c r="O34" i="36" s="1"/>
  <c r="N33" i="36"/>
  <c r="O33" i="36" s="1"/>
  <c r="N32" i="36"/>
  <c r="O32" i="36" s="1"/>
  <c r="M31" i="36"/>
  <c r="L31" i="36"/>
  <c r="K31" i="36"/>
  <c r="J31" i="36"/>
  <c r="I31" i="36"/>
  <c r="H31" i="36"/>
  <c r="G31" i="36"/>
  <c r="F31" i="36"/>
  <c r="E31" i="36"/>
  <c r="D31" i="36"/>
  <c r="N30" i="36"/>
  <c r="O30" i="36" s="1"/>
  <c r="N29" i="36"/>
  <c r="O29" i="36" s="1"/>
  <c r="N28" i="36"/>
  <c r="O28" i="36" s="1"/>
  <c r="N27" i="36"/>
  <c r="O27" i="36"/>
  <c r="N26" i="36"/>
  <c r="O26" i="36" s="1"/>
  <c r="N25" i="36"/>
  <c r="O25" i="36" s="1"/>
  <c r="N24" i="36"/>
  <c r="O24" i="36" s="1"/>
  <c r="N23" i="36"/>
  <c r="O23" i="36" s="1"/>
  <c r="N22" i="36"/>
  <c r="O22" i="36" s="1"/>
  <c r="N21" i="36"/>
  <c r="O21" i="36" s="1"/>
  <c r="M20" i="36"/>
  <c r="L20" i="36"/>
  <c r="K20" i="36"/>
  <c r="J20" i="36"/>
  <c r="I20" i="36"/>
  <c r="H20" i="36"/>
  <c r="G20" i="36"/>
  <c r="N20" i="36" s="1"/>
  <c r="O20" i="36" s="1"/>
  <c r="F20" i="36"/>
  <c r="E20" i="36"/>
  <c r="D20" i="36"/>
  <c r="N19" i="36"/>
  <c r="O19" i="36"/>
  <c r="N18" i="36"/>
  <c r="O18" i="36" s="1"/>
  <c r="N17" i="36"/>
  <c r="O17" i="36" s="1"/>
  <c r="N16" i="36"/>
  <c r="O16" i="36" s="1"/>
  <c r="M15" i="36"/>
  <c r="L15" i="36"/>
  <c r="L52" i="36" s="1"/>
  <c r="K15" i="36"/>
  <c r="J15" i="36"/>
  <c r="I15" i="36"/>
  <c r="H15" i="36"/>
  <c r="G15" i="36"/>
  <c r="F15" i="36"/>
  <c r="E15" i="36"/>
  <c r="D15" i="36"/>
  <c r="N14" i="36"/>
  <c r="O14" i="36" s="1"/>
  <c r="N13" i="36"/>
  <c r="O13" i="36" s="1"/>
  <c r="N12" i="36"/>
  <c r="O12" i="36" s="1"/>
  <c r="N11" i="36"/>
  <c r="O11" i="36"/>
  <c r="N10" i="36"/>
  <c r="O10" i="36" s="1"/>
  <c r="N9" i="36"/>
  <c r="O9" i="36" s="1"/>
  <c r="N8" i="36"/>
  <c r="O8" i="36" s="1"/>
  <c r="N7" i="36"/>
  <c r="O7" i="36" s="1"/>
  <c r="N6" i="36"/>
  <c r="O6" i="36" s="1"/>
  <c r="M5" i="36"/>
  <c r="M52" i="36" s="1"/>
  <c r="L5" i="36"/>
  <c r="K5" i="36"/>
  <c r="K52" i="36" s="1"/>
  <c r="J5" i="36"/>
  <c r="J52" i="36" s="1"/>
  <c r="I5" i="36"/>
  <c r="H5" i="36"/>
  <c r="G5" i="36"/>
  <c r="G52" i="36" s="1"/>
  <c r="F5" i="36"/>
  <c r="F52" i="36" s="1"/>
  <c r="E5" i="36"/>
  <c r="D5" i="36"/>
  <c r="N31" i="34"/>
  <c r="O31" i="34"/>
  <c r="N50" i="35"/>
  <c r="O50" i="35" s="1"/>
  <c r="N49" i="35"/>
  <c r="O49" i="35" s="1"/>
  <c r="N48" i="35"/>
  <c r="O48" i="35" s="1"/>
  <c r="N47" i="35"/>
  <c r="O47" i="35" s="1"/>
  <c r="M46" i="35"/>
  <c r="L46" i="35"/>
  <c r="K46" i="35"/>
  <c r="J46" i="35"/>
  <c r="I46" i="35"/>
  <c r="H46" i="35"/>
  <c r="G46" i="35"/>
  <c r="F46" i="35"/>
  <c r="E46" i="35"/>
  <c r="E51" i="35" s="1"/>
  <c r="D46" i="35"/>
  <c r="N45" i="35"/>
  <c r="O45" i="35" s="1"/>
  <c r="N44" i="35"/>
  <c r="O44" i="35" s="1"/>
  <c r="N43" i="35"/>
  <c r="O43" i="35"/>
  <c r="N42" i="35"/>
  <c r="O42" i="35" s="1"/>
  <c r="N41" i="35"/>
  <c r="O41" i="35" s="1"/>
  <c r="M40" i="35"/>
  <c r="L40" i="35"/>
  <c r="K40" i="35"/>
  <c r="J40" i="35"/>
  <c r="I40" i="35"/>
  <c r="H40" i="35"/>
  <c r="G40" i="35"/>
  <c r="F40" i="35"/>
  <c r="E40" i="35"/>
  <c r="D40" i="35"/>
  <c r="N39" i="35"/>
  <c r="O39" i="35" s="1"/>
  <c r="M38" i="35"/>
  <c r="L38" i="35"/>
  <c r="K38" i="35"/>
  <c r="N38" i="35" s="1"/>
  <c r="O38" i="35" s="1"/>
  <c r="J38" i="35"/>
  <c r="I38" i="35"/>
  <c r="H38" i="35"/>
  <c r="G38" i="35"/>
  <c r="F38" i="35"/>
  <c r="E38" i="35"/>
  <c r="D38" i="35"/>
  <c r="D51" i="35" s="1"/>
  <c r="N37" i="35"/>
  <c r="O37" i="35" s="1"/>
  <c r="N36" i="35"/>
  <c r="O36" i="35" s="1"/>
  <c r="N35" i="35"/>
  <c r="O35" i="35" s="1"/>
  <c r="N34" i="35"/>
  <c r="O34" i="35" s="1"/>
  <c r="N33" i="35"/>
  <c r="O33" i="35" s="1"/>
  <c r="N32" i="35"/>
  <c r="O32" i="35" s="1"/>
  <c r="N31" i="35"/>
  <c r="O31" i="35" s="1"/>
  <c r="M30" i="35"/>
  <c r="L30" i="35"/>
  <c r="K30" i="35"/>
  <c r="J30" i="35"/>
  <c r="I30" i="35"/>
  <c r="H30" i="35"/>
  <c r="G30" i="35"/>
  <c r="F30" i="35"/>
  <c r="E30" i="35"/>
  <c r="D30" i="35"/>
  <c r="N29" i="35"/>
  <c r="O29" i="35" s="1"/>
  <c r="N28" i="35"/>
  <c r="O28" i="35" s="1"/>
  <c r="N27" i="35"/>
  <c r="O27" i="35"/>
  <c r="N26" i="35"/>
  <c r="O26" i="35" s="1"/>
  <c r="N25" i="35"/>
  <c r="O25" i="35" s="1"/>
  <c r="N24" i="35"/>
  <c r="O24" i="35"/>
  <c r="N23" i="35"/>
  <c r="O23" i="35" s="1"/>
  <c r="N22" i="35"/>
  <c r="O22" i="35" s="1"/>
  <c r="N21" i="35"/>
  <c r="O21" i="35"/>
  <c r="N20" i="35"/>
  <c r="O20" i="35" s="1"/>
  <c r="M19" i="35"/>
  <c r="L19" i="35"/>
  <c r="K19" i="35"/>
  <c r="J19" i="35"/>
  <c r="I19" i="35"/>
  <c r="H19" i="35"/>
  <c r="G19" i="35"/>
  <c r="F19" i="35"/>
  <c r="F51" i="35" s="1"/>
  <c r="E19" i="35"/>
  <c r="D19" i="35"/>
  <c r="N18" i="35"/>
  <c r="O18" i="35" s="1"/>
  <c r="N17" i="35"/>
  <c r="O17" i="35" s="1"/>
  <c r="N16" i="35"/>
  <c r="O16" i="35" s="1"/>
  <c r="N15" i="35"/>
  <c r="O15" i="35" s="1"/>
  <c r="M14" i="35"/>
  <c r="L14" i="35"/>
  <c r="K14" i="35"/>
  <c r="J14" i="35"/>
  <c r="I14" i="35"/>
  <c r="N14" i="35" s="1"/>
  <c r="O14" i="35" s="1"/>
  <c r="H14" i="35"/>
  <c r="H51" i="35" s="1"/>
  <c r="G14" i="35"/>
  <c r="F14" i="35"/>
  <c r="E14" i="35"/>
  <c r="D14" i="35"/>
  <c r="N13" i="35"/>
  <c r="O13" i="35" s="1"/>
  <c r="N12" i="35"/>
  <c r="O12" i="35"/>
  <c r="N11" i="35"/>
  <c r="O11" i="35" s="1"/>
  <c r="N10" i="35"/>
  <c r="O10" i="35" s="1"/>
  <c r="N9" i="35"/>
  <c r="O9" i="35" s="1"/>
  <c r="N8" i="35"/>
  <c r="O8" i="35" s="1"/>
  <c r="N7" i="35"/>
  <c r="O7" i="35" s="1"/>
  <c r="N6" i="35"/>
  <c r="O6" i="35" s="1"/>
  <c r="M5" i="35"/>
  <c r="L5" i="35"/>
  <c r="K5" i="35"/>
  <c r="K51" i="35" s="1"/>
  <c r="J5" i="35"/>
  <c r="J51" i="35" s="1"/>
  <c r="I5" i="35"/>
  <c r="N5" i="35" s="1"/>
  <c r="O5" i="35" s="1"/>
  <c r="H5" i="35"/>
  <c r="G5" i="35"/>
  <c r="F5" i="35"/>
  <c r="E5" i="35"/>
  <c r="D5" i="35"/>
  <c r="N48" i="34"/>
  <c r="O48" i="34" s="1"/>
  <c r="N47" i="34"/>
  <c r="O47" i="34" s="1"/>
  <c r="N46" i="34"/>
  <c r="O46" i="34" s="1"/>
  <c r="M45" i="34"/>
  <c r="L45" i="34"/>
  <c r="K45" i="34"/>
  <c r="J45" i="34"/>
  <c r="I45" i="34"/>
  <c r="H45" i="34"/>
  <c r="G45" i="34"/>
  <c r="F45" i="34"/>
  <c r="E45" i="34"/>
  <c r="E49" i="34" s="1"/>
  <c r="D45" i="34"/>
  <c r="N44" i="34"/>
  <c r="O44" i="34" s="1"/>
  <c r="N43" i="34"/>
  <c r="O43" i="34" s="1"/>
  <c r="N42" i="34"/>
  <c r="O42" i="34"/>
  <c r="N41" i="34"/>
  <c r="O41" i="34" s="1"/>
  <c r="N40" i="34"/>
  <c r="O40" i="34" s="1"/>
  <c r="M39" i="34"/>
  <c r="L39" i="34"/>
  <c r="K39" i="34"/>
  <c r="J39" i="34"/>
  <c r="J49" i="34" s="1"/>
  <c r="I39" i="34"/>
  <c r="H39" i="34"/>
  <c r="G39" i="34"/>
  <c r="F39" i="34"/>
  <c r="E39" i="34"/>
  <c r="D39" i="34"/>
  <c r="N39" i="34" s="1"/>
  <c r="O39" i="34" s="1"/>
  <c r="N38" i="34"/>
  <c r="O38" i="34" s="1"/>
  <c r="M37" i="34"/>
  <c r="L37" i="34"/>
  <c r="N37" i="34" s="1"/>
  <c r="O37" i="34" s="1"/>
  <c r="K37" i="34"/>
  <c r="J37" i="34"/>
  <c r="I37" i="34"/>
  <c r="H37" i="34"/>
  <c r="G37" i="34"/>
  <c r="F37" i="34"/>
  <c r="E37" i="34"/>
  <c r="D37" i="34"/>
  <c r="N36" i="34"/>
  <c r="O36" i="34" s="1"/>
  <c r="N35" i="34"/>
  <c r="O35" i="34"/>
  <c r="N34" i="34"/>
  <c r="O34" i="34" s="1"/>
  <c r="N33" i="34"/>
  <c r="O33" i="34" s="1"/>
  <c r="N32" i="34"/>
  <c r="O32" i="34"/>
  <c r="N30" i="34"/>
  <c r="O30" i="34" s="1"/>
  <c r="N29" i="34"/>
  <c r="O29" i="34" s="1"/>
  <c r="M28" i="34"/>
  <c r="L28" i="34"/>
  <c r="K28" i="34"/>
  <c r="K49" i="34" s="1"/>
  <c r="J28" i="34"/>
  <c r="N28" i="34" s="1"/>
  <c r="O28" i="34" s="1"/>
  <c r="I28" i="34"/>
  <c r="H28" i="34"/>
  <c r="G28" i="34"/>
  <c r="F28" i="34"/>
  <c r="E28" i="34"/>
  <c r="D28" i="34"/>
  <c r="N27" i="34"/>
  <c r="O27" i="34" s="1"/>
  <c r="N26" i="34"/>
  <c r="O26" i="34" s="1"/>
  <c r="N25" i="34"/>
  <c r="O25" i="34" s="1"/>
  <c r="N24" i="34"/>
  <c r="O24" i="34" s="1"/>
  <c r="N23" i="34"/>
  <c r="O23" i="34"/>
  <c r="N22" i="34"/>
  <c r="O22" i="34" s="1"/>
  <c r="N21" i="34"/>
  <c r="O21" i="34" s="1"/>
  <c r="N20" i="34"/>
  <c r="O20" i="34"/>
  <c r="N19" i="34"/>
  <c r="O19" i="34" s="1"/>
  <c r="M18" i="34"/>
  <c r="L18" i="34"/>
  <c r="K18" i="34"/>
  <c r="J18" i="34"/>
  <c r="I18" i="34"/>
  <c r="H18" i="34"/>
  <c r="G18" i="34"/>
  <c r="F18" i="34"/>
  <c r="E18" i="34"/>
  <c r="D18" i="34"/>
  <c r="N17" i="34"/>
  <c r="O17" i="34" s="1"/>
  <c r="N16" i="34"/>
  <c r="O16" i="34" s="1"/>
  <c r="N15" i="34"/>
  <c r="O15" i="34" s="1"/>
  <c r="N14" i="34"/>
  <c r="O14" i="34" s="1"/>
  <c r="M13" i="34"/>
  <c r="L13" i="34"/>
  <c r="K13" i="34"/>
  <c r="J13" i="34"/>
  <c r="I13" i="34"/>
  <c r="H13" i="34"/>
  <c r="G13" i="34"/>
  <c r="F13" i="34"/>
  <c r="E13" i="34"/>
  <c r="D13" i="34"/>
  <c r="N12" i="34"/>
  <c r="O12" i="34" s="1"/>
  <c r="N11" i="34"/>
  <c r="O11" i="34" s="1"/>
  <c r="N10" i="34"/>
  <c r="O10" i="34" s="1"/>
  <c r="N9" i="34"/>
  <c r="O9" i="34" s="1"/>
  <c r="N8" i="34"/>
  <c r="O8" i="34" s="1"/>
  <c r="N7" i="34"/>
  <c r="O7" i="34" s="1"/>
  <c r="N6" i="34"/>
  <c r="O6" i="34" s="1"/>
  <c r="M5" i="34"/>
  <c r="L5" i="34"/>
  <c r="K5" i="34"/>
  <c r="J5" i="34"/>
  <c r="I5" i="34"/>
  <c r="I49" i="34" s="1"/>
  <c r="H5" i="34"/>
  <c r="H49" i="34" s="1"/>
  <c r="G5" i="34"/>
  <c r="F5" i="34"/>
  <c r="E5" i="34"/>
  <c r="D5" i="34"/>
  <c r="N29" i="33"/>
  <c r="O29" i="33" s="1"/>
  <c r="N46" i="33"/>
  <c r="O46" i="33" s="1"/>
  <c r="N34" i="33"/>
  <c r="O34" i="33" s="1"/>
  <c r="N30" i="33"/>
  <c r="O30" i="33" s="1"/>
  <c r="N31" i="33"/>
  <c r="O31" i="33" s="1"/>
  <c r="N32" i="33"/>
  <c r="O32" i="33"/>
  <c r="N33" i="33"/>
  <c r="O33" i="33" s="1"/>
  <c r="N20" i="33"/>
  <c r="O20" i="33" s="1"/>
  <c r="N21" i="33"/>
  <c r="O21" i="33" s="1"/>
  <c r="N22" i="33"/>
  <c r="O22" i="33" s="1"/>
  <c r="N23" i="33"/>
  <c r="O23" i="33" s="1"/>
  <c r="N24" i="33"/>
  <c r="O24" i="33" s="1"/>
  <c r="N25" i="33"/>
  <c r="O25" i="33" s="1"/>
  <c r="N26" i="33"/>
  <c r="O26" i="33" s="1"/>
  <c r="N27" i="33"/>
  <c r="O27" i="33" s="1"/>
  <c r="E28" i="33"/>
  <c r="F28" i="33"/>
  <c r="G28" i="33"/>
  <c r="H28" i="33"/>
  <c r="I28" i="33"/>
  <c r="J28" i="33"/>
  <c r="K28" i="33"/>
  <c r="L28" i="33"/>
  <c r="M28" i="33"/>
  <c r="D28" i="33"/>
  <c r="E18" i="33"/>
  <c r="F18" i="33"/>
  <c r="G18" i="33"/>
  <c r="H18" i="33"/>
  <c r="I18" i="33"/>
  <c r="J18" i="33"/>
  <c r="K18" i="33"/>
  <c r="L18" i="33"/>
  <c r="M18" i="33"/>
  <c r="D18" i="33"/>
  <c r="E13" i="33"/>
  <c r="N13" i="33" s="1"/>
  <c r="O13" i="33" s="1"/>
  <c r="F13" i="33"/>
  <c r="G13" i="33"/>
  <c r="H13" i="33"/>
  <c r="I13" i="33"/>
  <c r="J13" i="33"/>
  <c r="K13" i="33"/>
  <c r="L13" i="33"/>
  <c r="M13" i="33"/>
  <c r="D13" i="33"/>
  <c r="E5" i="33"/>
  <c r="F5" i="33"/>
  <c r="G5" i="33"/>
  <c r="H5" i="33"/>
  <c r="I5" i="33"/>
  <c r="I47" i="33" s="1"/>
  <c r="J5" i="33"/>
  <c r="K5" i="33"/>
  <c r="K47" i="33" s="1"/>
  <c r="L5" i="33"/>
  <c r="L47" i="33" s="1"/>
  <c r="M5" i="33"/>
  <c r="M47" i="33" s="1"/>
  <c r="D5" i="33"/>
  <c r="D47" i="33" s="1"/>
  <c r="E44" i="33"/>
  <c r="F44" i="33"/>
  <c r="G44" i="33"/>
  <c r="H44" i="33"/>
  <c r="I44" i="33"/>
  <c r="J44" i="33"/>
  <c r="K44" i="33"/>
  <c r="L44" i="33"/>
  <c r="M44" i="33"/>
  <c r="D44" i="33"/>
  <c r="N45" i="33"/>
  <c r="O45" i="33" s="1"/>
  <c r="N40" i="33"/>
  <c r="O40" i="33"/>
  <c r="N41" i="33"/>
  <c r="O41" i="33" s="1"/>
  <c r="N42" i="33"/>
  <c r="O42" i="33" s="1"/>
  <c r="N43" i="33"/>
  <c r="O43" i="33" s="1"/>
  <c r="N39" i="33"/>
  <c r="O39" i="33" s="1"/>
  <c r="E38" i="33"/>
  <c r="N38" i="33" s="1"/>
  <c r="O38" i="33" s="1"/>
  <c r="F38" i="33"/>
  <c r="G38" i="33"/>
  <c r="H38" i="33"/>
  <c r="I38" i="33"/>
  <c r="J38" i="33"/>
  <c r="K38" i="33"/>
  <c r="L38" i="33"/>
  <c r="M38" i="33"/>
  <c r="D38" i="33"/>
  <c r="E36" i="33"/>
  <c r="F36" i="33"/>
  <c r="G36" i="33"/>
  <c r="H36" i="33"/>
  <c r="I36" i="33"/>
  <c r="J36" i="33"/>
  <c r="K36" i="33"/>
  <c r="L36" i="33"/>
  <c r="M36" i="33"/>
  <c r="D36" i="33"/>
  <c r="N37" i="33"/>
  <c r="O37" i="33" s="1"/>
  <c r="N35" i="33"/>
  <c r="O35" i="33" s="1"/>
  <c r="N15" i="33"/>
  <c r="O15" i="33" s="1"/>
  <c r="N16" i="33"/>
  <c r="O16" i="33"/>
  <c r="N17" i="33"/>
  <c r="O17" i="33" s="1"/>
  <c r="N7" i="33"/>
  <c r="O7" i="33" s="1"/>
  <c r="N8" i="33"/>
  <c r="O8" i="33" s="1"/>
  <c r="N9" i="33"/>
  <c r="O9" i="33" s="1"/>
  <c r="N10" i="33"/>
  <c r="O10" i="33" s="1"/>
  <c r="N11" i="33"/>
  <c r="O11" i="33"/>
  <c r="N12" i="33"/>
  <c r="O12" i="33"/>
  <c r="N6" i="33"/>
  <c r="O6" i="33" s="1"/>
  <c r="N19" i="33"/>
  <c r="O19" i="33" s="1"/>
  <c r="N14" i="33"/>
  <c r="O14" i="33" s="1"/>
  <c r="I52" i="36"/>
  <c r="D52" i="36"/>
  <c r="N5" i="36"/>
  <c r="O5" i="36" s="1"/>
  <c r="D48" i="38"/>
  <c r="F48" i="38"/>
  <c r="J48" i="38"/>
  <c r="E48" i="38"/>
  <c r="H57" i="39"/>
  <c r="L57" i="39"/>
  <c r="N5" i="39"/>
  <c r="O5" i="39" s="1"/>
  <c r="J47" i="33"/>
  <c r="N15" i="36"/>
  <c r="O15" i="36" s="1"/>
  <c r="J57" i="40"/>
  <c r="G57" i="40"/>
  <c r="H57" i="40"/>
  <c r="L57" i="40"/>
  <c r="N55" i="40"/>
  <c r="O55" i="40" s="1"/>
  <c r="F52" i="41"/>
  <c r="E52" i="41"/>
  <c r="G52" i="41"/>
  <c r="D52" i="41"/>
  <c r="J57" i="42"/>
  <c r="N52" i="42"/>
  <c r="O52" i="42" s="1"/>
  <c r="L53" i="43"/>
  <c r="M53" i="43"/>
  <c r="N21" i="43"/>
  <c r="O21" i="43"/>
  <c r="N43" i="43"/>
  <c r="O43" i="43" s="1"/>
  <c r="H53" i="43"/>
  <c r="N5" i="43"/>
  <c r="O5" i="43" s="1"/>
  <c r="L59" i="44"/>
  <c r="K59" i="44"/>
  <c r="N49" i="44"/>
  <c r="O49" i="44" s="1"/>
  <c r="I59" i="44"/>
  <c r="E59" i="44"/>
  <c r="N5" i="44"/>
  <c r="O5" i="44"/>
  <c r="D59" i="44"/>
  <c r="J57" i="45"/>
  <c r="K57" i="45"/>
  <c r="N21" i="45"/>
  <c r="O21" i="45"/>
  <c r="N41" i="45"/>
  <c r="O41" i="45" s="1"/>
  <c r="H57" i="45"/>
  <c r="D57" i="45"/>
  <c r="E57" i="45"/>
  <c r="N5" i="45"/>
  <c r="O5" i="45" s="1"/>
  <c r="O51" i="47"/>
  <c r="P51" i="47"/>
  <c r="O43" i="47"/>
  <c r="P43" i="47"/>
  <c r="O39" i="47"/>
  <c r="P39" i="47" s="1"/>
  <c r="O29" i="47"/>
  <c r="P29" i="47" s="1"/>
  <c r="O21" i="47"/>
  <c r="P21" i="47" s="1"/>
  <c r="G54" i="47"/>
  <c r="I54" i="47"/>
  <c r="L54" i="47"/>
  <c r="M54" i="47"/>
  <c r="J54" i="47"/>
  <c r="N54" i="47"/>
  <c r="H54" i="47"/>
  <c r="O5" i="47"/>
  <c r="P5" i="47" s="1"/>
  <c r="O64" i="49" l="1"/>
  <c r="P64" i="49" s="1"/>
  <c r="J52" i="41"/>
  <c r="E47" i="33"/>
  <c r="N45" i="34"/>
  <c r="O45" i="34" s="1"/>
  <c r="M48" i="38"/>
  <c r="N53" i="39"/>
  <c r="O53" i="39" s="1"/>
  <c r="D54" i="47"/>
  <c r="O54" i="47" s="1"/>
  <c r="P54" i="47" s="1"/>
  <c r="N53" i="45"/>
  <c r="O53" i="45" s="1"/>
  <c r="N5" i="34"/>
  <c r="O5" i="34" s="1"/>
  <c r="L51" i="35"/>
  <c r="N31" i="36"/>
  <c r="O31" i="36" s="1"/>
  <c r="N39" i="42"/>
  <c r="O39" i="42" s="1"/>
  <c r="N46" i="35"/>
  <c r="O46" i="35" s="1"/>
  <c r="N39" i="36"/>
  <c r="O39" i="36" s="1"/>
  <c r="N45" i="39"/>
  <c r="O45" i="39" s="1"/>
  <c r="N16" i="44"/>
  <c r="O16" i="44" s="1"/>
  <c r="M52" i="41"/>
  <c r="N52" i="41" s="1"/>
  <c r="O52" i="41" s="1"/>
  <c r="N40" i="35"/>
  <c r="O40" i="35" s="1"/>
  <c r="N37" i="38"/>
  <c r="O37" i="38" s="1"/>
  <c r="L52" i="41"/>
  <c r="L49" i="34"/>
  <c r="N5" i="42"/>
  <c r="O5" i="42" s="1"/>
  <c r="N57" i="44"/>
  <c r="O57" i="44" s="1"/>
  <c r="H48" i="37"/>
  <c r="H47" i="33"/>
  <c r="M49" i="34"/>
  <c r="M59" i="44"/>
  <c r="N59" i="44" s="1"/>
  <c r="O59" i="44" s="1"/>
  <c r="F57" i="40"/>
  <c r="G47" i="33"/>
  <c r="G57" i="39"/>
  <c r="J53" i="43"/>
  <c r="N5" i="40"/>
  <c r="O5" i="40" s="1"/>
  <c r="N36" i="33"/>
  <c r="O36" i="33" s="1"/>
  <c r="N15" i="38"/>
  <c r="O15" i="38" s="1"/>
  <c r="N15" i="41"/>
  <c r="O15" i="41" s="1"/>
  <c r="N18" i="34"/>
  <c r="O18" i="34" s="1"/>
  <c r="G48" i="37"/>
  <c r="G57" i="45"/>
  <c r="N57" i="45" s="1"/>
  <c r="O57" i="45" s="1"/>
  <c r="N28" i="33"/>
  <c r="O28" i="33" s="1"/>
  <c r="I57" i="39"/>
  <c r="G49" i="34"/>
  <c r="K57" i="39"/>
  <c r="N16" i="45"/>
  <c r="O16" i="45" s="1"/>
  <c r="D53" i="43"/>
  <c r="N53" i="43" s="1"/>
  <c r="O53" i="43" s="1"/>
  <c r="D57" i="40"/>
  <c r="N41" i="36"/>
  <c r="O41" i="36" s="1"/>
  <c r="N45" i="38"/>
  <c r="O45" i="38" s="1"/>
  <c r="D49" i="34"/>
  <c r="N49" i="34" s="1"/>
  <c r="O49" i="34" s="1"/>
  <c r="N37" i="37"/>
  <c r="O37" i="37" s="1"/>
  <c r="H52" i="36"/>
  <c r="N5" i="37"/>
  <c r="O5" i="37" s="1"/>
  <c r="K48" i="38"/>
  <c r="N48" i="38" s="1"/>
  <c r="O48" i="38" s="1"/>
  <c r="I51" i="35"/>
  <c r="N44" i="33"/>
  <c r="O44" i="33" s="1"/>
  <c r="F49" i="34"/>
  <c r="N13" i="34"/>
  <c r="O13" i="34" s="1"/>
  <c r="O59" i="48"/>
  <c r="P59" i="48" s="1"/>
  <c r="F47" i="33"/>
  <c r="F48" i="37"/>
  <c r="I57" i="42"/>
  <c r="N57" i="42" s="1"/>
  <c r="O57" i="42" s="1"/>
  <c r="E57" i="39"/>
  <c r="N5" i="33"/>
  <c r="O5" i="33" s="1"/>
  <c r="O15" i="47"/>
  <c r="P15" i="47" s="1"/>
  <c r="N41" i="39"/>
  <c r="O41" i="39" s="1"/>
  <c r="E52" i="36"/>
  <c r="J48" i="37"/>
  <c r="N48" i="37" s="1"/>
  <c r="O48" i="37" s="1"/>
  <c r="N47" i="36"/>
  <c r="O47" i="36" s="1"/>
  <c r="N19" i="35"/>
  <c r="O19" i="35" s="1"/>
  <c r="M51" i="35"/>
  <c r="N45" i="37"/>
  <c r="O45" i="37" s="1"/>
  <c r="L48" i="37"/>
  <c r="N39" i="37"/>
  <c r="O39" i="37" s="1"/>
  <c r="N18" i="33"/>
  <c r="O18" i="33" s="1"/>
  <c r="G51" i="35"/>
  <c r="N51" i="35" s="1"/>
  <c r="O51" i="35" s="1"/>
  <c r="N30" i="35"/>
  <c r="O30" i="35" s="1"/>
  <c r="N57" i="40" l="1"/>
  <c r="O57" i="40" s="1"/>
  <c r="N57" i="39"/>
  <c r="O57" i="39" s="1"/>
  <c r="N47" i="33"/>
  <c r="O47" i="33" s="1"/>
  <c r="N52" i="36"/>
  <c r="O52" i="36" s="1"/>
</calcChain>
</file>

<file path=xl/sharedStrings.xml><?xml version="1.0" encoding="utf-8"?>
<sst xmlns="http://schemas.openxmlformats.org/spreadsheetml/2006/main" count="1123" uniqueCount="166">
  <si>
    <t>Building Permits</t>
  </si>
  <si>
    <t>Other Charges for Services</t>
  </si>
  <si>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</si>
  <si>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</si>
  <si>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</si>
  <si>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</si>
  <si>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</si>
  <si>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</si>
  <si>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</si>
  <si>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</si>
  <si>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</si>
  <si>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Local Option Taxes</t>
  </si>
  <si>
    <t>Utility Service Tax - Electricity</t>
  </si>
  <si>
    <t>Utility Service Tax - Water</t>
  </si>
  <si>
    <t>Utility Service Tax - Gas</t>
  </si>
  <si>
    <t>Communications Services Taxes</t>
  </si>
  <si>
    <t>Local Business Tax</t>
  </si>
  <si>
    <t>Permits, Fees, and Special Assessments</t>
  </si>
  <si>
    <t>Franchise Fee - Electricity</t>
  </si>
  <si>
    <t>Franchise Fee - Gas</t>
  </si>
  <si>
    <t>Other Permits, Fees, and Special Assessments</t>
  </si>
  <si>
    <t>Federal Grant - General Government</t>
  </si>
  <si>
    <t>Intergovernmental Revenue</t>
  </si>
  <si>
    <t>State Shared Revenues - General Gov't - Revenue Sharing Proceeds</t>
  </si>
  <si>
    <t>State Shared Revenues - General Gov't - Mobile Home License Tax</t>
  </si>
  <si>
    <t>State Shared Revenues - General Gov't - Alcoholic Beverage License Tax</t>
  </si>
  <si>
    <t>State Shared Revenues - General Gov't - Local Gov't Half-Cent Sales Tax</t>
  </si>
  <si>
    <t>State Shared Revenues - Public Safety - Firefighter Supplemental Compensation</t>
  </si>
  <si>
    <t>State Shared Revenues - Transportation - Other Transportation</t>
  </si>
  <si>
    <t>Shared Revenue from Other Local Units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</si>
  <si>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</si>
  <si>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</si>
  <si>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</si>
  <si>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</si>
  <si>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</si>
  <si>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</si>
  <si>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</si>
  <si>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State Shared Revenues - General Gov't - Other General Government</t>
  </si>
  <si>
    <t>General Gov't (Not Court-Related) - Internal Service Fund Fees and Charges</t>
  </si>
  <si>
    <t>Physical Environment - Garbage / Solid Waste</t>
  </si>
  <si>
    <t>Physical Environment - Water / Sewer Combination Utility</t>
  </si>
  <si>
    <t>Physical Environment - Cemetary</t>
  </si>
  <si>
    <t>Culture / Recreation - Libraries</t>
  </si>
  <si>
    <t>Culture / Recreation - Other Culture / Recreation Charges</t>
  </si>
  <si>
    <t>Total - All Account Codes</t>
  </si>
  <si>
    <t>Local Fiscal Year Ended September 30, 2009</t>
  </si>
  <si>
    <t>Court-Ordered Judgments and Fines - As Decided by County Court Criminal</t>
  </si>
  <si>
    <t>Interest and Other Earnings - Interest</t>
  </si>
  <si>
    <t>Rents and Royalties</t>
  </si>
  <si>
    <t>Disposition of Fixed Assets</t>
  </si>
  <si>
    <t>Contributions and Donations from Private Sources</t>
  </si>
  <si>
    <t>Other Miscellaneous Revenues - Other</t>
  </si>
  <si>
    <t>Non-Operating - Inter-Fund Group Transfers In</t>
  </si>
  <si>
    <t>Proprietary Non-Operating Sources - Other Non-Operating Sources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</si>
  <si>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</si>
  <si>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</si>
  <si>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</si>
  <si>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</si>
  <si>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</si>
  <si>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</si>
  <si>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</si>
  <si>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Valparaiso Revenues Reported by Account Code and Fund Type</t>
  </si>
  <si>
    <t>Local Fiscal Year Ended September 30, 2010</t>
  </si>
  <si>
    <t>Fire Insurance Premium Tax for Firefighters' Pension</t>
  </si>
  <si>
    <t>Casualty Insurance Premium Tax for Police Officers' Retirement</t>
  </si>
  <si>
    <t>State Grant - General Government</t>
  </si>
  <si>
    <t>Physical Environment - Other Physical Environment Charges</t>
  </si>
  <si>
    <t>Proceeds - Installment Purchases and Capital Lease Proceeds</t>
  </si>
  <si>
    <t>Proceeds - Debt Proceeds</t>
  </si>
  <si>
    <t>Proprietary Non-Operating Sources - Capital Contributions from Private Source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</si>
  <si>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</si>
  <si>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</si>
  <si>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</si>
  <si>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2011 Municipal Population:</t>
  </si>
  <si>
    <t>Local Fiscal Year Ended September 30, 2012</t>
  </si>
  <si>
    <t>Special Items (Gain)</t>
  </si>
  <si>
    <t>2012 Municipal Population:</t>
  </si>
  <si>
    <t>Local Fiscal Year Ended September 30, 2008</t>
  </si>
  <si>
    <t>Permits and Franchise Fees</t>
  </si>
  <si>
    <t>Other Permits and Fees</t>
  </si>
  <si>
    <t>2008 Municipal Population:</t>
  </si>
  <si>
    <t>Local Fiscal Year Ended September 30, 2013</t>
  </si>
  <si>
    <t>Insurance Premium Tax for Firefighters' Pension</t>
  </si>
  <si>
    <t>Insurance Premium Tax for Police Officers' Retirement</t>
  </si>
  <si>
    <t>Communications Services Taxes (Chapter 202, F.S.)</t>
  </si>
  <si>
    <t>Local Business Tax (Chapter 205, F.S.)</t>
  </si>
  <si>
    <t>State Shared Revenues - General Government - Revenue Sharing Proceeds</t>
  </si>
  <si>
    <t>State Shared Revenues - General Government - Mobile Home License Tax</t>
  </si>
  <si>
    <t>State Shared Revenues - General Government - Alcoholic Beverage License Tax</t>
  </si>
  <si>
    <t>State Shared Revenues - General Government - Local Government Half-Cent Sales Tax</t>
  </si>
  <si>
    <t>General Government - Internal Service Fund Fees and Charges</t>
  </si>
  <si>
    <t>Sales - Disposition of Fixed Assets</t>
  </si>
  <si>
    <t>Proprietary Non-Operating - Other Non-Operating Sources</t>
  </si>
  <si>
    <t>2013 Municipal Population:</t>
  </si>
  <si>
    <t>Local Fiscal Year Ended September 30, 2014</t>
  </si>
  <si>
    <t>Impact Fees - Residential - Physical Environment</t>
  </si>
  <si>
    <t>State Grant - Public Safety</t>
  </si>
  <si>
    <t>State Grant - Transportation - Other Transportation</t>
  </si>
  <si>
    <t>Grants from Other Local Units - Culture / Recreation</t>
  </si>
  <si>
    <t>General Government - Other General Government Charges and Fees</t>
  </si>
  <si>
    <t>Physical Environment - Water Utility</t>
  </si>
  <si>
    <t>Physical Environment - Sewer / Wastewater Utility</t>
  </si>
  <si>
    <t>Court-Ordered Judgments and Fines - As Decided by Traffic Court</t>
  </si>
  <si>
    <t>Fines - Library</t>
  </si>
  <si>
    <t>Interest and Other Earnings - Net Increase (Decrease) in Fair Value of Investments</t>
  </si>
  <si>
    <t>Pension Fund Contributions</t>
  </si>
  <si>
    <t>Proprietary Non-Operating - Capital Contributions from Other Public Source</t>
  </si>
  <si>
    <t>2014 Municipal Population:</t>
  </si>
  <si>
    <t>Local Fiscal Year Ended September 30, 2015</t>
  </si>
  <si>
    <t>First Local Option Fuel Tax (1 to 6 Cents)</t>
  </si>
  <si>
    <t>State Grant - Economic Environment</t>
  </si>
  <si>
    <t>State Grant - Culture / Recreation</t>
  </si>
  <si>
    <t>Interest and Other Earnings - Gain (Loss) on Sale of Investments</t>
  </si>
  <si>
    <t>2015 Municipal Population:</t>
  </si>
  <si>
    <t>Local Fiscal Year Ended September 30, 2016</t>
  </si>
  <si>
    <t>Public Safety - Other Public Safety Charges and Fees</t>
  </si>
  <si>
    <t>Proceeds - Proceeds from Refunding Bonds</t>
  </si>
  <si>
    <t>2016 Municipal Population:</t>
  </si>
  <si>
    <t>Local Fiscal Year Ended September 30, 2017</t>
  </si>
  <si>
    <t>Impact Fees - Residential - Public Safety</t>
  </si>
  <si>
    <t>General Government - Administrative Service Fees</t>
  </si>
  <si>
    <t>Physical Environment - Conservation and Resource Management</t>
  </si>
  <si>
    <t>Culture / Recreation - Parks and Recreation</t>
  </si>
  <si>
    <t>Sale of Contraband Property Seized by Law Enforcement</t>
  </si>
  <si>
    <t>2017 Municipal Population:</t>
  </si>
  <si>
    <t>Local Fiscal Year Ended September 30, 2018</t>
  </si>
  <si>
    <t>2018 Municipal Population:</t>
  </si>
  <si>
    <t>Local Fiscal Year Ended September 30, 2019</t>
  </si>
  <si>
    <t>Discretionary Sales Surtaxes</t>
  </si>
  <si>
    <t>Impact Fees - Commercial - Public Safety</t>
  </si>
  <si>
    <t>Impact Fees - Commercial - Physical Environment</t>
  </si>
  <si>
    <t>Federal Grant - Physical Environment - Sewer / Wastewater</t>
  </si>
  <si>
    <t>Transportation - Other Transportation Charges</t>
  </si>
  <si>
    <t>2019 Municipal Population:</t>
  </si>
  <si>
    <t>Local Fiscal Year Ended September 30, 2020</t>
  </si>
  <si>
    <t>Federal Grant - Public Safety</t>
  </si>
  <si>
    <t>Payments from Other Local Units in Lieu of Taxes</t>
  </si>
  <si>
    <t>2020 Municipal Population:</t>
  </si>
  <si>
    <t>Local Fiscal Year Ended September 30, 2021</t>
  </si>
  <si>
    <t>2021 Municipal Population: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</si>
  <si>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</si>
  <si>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</si>
  <si>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</si>
  <si>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</si>
  <si>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</si>
  <si>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State Communications Services Taxes</t>
  </si>
  <si>
    <t>Building Permits (Buildling Permit Fees)</t>
  </si>
  <si>
    <t>Intergovernmental Revenues</t>
  </si>
  <si>
    <t>State Shared Revenues - General Government - Municipal Revenue Sharing Program</t>
  </si>
  <si>
    <t>State Shared Revenues - General Government - Local Government Half-Cent Sales Tax Program</t>
  </si>
  <si>
    <t>Local Fiscal Year Ended September 30, 2022</t>
  </si>
  <si>
    <t>Local Communications Services Taxes</t>
  </si>
  <si>
    <t>Federal Grant - Physical Environment - Other Physical Environment</t>
  </si>
  <si>
    <t>Federal Grant - Transportation - Other Transportation</t>
  </si>
  <si>
    <t>State Shared Revenues - Other</t>
  </si>
  <si>
    <t>Culture / Recreation - Special Recreation Facilities</t>
  </si>
  <si>
    <t>2022 Municipal Population:</t>
  </si>
  <si>
    <t>Proceeds - Leases - Financial Agreements</t>
  </si>
  <si>
    <t>Local Fiscal Year Ended September 30, 2023</t>
  </si>
  <si>
    <t>Permits - Other</t>
  </si>
  <si>
    <t>Federal Grant - American Rescue Plan Act Funds</t>
  </si>
  <si>
    <t>State Shared Revenues - General Government - Other General Government</t>
  </si>
  <si>
    <t>State Shared Revenues - Transportation - Fuel Tax Refunds and Credits</t>
  </si>
  <si>
    <t>Court-Ordered Judgments and Fines - Other</t>
  </si>
  <si>
    <t>Sales - Sale of Surplus Materials and Scrap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</si>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</sst>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0" fontId="3" fillId="0" borderId="22" xfId="0" applyFont="1" applyBorder="1" applyAlignment="1" applyProtection="1">
      <alignment vertical="center"/>
    </xf>
    <xf numFmtId="164" fontId="3" fillId="0" borderId="23" xfId="0" applyNumberFormat="1" applyFont="1" applyBorder="1" applyAlignment="1" applyProtection="1">
      <alignment horizontal="center" vertical="center"/>
    </xf>
    <xf numFmtId="0" fontId="3" fillId="0" borderId="24" xfId="0" applyFont="1" applyBorder="1" applyAlignment="1" applyProtection="1">
      <alignment vertical="center"/>
    </xf>
    <xf numFmtId="0" fontId="5" fillId="0" borderId="0" xfId="0" applyFont="1" applyAlignment="1">
      <alignment horizontal="center"/>
    </xf>
    <xf numFmtId="0" fontId="9" fillId="2" borderId="1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1" fillId="0" borderId="0" xfId="0" applyFont="1"/>
    <xf numFmtId="37" fontId="8" fillId="2" borderId="13" xfId="0" applyNumberFormat="1" applyFont="1" applyFill="1" applyBorder="1" applyAlignment="1">
      <alignment horizontal="center" vertical="center" wrapText="1"/>
    </xf>
    <xf numFmtId="37" fontId="8" fillId="2" borderId="1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2" borderId="4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42" fontId="1" fillId="2" borderId="10" xfId="0" applyNumberFormat="1" applyFont="1" applyFill="1" applyBorder="1" applyAlignment="1">
      <alignment vertical="center"/>
    </xf>
    <xf numFmtId="42" fontId="1" fillId="2" borderId="11" xfId="0" applyNumberFormat="1" applyFont="1" applyFill="1" applyBorder="1" applyAlignment="1">
      <alignment vertical="center"/>
    </xf>
    <xf numFmtId="44" fontId="1" fillId="2" borderId="5" xfId="0" applyNumberFormat="1" applyFont="1" applyFill="1" applyBorder="1" applyAlignment="1">
      <alignment vertical="center"/>
    </xf>
    <xf numFmtId="44" fontId="6" fillId="0" borderId="0" xfId="0" applyNumberFormat="1" applyFont="1"/>
    <xf numFmtId="0" fontId="3" fillId="0" borderId="0" xfId="0" applyFont="1"/>
    <xf numFmtId="0" fontId="3" fillId="0" borderId="1" xfId="0" applyFont="1" applyBorder="1" applyAlignment="1">
      <alignment vertical="center"/>
    </xf>
    <xf numFmtId="164" fontId="3" fillId="0" borderId="8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42" fontId="3" fillId="0" borderId="12" xfId="0" applyNumberFormat="1" applyFont="1" applyBorder="1" applyAlignment="1">
      <alignment vertical="center"/>
    </xf>
    <xf numFmtId="44" fontId="3" fillId="0" borderId="21" xfId="0" applyNumberFormat="1" applyFont="1" applyBorder="1" applyAlignment="1">
      <alignment vertical="center"/>
    </xf>
    <xf numFmtId="43" fontId="3" fillId="0" borderId="0" xfId="0" applyNumberFormat="1" applyFont="1"/>
    <xf numFmtId="0" fontId="1" fillId="2" borderId="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2" fontId="1" fillId="2" borderId="12" xfId="0" applyNumberFormat="1" applyFont="1" applyFill="1" applyBorder="1" applyAlignment="1">
      <alignment vertical="center"/>
    </xf>
    <xf numFmtId="42" fontId="1" fillId="2" borderId="8" xfId="0" applyNumberFormat="1" applyFont="1" applyFill="1" applyBorder="1" applyAlignment="1">
      <alignment vertical="center"/>
    </xf>
    <xf numFmtId="44" fontId="1" fillId="2" borderId="21" xfId="0" applyNumberFormat="1" applyFont="1" applyFill="1" applyBorder="1" applyAlignment="1">
      <alignment vertical="center"/>
    </xf>
    <xf numFmtId="43" fontId="6" fillId="0" borderId="0" xfId="0" applyNumberFormat="1" applyFont="1"/>
    <xf numFmtId="0" fontId="7" fillId="0" borderId="1" xfId="0" applyFont="1" applyBorder="1" applyAlignment="1">
      <alignment vertical="center"/>
    </xf>
    <xf numFmtId="164" fontId="7" fillId="0" borderId="8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42" fontId="1" fillId="2" borderId="3" xfId="0" applyNumberFormat="1" applyFont="1" applyFill="1" applyBorder="1" applyAlignment="1">
      <alignment vertical="center"/>
    </xf>
    <xf numFmtId="44" fontId="1" fillId="2" borderId="17" xfId="0" applyNumberFormat="1" applyFont="1" applyFill="1" applyBorder="1" applyAlignment="1">
      <alignment vertical="center"/>
    </xf>
    <xf numFmtId="0" fontId="2" fillId="0" borderId="0" xfId="0" applyFont="1"/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37" fontId="3" fillId="0" borderId="0" xfId="0" applyNumberFormat="1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37" fontId="3" fillId="0" borderId="19" xfId="0" applyNumberFormat="1" applyFont="1" applyBorder="1" applyAlignment="1">
      <alignment vertical="center"/>
    </xf>
    <xf numFmtId="41" fontId="3" fillId="0" borderId="20" xfId="0" applyNumberFormat="1" applyFont="1" applyBorder="1" applyAlignment="1">
      <alignment vertical="center"/>
    </xf>
    <xf numFmtId="37" fontId="3" fillId="0" borderId="0" xfId="0" applyNumberFormat="1" applyFont="1"/>
    <xf numFmtId="37" fontId="3" fillId="0" borderId="19" xfId="0" applyNumberFormat="1" applyFont="1" applyBorder="1" applyAlignment="1">
      <alignment horizontal="right" vertical="center"/>
    </xf>
    <xf numFmtId="0" fontId="3" fillId="0" borderId="22" xfId="0" applyFont="1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3" fillId="0" borderId="26" xfId="0" applyFont="1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0" fontId="10" fillId="0" borderId="29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2" borderId="29" xfId="0" applyFont="1" applyFill="1" applyBorder="1" applyAlignment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1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27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2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33" xfId="0" applyFont="1" applyFill="1" applyBorder="1" applyAlignment="1">
      <alignment horizontal="center" vertical="center"/>
    </xf>
    <xf numFmtId="37" fontId="8" fillId="2" borderId="34" xfId="0" applyNumberFormat="1" applyFont="1" applyFill="1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3" fillId="0" borderId="26" xfId="0" applyFont="1" applyBorder="1" applyAlignment="1" applyProtection="1">
      <alignment horizontal="left" vertical="center" wrapText="1"/>
    </xf>
    <xf numFmtId="0" fontId="10" fillId="0" borderId="29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30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9" xfId="0" applyFont="1" applyFill="1" applyBorder="1" applyAlignment="1" applyProtection="1">
      <alignment horizontal="left" vertical="center" wrapText="1"/>
    </xf>
    <xf numFmtId="0" fontId="9" fillId="2" borderId="32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3" xfId="0" applyFont="1" applyFill="1" applyBorder="1" applyAlignment="1" applyProtection="1">
      <alignment horizontal="center" vertical="center"/>
    </xf>
    <xf numFmtId="37" fontId="8" fillId="2" borderId="34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644426-309B-4350-9CF2-80056883341C}">
  <sheetPr>
    <pageSetUpPr fitToPage="1"/>
  </sheetPr>
  <dimension ref="A1:ED68"/>
  <sheetViews>
    <sheetView tabSelected="1" workbookViewId="0">
      <selection sqref="A1:P1"/>
    </sheetView>
  </sheetViews>
  <sheetFormatPr defaultColWidth="9.77734375" defaultRowHeight="15"/>
  <cols>
    <col min="1" max="1" width="1.77734375" style="65" customWidth="1"/>
    <col min="2" max="2" width="6.77734375" style="65" customWidth="1"/>
    <col min="3" max="3" width="65.77734375" style="65" bestFit="1" customWidth="1"/>
    <col min="4" max="5" width="16.77734375" style="96" customWidth="1"/>
    <col min="6" max="7" width="15.77734375" style="96" customWidth="1"/>
    <col min="8" max="8" width="13.77734375" style="96" customWidth="1"/>
    <col min="9" max="10" width="15.77734375" style="96" customWidth="1"/>
    <col min="11" max="14" width="13.77734375" style="96" customWidth="1"/>
    <col min="15" max="15" width="16.77734375" style="96" customWidth="1"/>
    <col min="16" max="16" width="13.77734375" style="65" customWidth="1"/>
    <col min="17" max="18" width="9.77734375" style="65"/>
  </cols>
  <sheetData>
    <row r="1" spans="1:134" ht="27.75">
      <c r="A1" s="104" t="s">
        <v>61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6"/>
      <c r="Q1" s="51"/>
      <c r="R1"/>
    </row>
    <row r="2" spans="1:134" ht="24" thickBot="1">
      <c r="A2" s="107" t="s">
        <v>158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9"/>
      <c r="Q2" s="51"/>
      <c r="R2"/>
    </row>
    <row r="3" spans="1:134" ht="18" customHeight="1">
      <c r="A3" s="110" t="s">
        <v>54</v>
      </c>
      <c r="B3" s="111"/>
      <c r="C3" s="112"/>
      <c r="D3" s="116" t="s">
        <v>30</v>
      </c>
      <c r="E3" s="117"/>
      <c r="F3" s="117"/>
      <c r="G3" s="117"/>
      <c r="H3" s="118"/>
      <c r="I3" s="116" t="s">
        <v>31</v>
      </c>
      <c r="J3" s="118"/>
      <c r="K3" s="116" t="s">
        <v>33</v>
      </c>
      <c r="L3" s="117"/>
      <c r="M3" s="118"/>
      <c r="N3" s="52"/>
      <c r="O3" s="53"/>
      <c r="P3" s="119" t="s">
        <v>140</v>
      </c>
      <c r="Q3" s="54"/>
      <c r="R3"/>
    </row>
    <row r="4" spans="1:134" ht="32.25" customHeight="1" thickBot="1">
      <c r="A4" s="113"/>
      <c r="B4" s="114"/>
      <c r="C4" s="115"/>
      <c r="D4" s="55" t="s">
        <v>5</v>
      </c>
      <c r="E4" s="55" t="s">
        <v>55</v>
      </c>
      <c r="F4" s="55" t="s">
        <v>56</v>
      </c>
      <c r="G4" s="55" t="s">
        <v>57</v>
      </c>
      <c r="H4" s="55" t="s">
        <v>6</v>
      </c>
      <c r="I4" s="55" t="s">
        <v>7</v>
      </c>
      <c r="J4" s="56" t="s">
        <v>58</v>
      </c>
      <c r="K4" s="56" t="s">
        <v>8</v>
      </c>
      <c r="L4" s="56" t="s">
        <v>9</v>
      </c>
      <c r="M4" s="56" t="s">
        <v>141</v>
      </c>
      <c r="N4" s="56" t="s">
        <v>10</v>
      </c>
      <c r="O4" s="56" t="s">
        <v>142</v>
      </c>
      <c r="P4" s="120"/>
      <c r="Q4" s="57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8"/>
      <c r="AQ4" s="58"/>
      <c r="AR4" s="58"/>
      <c r="AS4" s="58"/>
      <c r="AT4" s="58"/>
      <c r="AU4" s="58"/>
      <c r="AV4" s="58"/>
      <c r="AW4" s="58"/>
      <c r="AX4" s="58"/>
      <c r="AY4" s="58"/>
      <c r="AZ4" s="58"/>
      <c r="BA4" s="58"/>
      <c r="BB4" s="58"/>
      <c r="BC4" s="58"/>
      <c r="BD4" s="58"/>
      <c r="BE4" s="58"/>
      <c r="BF4" s="58"/>
      <c r="BG4" s="58"/>
      <c r="BH4" s="58"/>
      <c r="BI4" s="58"/>
      <c r="BJ4" s="58"/>
      <c r="BK4" s="58"/>
      <c r="BL4" s="58"/>
      <c r="BM4" s="58"/>
      <c r="BN4" s="58"/>
      <c r="BO4" s="58"/>
      <c r="BP4" s="58"/>
      <c r="BQ4" s="58"/>
      <c r="BR4" s="58"/>
      <c r="BS4" s="58"/>
      <c r="BT4" s="58"/>
      <c r="BU4" s="58"/>
      <c r="BV4" s="58"/>
      <c r="BW4" s="58"/>
      <c r="BX4" s="58"/>
      <c r="BY4" s="58"/>
      <c r="BZ4" s="58"/>
      <c r="CA4" s="58"/>
      <c r="CB4" s="58"/>
      <c r="CC4" s="58"/>
      <c r="CD4" s="58"/>
      <c r="CE4" s="58"/>
      <c r="CF4" s="58"/>
      <c r="CG4" s="58"/>
      <c r="CH4" s="58"/>
      <c r="CI4" s="58"/>
      <c r="CJ4" s="58"/>
      <c r="CK4" s="58"/>
      <c r="CL4" s="58"/>
      <c r="CM4" s="58"/>
      <c r="CN4" s="58"/>
      <c r="CO4" s="58"/>
      <c r="CP4" s="58"/>
      <c r="CQ4" s="58"/>
      <c r="CR4" s="58"/>
      <c r="CS4" s="58"/>
      <c r="CT4" s="58"/>
      <c r="CU4" s="58"/>
      <c r="CV4" s="58"/>
      <c r="CW4" s="58"/>
      <c r="CX4" s="58"/>
      <c r="CY4" s="58"/>
      <c r="CZ4" s="58"/>
      <c r="DA4" s="58"/>
      <c r="DB4" s="58"/>
      <c r="DC4" s="58"/>
      <c r="DD4" s="58"/>
      <c r="DE4" s="58"/>
      <c r="DF4" s="58"/>
      <c r="DG4" s="58"/>
      <c r="DH4" s="58"/>
      <c r="DI4" s="58"/>
      <c r="DJ4" s="58"/>
      <c r="DK4" s="58"/>
      <c r="DL4" s="58"/>
      <c r="DM4" s="58"/>
      <c r="DN4" s="58"/>
      <c r="DO4" s="58"/>
      <c r="DP4" s="58"/>
      <c r="DQ4" s="58"/>
      <c r="DR4" s="58"/>
      <c r="DS4" s="58"/>
      <c r="DT4" s="58"/>
      <c r="DU4" s="58"/>
      <c r="DV4" s="58"/>
      <c r="DW4" s="58"/>
      <c r="DX4" s="58"/>
      <c r="DY4" s="58"/>
      <c r="DZ4" s="58"/>
      <c r="EA4" s="58"/>
      <c r="EB4" s="58"/>
      <c r="EC4" s="58"/>
      <c r="ED4" s="58"/>
    </row>
    <row r="5" spans="1:134" ht="15.75">
      <c r="A5" s="59" t="s">
        <v>143</v>
      </c>
      <c r="B5" s="60"/>
      <c r="C5" s="60"/>
      <c r="D5" s="61">
        <f>SUM(D6:D15)</f>
        <v>2262933</v>
      </c>
      <c r="E5" s="61">
        <f>SUM(E6:E15)</f>
        <v>268598</v>
      </c>
      <c r="F5" s="61">
        <f>SUM(F6:F15)</f>
        <v>0</v>
      </c>
      <c r="G5" s="61">
        <f>SUM(G6:G15)</f>
        <v>0</v>
      </c>
      <c r="H5" s="61">
        <f>SUM(H6:H15)</f>
        <v>0</v>
      </c>
      <c r="I5" s="61">
        <f>SUM(I6:I15)</f>
        <v>93287</v>
      </c>
      <c r="J5" s="61">
        <f>SUM(J6:J15)</f>
        <v>0</v>
      </c>
      <c r="K5" s="61">
        <f>SUM(K6:K15)</f>
        <v>0</v>
      </c>
      <c r="L5" s="61">
        <f>SUM(L6:L15)</f>
        <v>0</v>
      </c>
      <c r="M5" s="61">
        <f>SUM(M6:M15)</f>
        <v>0</v>
      </c>
      <c r="N5" s="61">
        <f>SUM(N6:N15)</f>
        <v>0</v>
      </c>
      <c r="O5" s="62">
        <f>SUM(D5:N5)</f>
        <v>2624818</v>
      </c>
      <c r="P5" s="63">
        <f>(O5/P$66)</f>
        <v>522.35184079601993</v>
      </c>
      <c r="Q5" s="64"/>
    </row>
    <row r="6" spans="1:134">
      <c r="A6" s="66"/>
      <c r="B6" s="67">
        <v>311</v>
      </c>
      <c r="C6" s="68" t="s">
        <v>3</v>
      </c>
      <c r="D6" s="69">
        <v>1702255</v>
      </c>
      <c r="E6" s="69">
        <v>0</v>
      </c>
      <c r="F6" s="69">
        <v>0</v>
      </c>
      <c r="G6" s="69">
        <v>0</v>
      </c>
      <c r="H6" s="69">
        <v>0</v>
      </c>
      <c r="I6" s="69">
        <v>0</v>
      </c>
      <c r="J6" s="69">
        <v>0</v>
      </c>
      <c r="K6" s="69">
        <v>0</v>
      </c>
      <c r="L6" s="69">
        <v>0</v>
      </c>
      <c r="M6" s="69">
        <v>0</v>
      </c>
      <c r="N6" s="69">
        <v>0</v>
      </c>
      <c r="O6" s="69">
        <f>SUM(D6:N6)</f>
        <v>1702255</v>
      </c>
      <c r="P6" s="70">
        <f>(O6/P$66)</f>
        <v>338.75721393034826</v>
      </c>
      <c r="Q6" s="71"/>
    </row>
    <row r="7" spans="1:134">
      <c r="A7" s="66"/>
      <c r="B7" s="67">
        <v>312.41000000000003</v>
      </c>
      <c r="C7" s="68" t="s">
        <v>144</v>
      </c>
      <c r="D7" s="69">
        <v>0</v>
      </c>
      <c r="E7" s="69">
        <v>268598</v>
      </c>
      <c r="F7" s="69">
        <v>0</v>
      </c>
      <c r="G7" s="69">
        <v>0</v>
      </c>
      <c r="H7" s="69">
        <v>0</v>
      </c>
      <c r="I7" s="69">
        <v>0</v>
      </c>
      <c r="J7" s="69">
        <v>0</v>
      </c>
      <c r="K7" s="69">
        <v>0</v>
      </c>
      <c r="L7" s="69">
        <v>0</v>
      </c>
      <c r="M7" s="69">
        <v>0</v>
      </c>
      <c r="N7" s="69">
        <v>0</v>
      </c>
      <c r="O7" s="69">
        <f t="shared" ref="O7:O15" si="0">SUM(D7:N7)</f>
        <v>268598</v>
      </c>
      <c r="P7" s="70">
        <f>(O7/P$66)</f>
        <v>53.452338308457712</v>
      </c>
      <c r="Q7" s="71"/>
    </row>
    <row r="8" spans="1:134">
      <c r="A8" s="66"/>
      <c r="B8" s="67">
        <v>312.51</v>
      </c>
      <c r="C8" s="68" t="s">
        <v>82</v>
      </c>
      <c r="D8" s="69">
        <v>40899</v>
      </c>
      <c r="E8" s="69">
        <v>0</v>
      </c>
      <c r="F8" s="69">
        <v>0</v>
      </c>
      <c r="G8" s="69">
        <v>0</v>
      </c>
      <c r="H8" s="69">
        <v>0</v>
      </c>
      <c r="I8" s="69">
        <v>0</v>
      </c>
      <c r="J8" s="69">
        <v>0</v>
      </c>
      <c r="K8" s="69">
        <v>0</v>
      </c>
      <c r="L8" s="69">
        <v>0</v>
      </c>
      <c r="M8" s="69">
        <v>0</v>
      </c>
      <c r="N8" s="69">
        <v>0</v>
      </c>
      <c r="O8" s="69">
        <f t="shared" si="0"/>
        <v>40899</v>
      </c>
      <c r="P8" s="70">
        <f>(O8/P$66)</f>
        <v>8.1391044776119408</v>
      </c>
      <c r="Q8" s="71"/>
    </row>
    <row r="9" spans="1:134">
      <c r="A9" s="66"/>
      <c r="B9" s="67">
        <v>312.52</v>
      </c>
      <c r="C9" s="68" t="s">
        <v>83</v>
      </c>
      <c r="D9" s="69">
        <v>63654</v>
      </c>
      <c r="E9" s="69">
        <v>0</v>
      </c>
      <c r="F9" s="69">
        <v>0</v>
      </c>
      <c r="G9" s="69">
        <v>0</v>
      </c>
      <c r="H9" s="69">
        <v>0</v>
      </c>
      <c r="I9" s="69">
        <v>0</v>
      </c>
      <c r="J9" s="69">
        <v>0</v>
      </c>
      <c r="K9" s="69">
        <v>0</v>
      </c>
      <c r="L9" s="69">
        <v>0</v>
      </c>
      <c r="M9" s="69">
        <v>0</v>
      </c>
      <c r="N9" s="69">
        <v>0</v>
      </c>
      <c r="O9" s="69">
        <f t="shared" si="0"/>
        <v>63654</v>
      </c>
      <c r="P9" s="70">
        <f>(O9/P$66)</f>
        <v>12.667462686567164</v>
      </c>
      <c r="Q9" s="71"/>
    </row>
    <row r="10" spans="1:134">
      <c r="A10" s="66"/>
      <c r="B10" s="67">
        <v>314.10000000000002</v>
      </c>
      <c r="C10" s="68" t="s">
        <v>12</v>
      </c>
      <c r="D10" s="69">
        <v>227286</v>
      </c>
      <c r="E10" s="69">
        <v>0</v>
      </c>
      <c r="F10" s="69">
        <v>0</v>
      </c>
      <c r="G10" s="69">
        <v>0</v>
      </c>
      <c r="H10" s="69">
        <v>0</v>
      </c>
      <c r="I10" s="69">
        <v>0</v>
      </c>
      <c r="J10" s="69">
        <v>0</v>
      </c>
      <c r="K10" s="69">
        <v>0</v>
      </c>
      <c r="L10" s="69">
        <v>0</v>
      </c>
      <c r="M10" s="69">
        <v>0</v>
      </c>
      <c r="N10" s="69">
        <v>0</v>
      </c>
      <c r="O10" s="69">
        <f t="shared" si="0"/>
        <v>227286</v>
      </c>
      <c r="P10" s="70">
        <f>(O10/P$66)</f>
        <v>45.231044776119404</v>
      </c>
      <c r="Q10" s="71"/>
    </row>
    <row r="11" spans="1:134">
      <c r="A11" s="66"/>
      <c r="B11" s="67">
        <v>314.3</v>
      </c>
      <c r="C11" s="68" t="s">
        <v>13</v>
      </c>
      <c r="D11" s="69">
        <v>53699</v>
      </c>
      <c r="E11" s="69">
        <v>0</v>
      </c>
      <c r="F11" s="69">
        <v>0</v>
      </c>
      <c r="G11" s="69">
        <v>0</v>
      </c>
      <c r="H11" s="69">
        <v>0</v>
      </c>
      <c r="I11" s="69">
        <v>56360</v>
      </c>
      <c r="J11" s="69">
        <v>0</v>
      </c>
      <c r="K11" s="69">
        <v>0</v>
      </c>
      <c r="L11" s="69">
        <v>0</v>
      </c>
      <c r="M11" s="69">
        <v>0</v>
      </c>
      <c r="N11" s="69">
        <v>0</v>
      </c>
      <c r="O11" s="69">
        <f t="shared" si="0"/>
        <v>110059</v>
      </c>
      <c r="P11" s="70">
        <f>(O11/P$66)</f>
        <v>21.902288557213929</v>
      </c>
      <c r="Q11" s="71"/>
    </row>
    <row r="12" spans="1:134">
      <c r="A12" s="66"/>
      <c r="B12" s="67">
        <v>314.39999999999998</v>
      </c>
      <c r="C12" s="68" t="s">
        <v>14</v>
      </c>
      <c r="D12" s="69">
        <v>48384</v>
      </c>
      <c r="E12" s="69">
        <v>0</v>
      </c>
      <c r="F12" s="69">
        <v>0</v>
      </c>
      <c r="G12" s="69">
        <v>0</v>
      </c>
      <c r="H12" s="69">
        <v>0</v>
      </c>
      <c r="I12" s="69">
        <v>0</v>
      </c>
      <c r="J12" s="69">
        <v>0</v>
      </c>
      <c r="K12" s="69">
        <v>0</v>
      </c>
      <c r="L12" s="69">
        <v>0</v>
      </c>
      <c r="M12" s="69">
        <v>0</v>
      </c>
      <c r="N12" s="69">
        <v>0</v>
      </c>
      <c r="O12" s="69">
        <f t="shared" si="0"/>
        <v>48384</v>
      </c>
      <c r="P12" s="70">
        <f>(O12/P$66)</f>
        <v>9.6286567164179111</v>
      </c>
      <c r="Q12" s="71"/>
    </row>
    <row r="13" spans="1:134">
      <c r="A13" s="66"/>
      <c r="B13" s="67">
        <v>315.10000000000002</v>
      </c>
      <c r="C13" s="68" t="s">
        <v>145</v>
      </c>
      <c r="D13" s="69">
        <v>105782</v>
      </c>
      <c r="E13" s="69">
        <v>0</v>
      </c>
      <c r="F13" s="69">
        <v>0</v>
      </c>
      <c r="G13" s="69">
        <v>0</v>
      </c>
      <c r="H13" s="69">
        <v>0</v>
      </c>
      <c r="I13" s="69">
        <v>0</v>
      </c>
      <c r="J13" s="69">
        <v>0</v>
      </c>
      <c r="K13" s="69">
        <v>0</v>
      </c>
      <c r="L13" s="69">
        <v>0</v>
      </c>
      <c r="M13" s="69">
        <v>0</v>
      </c>
      <c r="N13" s="69">
        <v>0</v>
      </c>
      <c r="O13" s="69">
        <f t="shared" si="0"/>
        <v>105782</v>
      </c>
      <c r="P13" s="70">
        <f>(O13/P$66)</f>
        <v>21.051144278606966</v>
      </c>
      <c r="Q13" s="71"/>
    </row>
    <row r="14" spans="1:134">
      <c r="A14" s="66"/>
      <c r="B14" s="67">
        <v>315.2</v>
      </c>
      <c r="C14" s="68" t="s">
        <v>151</v>
      </c>
      <c r="D14" s="69">
        <v>0</v>
      </c>
      <c r="E14" s="69">
        <v>0</v>
      </c>
      <c r="F14" s="69">
        <v>0</v>
      </c>
      <c r="G14" s="69">
        <v>0</v>
      </c>
      <c r="H14" s="69">
        <v>0</v>
      </c>
      <c r="I14" s="69">
        <v>36927</v>
      </c>
      <c r="J14" s="69">
        <v>0</v>
      </c>
      <c r="K14" s="69">
        <v>0</v>
      </c>
      <c r="L14" s="69">
        <v>0</v>
      </c>
      <c r="M14" s="69">
        <v>0</v>
      </c>
      <c r="N14" s="69">
        <v>0</v>
      </c>
      <c r="O14" s="69">
        <f t="shared" si="0"/>
        <v>36927</v>
      </c>
      <c r="P14" s="70">
        <f>(O14/P$66)</f>
        <v>7.3486567164179109</v>
      </c>
      <c r="Q14" s="71"/>
    </row>
    <row r="15" spans="1:134">
      <c r="A15" s="66"/>
      <c r="B15" s="67">
        <v>316</v>
      </c>
      <c r="C15" s="68" t="s">
        <v>85</v>
      </c>
      <c r="D15" s="69">
        <v>20974</v>
      </c>
      <c r="E15" s="69">
        <v>0</v>
      </c>
      <c r="F15" s="69">
        <v>0</v>
      </c>
      <c r="G15" s="69">
        <v>0</v>
      </c>
      <c r="H15" s="69">
        <v>0</v>
      </c>
      <c r="I15" s="69">
        <v>0</v>
      </c>
      <c r="J15" s="69">
        <v>0</v>
      </c>
      <c r="K15" s="69">
        <v>0</v>
      </c>
      <c r="L15" s="69">
        <v>0</v>
      </c>
      <c r="M15" s="69">
        <v>0</v>
      </c>
      <c r="N15" s="69">
        <v>0</v>
      </c>
      <c r="O15" s="69">
        <f t="shared" si="0"/>
        <v>20974</v>
      </c>
      <c r="P15" s="70">
        <f>(O15/P$66)</f>
        <v>4.1739303482587067</v>
      </c>
      <c r="Q15" s="71"/>
    </row>
    <row r="16" spans="1:134" ht="15.75">
      <c r="A16" s="72" t="s">
        <v>17</v>
      </c>
      <c r="B16" s="73"/>
      <c r="C16" s="74"/>
      <c r="D16" s="75">
        <f>SUM(D17:D22)</f>
        <v>584104</v>
      </c>
      <c r="E16" s="75">
        <f>SUM(E17:E22)</f>
        <v>0</v>
      </c>
      <c r="F16" s="75">
        <f>SUM(F17:F22)</f>
        <v>0</v>
      </c>
      <c r="G16" s="75">
        <f>SUM(G17:G22)</f>
        <v>0</v>
      </c>
      <c r="H16" s="75">
        <f>SUM(H17:H22)</f>
        <v>0</v>
      </c>
      <c r="I16" s="75">
        <f>SUM(I17:I22)</f>
        <v>102050</v>
      </c>
      <c r="J16" s="75">
        <f>SUM(J17:J22)</f>
        <v>0</v>
      </c>
      <c r="K16" s="75">
        <f>SUM(K17:K22)</f>
        <v>0</v>
      </c>
      <c r="L16" s="75">
        <f>SUM(L17:L22)</f>
        <v>0</v>
      </c>
      <c r="M16" s="75">
        <f>SUM(M17:M22)</f>
        <v>0</v>
      </c>
      <c r="N16" s="75">
        <f>SUM(N17:N22)</f>
        <v>0</v>
      </c>
      <c r="O16" s="76">
        <f>SUM(D16:N16)</f>
        <v>686154</v>
      </c>
      <c r="P16" s="77">
        <f>(O16/P$66)</f>
        <v>136.54805970149255</v>
      </c>
      <c r="Q16" s="78"/>
    </row>
    <row r="17" spans="1:17">
      <c r="A17" s="66"/>
      <c r="B17" s="67">
        <v>322</v>
      </c>
      <c r="C17" s="68" t="s">
        <v>146</v>
      </c>
      <c r="D17" s="69">
        <v>100624</v>
      </c>
      <c r="E17" s="69">
        <v>0</v>
      </c>
      <c r="F17" s="69">
        <v>0</v>
      </c>
      <c r="G17" s="69">
        <v>0</v>
      </c>
      <c r="H17" s="69">
        <v>0</v>
      </c>
      <c r="I17" s="69">
        <v>0</v>
      </c>
      <c r="J17" s="69">
        <v>0</v>
      </c>
      <c r="K17" s="69">
        <v>0</v>
      </c>
      <c r="L17" s="69">
        <v>0</v>
      </c>
      <c r="M17" s="69">
        <v>0</v>
      </c>
      <c r="N17" s="69">
        <v>0</v>
      </c>
      <c r="O17" s="69">
        <f>SUM(D17:N17)</f>
        <v>100624</v>
      </c>
      <c r="P17" s="70">
        <f>(O17/P$66)</f>
        <v>20.024676616915421</v>
      </c>
      <c r="Q17" s="71"/>
    </row>
    <row r="18" spans="1:17">
      <c r="A18" s="66"/>
      <c r="B18" s="67">
        <v>322.89999999999998</v>
      </c>
      <c r="C18" s="68" t="s">
        <v>159</v>
      </c>
      <c r="D18" s="69">
        <v>300</v>
      </c>
      <c r="E18" s="69">
        <v>0</v>
      </c>
      <c r="F18" s="69">
        <v>0</v>
      </c>
      <c r="G18" s="69">
        <v>0</v>
      </c>
      <c r="H18" s="69">
        <v>0</v>
      </c>
      <c r="I18" s="69">
        <v>0</v>
      </c>
      <c r="J18" s="69">
        <v>0</v>
      </c>
      <c r="K18" s="69">
        <v>0</v>
      </c>
      <c r="L18" s="69">
        <v>0</v>
      </c>
      <c r="M18" s="69">
        <v>0</v>
      </c>
      <c r="N18" s="69">
        <v>0</v>
      </c>
      <c r="O18" s="69">
        <f t="shared" ref="O18:O22" si="1">SUM(D18:N18)</f>
        <v>300</v>
      </c>
      <c r="P18" s="70">
        <f>(O18/P$66)</f>
        <v>5.9701492537313432E-2</v>
      </c>
      <c r="Q18" s="71"/>
    </row>
    <row r="19" spans="1:17">
      <c r="A19" s="66"/>
      <c r="B19" s="67">
        <v>323.10000000000002</v>
      </c>
      <c r="C19" s="68" t="s">
        <v>18</v>
      </c>
      <c r="D19" s="69">
        <v>300907</v>
      </c>
      <c r="E19" s="69">
        <v>0</v>
      </c>
      <c r="F19" s="69">
        <v>0</v>
      </c>
      <c r="G19" s="69">
        <v>0</v>
      </c>
      <c r="H19" s="69">
        <v>0</v>
      </c>
      <c r="I19" s="69">
        <v>0</v>
      </c>
      <c r="J19" s="69">
        <v>0</v>
      </c>
      <c r="K19" s="69">
        <v>0</v>
      </c>
      <c r="L19" s="69">
        <v>0</v>
      </c>
      <c r="M19" s="69">
        <v>0</v>
      </c>
      <c r="N19" s="69">
        <v>0</v>
      </c>
      <c r="O19" s="69">
        <f t="shared" si="1"/>
        <v>300907</v>
      </c>
      <c r="P19" s="70">
        <f>(O19/P$66)</f>
        <v>59.881990049751245</v>
      </c>
      <c r="Q19" s="71"/>
    </row>
    <row r="20" spans="1:17">
      <c r="A20" s="66"/>
      <c r="B20" s="67">
        <v>323.39999999999998</v>
      </c>
      <c r="C20" s="68" t="s">
        <v>19</v>
      </c>
      <c r="D20" s="69">
        <v>165356</v>
      </c>
      <c r="E20" s="69">
        <v>0</v>
      </c>
      <c r="F20" s="69">
        <v>0</v>
      </c>
      <c r="G20" s="69">
        <v>0</v>
      </c>
      <c r="H20" s="69">
        <v>0</v>
      </c>
      <c r="I20" s="69">
        <v>0</v>
      </c>
      <c r="J20" s="69">
        <v>0</v>
      </c>
      <c r="K20" s="69">
        <v>0</v>
      </c>
      <c r="L20" s="69">
        <v>0</v>
      </c>
      <c r="M20" s="69">
        <v>0</v>
      </c>
      <c r="N20" s="69">
        <v>0</v>
      </c>
      <c r="O20" s="69">
        <f t="shared" si="1"/>
        <v>165356</v>
      </c>
      <c r="P20" s="70">
        <f>(O20/P$66)</f>
        <v>32.906666666666666</v>
      </c>
      <c r="Q20" s="71"/>
    </row>
    <row r="21" spans="1:17">
      <c r="A21" s="66"/>
      <c r="B21" s="67">
        <v>324.11</v>
      </c>
      <c r="C21" s="68" t="s">
        <v>119</v>
      </c>
      <c r="D21" s="69">
        <v>13817</v>
      </c>
      <c r="E21" s="69">
        <v>0</v>
      </c>
      <c r="F21" s="69">
        <v>0</v>
      </c>
      <c r="G21" s="69">
        <v>0</v>
      </c>
      <c r="H21" s="69">
        <v>0</v>
      </c>
      <c r="I21" s="69">
        <v>0</v>
      </c>
      <c r="J21" s="69">
        <v>0</v>
      </c>
      <c r="K21" s="69">
        <v>0</v>
      </c>
      <c r="L21" s="69">
        <v>0</v>
      </c>
      <c r="M21" s="69">
        <v>0</v>
      </c>
      <c r="N21" s="69">
        <v>0</v>
      </c>
      <c r="O21" s="69">
        <f t="shared" si="1"/>
        <v>13817</v>
      </c>
      <c r="P21" s="70">
        <f>(O21/P$66)</f>
        <v>2.7496517412935324</v>
      </c>
      <c r="Q21" s="71"/>
    </row>
    <row r="22" spans="1:17">
      <c r="A22" s="66"/>
      <c r="B22" s="67">
        <v>324.20999999999998</v>
      </c>
      <c r="C22" s="68" t="s">
        <v>95</v>
      </c>
      <c r="D22" s="69">
        <v>3100</v>
      </c>
      <c r="E22" s="69">
        <v>0</v>
      </c>
      <c r="F22" s="69">
        <v>0</v>
      </c>
      <c r="G22" s="69">
        <v>0</v>
      </c>
      <c r="H22" s="69">
        <v>0</v>
      </c>
      <c r="I22" s="69">
        <v>102050</v>
      </c>
      <c r="J22" s="69">
        <v>0</v>
      </c>
      <c r="K22" s="69">
        <v>0</v>
      </c>
      <c r="L22" s="69">
        <v>0</v>
      </c>
      <c r="M22" s="69">
        <v>0</v>
      </c>
      <c r="N22" s="69">
        <v>0</v>
      </c>
      <c r="O22" s="69">
        <f t="shared" si="1"/>
        <v>105150</v>
      </c>
      <c r="P22" s="70">
        <f>(O22/P$66)</f>
        <v>20.925373134328357</v>
      </c>
      <c r="Q22" s="71"/>
    </row>
    <row r="23" spans="1:17" ht="15.75">
      <c r="A23" s="72" t="s">
        <v>147</v>
      </c>
      <c r="B23" s="73"/>
      <c r="C23" s="74"/>
      <c r="D23" s="75">
        <f>SUM(D24:D37)</f>
        <v>3605941</v>
      </c>
      <c r="E23" s="75">
        <f>SUM(E24:E37)</f>
        <v>265065</v>
      </c>
      <c r="F23" s="75">
        <f>SUM(F24:F37)</f>
        <v>0</v>
      </c>
      <c r="G23" s="75">
        <f>SUM(G24:G37)</f>
        <v>0</v>
      </c>
      <c r="H23" s="75">
        <f>SUM(H24:H37)</f>
        <v>0</v>
      </c>
      <c r="I23" s="75">
        <f>SUM(I24:I37)</f>
        <v>0</v>
      </c>
      <c r="J23" s="75">
        <f>SUM(J24:J37)</f>
        <v>0</v>
      </c>
      <c r="K23" s="75">
        <f>SUM(K24:K37)</f>
        <v>0</v>
      </c>
      <c r="L23" s="75">
        <f>SUM(L24:L37)</f>
        <v>0</v>
      </c>
      <c r="M23" s="75">
        <f>SUM(M24:M37)</f>
        <v>0</v>
      </c>
      <c r="N23" s="75">
        <f>SUM(N24:N37)</f>
        <v>0</v>
      </c>
      <c r="O23" s="76">
        <f>SUM(D23:N23)</f>
        <v>3871006</v>
      </c>
      <c r="P23" s="77">
        <f>(O23/P$66)</f>
        <v>770.34945273631843</v>
      </c>
      <c r="Q23" s="78"/>
    </row>
    <row r="24" spans="1:17">
      <c r="A24" s="66"/>
      <c r="B24" s="67">
        <v>331.2</v>
      </c>
      <c r="C24" s="68" t="s">
        <v>135</v>
      </c>
      <c r="D24" s="69">
        <v>56350</v>
      </c>
      <c r="E24" s="69">
        <v>0</v>
      </c>
      <c r="F24" s="69">
        <v>0</v>
      </c>
      <c r="G24" s="69">
        <v>0</v>
      </c>
      <c r="H24" s="69">
        <v>0</v>
      </c>
      <c r="I24" s="69">
        <v>0</v>
      </c>
      <c r="J24" s="69">
        <v>0</v>
      </c>
      <c r="K24" s="69">
        <v>0</v>
      </c>
      <c r="L24" s="69">
        <v>0</v>
      </c>
      <c r="M24" s="69">
        <v>0</v>
      </c>
      <c r="N24" s="69">
        <v>0</v>
      </c>
      <c r="O24" s="69">
        <f>SUM(D24:N24)</f>
        <v>56350</v>
      </c>
      <c r="P24" s="70">
        <f>(O24/P$66)</f>
        <v>11.213930348258707</v>
      </c>
      <c r="Q24" s="71"/>
    </row>
    <row r="25" spans="1:17">
      <c r="A25" s="66"/>
      <c r="B25" s="67">
        <v>331.39</v>
      </c>
      <c r="C25" s="68" t="s">
        <v>152</v>
      </c>
      <c r="D25" s="69">
        <v>0</v>
      </c>
      <c r="E25" s="69">
        <v>46368</v>
      </c>
      <c r="F25" s="69">
        <v>0</v>
      </c>
      <c r="G25" s="69">
        <v>0</v>
      </c>
      <c r="H25" s="69">
        <v>0</v>
      </c>
      <c r="I25" s="69">
        <v>0</v>
      </c>
      <c r="J25" s="69">
        <v>0</v>
      </c>
      <c r="K25" s="69">
        <v>0</v>
      </c>
      <c r="L25" s="69">
        <v>0</v>
      </c>
      <c r="M25" s="69">
        <v>0</v>
      </c>
      <c r="N25" s="69">
        <v>0</v>
      </c>
      <c r="O25" s="69">
        <f t="shared" ref="O25:O33" si="2">SUM(D25:N25)</f>
        <v>46368</v>
      </c>
      <c r="P25" s="70">
        <f>(O25/P$66)</f>
        <v>9.227462686567165</v>
      </c>
      <c r="Q25" s="71"/>
    </row>
    <row r="26" spans="1:17">
      <c r="A26" s="66"/>
      <c r="B26" s="67">
        <v>331.49</v>
      </c>
      <c r="C26" s="68" t="s">
        <v>153</v>
      </c>
      <c r="D26" s="69">
        <v>0</v>
      </c>
      <c r="E26" s="69">
        <v>30912</v>
      </c>
      <c r="F26" s="69">
        <v>0</v>
      </c>
      <c r="G26" s="69">
        <v>0</v>
      </c>
      <c r="H26" s="69">
        <v>0</v>
      </c>
      <c r="I26" s="69">
        <v>0</v>
      </c>
      <c r="J26" s="69">
        <v>0</v>
      </c>
      <c r="K26" s="69">
        <v>0</v>
      </c>
      <c r="L26" s="69">
        <v>0</v>
      </c>
      <c r="M26" s="69">
        <v>0</v>
      </c>
      <c r="N26" s="69">
        <v>0</v>
      </c>
      <c r="O26" s="69">
        <f t="shared" si="2"/>
        <v>30912</v>
      </c>
      <c r="P26" s="70">
        <f>(O26/P$66)</f>
        <v>6.151641791044776</v>
      </c>
      <c r="Q26" s="71"/>
    </row>
    <row r="27" spans="1:17">
      <c r="A27" s="66"/>
      <c r="B27" s="67">
        <v>331.51</v>
      </c>
      <c r="C27" s="68" t="s">
        <v>160</v>
      </c>
      <c r="D27" s="69">
        <v>2048098</v>
      </c>
      <c r="E27" s="69">
        <v>0</v>
      </c>
      <c r="F27" s="69">
        <v>0</v>
      </c>
      <c r="G27" s="69">
        <v>0</v>
      </c>
      <c r="H27" s="69">
        <v>0</v>
      </c>
      <c r="I27" s="69">
        <v>0</v>
      </c>
      <c r="J27" s="69">
        <v>0</v>
      </c>
      <c r="K27" s="69">
        <v>0</v>
      </c>
      <c r="L27" s="69">
        <v>0</v>
      </c>
      <c r="M27" s="69">
        <v>0</v>
      </c>
      <c r="N27" s="69">
        <v>0</v>
      </c>
      <c r="O27" s="69">
        <f t="shared" si="2"/>
        <v>2048098</v>
      </c>
      <c r="P27" s="70">
        <f>(O27/P$66)</f>
        <v>407.58169154228858</v>
      </c>
      <c r="Q27" s="71"/>
    </row>
    <row r="28" spans="1:17">
      <c r="A28" s="66"/>
      <c r="B28" s="67">
        <v>334.7</v>
      </c>
      <c r="C28" s="68" t="s">
        <v>111</v>
      </c>
      <c r="D28" s="69">
        <v>85361</v>
      </c>
      <c r="E28" s="69">
        <v>0</v>
      </c>
      <c r="F28" s="69">
        <v>0</v>
      </c>
      <c r="G28" s="69">
        <v>0</v>
      </c>
      <c r="H28" s="69">
        <v>0</v>
      </c>
      <c r="I28" s="69">
        <v>0</v>
      </c>
      <c r="J28" s="69">
        <v>0</v>
      </c>
      <c r="K28" s="69">
        <v>0</v>
      </c>
      <c r="L28" s="69">
        <v>0</v>
      </c>
      <c r="M28" s="69">
        <v>0</v>
      </c>
      <c r="N28" s="69">
        <v>0</v>
      </c>
      <c r="O28" s="69">
        <f t="shared" si="2"/>
        <v>85361</v>
      </c>
      <c r="P28" s="70">
        <f>(O28/P$66)</f>
        <v>16.98726368159204</v>
      </c>
      <c r="Q28" s="71"/>
    </row>
    <row r="29" spans="1:17">
      <c r="A29" s="66"/>
      <c r="B29" s="67">
        <v>335.125</v>
      </c>
      <c r="C29" s="68" t="s">
        <v>148</v>
      </c>
      <c r="D29" s="69">
        <v>181865</v>
      </c>
      <c r="E29" s="69">
        <v>122717</v>
      </c>
      <c r="F29" s="69">
        <v>0</v>
      </c>
      <c r="G29" s="69">
        <v>0</v>
      </c>
      <c r="H29" s="69">
        <v>0</v>
      </c>
      <c r="I29" s="69">
        <v>0</v>
      </c>
      <c r="J29" s="69">
        <v>0</v>
      </c>
      <c r="K29" s="69">
        <v>0</v>
      </c>
      <c r="L29" s="69">
        <v>0</v>
      </c>
      <c r="M29" s="69">
        <v>0</v>
      </c>
      <c r="N29" s="69">
        <v>0</v>
      </c>
      <c r="O29" s="69">
        <f t="shared" si="2"/>
        <v>304582</v>
      </c>
      <c r="P29" s="70">
        <f>(O29/P$66)</f>
        <v>60.613333333333337</v>
      </c>
      <c r="Q29" s="71"/>
    </row>
    <row r="30" spans="1:17">
      <c r="A30" s="66"/>
      <c r="B30" s="67">
        <v>335.14</v>
      </c>
      <c r="C30" s="68" t="s">
        <v>87</v>
      </c>
      <c r="D30" s="69">
        <v>124</v>
      </c>
      <c r="E30" s="69">
        <v>0</v>
      </c>
      <c r="F30" s="69">
        <v>0</v>
      </c>
      <c r="G30" s="69">
        <v>0</v>
      </c>
      <c r="H30" s="69">
        <v>0</v>
      </c>
      <c r="I30" s="69">
        <v>0</v>
      </c>
      <c r="J30" s="69">
        <v>0</v>
      </c>
      <c r="K30" s="69">
        <v>0</v>
      </c>
      <c r="L30" s="69">
        <v>0</v>
      </c>
      <c r="M30" s="69">
        <v>0</v>
      </c>
      <c r="N30" s="69">
        <v>0</v>
      </c>
      <c r="O30" s="69">
        <f t="shared" si="2"/>
        <v>124</v>
      </c>
      <c r="P30" s="70">
        <f>(O30/P$66)</f>
        <v>2.4676616915422885E-2</v>
      </c>
      <c r="Q30" s="71"/>
    </row>
    <row r="31" spans="1:17">
      <c r="A31" s="66"/>
      <c r="B31" s="67">
        <v>335.15</v>
      </c>
      <c r="C31" s="68" t="s">
        <v>88</v>
      </c>
      <c r="D31" s="69">
        <v>1601</v>
      </c>
      <c r="E31" s="69">
        <v>0</v>
      </c>
      <c r="F31" s="69">
        <v>0</v>
      </c>
      <c r="G31" s="69">
        <v>0</v>
      </c>
      <c r="H31" s="69">
        <v>0</v>
      </c>
      <c r="I31" s="69">
        <v>0</v>
      </c>
      <c r="J31" s="69">
        <v>0</v>
      </c>
      <c r="K31" s="69">
        <v>0</v>
      </c>
      <c r="L31" s="69">
        <v>0</v>
      </c>
      <c r="M31" s="69">
        <v>0</v>
      </c>
      <c r="N31" s="69">
        <v>0</v>
      </c>
      <c r="O31" s="69">
        <f t="shared" si="2"/>
        <v>1601</v>
      </c>
      <c r="P31" s="70">
        <f>(O31/P$66)</f>
        <v>0.31860696517412934</v>
      </c>
      <c r="Q31" s="71"/>
    </row>
    <row r="32" spans="1:17">
      <c r="A32" s="66"/>
      <c r="B32" s="67">
        <v>335.18</v>
      </c>
      <c r="C32" s="68" t="s">
        <v>149</v>
      </c>
      <c r="D32" s="69">
        <v>593207</v>
      </c>
      <c r="E32" s="69">
        <v>0</v>
      </c>
      <c r="F32" s="69">
        <v>0</v>
      </c>
      <c r="G32" s="69">
        <v>0</v>
      </c>
      <c r="H32" s="69">
        <v>0</v>
      </c>
      <c r="I32" s="69">
        <v>0</v>
      </c>
      <c r="J32" s="69">
        <v>0</v>
      </c>
      <c r="K32" s="69">
        <v>0</v>
      </c>
      <c r="L32" s="69">
        <v>0</v>
      </c>
      <c r="M32" s="69">
        <v>0</v>
      </c>
      <c r="N32" s="69">
        <v>0</v>
      </c>
      <c r="O32" s="69">
        <f t="shared" si="2"/>
        <v>593207</v>
      </c>
      <c r="P32" s="70">
        <f>(O32/P$66)</f>
        <v>118.05114427860697</v>
      </c>
      <c r="Q32" s="71"/>
    </row>
    <row r="33" spans="1:17">
      <c r="A33" s="66"/>
      <c r="B33" s="67">
        <v>335.19</v>
      </c>
      <c r="C33" s="68" t="s">
        <v>161</v>
      </c>
      <c r="D33" s="69">
        <v>579516</v>
      </c>
      <c r="E33" s="69">
        <v>0</v>
      </c>
      <c r="F33" s="69">
        <v>0</v>
      </c>
      <c r="G33" s="69">
        <v>0</v>
      </c>
      <c r="H33" s="69">
        <v>0</v>
      </c>
      <c r="I33" s="69">
        <v>0</v>
      </c>
      <c r="J33" s="69">
        <v>0</v>
      </c>
      <c r="K33" s="69">
        <v>0</v>
      </c>
      <c r="L33" s="69">
        <v>0</v>
      </c>
      <c r="M33" s="69">
        <v>0</v>
      </c>
      <c r="N33" s="69">
        <v>0</v>
      </c>
      <c r="O33" s="69">
        <f t="shared" si="2"/>
        <v>579516</v>
      </c>
      <c r="P33" s="70">
        <f>(O33/P$66)</f>
        <v>115.32656716417911</v>
      </c>
      <c r="Q33" s="71"/>
    </row>
    <row r="34" spans="1:17">
      <c r="A34" s="66"/>
      <c r="B34" s="67">
        <v>335.45</v>
      </c>
      <c r="C34" s="68" t="s">
        <v>162</v>
      </c>
      <c r="D34" s="69">
        <v>1132</v>
      </c>
      <c r="E34" s="69">
        <v>0</v>
      </c>
      <c r="F34" s="69">
        <v>0</v>
      </c>
      <c r="G34" s="69">
        <v>0</v>
      </c>
      <c r="H34" s="69">
        <v>0</v>
      </c>
      <c r="I34" s="69">
        <v>0</v>
      </c>
      <c r="J34" s="69">
        <v>0</v>
      </c>
      <c r="K34" s="69">
        <v>0</v>
      </c>
      <c r="L34" s="69">
        <v>0</v>
      </c>
      <c r="M34" s="69">
        <v>0</v>
      </c>
      <c r="N34" s="69">
        <v>0</v>
      </c>
      <c r="O34" s="69">
        <f t="shared" ref="O34:O36" si="3">SUM(D34:N34)</f>
        <v>1132</v>
      </c>
      <c r="P34" s="70">
        <f>(O34/P$66)</f>
        <v>0.22527363184079602</v>
      </c>
      <c r="Q34" s="71"/>
    </row>
    <row r="35" spans="1:17">
      <c r="A35" s="66"/>
      <c r="B35" s="67">
        <v>335.48</v>
      </c>
      <c r="C35" s="68" t="s">
        <v>28</v>
      </c>
      <c r="D35" s="69">
        <v>6150</v>
      </c>
      <c r="E35" s="69">
        <v>65068</v>
      </c>
      <c r="F35" s="69">
        <v>0</v>
      </c>
      <c r="G35" s="69">
        <v>0</v>
      </c>
      <c r="H35" s="69">
        <v>0</v>
      </c>
      <c r="I35" s="69">
        <v>0</v>
      </c>
      <c r="J35" s="69">
        <v>0</v>
      </c>
      <c r="K35" s="69">
        <v>0</v>
      </c>
      <c r="L35" s="69">
        <v>0</v>
      </c>
      <c r="M35" s="69">
        <v>0</v>
      </c>
      <c r="N35" s="69">
        <v>0</v>
      </c>
      <c r="O35" s="69">
        <f t="shared" si="3"/>
        <v>71218</v>
      </c>
      <c r="P35" s="70">
        <f>(O35/P$66)</f>
        <v>14.17273631840796</v>
      </c>
      <c r="Q35" s="71"/>
    </row>
    <row r="36" spans="1:17">
      <c r="A36" s="66"/>
      <c r="B36" s="67">
        <v>337.7</v>
      </c>
      <c r="C36" s="68" t="s">
        <v>98</v>
      </c>
      <c r="D36" s="69">
        <v>47815</v>
      </c>
      <c r="E36" s="69">
        <v>0</v>
      </c>
      <c r="F36" s="69">
        <v>0</v>
      </c>
      <c r="G36" s="69">
        <v>0</v>
      </c>
      <c r="H36" s="69">
        <v>0</v>
      </c>
      <c r="I36" s="69">
        <v>0</v>
      </c>
      <c r="J36" s="69">
        <v>0</v>
      </c>
      <c r="K36" s="69">
        <v>0</v>
      </c>
      <c r="L36" s="69">
        <v>0</v>
      </c>
      <c r="M36" s="69">
        <v>0</v>
      </c>
      <c r="N36" s="69">
        <v>0</v>
      </c>
      <c r="O36" s="69">
        <f t="shared" si="3"/>
        <v>47815</v>
      </c>
      <c r="P36" s="70">
        <f>(O36/P$66)</f>
        <v>9.5154228855721392</v>
      </c>
      <c r="Q36" s="71"/>
    </row>
    <row r="37" spans="1:17">
      <c r="A37" s="66"/>
      <c r="B37" s="67">
        <v>338</v>
      </c>
      <c r="C37" s="68" t="s">
        <v>29</v>
      </c>
      <c r="D37" s="69">
        <v>4722</v>
      </c>
      <c r="E37" s="69">
        <v>0</v>
      </c>
      <c r="F37" s="69">
        <v>0</v>
      </c>
      <c r="G37" s="69">
        <v>0</v>
      </c>
      <c r="H37" s="69">
        <v>0</v>
      </c>
      <c r="I37" s="69">
        <v>0</v>
      </c>
      <c r="J37" s="69">
        <v>0</v>
      </c>
      <c r="K37" s="69">
        <v>0</v>
      </c>
      <c r="L37" s="69">
        <v>0</v>
      </c>
      <c r="M37" s="69">
        <v>0</v>
      </c>
      <c r="N37" s="69">
        <v>0</v>
      </c>
      <c r="O37" s="69">
        <f>SUM(D37:N37)</f>
        <v>4722</v>
      </c>
      <c r="P37" s="70">
        <f>(O37/P$66)</f>
        <v>0.93970149253731339</v>
      </c>
      <c r="Q37" s="71"/>
    </row>
    <row r="38" spans="1:17" ht="15.75">
      <c r="A38" s="72" t="s">
        <v>34</v>
      </c>
      <c r="B38" s="73"/>
      <c r="C38" s="74"/>
      <c r="D38" s="75">
        <f>SUM(D39:D47)</f>
        <v>329787</v>
      </c>
      <c r="E38" s="75">
        <f>SUM(E39:E47)</f>
        <v>51190</v>
      </c>
      <c r="F38" s="75">
        <f>SUM(F39:F47)</f>
        <v>0</v>
      </c>
      <c r="G38" s="75">
        <f>SUM(G39:G47)</f>
        <v>0</v>
      </c>
      <c r="H38" s="75">
        <f>SUM(H39:H47)</f>
        <v>0</v>
      </c>
      <c r="I38" s="75">
        <f>SUM(I39:I47)</f>
        <v>4351804</v>
      </c>
      <c r="J38" s="75">
        <f>SUM(J39:J47)</f>
        <v>0</v>
      </c>
      <c r="K38" s="75">
        <f>SUM(K39:K47)</f>
        <v>0</v>
      </c>
      <c r="L38" s="75">
        <f>SUM(L39:L47)</f>
        <v>0</v>
      </c>
      <c r="M38" s="75">
        <f>SUM(M39:M47)</f>
        <v>0</v>
      </c>
      <c r="N38" s="75">
        <f>SUM(N39:N47)</f>
        <v>0</v>
      </c>
      <c r="O38" s="75">
        <f>SUM(D38:N38)</f>
        <v>4732781</v>
      </c>
      <c r="P38" s="77">
        <f>(O38/P$66)</f>
        <v>941.84696517412931</v>
      </c>
      <c r="Q38" s="78"/>
    </row>
    <row r="39" spans="1:17">
      <c r="A39" s="66"/>
      <c r="B39" s="67">
        <v>341.3</v>
      </c>
      <c r="C39" s="68" t="s">
        <v>120</v>
      </c>
      <c r="D39" s="69">
        <v>248447</v>
      </c>
      <c r="E39" s="69">
        <v>0</v>
      </c>
      <c r="F39" s="69">
        <v>0</v>
      </c>
      <c r="G39" s="69">
        <v>0</v>
      </c>
      <c r="H39" s="69">
        <v>0</v>
      </c>
      <c r="I39" s="69">
        <v>0</v>
      </c>
      <c r="J39" s="69">
        <v>0</v>
      </c>
      <c r="K39" s="69">
        <v>0</v>
      </c>
      <c r="L39" s="69">
        <v>0</v>
      </c>
      <c r="M39" s="69">
        <v>0</v>
      </c>
      <c r="N39" s="69">
        <v>0</v>
      </c>
      <c r="O39" s="69">
        <f t="shared" ref="O39:O47" si="4">SUM(D39:N39)</f>
        <v>248447</v>
      </c>
      <c r="P39" s="70">
        <f>(O39/P$66)</f>
        <v>49.44218905472637</v>
      </c>
      <c r="Q39" s="71"/>
    </row>
    <row r="40" spans="1:17">
      <c r="A40" s="66"/>
      <c r="B40" s="67">
        <v>341.9</v>
      </c>
      <c r="C40" s="68" t="s">
        <v>99</v>
      </c>
      <c r="D40" s="69">
        <v>26881</v>
      </c>
      <c r="E40" s="69">
        <v>0</v>
      </c>
      <c r="F40" s="69">
        <v>0</v>
      </c>
      <c r="G40" s="69">
        <v>0</v>
      </c>
      <c r="H40" s="69">
        <v>0</v>
      </c>
      <c r="I40" s="69">
        <v>0</v>
      </c>
      <c r="J40" s="69">
        <v>0</v>
      </c>
      <c r="K40" s="69">
        <v>0</v>
      </c>
      <c r="L40" s="69">
        <v>0</v>
      </c>
      <c r="M40" s="69">
        <v>0</v>
      </c>
      <c r="N40" s="69">
        <v>0</v>
      </c>
      <c r="O40" s="69">
        <f t="shared" si="4"/>
        <v>26881</v>
      </c>
      <c r="P40" s="70">
        <f>(O40/P$66)</f>
        <v>5.3494527363184083</v>
      </c>
      <c r="Q40" s="71"/>
    </row>
    <row r="41" spans="1:17">
      <c r="A41" s="66"/>
      <c r="B41" s="67">
        <v>343.3</v>
      </c>
      <c r="C41" s="68" t="s">
        <v>100</v>
      </c>
      <c r="D41" s="69">
        <v>0</v>
      </c>
      <c r="E41" s="69">
        <v>0</v>
      </c>
      <c r="F41" s="69">
        <v>0</v>
      </c>
      <c r="G41" s="69">
        <v>0</v>
      </c>
      <c r="H41" s="69">
        <v>0</v>
      </c>
      <c r="I41" s="69">
        <v>581915</v>
      </c>
      <c r="J41" s="69">
        <v>0</v>
      </c>
      <c r="K41" s="69">
        <v>0</v>
      </c>
      <c r="L41" s="69">
        <v>0</v>
      </c>
      <c r="M41" s="69">
        <v>0</v>
      </c>
      <c r="N41" s="69">
        <v>0</v>
      </c>
      <c r="O41" s="69">
        <f t="shared" si="4"/>
        <v>581915</v>
      </c>
      <c r="P41" s="70">
        <f>(O41/P$66)</f>
        <v>115.80398009950248</v>
      </c>
      <c r="Q41" s="71"/>
    </row>
    <row r="42" spans="1:17">
      <c r="A42" s="66"/>
      <c r="B42" s="67">
        <v>343.4</v>
      </c>
      <c r="C42" s="68" t="s">
        <v>39</v>
      </c>
      <c r="D42" s="69">
        <v>0</v>
      </c>
      <c r="E42" s="69">
        <v>0</v>
      </c>
      <c r="F42" s="69">
        <v>0</v>
      </c>
      <c r="G42" s="69">
        <v>0</v>
      </c>
      <c r="H42" s="69">
        <v>0</v>
      </c>
      <c r="I42" s="69">
        <v>853165</v>
      </c>
      <c r="J42" s="69">
        <v>0</v>
      </c>
      <c r="K42" s="69">
        <v>0</v>
      </c>
      <c r="L42" s="69">
        <v>0</v>
      </c>
      <c r="M42" s="69">
        <v>0</v>
      </c>
      <c r="N42" s="69">
        <v>0</v>
      </c>
      <c r="O42" s="69">
        <f t="shared" si="4"/>
        <v>853165</v>
      </c>
      <c r="P42" s="70">
        <f>(O42/P$66)</f>
        <v>169.78407960199004</v>
      </c>
      <c r="Q42" s="71"/>
    </row>
    <row r="43" spans="1:17">
      <c r="A43" s="66"/>
      <c r="B43" s="67">
        <v>343.5</v>
      </c>
      <c r="C43" s="68" t="s">
        <v>101</v>
      </c>
      <c r="D43" s="69">
        <v>0</v>
      </c>
      <c r="E43" s="69">
        <v>0</v>
      </c>
      <c r="F43" s="69">
        <v>0</v>
      </c>
      <c r="G43" s="69">
        <v>0</v>
      </c>
      <c r="H43" s="69">
        <v>0</v>
      </c>
      <c r="I43" s="69">
        <v>907027</v>
      </c>
      <c r="J43" s="69">
        <v>0</v>
      </c>
      <c r="K43" s="69">
        <v>0</v>
      </c>
      <c r="L43" s="69">
        <v>0</v>
      </c>
      <c r="M43" s="69">
        <v>0</v>
      </c>
      <c r="N43" s="69">
        <v>0</v>
      </c>
      <c r="O43" s="69">
        <f t="shared" si="4"/>
        <v>907027</v>
      </c>
      <c r="P43" s="70">
        <f>(O43/P$66)</f>
        <v>180.50288557213929</v>
      </c>
      <c r="Q43" s="71"/>
    </row>
    <row r="44" spans="1:17">
      <c r="A44" s="66"/>
      <c r="B44" s="67">
        <v>343.8</v>
      </c>
      <c r="C44" s="68" t="s">
        <v>41</v>
      </c>
      <c r="D44" s="69">
        <v>53914</v>
      </c>
      <c r="E44" s="69">
        <v>0</v>
      </c>
      <c r="F44" s="69">
        <v>0</v>
      </c>
      <c r="G44" s="69">
        <v>0</v>
      </c>
      <c r="H44" s="69">
        <v>0</v>
      </c>
      <c r="I44" s="69">
        <v>0</v>
      </c>
      <c r="J44" s="69">
        <v>0</v>
      </c>
      <c r="K44" s="69">
        <v>0</v>
      </c>
      <c r="L44" s="69">
        <v>0</v>
      </c>
      <c r="M44" s="69">
        <v>0</v>
      </c>
      <c r="N44" s="69">
        <v>0</v>
      </c>
      <c r="O44" s="69">
        <f t="shared" si="4"/>
        <v>53914</v>
      </c>
      <c r="P44" s="70">
        <f>(O44/P$66)</f>
        <v>10.729154228855721</v>
      </c>
      <c r="Q44" s="71"/>
    </row>
    <row r="45" spans="1:17">
      <c r="A45" s="66"/>
      <c r="B45" s="67">
        <v>343.9</v>
      </c>
      <c r="C45" s="68" t="s">
        <v>66</v>
      </c>
      <c r="D45" s="69">
        <v>0</v>
      </c>
      <c r="E45" s="69">
        <v>51190</v>
      </c>
      <c r="F45" s="69">
        <v>0</v>
      </c>
      <c r="G45" s="69">
        <v>0</v>
      </c>
      <c r="H45" s="69">
        <v>0</v>
      </c>
      <c r="I45" s="69">
        <v>2009697</v>
      </c>
      <c r="J45" s="69">
        <v>0</v>
      </c>
      <c r="K45" s="69">
        <v>0</v>
      </c>
      <c r="L45" s="69">
        <v>0</v>
      </c>
      <c r="M45" s="69">
        <v>0</v>
      </c>
      <c r="N45" s="69">
        <v>0</v>
      </c>
      <c r="O45" s="69">
        <f t="shared" si="4"/>
        <v>2060887</v>
      </c>
      <c r="P45" s="70">
        <f>(O45/P$66)</f>
        <v>410.12676616915422</v>
      </c>
      <c r="Q45" s="71"/>
    </row>
    <row r="46" spans="1:17">
      <c r="A46" s="66"/>
      <c r="B46" s="67">
        <v>347.5</v>
      </c>
      <c r="C46" s="68" t="s">
        <v>155</v>
      </c>
      <c r="D46" s="69">
        <v>295</v>
      </c>
      <c r="E46" s="69">
        <v>0</v>
      </c>
      <c r="F46" s="69">
        <v>0</v>
      </c>
      <c r="G46" s="69">
        <v>0</v>
      </c>
      <c r="H46" s="69">
        <v>0</v>
      </c>
      <c r="I46" s="69">
        <v>0</v>
      </c>
      <c r="J46" s="69">
        <v>0</v>
      </c>
      <c r="K46" s="69">
        <v>0</v>
      </c>
      <c r="L46" s="69">
        <v>0</v>
      </c>
      <c r="M46" s="69">
        <v>0</v>
      </c>
      <c r="N46" s="69">
        <v>0</v>
      </c>
      <c r="O46" s="69">
        <f t="shared" si="4"/>
        <v>295</v>
      </c>
      <c r="P46" s="70">
        <f>(O46/P$66)</f>
        <v>5.870646766169154E-2</v>
      </c>
      <c r="Q46" s="71"/>
    </row>
    <row r="47" spans="1:17">
      <c r="A47" s="66"/>
      <c r="B47" s="67">
        <v>347.9</v>
      </c>
      <c r="C47" s="68" t="s">
        <v>43</v>
      </c>
      <c r="D47" s="69">
        <v>250</v>
      </c>
      <c r="E47" s="69">
        <v>0</v>
      </c>
      <c r="F47" s="69">
        <v>0</v>
      </c>
      <c r="G47" s="69">
        <v>0</v>
      </c>
      <c r="H47" s="69">
        <v>0</v>
      </c>
      <c r="I47" s="69">
        <v>0</v>
      </c>
      <c r="J47" s="69">
        <v>0</v>
      </c>
      <c r="K47" s="69">
        <v>0</v>
      </c>
      <c r="L47" s="69">
        <v>0</v>
      </c>
      <c r="M47" s="69">
        <v>0</v>
      </c>
      <c r="N47" s="69">
        <v>0</v>
      </c>
      <c r="O47" s="69">
        <f t="shared" si="4"/>
        <v>250</v>
      </c>
      <c r="P47" s="70">
        <f>(O47/P$66)</f>
        <v>4.975124378109453E-2</v>
      </c>
      <c r="Q47" s="71"/>
    </row>
    <row r="48" spans="1:17" ht="15.75">
      <c r="A48" s="72" t="s">
        <v>35</v>
      </c>
      <c r="B48" s="73"/>
      <c r="C48" s="74"/>
      <c r="D48" s="75">
        <f>SUM(D49:D50)</f>
        <v>11588</v>
      </c>
      <c r="E48" s="75">
        <f>SUM(E49:E50)</f>
        <v>0</v>
      </c>
      <c r="F48" s="75">
        <f>SUM(F49:F50)</f>
        <v>0</v>
      </c>
      <c r="G48" s="75">
        <f>SUM(G49:G50)</f>
        <v>0</v>
      </c>
      <c r="H48" s="75">
        <f>SUM(H49:H50)</f>
        <v>0</v>
      </c>
      <c r="I48" s="75">
        <f>SUM(I49:I50)</f>
        <v>0</v>
      </c>
      <c r="J48" s="75">
        <f>SUM(J49:J50)</f>
        <v>0</v>
      </c>
      <c r="K48" s="75">
        <f>SUM(K49:K50)</f>
        <v>0</v>
      </c>
      <c r="L48" s="75">
        <f>SUM(L49:L50)</f>
        <v>0</v>
      </c>
      <c r="M48" s="75">
        <f>SUM(M49:M50)</f>
        <v>0</v>
      </c>
      <c r="N48" s="75">
        <f>SUM(N49:N50)</f>
        <v>0</v>
      </c>
      <c r="O48" s="75">
        <f>SUM(D48:N48)</f>
        <v>11588</v>
      </c>
      <c r="P48" s="77">
        <f>(O48/P$66)</f>
        <v>2.3060696517412937</v>
      </c>
      <c r="Q48" s="78"/>
    </row>
    <row r="49" spans="1:120">
      <c r="A49" s="79"/>
      <c r="B49" s="80">
        <v>351.1</v>
      </c>
      <c r="C49" s="81" t="s">
        <v>46</v>
      </c>
      <c r="D49" s="69">
        <v>4819</v>
      </c>
      <c r="E49" s="69">
        <v>0</v>
      </c>
      <c r="F49" s="69">
        <v>0</v>
      </c>
      <c r="G49" s="69">
        <v>0</v>
      </c>
      <c r="H49" s="69">
        <v>0</v>
      </c>
      <c r="I49" s="69">
        <v>0</v>
      </c>
      <c r="J49" s="69">
        <v>0</v>
      </c>
      <c r="K49" s="69">
        <v>0</v>
      </c>
      <c r="L49" s="69">
        <v>0</v>
      </c>
      <c r="M49" s="69">
        <v>0</v>
      </c>
      <c r="N49" s="69">
        <v>0</v>
      </c>
      <c r="O49" s="69">
        <f>SUM(D49:N49)</f>
        <v>4819</v>
      </c>
      <c r="P49" s="70">
        <f>(O49/P$66)</f>
        <v>0.9590049751243781</v>
      </c>
      <c r="Q49" s="71"/>
    </row>
    <row r="50" spans="1:120">
      <c r="A50" s="79"/>
      <c r="B50" s="80">
        <v>351.9</v>
      </c>
      <c r="C50" s="81" t="s">
        <v>163</v>
      </c>
      <c r="D50" s="69">
        <v>6769</v>
      </c>
      <c r="E50" s="69">
        <v>0</v>
      </c>
      <c r="F50" s="69">
        <v>0</v>
      </c>
      <c r="G50" s="69">
        <v>0</v>
      </c>
      <c r="H50" s="69">
        <v>0</v>
      </c>
      <c r="I50" s="69">
        <v>0</v>
      </c>
      <c r="J50" s="69">
        <v>0</v>
      </c>
      <c r="K50" s="69">
        <v>0</v>
      </c>
      <c r="L50" s="69">
        <v>0</v>
      </c>
      <c r="M50" s="69">
        <v>0</v>
      </c>
      <c r="N50" s="69">
        <v>0</v>
      </c>
      <c r="O50" s="69">
        <f t="shared" ref="O50" si="5">SUM(D50:N50)</f>
        <v>6769</v>
      </c>
      <c r="P50" s="70">
        <f>(O50/P$66)</f>
        <v>1.3470646766169154</v>
      </c>
      <c r="Q50" s="71"/>
    </row>
    <row r="51" spans="1:120" ht="15.75">
      <c r="A51" s="72" t="s">
        <v>4</v>
      </c>
      <c r="B51" s="73"/>
      <c r="C51" s="74"/>
      <c r="D51" s="75">
        <f>SUM(D52:D59)</f>
        <v>158926</v>
      </c>
      <c r="E51" s="75">
        <f>SUM(E52:E59)</f>
        <v>15971</v>
      </c>
      <c r="F51" s="75">
        <f>SUM(F52:F59)</f>
        <v>0</v>
      </c>
      <c r="G51" s="75">
        <f>SUM(G52:G59)</f>
        <v>0</v>
      </c>
      <c r="H51" s="75">
        <f>SUM(H52:H59)</f>
        <v>0</v>
      </c>
      <c r="I51" s="75">
        <f>SUM(I52:I59)</f>
        <v>92142</v>
      </c>
      <c r="J51" s="75">
        <f>SUM(J52:J59)</f>
        <v>0</v>
      </c>
      <c r="K51" s="75">
        <f>SUM(K52:K59)</f>
        <v>470629</v>
      </c>
      <c r="L51" s="75">
        <f>SUM(L52:L59)</f>
        <v>0</v>
      </c>
      <c r="M51" s="75">
        <f>SUM(M52:M59)</f>
        <v>0</v>
      </c>
      <c r="N51" s="75">
        <f>SUM(N52:N59)</f>
        <v>0</v>
      </c>
      <c r="O51" s="75">
        <f>SUM(D51:N51)</f>
        <v>737668</v>
      </c>
      <c r="P51" s="77">
        <f>(O51/P$66)</f>
        <v>146.79960199004975</v>
      </c>
      <c r="Q51" s="78"/>
    </row>
    <row r="52" spans="1:120">
      <c r="A52" s="66"/>
      <c r="B52" s="67">
        <v>361.1</v>
      </c>
      <c r="C52" s="68" t="s">
        <v>47</v>
      </c>
      <c r="D52" s="69">
        <v>24275</v>
      </c>
      <c r="E52" s="69">
        <v>9665</v>
      </c>
      <c r="F52" s="69">
        <v>0</v>
      </c>
      <c r="G52" s="69">
        <v>0</v>
      </c>
      <c r="H52" s="69">
        <v>0</v>
      </c>
      <c r="I52" s="69">
        <v>37182</v>
      </c>
      <c r="J52" s="69">
        <v>0</v>
      </c>
      <c r="K52" s="69">
        <v>0</v>
      </c>
      <c r="L52" s="69">
        <v>0</v>
      </c>
      <c r="M52" s="69">
        <v>0</v>
      </c>
      <c r="N52" s="69">
        <v>0</v>
      </c>
      <c r="O52" s="69">
        <f>SUM(D52:N52)</f>
        <v>71122</v>
      </c>
      <c r="P52" s="70">
        <f>(O52/P$66)</f>
        <v>14.15363184079602</v>
      </c>
      <c r="Q52" s="71"/>
    </row>
    <row r="53" spans="1:120">
      <c r="A53" s="66"/>
      <c r="B53" s="67">
        <v>361.3</v>
      </c>
      <c r="C53" s="68" t="s">
        <v>104</v>
      </c>
      <c r="D53" s="69">
        <v>61662</v>
      </c>
      <c r="E53" s="69">
        <v>0</v>
      </c>
      <c r="F53" s="69">
        <v>0</v>
      </c>
      <c r="G53" s="69">
        <v>0</v>
      </c>
      <c r="H53" s="69">
        <v>0</v>
      </c>
      <c r="I53" s="69">
        <v>0</v>
      </c>
      <c r="J53" s="69">
        <v>0</v>
      </c>
      <c r="K53" s="69">
        <v>295232</v>
      </c>
      <c r="L53" s="69">
        <v>0</v>
      </c>
      <c r="M53" s="69">
        <v>0</v>
      </c>
      <c r="N53" s="69">
        <v>0</v>
      </c>
      <c r="O53" s="69">
        <f t="shared" ref="O53:O63" si="6">SUM(D53:N53)</f>
        <v>356894</v>
      </c>
      <c r="P53" s="70">
        <f>(O53/P$66)</f>
        <v>71.023681592039807</v>
      </c>
      <c r="Q53" s="71"/>
    </row>
    <row r="54" spans="1:120">
      <c r="A54" s="66"/>
      <c r="B54" s="67">
        <v>362</v>
      </c>
      <c r="C54" s="68" t="s">
        <v>48</v>
      </c>
      <c r="D54" s="69">
        <v>42449</v>
      </c>
      <c r="E54" s="69">
        <v>0</v>
      </c>
      <c r="F54" s="69">
        <v>0</v>
      </c>
      <c r="G54" s="69">
        <v>0</v>
      </c>
      <c r="H54" s="69">
        <v>0</v>
      </c>
      <c r="I54" s="69">
        <v>26983</v>
      </c>
      <c r="J54" s="69">
        <v>0</v>
      </c>
      <c r="K54" s="69">
        <v>0</v>
      </c>
      <c r="L54" s="69">
        <v>0</v>
      </c>
      <c r="M54" s="69">
        <v>0</v>
      </c>
      <c r="N54" s="69">
        <v>0</v>
      </c>
      <c r="O54" s="69">
        <f t="shared" si="6"/>
        <v>69432</v>
      </c>
      <c r="P54" s="70">
        <f>(O54/P$66)</f>
        <v>13.817313432835821</v>
      </c>
      <c r="Q54" s="71"/>
    </row>
    <row r="55" spans="1:120">
      <c r="A55" s="66"/>
      <c r="B55" s="67">
        <v>364</v>
      </c>
      <c r="C55" s="68" t="s">
        <v>91</v>
      </c>
      <c r="D55" s="69">
        <v>10885</v>
      </c>
      <c r="E55" s="69">
        <v>6306</v>
      </c>
      <c r="F55" s="69">
        <v>0</v>
      </c>
      <c r="G55" s="69">
        <v>0</v>
      </c>
      <c r="H55" s="69">
        <v>0</v>
      </c>
      <c r="I55" s="69">
        <v>27325</v>
      </c>
      <c r="J55" s="69">
        <v>0</v>
      </c>
      <c r="K55" s="69">
        <v>0</v>
      </c>
      <c r="L55" s="69">
        <v>0</v>
      </c>
      <c r="M55" s="69">
        <v>0</v>
      </c>
      <c r="N55" s="69">
        <v>0</v>
      </c>
      <c r="O55" s="69">
        <f t="shared" si="6"/>
        <v>44516</v>
      </c>
      <c r="P55" s="70">
        <f>(O55/P$66)</f>
        <v>8.858905472636815</v>
      </c>
      <c r="Q55" s="71"/>
    </row>
    <row r="56" spans="1:120">
      <c r="A56" s="66"/>
      <c r="B56" s="67">
        <v>365</v>
      </c>
      <c r="C56" s="68" t="s">
        <v>164</v>
      </c>
      <c r="D56" s="69">
        <v>10</v>
      </c>
      <c r="E56" s="69">
        <v>0</v>
      </c>
      <c r="F56" s="69">
        <v>0</v>
      </c>
      <c r="G56" s="69">
        <v>0</v>
      </c>
      <c r="H56" s="69">
        <v>0</v>
      </c>
      <c r="I56" s="69">
        <v>0</v>
      </c>
      <c r="J56" s="69">
        <v>0</v>
      </c>
      <c r="K56" s="69">
        <v>0</v>
      </c>
      <c r="L56" s="69">
        <v>0</v>
      </c>
      <c r="M56" s="69">
        <v>0</v>
      </c>
      <c r="N56" s="69">
        <v>0</v>
      </c>
      <c r="O56" s="69">
        <f t="shared" si="6"/>
        <v>10</v>
      </c>
      <c r="P56" s="70">
        <f>(O56/P$66)</f>
        <v>1.990049751243781E-3</v>
      </c>
      <c r="Q56" s="71"/>
    </row>
    <row r="57" spans="1:120">
      <c r="A57" s="66"/>
      <c r="B57" s="67">
        <v>366</v>
      </c>
      <c r="C57" s="68" t="s">
        <v>50</v>
      </c>
      <c r="D57" s="69">
        <v>2402</v>
      </c>
      <c r="E57" s="69">
        <v>0</v>
      </c>
      <c r="F57" s="69">
        <v>0</v>
      </c>
      <c r="G57" s="69">
        <v>0</v>
      </c>
      <c r="H57" s="69">
        <v>0</v>
      </c>
      <c r="I57" s="69">
        <v>0</v>
      </c>
      <c r="J57" s="69">
        <v>0</v>
      </c>
      <c r="K57" s="69">
        <v>0</v>
      </c>
      <c r="L57" s="69">
        <v>0</v>
      </c>
      <c r="M57" s="69">
        <v>0</v>
      </c>
      <c r="N57" s="69">
        <v>0</v>
      </c>
      <c r="O57" s="69">
        <f t="shared" si="6"/>
        <v>2402</v>
      </c>
      <c r="P57" s="70">
        <f>(O57/P$66)</f>
        <v>0.4780099502487562</v>
      </c>
      <c r="Q57" s="71"/>
    </row>
    <row r="58" spans="1:120">
      <c r="A58" s="66"/>
      <c r="B58" s="67">
        <v>368</v>
      </c>
      <c r="C58" s="68" t="s">
        <v>105</v>
      </c>
      <c r="D58" s="69">
        <v>0</v>
      </c>
      <c r="E58" s="69">
        <v>0</v>
      </c>
      <c r="F58" s="69">
        <v>0</v>
      </c>
      <c r="G58" s="69">
        <v>0</v>
      </c>
      <c r="H58" s="69">
        <v>0</v>
      </c>
      <c r="I58" s="69">
        <v>0</v>
      </c>
      <c r="J58" s="69">
        <v>0</v>
      </c>
      <c r="K58" s="69">
        <v>175397</v>
      </c>
      <c r="L58" s="69">
        <v>0</v>
      </c>
      <c r="M58" s="69">
        <v>0</v>
      </c>
      <c r="N58" s="69">
        <v>0</v>
      </c>
      <c r="O58" s="69">
        <f t="shared" si="6"/>
        <v>175397</v>
      </c>
      <c r="P58" s="70">
        <f>(O58/P$66)</f>
        <v>34.904875621890547</v>
      </c>
      <c r="Q58" s="71"/>
    </row>
    <row r="59" spans="1:120">
      <c r="A59" s="66"/>
      <c r="B59" s="67">
        <v>369.9</v>
      </c>
      <c r="C59" s="68" t="s">
        <v>51</v>
      </c>
      <c r="D59" s="69">
        <v>17243</v>
      </c>
      <c r="E59" s="69">
        <v>0</v>
      </c>
      <c r="F59" s="69">
        <v>0</v>
      </c>
      <c r="G59" s="69">
        <v>0</v>
      </c>
      <c r="H59" s="69">
        <v>0</v>
      </c>
      <c r="I59" s="69">
        <v>652</v>
      </c>
      <c r="J59" s="69">
        <v>0</v>
      </c>
      <c r="K59" s="69">
        <v>0</v>
      </c>
      <c r="L59" s="69">
        <v>0</v>
      </c>
      <c r="M59" s="69">
        <v>0</v>
      </c>
      <c r="N59" s="69">
        <v>0</v>
      </c>
      <c r="O59" s="69">
        <f t="shared" si="6"/>
        <v>17895</v>
      </c>
      <c r="P59" s="70">
        <f>(O59/P$66)</f>
        <v>3.5611940298507463</v>
      </c>
      <c r="Q59" s="71"/>
    </row>
    <row r="60" spans="1:120" ht="15.75">
      <c r="A60" s="72" t="s">
        <v>36</v>
      </c>
      <c r="B60" s="73"/>
      <c r="C60" s="74"/>
      <c r="D60" s="75">
        <f>SUM(D61:D63)</f>
        <v>496216</v>
      </c>
      <c r="E60" s="75">
        <f>SUM(E61:E63)</f>
        <v>0</v>
      </c>
      <c r="F60" s="75">
        <f>SUM(F61:F63)</f>
        <v>0</v>
      </c>
      <c r="G60" s="75">
        <f>SUM(G61:G63)</f>
        <v>0</v>
      </c>
      <c r="H60" s="75">
        <f>SUM(H61:H63)</f>
        <v>0</v>
      </c>
      <c r="I60" s="75">
        <f>SUM(I61:I63)</f>
        <v>1224550</v>
      </c>
      <c r="J60" s="75">
        <f>SUM(J61:J63)</f>
        <v>0</v>
      </c>
      <c r="K60" s="75">
        <f>SUM(K61:K63)</f>
        <v>0</v>
      </c>
      <c r="L60" s="75">
        <f>SUM(L61:L63)</f>
        <v>0</v>
      </c>
      <c r="M60" s="75">
        <f>SUM(M61:M63)</f>
        <v>0</v>
      </c>
      <c r="N60" s="75">
        <f>SUM(N61:N63)</f>
        <v>0</v>
      </c>
      <c r="O60" s="75">
        <f t="shared" si="6"/>
        <v>1720766</v>
      </c>
      <c r="P60" s="77">
        <f>(O60/P$66)</f>
        <v>342.44099502487563</v>
      </c>
      <c r="Q60" s="71"/>
    </row>
    <row r="61" spans="1:120">
      <c r="A61" s="66"/>
      <c r="B61" s="67">
        <v>381</v>
      </c>
      <c r="C61" s="68" t="s">
        <v>52</v>
      </c>
      <c r="D61" s="69">
        <v>0</v>
      </c>
      <c r="E61" s="69">
        <v>0</v>
      </c>
      <c r="F61" s="69">
        <v>0</v>
      </c>
      <c r="G61" s="69">
        <v>0</v>
      </c>
      <c r="H61" s="69">
        <v>0</v>
      </c>
      <c r="I61" s="69">
        <v>1330058</v>
      </c>
      <c r="J61" s="69">
        <v>0</v>
      </c>
      <c r="K61" s="69">
        <v>0</v>
      </c>
      <c r="L61" s="69">
        <v>0</v>
      </c>
      <c r="M61" s="69">
        <v>0</v>
      </c>
      <c r="N61" s="69">
        <v>0</v>
      </c>
      <c r="O61" s="69">
        <f t="shared" si="6"/>
        <v>1330058</v>
      </c>
      <c r="P61" s="70">
        <f>(O61/P$66)</f>
        <v>264.68815920398009</v>
      </c>
      <c r="Q61" s="71"/>
    </row>
    <row r="62" spans="1:120">
      <c r="A62" s="66"/>
      <c r="B62" s="67">
        <v>384</v>
      </c>
      <c r="C62" s="68" t="s">
        <v>68</v>
      </c>
      <c r="D62" s="69">
        <v>496216</v>
      </c>
      <c r="E62" s="69">
        <v>0</v>
      </c>
      <c r="F62" s="69">
        <v>0</v>
      </c>
      <c r="G62" s="69">
        <v>0</v>
      </c>
      <c r="H62" s="69">
        <v>0</v>
      </c>
      <c r="I62" s="69">
        <v>0</v>
      </c>
      <c r="J62" s="69">
        <v>0</v>
      </c>
      <c r="K62" s="69">
        <v>0</v>
      </c>
      <c r="L62" s="69">
        <v>0</v>
      </c>
      <c r="M62" s="69">
        <v>0</v>
      </c>
      <c r="N62" s="69">
        <v>0</v>
      </c>
      <c r="O62" s="69">
        <f t="shared" si="6"/>
        <v>496216</v>
      </c>
      <c r="P62" s="70">
        <f>(O62/P$66)</f>
        <v>98.749452736318403</v>
      </c>
      <c r="Q62" s="71"/>
    </row>
    <row r="63" spans="1:120" ht="15.75" thickBot="1">
      <c r="A63" s="66"/>
      <c r="B63" s="67">
        <v>389.9</v>
      </c>
      <c r="C63" s="68" t="s">
        <v>53</v>
      </c>
      <c r="D63" s="69">
        <v>0</v>
      </c>
      <c r="E63" s="69">
        <v>0</v>
      </c>
      <c r="F63" s="69">
        <v>0</v>
      </c>
      <c r="G63" s="69">
        <v>0</v>
      </c>
      <c r="H63" s="69">
        <v>0</v>
      </c>
      <c r="I63" s="69">
        <v>-105508</v>
      </c>
      <c r="J63" s="69">
        <v>0</v>
      </c>
      <c r="K63" s="69">
        <v>0</v>
      </c>
      <c r="L63" s="69">
        <v>0</v>
      </c>
      <c r="M63" s="69">
        <v>0</v>
      </c>
      <c r="N63" s="69">
        <v>0</v>
      </c>
      <c r="O63" s="69">
        <f t="shared" si="6"/>
        <v>-105508</v>
      </c>
      <c r="P63" s="70">
        <f>(O63/P$66)</f>
        <v>-20.996616915422887</v>
      </c>
      <c r="Q63" s="71"/>
    </row>
    <row r="64" spans="1:120" ht="16.5" thickBot="1">
      <c r="A64" s="82" t="s">
        <v>44</v>
      </c>
      <c r="B64" s="83"/>
      <c r="C64" s="84"/>
      <c r="D64" s="85">
        <f>SUM(D5,D16,D23,D38,D48,D51,D60)</f>
        <v>7449495</v>
      </c>
      <c r="E64" s="85">
        <f>SUM(E5,E16,E23,E38,E48,E51,E60)</f>
        <v>600824</v>
      </c>
      <c r="F64" s="85">
        <f>SUM(F5,F16,F23,F38,F48,F51,F60)</f>
        <v>0</v>
      </c>
      <c r="G64" s="85">
        <f>SUM(G5,G16,G23,G38,G48,G51,G60)</f>
        <v>0</v>
      </c>
      <c r="H64" s="85">
        <f>SUM(H5,H16,H23,H38,H48,H51,H60)</f>
        <v>0</v>
      </c>
      <c r="I64" s="85">
        <f>SUM(I5,I16,I23,I38,I48,I51,I60)</f>
        <v>5863833</v>
      </c>
      <c r="J64" s="85">
        <f>SUM(J5,J16,J23,J38,J48,J51,J60)</f>
        <v>0</v>
      </c>
      <c r="K64" s="85">
        <f>SUM(K5,K16,K23,K38,K48,K51,K60)</f>
        <v>470629</v>
      </c>
      <c r="L64" s="85">
        <f>SUM(L5,L16,L23,L38,L48,L51,L60)</f>
        <v>0</v>
      </c>
      <c r="M64" s="85">
        <f>SUM(M5,M16,M23,M38,M48,M51,M60)</f>
        <v>0</v>
      </c>
      <c r="N64" s="85">
        <f>SUM(N5,N16,N23,N38,N48,N51,N60)</f>
        <v>0</v>
      </c>
      <c r="O64" s="85">
        <f>SUM(D64:N64)</f>
        <v>14384781</v>
      </c>
      <c r="P64" s="86">
        <f>(O64/P$66)</f>
        <v>2862.6429850746267</v>
      </c>
      <c r="Q64" s="64"/>
      <c r="R64" s="87"/>
      <c r="S64" s="54"/>
      <c r="T64" s="54"/>
      <c r="U64" s="54"/>
      <c r="V64" s="54"/>
      <c r="W64" s="54"/>
      <c r="X64" s="54"/>
      <c r="Y64" s="54"/>
      <c r="Z64" s="54"/>
      <c r="AA64" s="54"/>
      <c r="AB64" s="54"/>
      <c r="AC64" s="54"/>
      <c r="AD64" s="54"/>
      <c r="AE64" s="54"/>
      <c r="AF64" s="54"/>
      <c r="AG64" s="54"/>
      <c r="AH64" s="54"/>
      <c r="AI64" s="54"/>
      <c r="AJ64" s="54"/>
      <c r="AK64" s="54"/>
      <c r="AL64" s="54"/>
      <c r="AM64" s="54"/>
      <c r="AN64" s="54"/>
      <c r="AO64" s="54"/>
      <c r="AP64" s="54"/>
      <c r="AQ64" s="54"/>
      <c r="AR64" s="54"/>
      <c r="AS64" s="54"/>
      <c r="AT64" s="54"/>
      <c r="AU64" s="54"/>
      <c r="AV64" s="54"/>
      <c r="AW64" s="54"/>
      <c r="AX64" s="54"/>
      <c r="AY64" s="54"/>
      <c r="AZ64" s="54"/>
      <c r="BA64" s="54"/>
      <c r="BB64" s="54"/>
      <c r="BC64" s="54"/>
      <c r="BD64" s="54"/>
      <c r="BE64" s="54"/>
      <c r="BF64" s="54"/>
      <c r="BG64" s="54"/>
      <c r="BH64" s="54"/>
      <c r="BI64" s="54"/>
      <c r="BJ64" s="54"/>
      <c r="BK64" s="54"/>
      <c r="BL64" s="54"/>
      <c r="BM64" s="54"/>
      <c r="BN64" s="54"/>
      <c r="BO64" s="54"/>
      <c r="BP64" s="54"/>
      <c r="BQ64" s="54"/>
      <c r="BR64" s="54"/>
      <c r="BS64" s="54"/>
      <c r="BT64" s="54"/>
      <c r="BU64" s="54"/>
      <c r="BV64" s="54"/>
      <c r="BW64" s="54"/>
      <c r="BX64" s="54"/>
      <c r="BY64" s="54"/>
      <c r="BZ64" s="54"/>
      <c r="CA64" s="54"/>
      <c r="CB64" s="54"/>
      <c r="CC64" s="54"/>
      <c r="CD64" s="54"/>
      <c r="CE64" s="54"/>
      <c r="CF64" s="54"/>
      <c r="CG64" s="54"/>
      <c r="CH64" s="54"/>
      <c r="CI64" s="54"/>
      <c r="CJ64" s="54"/>
      <c r="CK64" s="54"/>
      <c r="CL64" s="54"/>
      <c r="CM64" s="54"/>
      <c r="CN64" s="54"/>
      <c r="CO64" s="54"/>
      <c r="CP64" s="54"/>
      <c r="CQ64" s="54"/>
      <c r="CR64" s="54"/>
      <c r="CS64" s="54"/>
      <c r="CT64" s="54"/>
      <c r="CU64" s="54"/>
      <c r="CV64" s="54"/>
      <c r="CW64" s="54"/>
      <c r="CX64" s="54"/>
      <c r="CY64" s="54"/>
      <c r="CZ64" s="54"/>
      <c r="DA64" s="54"/>
      <c r="DB64" s="54"/>
      <c r="DC64" s="54"/>
      <c r="DD64" s="54"/>
      <c r="DE64" s="54"/>
      <c r="DF64" s="54"/>
      <c r="DG64" s="54"/>
      <c r="DH64" s="54"/>
      <c r="DI64" s="54"/>
      <c r="DJ64" s="54"/>
      <c r="DK64" s="54"/>
      <c r="DL64" s="54"/>
      <c r="DM64" s="54"/>
      <c r="DN64" s="54"/>
      <c r="DO64" s="54"/>
      <c r="DP64" s="54"/>
    </row>
    <row r="65" spans="1:16">
      <c r="A65" s="88"/>
      <c r="B65" s="89"/>
      <c r="C65" s="89"/>
      <c r="D65" s="90"/>
      <c r="E65" s="90"/>
      <c r="F65" s="90"/>
      <c r="G65" s="90"/>
      <c r="H65" s="90"/>
      <c r="I65" s="90"/>
      <c r="J65" s="90"/>
      <c r="K65" s="90"/>
      <c r="L65" s="90"/>
      <c r="M65" s="90"/>
      <c r="N65" s="90"/>
      <c r="O65" s="90"/>
      <c r="P65" s="91"/>
    </row>
    <row r="66" spans="1:16">
      <c r="A66" s="92"/>
      <c r="B66" s="93"/>
      <c r="C66" s="93"/>
      <c r="D66" s="94"/>
      <c r="E66" s="94"/>
      <c r="F66" s="94"/>
      <c r="G66" s="94"/>
      <c r="H66" s="94"/>
      <c r="I66" s="94"/>
      <c r="J66" s="94"/>
      <c r="K66" s="94"/>
      <c r="L66" s="94"/>
      <c r="M66" s="97" t="s">
        <v>165</v>
      </c>
      <c r="N66" s="97"/>
      <c r="O66" s="97"/>
      <c r="P66" s="95">
        <v>5025</v>
      </c>
    </row>
    <row r="67" spans="1:16">
      <c r="A67" s="98"/>
      <c r="B67" s="99"/>
      <c r="C67" s="99"/>
      <c r="D67" s="99"/>
      <c r="E67" s="99"/>
      <c r="F67" s="99"/>
      <c r="G67" s="99"/>
      <c r="H67" s="99"/>
      <c r="I67" s="99"/>
      <c r="J67" s="99"/>
      <c r="K67" s="99"/>
      <c r="L67" s="99"/>
      <c r="M67" s="99"/>
      <c r="N67" s="99"/>
      <c r="O67" s="99"/>
      <c r="P67" s="100"/>
    </row>
    <row r="68" spans="1:16" ht="15.75" customHeight="1" thickBot="1">
      <c r="A68" s="101" t="s">
        <v>71</v>
      </c>
      <c r="B68" s="102"/>
      <c r="C68" s="102"/>
      <c r="D68" s="102"/>
      <c r="E68" s="102"/>
      <c r="F68" s="102"/>
      <c r="G68" s="102"/>
      <c r="H68" s="102"/>
      <c r="I68" s="102"/>
      <c r="J68" s="102"/>
      <c r="K68" s="102"/>
      <c r="L68" s="102"/>
      <c r="M68" s="102"/>
      <c r="N68" s="102"/>
      <c r="O68" s="102"/>
      <c r="P68" s="103"/>
    </row>
  </sheetData>
  <mergeCells count="10">
    <mergeCell ref="M66:O66"/>
    <mergeCell ref="A67:P67"/>
    <mergeCell ref="A68:P68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6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61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94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54</v>
      </c>
      <c r="B3" s="111"/>
      <c r="C3" s="112"/>
      <c r="D3" s="131" t="s">
        <v>30</v>
      </c>
      <c r="E3" s="132"/>
      <c r="F3" s="132"/>
      <c r="G3" s="132"/>
      <c r="H3" s="133"/>
      <c r="I3" s="131" t="s">
        <v>31</v>
      </c>
      <c r="J3" s="133"/>
      <c r="K3" s="131" t="s">
        <v>33</v>
      </c>
      <c r="L3" s="133"/>
      <c r="M3" s="36"/>
      <c r="N3" s="37"/>
      <c r="O3" s="134" t="s">
        <v>59</v>
      </c>
      <c r="P3" s="11"/>
      <c r="Q3"/>
    </row>
    <row r="4" spans="1:133" ht="32.25" customHeight="1" thickBot="1">
      <c r="A4" s="113"/>
      <c r="B4" s="114"/>
      <c r="C4" s="115"/>
      <c r="D4" s="34" t="s">
        <v>5</v>
      </c>
      <c r="E4" s="34" t="s">
        <v>55</v>
      </c>
      <c r="F4" s="34" t="s">
        <v>56</v>
      </c>
      <c r="G4" s="34" t="s">
        <v>57</v>
      </c>
      <c r="H4" s="34" t="s">
        <v>6</v>
      </c>
      <c r="I4" s="34" t="s">
        <v>7</v>
      </c>
      <c r="J4" s="35" t="s">
        <v>58</v>
      </c>
      <c r="K4" s="35" t="s">
        <v>8</v>
      </c>
      <c r="L4" s="35" t="s">
        <v>9</v>
      </c>
      <c r="M4" s="35" t="s">
        <v>10</v>
      </c>
      <c r="N4" s="35" t="s">
        <v>32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SUM(D6:D14)</f>
        <v>1311121</v>
      </c>
      <c r="E5" s="27">
        <f t="shared" si="0"/>
        <v>203588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87341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1602050</v>
      </c>
      <c r="O5" s="33">
        <f t="shared" ref="O5:O36" si="1">(N5/O$59)</f>
        <v>305.38505528021352</v>
      </c>
      <c r="P5" s="6"/>
    </row>
    <row r="6" spans="1:133">
      <c r="A6" s="12"/>
      <c r="B6" s="25">
        <v>311</v>
      </c>
      <c r="C6" s="20" t="s">
        <v>3</v>
      </c>
      <c r="D6" s="46">
        <v>812089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812089</v>
      </c>
      <c r="O6" s="47">
        <f t="shared" si="1"/>
        <v>154.80156309569196</v>
      </c>
      <c r="P6" s="9"/>
    </row>
    <row r="7" spans="1:133">
      <c r="A7" s="12"/>
      <c r="B7" s="25">
        <v>312.10000000000002</v>
      </c>
      <c r="C7" s="20" t="s">
        <v>11</v>
      </c>
      <c r="D7" s="46">
        <v>0</v>
      </c>
      <c r="E7" s="46">
        <v>203588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203588</v>
      </c>
      <c r="O7" s="47">
        <f t="shared" si="1"/>
        <v>38.808234845596644</v>
      </c>
      <c r="P7" s="9"/>
    </row>
    <row r="8" spans="1:133">
      <c r="A8" s="12"/>
      <c r="B8" s="25">
        <v>312.51</v>
      </c>
      <c r="C8" s="20" t="s">
        <v>82</v>
      </c>
      <c r="D8" s="46">
        <v>30181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>SUM(D8:M8)</f>
        <v>30181</v>
      </c>
      <c r="O8" s="47">
        <f t="shared" si="1"/>
        <v>5.7531452535264966</v>
      </c>
      <c r="P8" s="9"/>
    </row>
    <row r="9" spans="1:133">
      <c r="A9" s="12"/>
      <c r="B9" s="25">
        <v>312.52</v>
      </c>
      <c r="C9" s="20" t="s">
        <v>83</v>
      </c>
      <c r="D9" s="46">
        <v>40425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40425</v>
      </c>
      <c r="O9" s="47">
        <f t="shared" si="1"/>
        <v>7.7058711399161268</v>
      </c>
      <c r="P9" s="9"/>
    </row>
    <row r="10" spans="1:133">
      <c r="A10" s="12"/>
      <c r="B10" s="25">
        <v>314.10000000000002</v>
      </c>
      <c r="C10" s="20" t="s">
        <v>12</v>
      </c>
      <c r="D10" s="46">
        <v>192406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192406</v>
      </c>
      <c r="O10" s="47">
        <f t="shared" si="1"/>
        <v>36.676706061761344</v>
      </c>
      <c r="P10" s="9"/>
    </row>
    <row r="11" spans="1:133">
      <c r="A11" s="12"/>
      <c r="B11" s="25">
        <v>314.3</v>
      </c>
      <c r="C11" s="20" t="s">
        <v>13</v>
      </c>
      <c r="D11" s="46">
        <v>39699</v>
      </c>
      <c r="E11" s="46">
        <v>0</v>
      </c>
      <c r="F11" s="46">
        <v>0</v>
      </c>
      <c r="G11" s="46">
        <v>0</v>
      </c>
      <c r="H11" s="46">
        <v>0</v>
      </c>
      <c r="I11" s="46">
        <v>41966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81665</v>
      </c>
      <c r="O11" s="47">
        <f t="shared" si="1"/>
        <v>15.56709874189859</v>
      </c>
      <c r="P11" s="9"/>
    </row>
    <row r="12" spans="1:133">
      <c r="A12" s="12"/>
      <c r="B12" s="25">
        <v>314.39999999999998</v>
      </c>
      <c r="C12" s="20" t="s">
        <v>14</v>
      </c>
      <c r="D12" s="46">
        <v>39542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39542</v>
      </c>
      <c r="O12" s="47">
        <f t="shared" si="1"/>
        <v>7.5375524208921085</v>
      </c>
      <c r="P12" s="9"/>
    </row>
    <row r="13" spans="1:133">
      <c r="A13" s="12"/>
      <c r="B13" s="25">
        <v>315</v>
      </c>
      <c r="C13" s="20" t="s">
        <v>84</v>
      </c>
      <c r="D13" s="46">
        <v>127014</v>
      </c>
      <c r="E13" s="46">
        <v>0</v>
      </c>
      <c r="F13" s="46">
        <v>0</v>
      </c>
      <c r="G13" s="46">
        <v>0</v>
      </c>
      <c r="H13" s="46">
        <v>0</v>
      </c>
      <c r="I13" s="46">
        <v>45375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172389</v>
      </c>
      <c r="O13" s="47">
        <f t="shared" si="1"/>
        <v>32.861036980556612</v>
      </c>
      <c r="P13" s="9"/>
    </row>
    <row r="14" spans="1:133">
      <c r="A14" s="12"/>
      <c r="B14" s="25">
        <v>316</v>
      </c>
      <c r="C14" s="20" t="s">
        <v>85</v>
      </c>
      <c r="D14" s="46">
        <v>29765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29765</v>
      </c>
      <c r="O14" s="47">
        <f t="shared" si="1"/>
        <v>5.6738467403736177</v>
      </c>
      <c r="P14" s="9"/>
    </row>
    <row r="15" spans="1:133" ht="15.75">
      <c r="A15" s="29" t="s">
        <v>17</v>
      </c>
      <c r="B15" s="30"/>
      <c r="C15" s="31"/>
      <c r="D15" s="32">
        <f t="shared" ref="D15:M15" si="3">SUM(D16:D20)</f>
        <v>398872</v>
      </c>
      <c r="E15" s="32">
        <f t="shared" si="3"/>
        <v>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35150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22" si="4">SUM(D15:M15)</f>
        <v>434022</v>
      </c>
      <c r="O15" s="45">
        <f t="shared" si="1"/>
        <v>82.733892489515824</v>
      </c>
      <c r="P15" s="10"/>
    </row>
    <row r="16" spans="1:133">
      <c r="A16" s="12"/>
      <c r="B16" s="25">
        <v>322</v>
      </c>
      <c r="C16" s="20" t="s">
        <v>0</v>
      </c>
      <c r="D16" s="46">
        <v>37260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37260</v>
      </c>
      <c r="O16" s="47">
        <f t="shared" si="1"/>
        <v>7.1025543271063665</v>
      </c>
      <c r="P16" s="9"/>
    </row>
    <row r="17" spans="1:16">
      <c r="A17" s="12"/>
      <c r="B17" s="25">
        <v>323.10000000000002</v>
      </c>
      <c r="C17" s="20" t="s">
        <v>18</v>
      </c>
      <c r="D17" s="46">
        <v>234513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234513</v>
      </c>
      <c r="O17" s="47">
        <f t="shared" si="1"/>
        <v>44.703202439954254</v>
      </c>
      <c r="P17" s="9"/>
    </row>
    <row r="18" spans="1:16">
      <c r="A18" s="12"/>
      <c r="B18" s="25">
        <v>323.39999999999998</v>
      </c>
      <c r="C18" s="20" t="s">
        <v>19</v>
      </c>
      <c r="D18" s="46">
        <v>120470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120470</v>
      </c>
      <c r="O18" s="47">
        <f t="shared" si="1"/>
        <v>22.964163171940527</v>
      </c>
      <c r="P18" s="9"/>
    </row>
    <row r="19" spans="1:16">
      <c r="A19" s="12"/>
      <c r="B19" s="25">
        <v>324.20999999999998</v>
      </c>
      <c r="C19" s="20" t="s">
        <v>95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35150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35150</v>
      </c>
      <c r="O19" s="47">
        <f t="shared" si="1"/>
        <v>6.7003431185665265</v>
      </c>
      <c r="P19" s="9"/>
    </row>
    <row r="20" spans="1:16">
      <c r="A20" s="12"/>
      <c r="B20" s="25">
        <v>329</v>
      </c>
      <c r="C20" s="20" t="s">
        <v>20</v>
      </c>
      <c r="D20" s="46">
        <v>6629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6629</v>
      </c>
      <c r="O20" s="47">
        <f t="shared" si="1"/>
        <v>1.2636294319481509</v>
      </c>
      <c r="P20" s="9"/>
    </row>
    <row r="21" spans="1:16" ht="15.75">
      <c r="A21" s="29" t="s">
        <v>22</v>
      </c>
      <c r="B21" s="30"/>
      <c r="C21" s="31"/>
      <c r="D21" s="32">
        <f t="shared" ref="D21:M21" si="5">SUM(D22:D31)</f>
        <v>671147</v>
      </c>
      <c r="E21" s="32">
        <f t="shared" si="5"/>
        <v>137682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 t="shared" si="4"/>
        <v>808829</v>
      </c>
      <c r="O21" s="45">
        <f t="shared" si="1"/>
        <v>154.18013724742661</v>
      </c>
      <c r="P21" s="10"/>
    </row>
    <row r="22" spans="1:16">
      <c r="A22" s="12"/>
      <c r="B22" s="25">
        <v>334.2</v>
      </c>
      <c r="C22" s="20" t="s">
        <v>96</v>
      </c>
      <c r="D22" s="46">
        <v>5976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5976</v>
      </c>
      <c r="O22" s="47">
        <f t="shared" si="1"/>
        <v>1.1391536408692338</v>
      </c>
      <c r="P22" s="9"/>
    </row>
    <row r="23" spans="1:16">
      <c r="A23" s="12"/>
      <c r="B23" s="25">
        <v>334.49</v>
      </c>
      <c r="C23" s="20" t="s">
        <v>97</v>
      </c>
      <c r="D23" s="46">
        <v>-1433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29" si="6">SUM(D23:M23)</f>
        <v>-1433</v>
      </c>
      <c r="O23" s="47">
        <f t="shared" si="1"/>
        <v>-0.27316050324056423</v>
      </c>
      <c r="P23" s="9"/>
    </row>
    <row r="24" spans="1:16">
      <c r="A24" s="12"/>
      <c r="B24" s="25">
        <v>335.12</v>
      </c>
      <c r="C24" s="20" t="s">
        <v>86</v>
      </c>
      <c r="D24" s="46">
        <v>170845</v>
      </c>
      <c r="E24" s="46">
        <v>74373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245218</v>
      </c>
      <c r="O24" s="47">
        <f t="shared" si="1"/>
        <v>46.743804803659934</v>
      </c>
      <c r="P24" s="9"/>
    </row>
    <row r="25" spans="1:16">
      <c r="A25" s="12"/>
      <c r="B25" s="25">
        <v>335.14</v>
      </c>
      <c r="C25" s="20" t="s">
        <v>87</v>
      </c>
      <c r="D25" s="46">
        <v>34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34</v>
      </c>
      <c r="O25" s="47">
        <f t="shared" si="1"/>
        <v>6.4811284788410216E-3</v>
      </c>
      <c r="P25" s="9"/>
    </row>
    <row r="26" spans="1:16">
      <c r="A26" s="12"/>
      <c r="B26" s="25">
        <v>335.15</v>
      </c>
      <c r="C26" s="20" t="s">
        <v>88</v>
      </c>
      <c r="D26" s="46">
        <v>2531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2531</v>
      </c>
      <c r="O26" s="47">
        <f t="shared" si="1"/>
        <v>0.48246282882195957</v>
      </c>
      <c r="P26" s="9"/>
    </row>
    <row r="27" spans="1:16">
      <c r="A27" s="12"/>
      <c r="B27" s="25">
        <v>335.18</v>
      </c>
      <c r="C27" s="20" t="s">
        <v>89</v>
      </c>
      <c r="D27" s="46">
        <v>430573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430573</v>
      </c>
      <c r="O27" s="47">
        <f t="shared" si="1"/>
        <v>82.076439191765161</v>
      </c>
      <c r="P27" s="9"/>
    </row>
    <row r="28" spans="1:16">
      <c r="A28" s="12"/>
      <c r="B28" s="25">
        <v>335.21</v>
      </c>
      <c r="C28" s="20" t="s">
        <v>27</v>
      </c>
      <c r="D28" s="46">
        <v>990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990</v>
      </c>
      <c r="O28" s="47">
        <f t="shared" si="1"/>
        <v>0.18871521158978269</v>
      </c>
      <c r="P28" s="9"/>
    </row>
    <row r="29" spans="1:16">
      <c r="A29" s="12"/>
      <c r="B29" s="25">
        <v>335.49</v>
      </c>
      <c r="C29" s="20" t="s">
        <v>28</v>
      </c>
      <c r="D29" s="46">
        <v>380</v>
      </c>
      <c r="E29" s="46">
        <v>63309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63689</v>
      </c>
      <c r="O29" s="47">
        <f t="shared" si="1"/>
        <v>12.140487990850172</v>
      </c>
      <c r="P29" s="9"/>
    </row>
    <row r="30" spans="1:16">
      <c r="A30" s="12"/>
      <c r="B30" s="25">
        <v>337.7</v>
      </c>
      <c r="C30" s="20" t="s">
        <v>98</v>
      </c>
      <c r="D30" s="46">
        <v>19379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>SUM(D30:M30)</f>
        <v>19379</v>
      </c>
      <c r="O30" s="47">
        <f t="shared" si="1"/>
        <v>3.6940526115135341</v>
      </c>
      <c r="P30" s="9"/>
    </row>
    <row r="31" spans="1:16">
      <c r="A31" s="12"/>
      <c r="B31" s="25">
        <v>338</v>
      </c>
      <c r="C31" s="20" t="s">
        <v>29</v>
      </c>
      <c r="D31" s="46">
        <v>41872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>SUM(D31:M31)</f>
        <v>41872</v>
      </c>
      <c r="O31" s="47">
        <f t="shared" si="1"/>
        <v>7.9817003431185665</v>
      </c>
      <c r="P31" s="9"/>
    </row>
    <row r="32" spans="1:16" ht="15.75">
      <c r="A32" s="29" t="s">
        <v>34</v>
      </c>
      <c r="B32" s="30"/>
      <c r="C32" s="31"/>
      <c r="D32" s="32">
        <f t="shared" ref="D32:M32" si="7">SUM(D33:D40)</f>
        <v>326982</v>
      </c>
      <c r="E32" s="32">
        <f t="shared" si="7"/>
        <v>45321</v>
      </c>
      <c r="F32" s="32">
        <f t="shared" si="7"/>
        <v>0</v>
      </c>
      <c r="G32" s="32">
        <f t="shared" si="7"/>
        <v>0</v>
      </c>
      <c r="H32" s="32">
        <f t="shared" si="7"/>
        <v>0</v>
      </c>
      <c r="I32" s="32">
        <f t="shared" si="7"/>
        <v>3326580</v>
      </c>
      <c r="J32" s="32">
        <f t="shared" si="7"/>
        <v>0</v>
      </c>
      <c r="K32" s="32">
        <f t="shared" si="7"/>
        <v>0</v>
      </c>
      <c r="L32" s="32">
        <f t="shared" si="7"/>
        <v>0</v>
      </c>
      <c r="M32" s="32">
        <f t="shared" si="7"/>
        <v>0</v>
      </c>
      <c r="N32" s="32">
        <f>SUM(D32:M32)</f>
        <v>3698883</v>
      </c>
      <c r="O32" s="45">
        <f t="shared" si="1"/>
        <v>705.08635150590931</v>
      </c>
      <c r="P32" s="10"/>
    </row>
    <row r="33" spans="1:16">
      <c r="A33" s="12"/>
      <c r="B33" s="25">
        <v>341.2</v>
      </c>
      <c r="C33" s="20" t="s">
        <v>90</v>
      </c>
      <c r="D33" s="46">
        <v>242801</v>
      </c>
      <c r="E33" s="46">
        <v>0</v>
      </c>
      <c r="F33" s="46">
        <v>0</v>
      </c>
      <c r="G33" s="46">
        <v>0</v>
      </c>
      <c r="H33" s="46">
        <v>0</v>
      </c>
      <c r="I33" s="46">
        <v>4800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40" si="8">SUM(D33:M33)</f>
        <v>247601</v>
      </c>
      <c r="O33" s="47">
        <f t="shared" si="1"/>
        <v>47.198055661456351</v>
      </c>
      <c r="P33" s="9"/>
    </row>
    <row r="34" spans="1:16">
      <c r="A34" s="12"/>
      <c r="B34" s="25">
        <v>341.9</v>
      </c>
      <c r="C34" s="20" t="s">
        <v>99</v>
      </c>
      <c r="D34" s="46">
        <v>55471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55471</v>
      </c>
      <c r="O34" s="47">
        <f t="shared" si="1"/>
        <v>10.573961113229126</v>
      </c>
      <c r="P34" s="9"/>
    </row>
    <row r="35" spans="1:16">
      <c r="A35" s="12"/>
      <c r="B35" s="25">
        <v>343.3</v>
      </c>
      <c r="C35" s="20" t="s">
        <v>100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410111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410111</v>
      </c>
      <c r="O35" s="47">
        <f t="shared" si="1"/>
        <v>78.175943576057946</v>
      </c>
      <c r="P35" s="9"/>
    </row>
    <row r="36" spans="1:16">
      <c r="A36" s="12"/>
      <c r="B36" s="25">
        <v>343.4</v>
      </c>
      <c r="C36" s="20" t="s">
        <v>39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777962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777962</v>
      </c>
      <c r="O36" s="47">
        <f t="shared" si="1"/>
        <v>148.29622569576821</v>
      </c>
      <c r="P36" s="9"/>
    </row>
    <row r="37" spans="1:16">
      <c r="A37" s="12"/>
      <c r="B37" s="25">
        <v>343.5</v>
      </c>
      <c r="C37" s="20" t="s">
        <v>101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693733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693733</v>
      </c>
      <c r="O37" s="47">
        <f t="shared" ref="O37:O57" si="9">(N37/O$59)</f>
        <v>132.24037361799466</v>
      </c>
      <c r="P37" s="9"/>
    </row>
    <row r="38" spans="1:16">
      <c r="A38" s="12"/>
      <c r="B38" s="25">
        <v>343.8</v>
      </c>
      <c r="C38" s="20" t="s">
        <v>41</v>
      </c>
      <c r="D38" s="46">
        <v>28710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28710</v>
      </c>
      <c r="O38" s="47">
        <f t="shared" si="9"/>
        <v>5.4727411361036982</v>
      </c>
      <c r="P38" s="9"/>
    </row>
    <row r="39" spans="1:16">
      <c r="A39" s="12"/>
      <c r="B39" s="25">
        <v>343.9</v>
      </c>
      <c r="C39" s="20" t="s">
        <v>66</v>
      </c>
      <c r="D39" s="46">
        <v>0</v>
      </c>
      <c r="E39" s="46">
        <v>45321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45321</v>
      </c>
      <c r="O39" s="47">
        <f t="shared" si="9"/>
        <v>8.6391536408692335</v>
      </c>
      <c r="P39" s="9"/>
    </row>
    <row r="40" spans="1:16">
      <c r="A40" s="12"/>
      <c r="B40" s="25">
        <v>349</v>
      </c>
      <c r="C40" s="20" t="s">
        <v>1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1439974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1439974</v>
      </c>
      <c r="O40" s="47">
        <f t="shared" si="9"/>
        <v>274.48989706443007</v>
      </c>
      <c r="P40" s="9"/>
    </row>
    <row r="41" spans="1:16" ht="15.75">
      <c r="A41" s="29" t="s">
        <v>35</v>
      </c>
      <c r="B41" s="30"/>
      <c r="C41" s="31"/>
      <c r="D41" s="32">
        <f t="shared" ref="D41:M41" si="10">SUM(D42:D44)</f>
        <v>20332</v>
      </c>
      <c r="E41" s="32">
        <f t="shared" si="10"/>
        <v>0</v>
      </c>
      <c r="F41" s="32">
        <f t="shared" si="10"/>
        <v>0</v>
      </c>
      <c r="G41" s="32">
        <f t="shared" si="10"/>
        <v>0</v>
      </c>
      <c r="H41" s="32">
        <f t="shared" si="10"/>
        <v>0</v>
      </c>
      <c r="I41" s="32">
        <f t="shared" si="10"/>
        <v>0</v>
      </c>
      <c r="J41" s="32">
        <f t="shared" si="10"/>
        <v>0</v>
      </c>
      <c r="K41" s="32">
        <f t="shared" si="10"/>
        <v>0</v>
      </c>
      <c r="L41" s="32">
        <f t="shared" si="10"/>
        <v>0</v>
      </c>
      <c r="M41" s="32">
        <f t="shared" si="10"/>
        <v>0</v>
      </c>
      <c r="N41" s="32">
        <f t="shared" ref="N41:N46" si="11">SUM(D41:M41)</f>
        <v>20332</v>
      </c>
      <c r="O41" s="45">
        <f t="shared" si="9"/>
        <v>3.8757148303469311</v>
      </c>
      <c r="P41" s="10"/>
    </row>
    <row r="42" spans="1:16">
      <c r="A42" s="13"/>
      <c r="B42" s="39">
        <v>351.1</v>
      </c>
      <c r="C42" s="21" t="s">
        <v>46</v>
      </c>
      <c r="D42" s="46">
        <v>8516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1"/>
        <v>8516</v>
      </c>
      <c r="O42" s="47">
        <f t="shared" si="9"/>
        <v>1.6233320625238277</v>
      </c>
      <c r="P42" s="9"/>
    </row>
    <row r="43" spans="1:16">
      <c r="A43" s="13"/>
      <c r="B43" s="39">
        <v>351.5</v>
      </c>
      <c r="C43" s="21" t="s">
        <v>102</v>
      </c>
      <c r="D43" s="46">
        <v>8269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8269</v>
      </c>
      <c r="O43" s="47">
        <f t="shared" si="9"/>
        <v>1.5762485703393061</v>
      </c>
      <c r="P43" s="9"/>
    </row>
    <row r="44" spans="1:16">
      <c r="A44" s="13"/>
      <c r="B44" s="39">
        <v>352</v>
      </c>
      <c r="C44" s="21" t="s">
        <v>103</v>
      </c>
      <c r="D44" s="46">
        <v>3547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3547</v>
      </c>
      <c r="O44" s="47">
        <f t="shared" si="9"/>
        <v>0.67613419748379722</v>
      </c>
      <c r="P44" s="9"/>
    </row>
    <row r="45" spans="1:16" ht="15.75">
      <c r="A45" s="29" t="s">
        <v>4</v>
      </c>
      <c r="B45" s="30"/>
      <c r="C45" s="31"/>
      <c r="D45" s="32">
        <f t="shared" ref="D45:M45" si="12">SUM(D46:D52)</f>
        <v>158226</v>
      </c>
      <c r="E45" s="32">
        <f t="shared" si="12"/>
        <v>4766</v>
      </c>
      <c r="F45" s="32">
        <f t="shared" si="12"/>
        <v>0</v>
      </c>
      <c r="G45" s="32">
        <f t="shared" si="12"/>
        <v>0</v>
      </c>
      <c r="H45" s="32">
        <f t="shared" si="12"/>
        <v>0</v>
      </c>
      <c r="I45" s="32">
        <f t="shared" si="12"/>
        <v>68332</v>
      </c>
      <c r="J45" s="32">
        <f t="shared" si="12"/>
        <v>0</v>
      </c>
      <c r="K45" s="32">
        <f t="shared" si="12"/>
        <v>291290</v>
      </c>
      <c r="L45" s="32">
        <f t="shared" si="12"/>
        <v>0</v>
      </c>
      <c r="M45" s="32">
        <f t="shared" si="12"/>
        <v>0</v>
      </c>
      <c r="N45" s="32">
        <f t="shared" si="11"/>
        <v>522614</v>
      </c>
      <c r="O45" s="45">
        <f t="shared" si="9"/>
        <v>99.621425848265346</v>
      </c>
      <c r="P45" s="10"/>
    </row>
    <row r="46" spans="1:16">
      <c r="A46" s="12"/>
      <c r="B46" s="25">
        <v>361.1</v>
      </c>
      <c r="C46" s="20" t="s">
        <v>47</v>
      </c>
      <c r="D46" s="46">
        <v>4524</v>
      </c>
      <c r="E46" s="46">
        <v>174</v>
      </c>
      <c r="F46" s="46">
        <v>0</v>
      </c>
      <c r="G46" s="46">
        <v>0</v>
      </c>
      <c r="H46" s="46">
        <v>0</v>
      </c>
      <c r="I46" s="46">
        <v>2480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7178</v>
      </c>
      <c r="O46" s="47">
        <f t="shared" si="9"/>
        <v>1.3682805947388486</v>
      </c>
      <c r="P46" s="9"/>
    </row>
    <row r="47" spans="1:16">
      <c r="A47" s="12"/>
      <c r="B47" s="25">
        <v>361.3</v>
      </c>
      <c r="C47" s="20" t="s">
        <v>104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134621</v>
      </c>
      <c r="L47" s="46">
        <v>0</v>
      </c>
      <c r="M47" s="46">
        <v>0</v>
      </c>
      <c r="N47" s="46">
        <f t="shared" ref="N47:N52" si="13">SUM(D47:M47)</f>
        <v>134621</v>
      </c>
      <c r="O47" s="47">
        <f t="shared" si="9"/>
        <v>25.661646969119328</v>
      </c>
      <c r="P47" s="9"/>
    </row>
    <row r="48" spans="1:16">
      <c r="A48" s="12"/>
      <c r="B48" s="25">
        <v>362</v>
      </c>
      <c r="C48" s="20" t="s">
        <v>48</v>
      </c>
      <c r="D48" s="46">
        <v>56020</v>
      </c>
      <c r="E48" s="46">
        <v>0</v>
      </c>
      <c r="F48" s="46">
        <v>0</v>
      </c>
      <c r="G48" s="46">
        <v>0</v>
      </c>
      <c r="H48" s="46">
        <v>0</v>
      </c>
      <c r="I48" s="46">
        <v>58097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3"/>
        <v>114117</v>
      </c>
      <c r="O48" s="47">
        <f t="shared" si="9"/>
        <v>21.753145253526498</v>
      </c>
      <c r="P48" s="9"/>
    </row>
    <row r="49" spans="1:119">
      <c r="A49" s="12"/>
      <c r="B49" s="25">
        <v>364</v>
      </c>
      <c r="C49" s="20" t="s">
        <v>91</v>
      </c>
      <c r="D49" s="46">
        <v>11123</v>
      </c>
      <c r="E49" s="46">
        <v>4047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3"/>
        <v>15170</v>
      </c>
      <c r="O49" s="47">
        <f t="shared" si="9"/>
        <v>2.8917270301181852</v>
      </c>
      <c r="P49" s="9"/>
    </row>
    <row r="50" spans="1:119">
      <c r="A50" s="12"/>
      <c r="B50" s="25">
        <v>366</v>
      </c>
      <c r="C50" s="20" t="s">
        <v>50</v>
      </c>
      <c r="D50" s="46">
        <v>8195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3"/>
        <v>8195</v>
      </c>
      <c r="O50" s="47">
        <f t="shared" si="9"/>
        <v>1.5621425848265345</v>
      </c>
      <c r="P50" s="9"/>
    </row>
    <row r="51" spans="1:119">
      <c r="A51" s="12"/>
      <c r="B51" s="25">
        <v>368</v>
      </c>
      <c r="C51" s="20" t="s">
        <v>105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156669</v>
      </c>
      <c r="L51" s="46">
        <v>0</v>
      </c>
      <c r="M51" s="46">
        <v>0</v>
      </c>
      <c r="N51" s="46">
        <f t="shared" si="13"/>
        <v>156669</v>
      </c>
      <c r="O51" s="47">
        <f t="shared" si="9"/>
        <v>29.864468166221883</v>
      </c>
      <c r="P51" s="9"/>
    </row>
    <row r="52" spans="1:119">
      <c r="A52" s="12"/>
      <c r="B52" s="25">
        <v>369.9</v>
      </c>
      <c r="C52" s="20" t="s">
        <v>51</v>
      </c>
      <c r="D52" s="46">
        <v>78364</v>
      </c>
      <c r="E52" s="46">
        <v>545</v>
      </c>
      <c r="F52" s="46">
        <v>0</v>
      </c>
      <c r="G52" s="46">
        <v>0</v>
      </c>
      <c r="H52" s="46">
        <v>0</v>
      </c>
      <c r="I52" s="46">
        <v>7755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3"/>
        <v>86664</v>
      </c>
      <c r="O52" s="47">
        <f t="shared" si="9"/>
        <v>16.520015249714067</v>
      </c>
      <c r="P52" s="9"/>
    </row>
    <row r="53" spans="1:119" ht="15.75">
      <c r="A53" s="29" t="s">
        <v>36</v>
      </c>
      <c r="B53" s="30"/>
      <c r="C53" s="31"/>
      <c r="D53" s="32">
        <f t="shared" ref="D53:M53" si="14">SUM(D54:D56)</f>
        <v>0</v>
      </c>
      <c r="E53" s="32">
        <f t="shared" si="14"/>
        <v>82384</v>
      </c>
      <c r="F53" s="32">
        <f t="shared" si="14"/>
        <v>0</v>
      </c>
      <c r="G53" s="32">
        <f t="shared" si="14"/>
        <v>0</v>
      </c>
      <c r="H53" s="32">
        <f t="shared" si="14"/>
        <v>0</v>
      </c>
      <c r="I53" s="32">
        <f t="shared" si="14"/>
        <v>88491</v>
      </c>
      <c r="J53" s="32">
        <f t="shared" si="14"/>
        <v>0</v>
      </c>
      <c r="K53" s="32">
        <f t="shared" si="14"/>
        <v>0</v>
      </c>
      <c r="L53" s="32">
        <f t="shared" si="14"/>
        <v>0</v>
      </c>
      <c r="M53" s="32">
        <f t="shared" si="14"/>
        <v>0</v>
      </c>
      <c r="N53" s="32">
        <f>SUM(D53:M53)</f>
        <v>170875</v>
      </c>
      <c r="O53" s="45">
        <f t="shared" si="9"/>
        <v>32.572436141822344</v>
      </c>
      <c r="P53" s="9"/>
    </row>
    <row r="54" spans="1:119">
      <c r="A54" s="12"/>
      <c r="B54" s="25">
        <v>381</v>
      </c>
      <c r="C54" s="20" t="s">
        <v>52</v>
      </c>
      <c r="D54" s="46">
        <v>0</v>
      </c>
      <c r="E54" s="46">
        <v>27155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>SUM(D54:M54)</f>
        <v>27155</v>
      </c>
      <c r="O54" s="47">
        <f t="shared" si="9"/>
        <v>5.1763248189096451</v>
      </c>
      <c r="P54" s="9"/>
    </row>
    <row r="55" spans="1:119">
      <c r="A55" s="12"/>
      <c r="B55" s="25">
        <v>383</v>
      </c>
      <c r="C55" s="20" t="s">
        <v>67</v>
      </c>
      <c r="D55" s="46">
        <v>0</v>
      </c>
      <c r="E55" s="46">
        <v>55229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>SUM(D55:M55)</f>
        <v>55229</v>
      </c>
      <c r="O55" s="47">
        <f t="shared" si="9"/>
        <v>10.527830728173846</v>
      </c>
      <c r="P55" s="9"/>
    </row>
    <row r="56" spans="1:119" ht="15.75" thickBot="1">
      <c r="A56" s="12"/>
      <c r="B56" s="25">
        <v>389.7</v>
      </c>
      <c r="C56" s="20" t="s">
        <v>106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88491</v>
      </c>
      <c r="J56" s="46">
        <v>0</v>
      </c>
      <c r="K56" s="46">
        <v>0</v>
      </c>
      <c r="L56" s="46">
        <v>0</v>
      </c>
      <c r="M56" s="46">
        <v>0</v>
      </c>
      <c r="N56" s="46">
        <f>SUM(D56:M56)</f>
        <v>88491</v>
      </c>
      <c r="O56" s="47">
        <f t="shared" si="9"/>
        <v>16.868280594738849</v>
      </c>
      <c r="P56" s="9"/>
    </row>
    <row r="57" spans="1:119" ht="16.5" thickBot="1">
      <c r="A57" s="14" t="s">
        <v>44</v>
      </c>
      <c r="B57" s="23"/>
      <c r="C57" s="22"/>
      <c r="D57" s="15">
        <f t="shared" ref="D57:M57" si="15">SUM(D5,D15,D21,D32,D41,D45,D53)</f>
        <v>2886680</v>
      </c>
      <c r="E57" s="15">
        <f t="shared" si="15"/>
        <v>473741</v>
      </c>
      <c r="F57" s="15">
        <f t="shared" si="15"/>
        <v>0</v>
      </c>
      <c r="G57" s="15">
        <f t="shared" si="15"/>
        <v>0</v>
      </c>
      <c r="H57" s="15">
        <f t="shared" si="15"/>
        <v>0</v>
      </c>
      <c r="I57" s="15">
        <f t="shared" si="15"/>
        <v>3605894</v>
      </c>
      <c r="J57" s="15">
        <f t="shared" si="15"/>
        <v>0</v>
      </c>
      <c r="K57" s="15">
        <f t="shared" si="15"/>
        <v>291290</v>
      </c>
      <c r="L57" s="15">
        <f t="shared" si="15"/>
        <v>0</v>
      </c>
      <c r="M57" s="15">
        <f t="shared" si="15"/>
        <v>0</v>
      </c>
      <c r="N57" s="15">
        <f>SUM(D57:M57)</f>
        <v>7257605</v>
      </c>
      <c r="O57" s="38">
        <f t="shared" si="9"/>
        <v>1383.4550133434998</v>
      </c>
      <c r="P57" s="6"/>
      <c r="Q57" s="2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</row>
    <row r="58" spans="1:119">
      <c r="A58" s="16"/>
      <c r="B58" s="18"/>
      <c r="C58" s="18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9"/>
    </row>
    <row r="59" spans="1:119">
      <c r="A59" s="40"/>
      <c r="B59" s="41"/>
      <c r="C59" s="41"/>
      <c r="D59" s="42"/>
      <c r="E59" s="42"/>
      <c r="F59" s="42"/>
      <c r="G59" s="42"/>
      <c r="H59" s="42"/>
      <c r="I59" s="42"/>
      <c r="J59" s="42"/>
      <c r="K59" s="42"/>
      <c r="L59" s="121" t="s">
        <v>107</v>
      </c>
      <c r="M59" s="121"/>
      <c r="N59" s="121"/>
      <c r="O59" s="43">
        <v>5246</v>
      </c>
    </row>
    <row r="60" spans="1:119">
      <c r="A60" s="122"/>
      <c r="B60" s="99"/>
      <c r="C60" s="99"/>
      <c r="D60" s="99"/>
      <c r="E60" s="99"/>
      <c r="F60" s="99"/>
      <c r="G60" s="99"/>
      <c r="H60" s="99"/>
      <c r="I60" s="99"/>
      <c r="J60" s="99"/>
      <c r="K60" s="99"/>
      <c r="L60" s="99"/>
      <c r="M60" s="99"/>
      <c r="N60" s="99"/>
      <c r="O60" s="100"/>
    </row>
    <row r="61" spans="1:119" ht="15.75" customHeight="1" thickBot="1">
      <c r="A61" s="123" t="s">
        <v>71</v>
      </c>
      <c r="B61" s="102"/>
      <c r="C61" s="102"/>
      <c r="D61" s="102"/>
      <c r="E61" s="102"/>
      <c r="F61" s="102"/>
      <c r="G61" s="102"/>
      <c r="H61" s="102"/>
      <c r="I61" s="102"/>
      <c r="J61" s="102"/>
      <c r="K61" s="102"/>
      <c r="L61" s="102"/>
      <c r="M61" s="102"/>
      <c r="N61" s="102"/>
      <c r="O61" s="103"/>
    </row>
  </sheetData>
  <mergeCells count="10">
    <mergeCell ref="L59:N59"/>
    <mergeCell ref="A60:O60"/>
    <mergeCell ref="A61:O6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5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61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81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54</v>
      </c>
      <c r="B3" s="111"/>
      <c r="C3" s="112"/>
      <c r="D3" s="131" t="s">
        <v>30</v>
      </c>
      <c r="E3" s="132"/>
      <c r="F3" s="132"/>
      <c r="G3" s="132"/>
      <c r="H3" s="133"/>
      <c r="I3" s="131" t="s">
        <v>31</v>
      </c>
      <c r="J3" s="133"/>
      <c r="K3" s="131" t="s">
        <v>33</v>
      </c>
      <c r="L3" s="133"/>
      <c r="M3" s="36"/>
      <c r="N3" s="37"/>
      <c r="O3" s="134" t="s">
        <v>59</v>
      </c>
      <c r="P3" s="11"/>
      <c r="Q3"/>
    </row>
    <row r="4" spans="1:133" ht="32.25" customHeight="1" thickBot="1">
      <c r="A4" s="113"/>
      <c r="B4" s="114"/>
      <c r="C4" s="115"/>
      <c r="D4" s="34" t="s">
        <v>5</v>
      </c>
      <c r="E4" s="34" t="s">
        <v>55</v>
      </c>
      <c r="F4" s="34" t="s">
        <v>56</v>
      </c>
      <c r="G4" s="34" t="s">
        <v>57</v>
      </c>
      <c r="H4" s="34" t="s">
        <v>6</v>
      </c>
      <c r="I4" s="34" t="s">
        <v>7</v>
      </c>
      <c r="J4" s="35" t="s">
        <v>58</v>
      </c>
      <c r="K4" s="35" t="s">
        <v>8</v>
      </c>
      <c r="L4" s="35" t="s">
        <v>9</v>
      </c>
      <c r="M4" s="35" t="s">
        <v>10</v>
      </c>
      <c r="N4" s="35" t="s">
        <v>32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SUM(D6:D14)</f>
        <v>1299438</v>
      </c>
      <c r="E5" s="27">
        <f t="shared" si="0"/>
        <v>176549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42894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1518881</v>
      </c>
      <c r="O5" s="33">
        <f t="shared" ref="O5:O48" si="1">(N5/O$50)</f>
        <v>289.64168573607935</v>
      </c>
      <c r="P5" s="6"/>
    </row>
    <row r="6" spans="1:133">
      <c r="A6" s="12"/>
      <c r="B6" s="25">
        <v>311</v>
      </c>
      <c r="C6" s="20" t="s">
        <v>3</v>
      </c>
      <c r="D6" s="46">
        <v>787355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787355</v>
      </c>
      <c r="O6" s="47">
        <f t="shared" si="1"/>
        <v>150.14397406559877</v>
      </c>
      <c r="P6" s="9"/>
    </row>
    <row r="7" spans="1:133">
      <c r="A7" s="12"/>
      <c r="B7" s="25">
        <v>312.10000000000002</v>
      </c>
      <c r="C7" s="20" t="s">
        <v>11</v>
      </c>
      <c r="D7" s="46">
        <v>0</v>
      </c>
      <c r="E7" s="46">
        <v>176549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176549</v>
      </c>
      <c r="O7" s="47">
        <f t="shared" si="1"/>
        <v>33.666857360793287</v>
      </c>
      <c r="P7" s="9"/>
    </row>
    <row r="8" spans="1:133">
      <c r="A8" s="12"/>
      <c r="B8" s="25">
        <v>312.51</v>
      </c>
      <c r="C8" s="20" t="s">
        <v>82</v>
      </c>
      <c r="D8" s="46">
        <v>28796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>SUM(D8:M8)</f>
        <v>28796</v>
      </c>
      <c r="O8" s="47">
        <f t="shared" si="1"/>
        <v>5.4912280701754383</v>
      </c>
      <c r="P8" s="9"/>
    </row>
    <row r="9" spans="1:133">
      <c r="A9" s="12"/>
      <c r="B9" s="25">
        <v>312.52</v>
      </c>
      <c r="C9" s="20" t="s">
        <v>83</v>
      </c>
      <c r="D9" s="46">
        <v>37511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37511</v>
      </c>
      <c r="O9" s="47">
        <f t="shared" si="1"/>
        <v>7.1531273836765825</v>
      </c>
      <c r="P9" s="9"/>
    </row>
    <row r="10" spans="1:133">
      <c r="A10" s="12"/>
      <c r="B10" s="25">
        <v>314.10000000000002</v>
      </c>
      <c r="C10" s="20" t="s">
        <v>12</v>
      </c>
      <c r="D10" s="46">
        <v>182449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182449</v>
      </c>
      <c r="O10" s="47">
        <f t="shared" si="1"/>
        <v>34.791952707856595</v>
      </c>
      <c r="P10" s="9"/>
    </row>
    <row r="11" spans="1:133">
      <c r="A11" s="12"/>
      <c r="B11" s="25">
        <v>314.3</v>
      </c>
      <c r="C11" s="20" t="s">
        <v>13</v>
      </c>
      <c r="D11" s="46">
        <v>41152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41152</v>
      </c>
      <c r="O11" s="47">
        <f t="shared" si="1"/>
        <v>7.8474446987032795</v>
      </c>
      <c r="P11" s="9"/>
    </row>
    <row r="12" spans="1:133">
      <c r="A12" s="12"/>
      <c r="B12" s="25">
        <v>314.39999999999998</v>
      </c>
      <c r="C12" s="20" t="s">
        <v>14</v>
      </c>
      <c r="D12" s="46">
        <v>35007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35007</v>
      </c>
      <c r="O12" s="47">
        <f t="shared" si="1"/>
        <v>6.6756292906178487</v>
      </c>
      <c r="P12" s="9"/>
    </row>
    <row r="13" spans="1:133">
      <c r="A13" s="12"/>
      <c r="B13" s="25">
        <v>315</v>
      </c>
      <c r="C13" s="20" t="s">
        <v>84</v>
      </c>
      <c r="D13" s="46">
        <v>150006</v>
      </c>
      <c r="E13" s="46">
        <v>0</v>
      </c>
      <c r="F13" s="46">
        <v>0</v>
      </c>
      <c r="G13" s="46">
        <v>0</v>
      </c>
      <c r="H13" s="46">
        <v>0</v>
      </c>
      <c r="I13" s="46">
        <v>42894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192900</v>
      </c>
      <c r="O13" s="47">
        <f t="shared" si="1"/>
        <v>36.784897025171624</v>
      </c>
      <c r="P13" s="9"/>
    </row>
    <row r="14" spans="1:133">
      <c r="A14" s="12"/>
      <c r="B14" s="25">
        <v>316</v>
      </c>
      <c r="C14" s="20" t="s">
        <v>85</v>
      </c>
      <c r="D14" s="46">
        <v>37162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37162</v>
      </c>
      <c r="O14" s="47">
        <f t="shared" si="1"/>
        <v>7.0865751334858889</v>
      </c>
      <c r="P14" s="9"/>
    </row>
    <row r="15" spans="1:133" ht="15.75">
      <c r="A15" s="29" t="s">
        <v>17</v>
      </c>
      <c r="B15" s="30"/>
      <c r="C15" s="31"/>
      <c r="D15" s="32">
        <f t="shared" ref="D15:M15" si="3">SUM(D16:D19)</f>
        <v>363760</v>
      </c>
      <c r="E15" s="32">
        <f t="shared" si="3"/>
        <v>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21" si="4">SUM(D15:M15)</f>
        <v>363760</v>
      </c>
      <c r="O15" s="45">
        <f t="shared" si="1"/>
        <v>69.366895499618607</v>
      </c>
      <c r="P15" s="10"/>
    </row>
    <row r="16" spans="1:133">
      <c r="A16" s="12"/>
      <c r="B16" s="25">
        <v>322</v>
      </c>
      <c r="C16" s="20" t="s">
        <v>0</v>
      </c>
      <c r="D16" s="46">
        <v>39539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39539</v>
      </c>
      <c r="O16" s="47">
        <f t="shared" si="1"/>
        <v>7.5398550724637685</v>
      </c>
      <c r="P16" s="9"/>
    </row>
    <row r="17" spans="1:16">
      <c r="A17" s="12"/>
      <c r="B17" s="25">
        <v>323.10000000000002</v>
      </c>
      <c r="C17" s="20" t="s">
        <v>18</v>
      </c>
      <c r="D17" s="46">
        <v>208668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208668</v>
      </c>
      <c r="O17" s="47">
        <f t="shared" si="1"/>
        <v>39.791762013729979</v>
      </c>
      <c r="P17" s="9"/>
    </row>
    <row r="18" spans="1:16">
      <c r="A18" s="12"/>
      <c r="B18" s="25">
        <v>323.39999999999998</v>
      </c>
      <c r="C18" s="20" t="s">
        <v>19</v>
      </c>
      <c r="D18" s="46">
        <v>107498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107498</v>
      </c>
      <c r="O18" s="47">
        <f t="shared" si="1"/>
        <v>20.499237223493516</v>
      </c>
      <c r="P18" s="9"/>
    </row>
    <row r="19" spans="1:16">
      <c r="A19" s="12"/>
      <c r="B19" s="25">
        <v>329</v>
      </c>
      <c r="C19" s="20" t="s">
        <v>20</v>
      </c>
      <c r="D19" s="46">
        <v>8055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8055</v>
      </c>
      <c r="O19" s="47">
        <f t="shared" si="1"/>
        <v>1.5360411899313502</v>
      </c>
      <c r="P19" s="9"/>
    </row>
    <row r="20" spans="1:16" ht="15.75">
      <c r="A20" s="29" t="s">
        <v>22</v>
      </c>
      <c r="B20" s="30"/>
      <c r="C20" s="31"/>
      <c r="D20" s="32">
        <f t="shared" ref="D20:M20" si="5">SUM(D21:D28)</f>
        <v>658586</v>
      </c>
      <c r="E20" s="32">
        <f t="shared" si="5"/>
        <v>126798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0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4">
        <f t="shared" si="4"/>
        <v>785384</v>
      </c>
      <c r="O20" s="45">
        <f t="shared" si="1"/>
        <v>149.768115942029</v>
      </c>
      <c r="P20" s="10"/>
    </row>
    <row r="21" spans="1:16">
      <c r="A21" s="12"/>
      <c r="B21" s="25">
        <v>331.1</v>
      </c>
      <c r="C21" s="20" t="s">
        <v>21</v>
      </c>
      <c r="D21" s="46">
        <v>18095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18095</v>
      </c>
      <c r="O21" s="47">
        <f t="shared" si="1"/>
        <v>3.4506102212051868</v>
      </c>
      <c r="P21" s="9"/>
    </row>
    <row r="22" spans="1:16">
      <c r="A22" s="12"/>
      <c r="B22" s="25">
        <v>335.12</v>
      </c>
      <c r="C22" s="20" t="s">
        <v>86</v>
      </c>
      <c r="D22" s="46">
        <v>179611</v>
      </c>
      <c r="E22" s="46">
        <v>71002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ref="N22:N27" si="6">SUM(D22:M22)</f>
        <v>250613</v>
      </c>
      <c r="O22" s="47">
        <f t="shared" si="1"/>
        <v>47.790427154843634</v>
      </c>
      <c r="P22" s="9"/>
    </row>
    <row r="23" spans="1:16">
      <c r="A23" s="12"/>
      <c r="B23" s="25">
        <v>335.14</v>
      </c>
      <c r="C23" s="20" t="s">
        <v>87</v>
      </c>
      <c r="D23" s="46">
        <v>106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106</v>
      </c>
      <c r="O23" s="47">
        <f t="shared" si="1"/>
        <v>2.0213577421815409E-2</v>
      </c>
      <c r="P23" s="9"/>
    </row>
    <row r="24" spans="1:16">
      <c r="A24" s="12"/>
      <c r="B24" s="25">
        <v>335.15</v>
      </c>
      <c r="C24" s="20" t="s">
        <v>88</v>
      </c>
      <c r="D24" s="46">
        <v>2433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2433</v>
      </c>
      <c r="O24" s="47">
        <f t="shared" si="1"/>
        <v>0.46395881006864986</v>
      </c>
      <c r="P24" s="9"/>
    </row>
    <row r="25" spans="1:16">
      <c r="A25" s="12"/>
      <c r="B25" s="25">
        <v>335.18</v>
      </c>
      <c r="C25" s="20" t="s">
        <v>89</v>
      </c>
      <c r="D25" s="46">
        <v>413497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413497</v>
      </c>
      <c r="O25" s="47">
        <f t="shared" si="1"/>
        <v>78.851449275362313</v>
      </c>
      <c r="P25" s="9"/>
    </row>
    <row r="26" spans="1:16">
      <c r="A26" s="12"/>
      <c r="B26" s="25">
        <v>335.21</v>
      </c>
      <c r="C26" s="20" t="s">
        <v>27</v>
      </c>
      <c r="D26" s="46">
        <v>1320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1320</v>
      </c>
      <c r="O26" s="47">
        <f t="shared" si="1"/>
        <v>0.25171624713958812</v>
      </c>
      <c r="P26" s="9"/>
    </row>
    <row r="27" spans="1:16">
      <c r="A27" s="12"/>
      <c r="B27" s="25">
        <v>335.49</v>
      </c>
      <c r="C27" s="20" t="s">
        <v>28</v>
      </c>
      <c r="D27" s="46">
        <v>1242</v>
      </c>
      <c r="E27" s="46">
        <v>55796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57038</v>
      </c>
      <c r="O27" s="47">
        <f t="shared" si="1"/>
        <v>10.876811594202898</v>
      </c>
      <c r="P27" s="9"/>
    </row>
    <row r="28" spans="1:16">
      <c r="A28" s="12"/>
      <c r="B28" s="25">
        <v>338</v>
      </c>
      <c r="C28" s="20" t="s">
        <v>29</v>
      </c>
      <c r="D28" s="46">
        <v>42282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42282</v>
      </c>
      <c r="O28" s="47">
        <f t="shared" si="1"/>
        <v>8.0629290617848977</v>
      </c>
      <c r="P28" s="9"/>
    </row>
    <row r="29" spans="1:16" ht="15.75">
      <c r="A29" s="29" t="s">
        <v>34</v>
      </c>
      <c r="B29" s="30"/>
      <c r="C29" s="31"/>
      <c r="D29" s="32">
        <f t="shared" ref="D29:M29" si="7">SUM(D30:D36)</f>
        <v>352621</v>
      </c>
      <c r="E29" s="32">
        <f t="shared" si="7"/>
        <v>45816</v>
      </c>
      <c r="F29" s="32">
        <f t="shared" si="7"/>
        <v>0</v>
      </c>
      <c r="G29" s="32">
        <f t="shared" si="7"/>
        <v>0</v>
      </c>
      <c r="H29" s="32">
        <f t="shared" si="7"/>
        <v>0</v>
      </c>
      <c r="I29" s="32">
        <f t="shared" si="7"/>
        <v>3399597</v>
      </c>
      <c r="J29" s="32">
        <f t="shared" si="7"/>
        <v>0</v>
      </c>
      <c r="K29" s="32">
        <f t="shared" si="7"/>
        <v>0</v>
      </c>
      <c r="L29" s="32">
        <f t="shared" si="7"/>
        <v>0</v>
      </c>
      <c r="M29" s="32">
        <f t="shared" si="7"/>
        <v>0</v>
      </c>
      <c r="N29" s="32">
        <f>SUM(D29:M29)</f>
        <v>3798034</v>
      </c>
      <c r="O29" s="45">
        <f t="shared" si="1"/>
        <v>724.26277650648365</v>
      </c>
      <c r="P29" s="10"/>
    </row>
    <row r="30" spans="1:16">
      <c r="A30" s="12"/>
      <c r="B30" s="25">
        <v>341.2</v>
      </c>
      <c r="C30" s="20" t="s">
        <v>90</v>
      </c>
      <c r="D30" s="46">
        <v>244537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36" si="8">SUM(D30:M30)</f>
        <v>244537</v>
      </c>
      <c r="O30" s="47">
        <f t="shared" si="1"/>
        <v>46.63176964149504</v>
      </c>
      <c r="P30" s="9"/>
    </row>
    <row r="31" spans="1:16">
      <c r="A31" s="12"/>
      <c r="B31" s="25">
        <v>343.4</v>
      </c>
      <c r="C31" s="20" t="s">
        <v>39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762813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762813</v>
      </c>
      <c r="O31" s="47">
        <f t="shared" si="1"/>
        <v>145.46395881006865</v>
      </c>
      <c r="P31" s="9"/>
    </row>
    <row r="32" spans="1:16">
      <c r="A32" s="12"/>
      <c r="B32" s="25">
        <v>343.6</v>
      </c>
      <c r="C32" s="20" t="s">
        <v>40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1183497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1183497</v>
      </c>
      <c r="O32" s="47">
        <f t="shared" si="1"/>
        <v>225.68592677345538</v>
      </c>
      <c r="P32" s="9"/>
    </row>
    <row r="33" spans="1:119">
      <c r="A33" s="12"/>
      <c r="B33" s="25">
        <v>343.8</v>
      </c>
      <c r="C33" s="20" t="s">
        <v>41</v>
      </c>
      <c r="D33" s="46">
        <v>45542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45542</v>
      </c>
      <c r="O33" s="47">
        <f t="shared" si="1"/>
        <v>8.6845919145690313</v>
      </c>
      <c r="P33" s="9"/>
    </row>
    <row r="34" spans="1:119">
      <c r="A34" s="12"/>
      <c r="B34" s="25">
        <v>343.9</v>
      </c>
      <c r="C34" s="20" t="s">
        <v>66</v>
      </c>
      <c r="D34" s="46">
        <v>0</v>
      </c>
      <c r="E34" s="46">
        <v>45816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45816</v>
      </c>
      <c r="O34" s="47">
        <f t="shared" si="1"/>
        <v>8.7368421052631575</v>
      </c>
      <c r="P34" s="9"/>
    </row>
    <row r="35" spans="1:119">
      <c r="A35" s="12"/>
      <c r="B35" s="25">
        <v>347.1</v>
      </c>
      <c r="C35" s="20" t="s">
        <v>42</v>
      </c>
      <c r="D35" s="46">
        <v>3395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3395</v>
      </c>
      <c r="O35" s="47">
        <f t="shared" si="1"/>
        <v>0.64740655987795581</v>
      </c>
      <c r="P35" s="9"/>
    </row>
    <row r="36" spans="1:119">
      <c r="A36" s="12"/>
      <c r="B36" s="25">
        <v>349</v>
      </c>
      <c r="C36" s="20" t="s">
        <v>1</v>
      </c>
      <c r="D36" s="46">
        <v>59147</v>
      </c>
      <c r="E36" s="46">
        <v>0</v>
      </c>
      <c r="F36" s="46">
        <v>0</v>
      </c>
      <c r="G36" s="46">
        <v>0</v>
      </c>
      <c r="H36" s="46">
        <v>0</v>
      </c>
      <c r="I36" s="46">
        <v>1453287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1512434</v>
      </c>
      <c r="O36" s="47">
        <f t="shared" si="1"/>
        <v>288.41228070175441</v>
      </c>
      <c r="P36" s="9"/>
    </row>
    <row r="37" spans="1:119" ht="15.75">
      <c r="A37" s="29" t="s">
        <v>35</v>
      </c>
      <c r="B37" s="30"/>
      <c r="C37" s="31"/>
      <c r="D37" s="32">
        <f t="shared" ref="D37:M37" si="9">SUM(D38:D38)</f>
        <v>23268</v>
      </c>
      <c r="E37" s="32">
        <f t="shared" si="9"/>
        <v>0</v>
      </c>
      <c r="F37" s="32">
        <f t="shared" si="9"/>
        <v>0</v>
      </c>
      <c r="G37" s="32">
        <f t="shared" si="9"/>
        <v>0</v>
      </c>
      <c r="H37" s="32">
        <f t="shared" si="9"/>
        <v>0</v>
      </c>
      <c r="I37" s="32">
        <f t="shared" si="9"/>
        <v>0</v>
      </c>
      <c r="J37" s="32">
        <f t="shared" si="9"/>
        <v>0</v>
      </c>
      <c r="K37" s="32">
        <f t="shared" si="9"/>
        <v>0</v>
      </c>
      <c r="L37" s="32">
        <f t="shared" si="9"/>
        <v>0</v>
      </c>
      <c r="M37" s="32">
        <f t="shared" si="9"/>
        <v>0</v>
      </c>
      <c r="N37" s="32">
        <f t="shared" ref="N37:N48" si="10">SUM(D37:M37)</f>
        <v>23268</v>
      </c>
      <c r="O37" s="45">
        <f t="shared" si="1"/>
        <v>4.4370709382151032</v>
      </c>
      <c r="P37" s="10"/>
    </row>
    <row r="38" spans="1:119">
      <c r="A38" s="13"/>
      <c r="B38" s="39">
        <v>351.1</v>
      </c>
      <c r="C38" s="21" t="s">
        <v>46</v>
      </c>
      <c r="D38" s="46">
        <v>23268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23268</v>
      </c>
      <c r="O38" s="47">
        <f t="shared" si="1"/>
        <v>4.4370709382151032</v>
      </c>
      <c r="P38" s="9"/>
    </row>
    <row r="39" spans="1:119" ht="15.75">
      <c r="A39" s="29" t="s">
        <v>4</v>
      </c>
      <c r="B39" s="30"/>
      <c r="C39" s="31"/>
      <c r="D39" s="32">
        <f t="shared" ref="D39:M39" si="11">SUM(D40:D44)</f>
        <v>69774</v>
      </c>
      <c r="E39" s="32">
        <f t="shared" si="11"/>
        <v>156</v>
      </c>
      <c r="F39" s="32">
        <f t="shared" si="11"/>
        <v>0</v>
      </c>
      <c r="G39" s="32">
        <f t="shared" si="11"/>
        <v>0</v>
      </c>
      <c r="H39" s="32">
        <f t="shared" si="11"/>
        <v>0</v>
      </c>
      <c r="I39" s="32">
        <f t="shared" si="11"/>
        <v>63789</v>
      </c>
      <c r="J39" s="32">
        <f t="shared" si="11"/>
        <v>0</v>
      </c>
      <c r="K39" s="32">
        <f t="shared" si="11"/>
        <v>0</v>
      </c>
      <c r="L39" s="32">
        <f t="shared" si="11"/>
        <v>0</v>
      </c>
      <c r="M39" s="32">
        <f t="shared" si="11"/>
        <v>0</v>
      </c>
      <c r="N39" s="32">
        <f t="shared" si="10"/>
        <v>133719</v>
      </c>
      <c r="O39" s="45">
        <f t="shared" si="1"/>
        <v>25.499427917620139</v>
      </c>
      <c r="P39" s="10"/>
    </row>
    <row r="40" spans="1:119">
      <c r="A40" s="12"/>
      <c r="B40" s="25">
        <v>361.1</v>
      </c>
      <c r="C40" s="20" t="s">
        <v>47</v>
      </c>
      <c r="D40" s="46">
        <v>4150</v>
      </c>
      <c r="E40" s="46">
        <v>156</v>
      </c>
      <c r="F40" s="46">
        <v>0</v>
      </c>
      <c r="G40" s="46">
        <v>0</v>
      </c>
      <c r="H40" s="46">
        <v>0</v>
      </c>
      <c r="I40" s="46">
        <v>2797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7103</v>
      </c>
      <c r="O40" s="47">
        <f t="shared" si="1"/>
        <v>1.3545003813882532</v>
      </c>
      <c r="P40" s="9"/>
    </row>
    <row r="41" spans="1:119">
      <c r="A41" s="12"/>
      <c r="B41" s="25">
        <v>362</v>
      </c>
      <c r="C41" s="20" t="s">
        <v>48</v>
      </c>
      <c r="D41" s="46">
        <v>50110</v>
      </c>
      <c r="E41" s="46">
        <v>0</v>
      </c>
      <c r="F41" s="46">
        <v>0</v>
      </c>
      <c r="G41" s="46">
        <v>0</v>
      </c>
      <c r="H41" s="46">
        <v>0</v>
      </c>
      <c r="I41" s="46">
        <v>58020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108130</v>
      </c>
      <c r="O41" s="47">
        <f t="shared" si="1"/>
        <v>20.619755911517924</v>
      </c>
      <c r="P41" s="9"/>
    </row>
    <row r="42" spans="1:119">
      <c r="A42" s="12"/>
      <c r="B42" s="25">
        <v>364</v>
      </c>
      <c r="C42" s="20" t="s">
        <v>91</v>
      </c>
      <c r="D42" s="46">
        <v>3702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3702</v>
      </c>
      <c r="O42" s="47">
        <f t="shared" si="1"/>
        <v>0.70594965675057209</v>
      </c>
      <c r="P42" s="9"/>
    </row>
    <row r="43" spans="1:119">
      <c r="A43" s="12"/>
      <c r="B43" s="25">
        <v>366</v>
      </c>
      <c r="C43" s="20" t="s">
        <v>50</v>
      </c>
      <c r="D43" s="46">
        <v>1819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1819</v>
      </c>
      <c r="O43" s="47">
        <f t="shared" si="1"/>
        <v>0.34687261632341726</v>
      </c>
      <c r="P43" s="9"/>
    </row>
    <row r="44" spans="1:119">
      <c r="A44" s="12"/>
      <c r="B44" s="25">
        <v>369.9</v>
      </c>
      <c r="C44" s="20" t="s">
        <v>51</v>
      </c>
      <c r="D44" s="46">
        <v>9993</v>
      </c>
      <c r="E44" s="46">
        <v>0</v>
      </c>
      <c r="F44" s="46">
        <v>0</v>
      </c>
      <c r="G44" s="46">
        <v>0</v>
      </c>
      <c r="H44" s="46">
        <v>0</v>
      </c>
      <c r="I44" s="46">
        <v>2972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12965</v>
      </c>
      <c r="O44" s="47">
        <f t="shared" si="1"/>
        <v>2.4723493516399695</v>
      </c>
      <c r="P44" s="9"/>
    </row>
    <row r="45" spans="1:119" ht="15.75">
      <c r="A45" s="29" t="s">
        <v>36</v>
      </c>
      <c r="B45" s="30"/>
      <c r="C45" s="31"/>
      <c r="D45" s="32">
        <f t="shared" ref="D45:M45" si="12">SUM(D46:D47)</f>
        <v>0</v>
      </c>
      <c r="E45" s="32">
        <f t="shared" si="12"/>
        <v>0</v>
      </c>
      <c r="F45" s="32">
        <f t="shared" si="12"/>
        <v>0</v>
      </c>
      <c r="G45" s="32">
        <f t="shared" si="12"/>
        <v>0</v>
      </c>
      <c r="H45" s="32">
        <f t="shared" si="12"/>
        <v>0</v>
      </c>
      <c r="I45" s="32">
        <f t="shared" si="12"/>
        <v>480651</v>
      </c>
      <c r="J45" s="32">
        <f t="shared" si="12"/>
        <v>0</v>
      </c>
      <c r="K45" s="32">
        <f t="shared" si="12"/>
        <v>0</v>
      </c>
      <c r="L45" s="32">
        <f t="shared" si="12"/>
        <v>0</v>
      </c>
      <c r="M45" s="32">
        <f t="shared" si="12"/>
        <v>0</v>
      </c>
      <c r="N45" s="32">
        <f t="shared" si="10"/>
        <v>480651</v>
      </c>
      <c r="O45" s="45">
        <f t="shared" si="1"/>
        <v>91.657322654462249</v>
      </c>
      <c r="P45" s="9"/>
    </row>
    <row r="46" spans="1:119">
      <c r="A46" s="12"/>
      <c r="B46" s="25">
        <v>381</v>
      </c>
      <c r="C46" s="20" t="s">
        <v>52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383481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383481</v>
      </c>
      <c r="O46" s="47">
        <f t="shared" si="1"/>
        <v>73.127574370709382</v>
      </c>
      <c r="P46" s="9"/>
    </row>
    <row r="47" spans="1:119" ht="15.75" thickBot="1">
      <c r="A47" s="12"/>
      <c r="B47" s="25">
        <v>389.9</v>
      </c>
      <c r="C47" s="20" t="s">
        <v>92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97170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97170</v>
      </c>
      <c r="O47" s="47">
        <f t="shared" si="1"/>
        <v>18.529748283752859</v>
      </c>
      <c r="P47" s="9"/>
    </row>
    <row r="48" spans="1:119" ht="16.5" thickBot="1">
      <c r="A48" s="14" t="s">
        <v>44</v>
      </c>
      <c r="B48" s="23"/>
      <c r="C48" s="22"/>
      <c r="D48" s="15">
        <f t="shared" ref="D48:M48" si="13">SUM(D5,D15,D20,D29,D37,D39,D45)</f>
        <v>2767447</v>
      </c>
      <c r="E48" s="15">
        <f t="shared" si="13"/>
        <v>349319</v>
      </c>
      <c r="F48" s="15">
        <f t="shared" si="13"/>
        <v>0</v>
      </c>
      <c r="G48" s="15">
        <f t="shared" si="13"/>
        <v>0</v>
      </c>
      <c r="H48" s="15">
        <f t="shared" si="13"/>
        <v>0</v>
      </c>
      <c r="I48" s="15">
        <f t="shared" si="13"/>
        <v>3986931</v>
      </c>
      <c r="J48" s="15">
        <f t="shared" si="13"/>
        <v>0</v>
      </c>
      <c r="K48" s="15">
        <f t="shared" si="13"/>
        <v>0</v>
      </c>
      <c r="L48" s="15">
        <f t="shared" si="13"/>
        <v>0</v>
      </c>
      <c r="M48" s="15">
        <f t="shared" si="13"/>
        <v>0</v>
      </c>
      <c r="N48" s="15">
        <f t="shared" si="10"/>
        <v>7103697</v>
      </c>
      <c r="O48" s="38">
        <f t="shared" si="1"/>
        <v>1354.633295194508</v>
      </c>
      <c r="P48" s="6"/>
      <c r="Q48" s="2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</row>
    <row r="49" spans="1:15">
      <c r="A49" s="16"/>
      <c r="B49" s="18"/>
      <c r="C49" s="18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9"/>
    </row>
    <row r="50" spans="1:15">
      <c r="A50" s="40"/>
      <c r="B50" s="41"/>
      <c r="C50" s="41"/>
      <c r="D50" s="42"/>
      <c r="E50" s="42"/>
      <c r="F50" s="42"/>
      <c r="G50" s="42"/>
      <c r="H50" s="42"/>
      <c r="I50" s="42"/>
      <c r="J50" s="42"/>
      <c r="K50" s="42"/>
      <c r="L50" s="121" t="s">
        <v>93</v>
      </c>
      <c r="M50" s="121"/>
      <c r="N50" s="121"/>
      <c r="O50" s="43">
        <v>5244</v>
      </c>
    </row>
    <row r="51" spans="1:15">
      <c r="A51" s="122"/>
      <c r="B51" s="99"/>
      <c r="C51" s="99"/>
      <c r="D51" s="99"/>
      <c r="E51" s="99"/>
      <c r="F51" s="99"/>
      <c r="G51" s="99"/>
      <c r="H51" s="99"/>
      <c r="I51" s="99"/>
      <c r="J51" s="99"/>
      <c r="K51" s="99"/>
      <c r="L51" s="99"/>
      <c r="M51" s="99"/>
      <c r="N51" s="99"/>
      <c r="O51" s="100"/>
    </row>
    <row r="52" spans="1:15" ht="15.75" customHeight="1" thickBot="1">
      <c r="A52" s="123" t="s">
        <v>71</v>
      </c>
      <c r="B52" s="102"/>
      <c r="C52" s="102"/>
      <c r="D52" s="102"/>
      <c r="E52" s="102"/>
      <c r="F52" s="102"/>
      <c r="G52" s="102"/>
      <c r="H52" s="102"/>
      <c r="I52" s="102"/>
      <c r="J52" s="102"/>
      <c r="K52" s="102"/>
      <c r="L52" s="102"/>
      <c r="M52" s="102"/>
      <c r="N52" s="102"/>
      <c r="O52" s="103"/>
    </row>
  </sheetData>
  <mergeCells count="10">
    <mergeCell ref="L50:N50"/>
    <mergeCell ref="A51:O51"/>
    <mergeCell ref="A52:O5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5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61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74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54</v>
      </c>
      <c r="B3" s="111"/>
      <c r="C3" s="112"/>
      <c r="D3" s="131" t="s">
        <v>30</v>
      </c>
      <c r="E3" s="132"/>
      <c r="F3" s="132"/>
      <c r="G3" s="132"/>
      <c r="H3" s="133"/>
      <c r="I3" s="131" t="s">
        <v>31</v>
      </c>
      <c r="J3" s="133"/>
      <c r="K3" s="131" t="s">
        <v>33</v>
      </c>
      <c r="L3" s="133"/>
      <c r="M3" s="36"/>
      <c r="N3" s="37"/>
      <c r="O3" s="134" t="s">
        <v>59</v>
      </c>
      <c r="P3" s="11"/>
      <c r="Q3"/>
    </row>
    <row r="4" spans="1:133" ht="32.25" customHeight="1" thickBot="1">
      <c r="A4" s="113"/>
      <c r="B4" s="114"/>
      <c r="C4" s="115"/>
      <c r="D4" s="34" t="s">
        <v>5</v>
      </c>
      <c r="E4" s="34" t="s">
        <v>55</v>
      </c>
      <c r="F4" s="34" t="s">
        <v>56</v>
      </c>
      <c r="G4" s="34" t="s">
        <v>57</v>
      </c>
      <c r="H4" s="34" t="s">
        <v>6</v>
      </c>
      <c r="I4" s="34" t="s">
        <v>7</v>
      </c>
      <c r="J4" s="35" t="s">
        <v>58</v>
      </c>
      <c r="K4" s="35" t="s">
        <v>8</v>
      </c>
      <c r="L4" s="35" t="s">
        <v>9</v>
      </c>
      <c r="M4" s="35" t="s">
        <v>10</v>
      </c>
      <c r="N4" s="35" t="s">
        <v>32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SUM(D6:D14)</f>
        <v>1184320</v>
      </c>
      <c r="E5" s="27">
        <f t="shared" si="0"/>
        <v>185281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46758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1416359</v>
      </c>
      <c r="O5" s="33">
        <f t="shared" ref="O5:O52" si="1">(N5/O$54)</f>
        <v>271.02162265595103</v>
      </c>
      <c r="P5" s="6"/>
    </row>
    <row r="6" spans="1:133">
      <c r="A6" s="12"/>
      <c r="B6" s="25">
        <v>311</v>
      </c>
      <c r="C6" s="20" t="s">
        <v>3</v>
      </c>
      <c r="D6" s="46">
        <v>713914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713914</v>
      </c>
      <c r="O6" s="47">
        <f t="shared" si="1"/>
        <v>136.60811327975506</v>
      </c>
      <c r="P6" s="9"/>
    </row>
    <row r="7" spans="1:133">
      <c r="A7" s="12"/>
      <c r="B7" s="25">
        <v>312.10000000000002</v>
      </c>
      <c r="C7" s="20" t="s">
        <v>11</v>
      </c>
      <c r="D7" s="46">
        <v>0</v>
      </c>
      <c r="E7" s="46">
        <v>185281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185281</v>
      </c>
      <c r="O7" s="47">
        <f t="shared" si="1"/>
        <v>35.453693073096055</v>
      </c>
      <c r="P7" s="9"/>
    </row>
    <row r="8" spans="1:133">
      <c r="A8" s="12"/>
      <c r="B8" s="25">
        <v>312.51</v>
      </c>
      <c r="C8" s="20" t="s">
        <v>63</v>
      </c>
      <c r="D8" s="46">
        <v>27294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>SUM(D8:M8)</f>
        <v>27294</v>
      </c>
      <c r="O8" s="47">
        <f t="shared" si="1"/>
        <v>5.2227324913892081</v>
      </c>
      <c r="P8" s="9"/>
    </row>
    <row r="9" spans="1:133">
      <c r="A9" s="12"/>
      <c r="B9" s="25">
        <v>312.52</v>
      </c>
      <c r="C9" s="20" t="s">
        <v>64</v>
      </c>
      <c r="D9" s="46">
        <v>37294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37294</v>
      </c>
      <c r="O9" s="47">
        <f t="shared" si="1"/>
        <v>7.1362418675851513</v>
      </c>
      <c r="P9" s="9"/>
    </row>
    <row r="10" spans="1:133">
      <c r="A10" s="12"/>
      <c r="B10" s="25">
        <v>314.10000000000002</v>
      </c>
      <c r="C10" s="20" t="s">
        <v>12</v>
      </c>
      <c r="D10" s="46">
        <v>177601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177601</v>
      </c>
      <c r="O10" s="47">
        <f t="shared" si="1"/>
        <v>33.984117872177571</v>
      </c>
      <c r="P10" s="9"/>
    </row>
    <row r="11" spans="1:133">
      <c r="A11" s="12"/>
      <c r="B11" s="25">
        <v>314.3</v>
      </c>
      <c r="C11" s="20" t="s">
        <v>13</v>
      </c>
      <c r="D11" s="46">
        <v>41259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41259</v>
      </c>
      <c r="O11" s="47">
        <f t="shared" si="1"/>
        <v>7.894948335246843</v>
      </c>
      <c r="P11" s="9"/>
    </row>
    <row r="12" spans="1:133">
      <c r="A12" s="12"/>
      <c r="B12" s="25">
        <v>314.39999999999998</v>
      </c>
      <c r="C12" s="20" t="s">
        <v>14</v>
      </c>
      <c r="D12" s="46">
        <v>30236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30236</v>
      </c>
      <c r="O12" s="47">
        <f t="shared" si="1"/>
        <v>5.7856869498660544</v>
      </c>
      <c r="P12" s="9"/>
    </row>
    <row r="13" spans="1:133">
      <c r="A13" s="12"/>
      <c r="B13" s="25">
        <v>315</v>
      </c>
      <c r="C13" s="20" t="s">
        <v>15</v>
      </c>
      <c r="D13" s="46">
        <v>120202</v>
      </c>
      <c r="E13" s="46">
        <v>0</v>
      </c>
      <c r="F13" s="46">
        <v>0</v>
      </c>
      <c r="G13" s="46">
        <v>0</v>
      </c>
      <c r="H13" s="46">
        <v>0</v>
      </c>
      <c r="I13" s="46">
        <v>46758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166960</v>
      </c>
      <c r="O13" s="47">
        <f t="shared" si="1"/>
        <v>31.947952544967471</v>
      </c>
      <c r="P13" s="9"/>
    </row>
    <row r="14" spans="1:133">
      <c r="A14" s="12"/>
      <c r="B14" s="25">
        <v>316</v>
      </c>
      <c r="C14" s="20" t="s">
        <v>16</v>
      </c>
      <c r="D14" s="46">
        <v>36520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36520</v>
      </c>
      <c r="O14" s="47">
        <f t="shared" si="1"/>
        <v>6.9881362418675854</v>
      </c>
      <c r="P14" s="9"/>
    </row>
    <row r="15" spans="1:133" ht="15.75">
      <c r="A15" s="29" t="s">
        <v>17</v>
      </c>
      <c r="B15" s="30"/>
      <c r="C15" s="31"/>
      <c r="D15" s="32">
        <f t="shared" ref="D15:M15" si="3">SUM(D16:D19)</f>
        <v>349831</v>
      </c>
      <c r="E15" s="32">
        <f t="shared" si="3"/>
        <v>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22" si="4">SUM(D15:M15)</f>
        <v>349831</v>
      </c>
      <c r="O15" s="45">
        <f t="shared" si="1"/>
        <v>66.940489858400312</v>
      </c>
      <c r="P15" s="10"/>
    </row>
    <row r="16" spans="1:133">
      <c r="A16" s="12"/>
      <c r="B16" s="25">
        <v>322</v>
      </c>
      <c r="C16" s="20" t="s">
        <v>0</v>
      </c>
      <c r="D16" s="46">
        <v>21024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21024</v>
      </c>
      <c r="O16" s="47">
        <f t="shared" si="1"/>
        <v>4.0229621125143513</v>
      </c>
      <c r="P16" s="9"/>
    </row>
    <row r="17" spans="1:16">
      <c r="A17" s="12"/>
      <c r="B17" s="25">
        <v>323.10000000000002</v>
      </c>
      <c r="C17" s="20" t="s">
        <v>18</v>
      </c>
      <c r="D17" s="46">
        <v>218162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218162</v>
      </c>
      <c r="O17" s="47">
        <f t="shared" si="1"/>
        <v>41.745503252965939</v>
      </c>
      <c r="P17" s="9"/>
    </row>
    <row r="18" spans="1:16">
      <c r="A18" s="12"/>
      <c r="B18" s="25">
        <v>323.39999999999998</v>
      </c>
      <c r="C18" s="20" t="s">
        <v>19</v>
      </c>
      <c r="D18" s="46">
        <v>110055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110055</v>
      </c>
      <c r="O18" s="47">
        <f t="shared" si="1"/>
        <v>21.059127439724456</v>
      </c>
      <c r="P18" s="9"/>
    </row>
    <row r="19" spans="1:16">
      <c r="A19" s="12"/>
      <c r="B19" s="25">
        <v>329</v>
      </c>
      <c r="C19" s="20" t="s">
        <v>20</v>
      </c>
      <c r="D19" s="46">
        <v>590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590</v>
      </c>
      <c r="O19" s="47">
        <f t="shared" si="1"/>
        <v>0.11289705319556066</v>
      </c>
      <c r="P19" s="9"/>
    </row>
    <row r="20" spans="1:16" ht="15.75">
      <c r="A20" s="29" t="s">
        <v>22</v>
      </c>
      <c r="B20" s="30"/>
      <c r="C20" s="31"/>
      <c r="D20" s="32">
        <f t="shared" ref="D20:M20" si="5">SUM(D21:D30)</f>
        <v>644008</v>
      </c>
      <c r="E20" s="32">
        <f t="shared" si="5"/>
        <v>574129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0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4">
        <f t="shared" si="4"/>
        <v>1218137</v>
      </c>
      <c r="O20" s="45">
        <f t="shared" si="1"/>
        <v>233.09165709911977</v>
      </c>
      <c r="P20" s="10"/>
    </row>
    <row r="21" spans="1:16">
      <c r="A21" s="12"/>
      <c r="B21" s="25">
        <v>331.1</v>
      </c>
      <c r="C21" s="20" t="s">
        <v>21</v>
      </c>
      <c r="D21" s="46">
        <v>11685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11685</v>
      </c>
      <c r="O21" s="47">
        <f t="shared" si="1"/>
        <v>2.2359357060849598</v>
      </c>
      <c r="P21" s="9"/>
    </row>
    <row r="22" spans="1:16">
      <c r="A22" s="12"/>
      <c r="B22" s="25">
        <v>334.1</v>
      </c>
      <c r="C22" s="20" t="s">
        <v>65</v>
      </c>
      <c r="D22" s="46">
        <v>0</v>
      </c>
      <c r="E22" s="46">
        <v>428701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428701</v>
      </c>
      <c r="O22" s="47">
        <f t="shared" si="1"/>
        <v>82.03233830845771</v>
      </c>
      <c r="P22" s="9"/>
    </row>
    <row r="23" spans="1:16">
      <c r="A23" s="12"/>
      <c r="B23" s="25">
        <v>335.12</v>
      </c>
      <c r="C23" s="20" t="s">
        <v>23</v>
      </c>
      <c r="D23" s="46">
        <v>186895</v>
      </c>
      <c r="E23" s="46">
        <v>59093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29" si="6">SUM(D23:M23)</f>
        <v>245988</v>
      </c>
      <c r="O23" s="47">
        <f t="shared" si="1"/>
        <v>47.070034443168772</v>
      </c>
      <c r="P23" s="9"/>
    </row>
    <row r="24" spans="1:16">
      <c r="A24" s="12"/>
      <c r="B24" s="25">
        <v>335.14</v>
      </c>
      <c r="C24" s="20" t="s">
        <v>24</v>
      </c>
      <c r="D24" s="46">
        <v>89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89</v>
      </c>
      <c r="O24" s="47">
        <f t="shared" si="1"/>
        <v>1.7030233448143896E-2</v>
      </c>
      <c r="P24" s="9"/>
    </row>
    <row r="25" spans="1:16">
      <c r="A25" s="12"/>
      <c r="B25" s="25">
        <v>335.15</v>
      </c>
      <c r="C25" s="20" t="s">
        <v>25</v>
      </c>
      <c r="D25" s="46">
        <v>2433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2433</v>
      </c>
      <c r="O25" s="47">
        <f t="shared" si="1"/>
        <v>0.46555683122847302</v>
      </c>
      <c r="P25" s="9"/>
    </row>
    <row r="26" spans="1:16">
      <c r="A26" s="12"/>
      <c r="B26" s="25">
        <v>335.18</v>
      </c>
      <c r="C26" s="20" t="s">
        <v>26</v>
      </c>
      <c r="D26" s="46">
        <v>395425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395425</v>
      </c>
      <c r="O26" s="47">
        <f t="shared" si="1"/>
        <v>75.664944508228089</v>
      </c>
      <c r="P26" s="9"/>
    </row>
    <row r="27" spans="1:16">
      <c r="A27" s="12"/>
      <c r="B27" s="25">
        <v>335.19</v>
      </c>
      <c r="C27" s="20" t="s">
        <v>37</v>
      </c>
      <c r="D27" s="46">
        <v>4280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4280</v>
      </c>
      <c r="O27" s="47">
        <f t="shared" si="1"/>
        <v>0.8189820130118638</v>
      </c>
      <c r="P27" s="9"/>
    </row>
    <row r="28" spans="1:16">
      <c r="A28" s="12"/>
      <c r="B28" s="25">
        <v>335.21</v>
      </c>
      <c r="C28" s="20" t="s">
        <v>27</v>
      </c>
      <c r="D28" s="46">
        <v>1320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1320</v>
      </c>
      <c r="O28" s="47">
        <f t="shared" si="1"/>
        <v>0.2525832376578645</v>
      </c>
      <c r="P28" s="9"/>
    </row>
    <row r="29" spans="1:16">
      <c r="A29" s="12"/>
      <c r="B29" s="25">
        <v>335.49</v>
      </c>
      <c r="C29" s="20" t="s">
        <v>28</v>
      </c>
      <c r="D29" s="46">
        <v>0</v>
      </c>
      <c r="E29" s="46">
        <v>86335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86335</v>
      </c>
      <c r="O29" s="47">
        <f t="shared" si="1"/>
        <v>16.520283199387677</v>
      </c>
      <c r="P29" s="9"/>
    </row>
    <row r="30" spans="1:16">
      <c r="A30" s="12"/>
      <c r="B30" s="25">
        <v>338</v>
      </c>
      <c r="C30" s="20" t="s">
        <v>29</v>
      </c>
      <c r="D30" s="46">
        <v>41881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>SUM(D30:M30)</f>
        <v>41881</v>
      </c>
      <c r="O30" s="47">
        <f t="shared" si="1"/>
        <v>8.0139686184462295</v>
      </c>
      <c r="P30" s="9"/>
    </row>
    <row r="31" spans="1:16" ht="15.75">
      <c r="A31" s="29" t="s">
        <v>34</v>
      </c>
      <c r="B31" s="30"/>
      <c r="C31" s="31"/>
      <c r="D31" s="32">
        <f t="shared" ref="D31:M31" si="7">SUM(D32:D38)</f>
        <v>347092</v>
      </c>
      <c r="E31" s="32">
        <f t="shared" si="7"/>
        <v>45355</v>
      </c>
      <c r="F31" s="32">
        <f t="shared" si="7"/>
        <v>0</v>
      </c>
      <c r="G31" s="32">
        <f t="shared" si="7"/>
        <v>0</v>
      </c>
      <c r="H31" s="32">
        <f t="shared" si="7"/>
        <v>0</v>
      </c>
      <c r="I31" s="32">
        <f t="shared" si="7"/>
        <v>3286688</v>
      </c>
      <c r="J31" s="32">
        <f t="shared" si="7"/>
        <v>0</v>
      </c>
      <c r="K31" s="32">
        <f t="shared" si="7"/>
        <v>0</v>
      </c>
      <c r="L31" s="32">
        <f t="shared" si="7"/>
        <v>0</v>
      </c>
      <c r="M31" s="32">
        <f t="shared" si="7"/>
        <v>0</v>
      </c>
      <c r="N31" s="32">
        <f>SUM(D31:M31)</f>
        <v>3679135</v>
      </c>
      <c r="O31" s="45">
        <f t="shared" si="1"/>
        <v>704.00593187906622</v>
      </c>
      <c r="P31" s="10"/>
    </row>
    <row r="32" spans="1:16">
      <c r="A32" s="12"/>
      <c r="B32" s="25">
        <v>341.2</v>
      </c>
      <c r="C32" s="20" t="s">
        <v>38</v>
      </c>
      <c r="D32" s="46">
        <v>230896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38" si="8">SUM(D32:M32)</f>
        <v>230896</v>
      </c>
      <c r="O32" s="47">
        <f t="shared" si="1"/>
        <v>44.182166092613855</v>
      </c>
      <c r="P32" s="9"/>
    </row>
    <row r="33" spans="1:16">
      <c r="A33" s="12"/>
      <c r="B33" s="25">
        <v>343.4</v>
      </c>
      <c r="C33" s="20" t="s">
        <v>39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748660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748660</v>
      </c>
      <c r="O33" s="47">
        <f t="shared" si="1"/>
        <v>143.2567929582855</v>
      </c>
      <c r="P33" s="9"/>
    </row>
    <row r="34" spans="1:16">
      <c r="A34" s="12"/>
      <c r="B34" s="25">
        <v>343.6</v>
      </c>
      <c r="C34" s="20" t="s">
        <v>40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1092514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1092514</v>
      </c>
      <c r="O34" s="47">
        <f t="shared" si="1"/>
        <v>209.05357826253348</v>
      </c>
      <c r="P34" s="9"/>
    </row>
    <row r="35" spans="1:16">
      <c r="A35" s="12"/>
      <c r="B35" s="25">
        <v>343.8</v>
      </c>
      <c r="C35" s="20" t="s">
        <v>41</v>
      </c>
      <c r="D35" s="46">
        <v>58756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58756</v>
      </c>
      <c r="O35" s="47">
        <f t="shared" si="1"/>
        <v>11.243015690776884</v>
      </c>
      <c r="P35" s="9"/>
    </row>
    <row r="36" spans="1:16">
      <c r="A36" s="12"/>
      <c r="B36" s="25">
        <v>343.9</v>
      </c>
      <c r="C36" s="20" t="s">
        <v>66</v>
      </c>
      <c r="D36" s="46">
        <v>0</v>
      </c>
      <c r="E36" s="46">
        <v>45355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45355</v>
      </c>
      <c r="O36" s="47">
        <f t="shared" si="1"/>
        <v>8.678721775736701</v>
      </c>
      <c r="P36" s="9"/>
    </row>
    <row r="37" spans="1:16">
      <c r="A37" s="12"/>
      <c r="B37" s="25">
        <v>347.1</v>
      </c>
      <c r="C37" s="20" t="s">
        <v>42</v>
      </c>
      <c r="D37" s="46">
        <v>2169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2169</v>
      </c>
      <c r="O37" s="47">
        <f t="shared" si="1"/>
        <v>0.4150401836969001</v>
      </c>
      <c r="P37" s="9"/>
    </row>
    <row r="38" spans="1:16">
      <c r="A38" s="12"/>
      <c r="B38" s="25">
        <v>349</v>
      </c>
      <c r="C38" s="20" t="s">
        <v>1</v>
      </c>
      <c r="D38" s="46">
        <v>55271</v>
      </c>
      <c r="E38" s="46">
        <v>0</v>
      </c>
      <c r="F38" s="46">
        <v>0</v>
      </c>
      <c r="G38" s="46">
        <v>0</v>
      </c>
      <c r="H38" s="46">
        <v>0</v>
      </c>
      <c r="I38" s="46">
        <v>1445514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1500785</v>
      </c>
      <c r="O38" s="47">
        <f t="shared" si="1"/>
        <v>287.17661691542287</v>
      </c>
      <c r="P38" s="9"/>
    </row>
    <row r="39" spans="1:16" ht="15.75">
      <c r="A39" s="29" t="s">
        <v>35</v>
      </c>
      <c r="B39" s="30"/>
      <c r="C39" s="31"/>
      <c r="D39" s="32">
        <f t="shared" ref="D39:M39" si="9">SUM(D40:D40)</f>
        <v>18497</v>
      </c>
      <c r="E39" s="32">
        <f t="shared" si="9"/>
        <v>0</v>
      </c>
      <c r="F39" s="32">
        <f t="shared" si="9"/>
        <v>0</v>
      </c>
      <c r="G39" s="32">
        <f t="shared" si="9"/>
        <v>0</v>
      </c>
      <c r="H39" s="32">
        <f t="shared" si="9"/>
        <v>0</v>
      </c>
      <c r="I39" s="32">
        <f t="shared" si="9"/>
        <v>0</v>
      </c>
      <c r="J39" s="32">
        <f t="shared" si="9"/>
        <v>0</v>
      </c>
      <c r="K39" s="32">
        <f t="shared" si="9"/>
        <v>0</v>
      </c>
      <c r="L39" s="32">
        <f t="shared" si="9"/>
        <v>0</v>
      </c>
      <c r="M39" s="32">
        <f t="shared" si="9"/>
        <v>0</v>
      </c>
      <c r="N39" s="32">
        <f t="shared" ref="N39:N52" si="10">SUM(D39:M39)</f>
        <v>18497</v>
      </c>
      <c r="O39" s="45">
        <f t="shared" si="1"/>
        <v>3.5394182931496365</v>
      </c>
      <c r="P39" s="10"/>
    </row>
    <row r="40" spans="1:16">
      <c r="A40" s="13"/>
      <c r="B40" s="39">
        <v>351.1</v>
      </c>
      <c r="C40" s="21" t="s">
        <v>46</v>
      </c>
      <c r="D40" s="46">
        <v>18497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18497</v>
      </c>
      <c r="O40" s="47">
        <f t="shared" si="1"/>
        <v>3.5394182931496365</v>
      </c>
      <c r="P40" s="9"/>
    </row>
    <row r="41" spans="1:16" ht="15.75">
      <c r="A41" s="29" t="s">
        <v>4</v>
      </c>
      <c r="B41" s="30"/>
      <c r="C41" s="31"/>
      <c r="D41" s="32">
        <f t="shared" ref="D41:M41" si="11">SUM(D42:D46)</f>
        <v>85725</v>
      </c>
      <c r="E41" s="32">
        <f t="shared" si="11"/>
        <v>258</v>
      </c>
      <c r="F41" s="32">
        <f t="shared" si="11"/>
        <v>0</v>
      </c>
      <c r="G41" s="32">
        <f t="shared" si="11"/>
        <v>0</v>
      </c>
      <c r="H41" s="32">
        <f t="shared" si="11"/>
        <v>0</v>
      </c>
      <c r="I41" s="32">
        <f t="shared" si="11"/>
        <v>64966</v>
      </c>
      <c r="J41" s="32">
        <f t="shared" si="11"/>
        <v>0</v>
      </c>
      <c r="K41" s="32">
        <f t="shared" si="11"/>
        <v>0</v>
      </c>
      <c r="L41" s="32">
        <f t="shared" si="11"/>
        <v>0</v>
      </c>
      <c r="M41" s="32">
        <f t="shared" si="11"/>
        <v>0</v>
      </c>
      <c r="N41" s="32">
        <f t="shared" si="10"/>
        <v>150949</v>
      </c>
      <c r="O41" s="45">
        <f t="shared" si="1"/>
        <v>28.884232682740144</v>
      </c>
      <c r="P41" s="10"/>
    </row>
    <row r="42" spans="1:16">
      <c r="A42" s="12"/>
      <c r="B42" s="25">
        <v>361.1</v>
      </c>
      <c r="C42" s="20" t="s">
        <v>47</v>
      </c>
      <c r="D42" s="46">
        <v>4851</v>
      </c>
      <c r="E42" s="46">
        <v>258</v>
      </c>
      <c r="F42" s="46">
        <v>0</v>
      </c>
      <c r="G42" s="46">
        <v>0</v>
      </c>
      <c r="H42" s="46">
        <v>0</v>
      </c>
      <c r="I42" s="46">
        <v>6582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11691</v>
      </c>
      <c r="O42" s="47">
        <f t="shared" si="1"/>
        <v>2.2370838117106775</v>
      </c>
      <c r="P42" s="9"/>
    </row>
    <row r="43" spans="1:16">
      <c r="A43" s="12"/>
      <c r="B43" s="25">
        <v>362</v>
      </c>
      <c r="C43" s="20" t="s">
        <v>48</v>
      </c>
      <c r="D43" s="46">
        <v>48837</v>
      </c>
      <c r="E43" s="46">
        <v>0</v>
      </c>
      <c r="F43" s="46">
        <v>0</v>
      </c>
      <c r="G43" s="46">
        <v>0</v>
      </c>
      <c r="H43" s="46">
        <v>0</v>
      </c>
      <c r="I43" s="46">
        <v>56002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104839</v>
      </c>
      <c r="O43" s="47">
        <f t="shared" si="1"/>
        <v>20.061040949100651</v>
      </c>
      <c r="P43" s="9"/>
    </row>
    <row r="44" spans="1:16">
      <c r="A44" s="12"/>
      <c r="B44" s="25">
        <v>364</v>
      </c>
      <c r="C44" s="20" t="s">
        <v>49</v>
      </c>
      <c r="D44" s="46">
        <v>530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530</v>
      </c>
      <c r="O44" s="47">
        <f t="shared" si="1"/>
        <v>0.101415996938385</v>
      </c>
      <c r="P44" s="9"/>
    </row>
    <row r="45" spans="1:16">
      <c r="A45" s="12"/>
      <c r="B45" s="25">
        <v>366</v>
      </c>
      <c r="C45" s="20" t="s">
        <v>50</v>
      </c>
      <c r="D45" s="46">
        <v>1635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1635</v>
      </c>
      <c r="O45" s="47">
        <f t="shared" si="1"/>
        <v>0.31285878300803677</v>
      </c>
      <c r="P45" s="9"/>
    </row>
    <row r="46" spans="1:16">
      <c r="A46" s="12"/>
      <c r="B46" s="25">
        <v>369.9</v>
      </c>
      <c r="C46" s="20" t="s">
        <v>51</v>
      </c>
      <c r="D46" s="46">
        <v>29872</v>
      </c>
      <c r="E46" s="46">
        <v>0</v>
      </c>
      <c r="F46" s="46">
        <v>0</v>
      </c>
      <c r="G46" s="46">
        <v>0</v>
      </c>
      <c r="H46" s="46">
        <v>0</v>
      </c>
      <c r="I46" s="46">
        <v>2382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32254</v>
      </c>
      <c r="O46" s="47">
        <f t="shared" si="1"/>
        <v>6.171833141982396</v>
      </c>
      <c r="P46" s="9"/>
    </row>
    <row r="47" spans="1:16" ht="15.75">
      <c r="A47" s="29" t="s">
        <v>36</v>
      </c>
      <c r="B47" s="30"/>
      <c r="C47" s="31"/>
      <c r="D47" s="32">
        <f t="shared" ref="D47:M47" si="12">SUM(D48:D51)</f>
        <v>0</v>
      </c>
      <c r="E47" s="32">
        <f t="shared" si="12"/>
        <v>30491</v>
      </c>
      <c r="F47" s="32">
        <f t="shared" si="12"/>
        <v>0</v>
      </c>
      <c r="G47" s="32">
        <f t="shared" si="12"/>
        <v>0</v>
      </c>
      <c r="H47" s="32">
        <f t="shared" si="12"/>
        <v>0</v>
      </c>
      <c r="I47" s="32">
        <f t="shared" si="12"/>
        <v>787448</v>
      </c>
      <c r="J47" s="32">
        <f t="shared" si="12"/>
        <v>0</v>
      </c>
      <c r="K47" s="32">
        <f t="shared" si="12"/>
        <v>0</v>
      </c>
      <c r="L47" s="32">
        <f t="shared" si="12"/>
        <v>0</v>
      </c>
      <c r="M47" s="32">
        <f t="shared" si="12"/>
        <v>0</v>
      </c>
      <c r="N47" s="32">
        <f t="shared" si="10"/>
        <v>817939</v>
      </c>
      <c r="O47" s="45">
        <f t="shared" si="1"/>
        <v>156.51339456563338</v>
      </c>
      <c r="P47" s="9"/>
    </row>
    <row r="48" spans="1:16">
      <c r="A48" s="12"/>
      <c r="B48" s="25">
        <v>384</v>
      </c>
      <c r="C48" s="20" t="s">
        <v>68</v>
      </c>
      <c r="D48" s="46">
        <v>0</v>
      </c>
      <c r="E48" s="46">
        <v>30491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30491</v>
      </c>
      <c r="O48" s="47">
        <f t="shared" si="1"/>
        <v>5.8344814389590507</v>
      </c>
      <c r="P48" s="9"/>
    </row>
    <row r="49" spans="1:119">
      <c r="A49" s="12"/>
      <c r="B49" s="25">
        <v>389.8</v>
      </c>
      <c r="C49" s="20" t="s">
        <v>69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9175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9175</v>
      </c>
      <c r="O49" s="47">
        <f t="shared" si="1"/>
        <v>1.7556448526597781</v>
      </c>
      <c r="P49" s="9"/>
    </row>
    <row r="50" spans="1:119">
      <c r="A50" s="12"/>
      <c r="B50" s="25">
        <v>389.9</v>
      </c>
      <c r="C50" s="20" t="s">
        <v>53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58321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58321</v>
      </c>
      <c r="O50" s="47">
        <f t="shared" si="1"/>
        <v>11.159778032912362</v>
      </c>
      <c r="P50" s="9"/>
    </row>
    <row r="51" spans="1:119" ht="15.75" thickBot="1">
      <c r="A51" s="48"/>
      <c r="B51" s="49">
        <v>393</v>
      </c>
      <c r="C51" s="50" t="s">
        <v>75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719952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719952</v>
      </c>
      <c r="O51" s="47">
        <f t="shared" si="1"/>
        <v>137.76349024110218</v>
      </c>
      <c r="P51" s="9"/>
    </row>
    <row r="52" spans="1:119" ht="16.5" thickBot="1">
      <c r="A52" s="14" t="s">
        <v>44</v>
      </c>
      <c r="B52" s="23"/>
      <c r="C52" s="22"/>
      <c r="D52" s="15">
        <f t="shared" ref="D52:M52" si="13">SUM(D5,D15,D20,D31,D39,D41,D47)</f>
        <v>2629473</v>
      </c>
      <c r="E52" s="15">
        <f t="shared" si="13"/>
        <v>835514</v>
      </c>
      <c r="F52" s="15">
        <f t="shared" si="13"/>
        <v>0</v>
      </c>
      <c r="G52" s="15">
        <f t="shared" si="13"/>
        <v>0</v>
      </c>
      <c r="H52" s="15">
        <f t="shared" si="13"/>
        <v>0</v>
      </c>
      <c r="I52" s="15">
        <f t="shared" si="13"/>
        <v>4185860</v>
      </c>
      <c r="J52" s="15">
        <f t="shared" si="13"/>
        <v>0</v>
      </c>
      <c r="K52" s="15">
        <f t="shared" si="13"/>
        <v>0</v>
      </c>
      <c r="L52" s="15">
        <f t="shared" si="13"/>
        <v>0</v>
      </c>
      <c r="M52" s="15">
        <f t="shared" si="13"/>
        <v>0</v>
      </c>
      <c r="N52" s="15">
        <f t="shared" si="10"/>
        <v>7650847</v>
      </c>
      <c r="O52" s="38">
        <f t="shared" si="1"/>
        <v>1463.9967470340605</v>
      </c>
      <c r="P52" s="6"/>
      <c r="Q52" s="2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</row>
    <row r="53" spans="1:119">
      <c r="A53" s="16"/>
      <c r="B53" s="18"/>
      <c r="C53" s="18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9"/>
    </row>
    <row r="54" spans="1:119">
      <c r="A54" s="40"/>
      <c r="B54" s="41"/>
      <c r="C54" s="41"/>
      <c r="D54" s="42"/>
      <c r="E54" s="42"/>
      <c r="F54" s="42"/>
      <c r="G54" s="42"/>
      <c r="H54" s="42"/>
      <c r="I54" s="42"/>
      <c r="J54" s="42"/>
      <c r="K54" s="42"/>
      <c r="L54" s="121" t="s">
        <v>76</v>
      </c>
      <c r="M54" s="121"/>
      <c r="N54" s="121"/>
      <c r="O54" s="43">
        <v>5226</v>
      </c>
    </row>
    <row r="55" spans="1:119">
      <c r="A55" s="122"/>
      <c r="B55" s="99"/>
      <c r="C55" s="99"/>
      <c r="D55" s="99"/>
      <c r="E55" s="99"/>
      <c r="F55" s="99"/>
      <c r="G55" s="99"/>
      <c r="H55" s="99"/>
      <c r="I55" s="99"/>
      <c r="J55" s="99"/>
      <c r="K55" s="99"/>
      <c r="L55" s="99"/>
      <c r="M55" s="99"/>
      <c r="N55" s="99"/>
      <c r="O55" s="100"/>
    </row>
    <row r="56" spans="1:119" ht="15.75" customHeight="1" thickBot="1">
      <c r="A56" s="123" t="s">
        <v>71</v>
      </c>
      <c r="B56" s="102"/>
      <c r="C56" s="102"/>
      <c r="D56" s="102"/>
      <c r="E56" s="102"/>
      <c r="F56" s="102"/>
      <c r="G56" s="102"/>
      <c r="H56" s="102"/>
      <c r="I56" s="102"/>
      <c r="J56" s="102"/>
      <c r="K56" s="102"/>
      <c r="L56" s="102"/>
      <c r="M56" s="102"/>
      <c r="N56" s="102"/>
      <c r="O56" s="103"/>
    </row>
  </sheetData>
  <mergeCells count="10">
    <mergeCell ref="L54:N54"/>
    <mergeCell ref="A55:O55"/>
    <mergeCell ref="A56:O5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5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61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72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54</v>
      </c>
      <c r="B3" s="111"/>
      <c r="C3" s="112"/>
      <c r="D3" s="131" t="s">
        <v>30</v>
      </c>
      <c r="E3" s="132"/>
      <c r="F3" s="132"/>
      <c r="G3" s="132"/>
      <c r="H3" s="133"/>
      <c r="I3" s="131" t="s">
        <v>31</v>
      </c>
      <c r="J3" s="133"/>
      <c r="K3" s="131" t="s">
        <v>33</v>
      </c>
      <c r="L3" s="133"/>
      <c r="M3" s="36"/>
      <c r="N3" s="37"/>
      <c r="O3" s="134" t="s">
        <v>59</v>
      </c>
      <c r="P3" s="11"/>
      <c r="Q3"/>
    </row>
    <row r="4" spans="1:133" ht="32.25" customHeight="1" thickBot="1">
      <c r="A4" s="113"/>
      <c r="B4" s="114"/>
      <c r="C4" s="115"/>
      <c r="D4" s="34" t="s">
        <v>5</v>
      </c>
      <c r="E4" s="34" t="s">
        <v>55</v>
      </c>
      <c r="F4" s="34" t="s">
        <v>56</v>
      </c>
      <c r="G4" s="34" t="s">
        <v>57</v>
      </c>
      <c r="H4" s="34" t="s">
        <v>6</v>
      </c>
      <c r="I4" s="34" t="s">
        <v>7</v>
      </c>
      <c r="J4" s="35" t="s">
        <v>58</v>
      </c>
      <c r="K4" s="35" t="s">
        <v>8</v>
      </c>
      <c r="L4" s="35" t="s">
        <v>9</v>
      </c>
      <c r="M4" s="35" t="s">
        <v>10</v>
      </c>
      <c r="N4" s="35" t="s">
        <v>32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1186313</v>
      </c>
      <c r="E5" s="27">
        <f t="shared" si="0"/>
        <v>161815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40725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1388853</v>
      </c>
      <c r="O5" s="33">
        <f t="shared" ref="O5:O51" si="1">(N5/O$53)</f>
        <v>274.42264374629519</v>
      </c>
      <c r="P5" s="6"/>
    </row>
    <row r="6" spans="1:133">
      <c r="A6" s="12"/>
      <c r="B6" s="25">
        <v>311</v>
      </c>
      <c r="C6" s="20" t="s">
        <v>3</v>
      </c>
      <c r="D6" s="46">
        <v>708088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708088</v>
      </c>
      <c r="O6" s="47">
        <f t="shared" si="1"/>
        <v>139.91068958703812</v>
      </c>
      <c r="P6" s="9"/>
    </row>
    <row r="7" spans="1:133">
      <c r="A7" s="12"/>
      <c r="B7" s="25">
        <v>312.10000000000002</v>
      </c>
      <c r="C7" s="20" t="s">
        <v>11</v>
      </c>
      <c r="D7" s="46">
        <v>0</v>
      </c>
      <c r="E7" s="46">
        <v>161815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161815</v>
      </c>
      <c r="O7" s="47">
        <f t="shared" si="1"/>
        <v>31.97293025093855</v>
      </c>
      <c r="P7" s="9"/>
    </row>
    <row r="8" spans="1:133">
      <c r="A8" s="12"/>
      <c r="B8" s="25">
        <v>312.51</v>
      </c>
      <c r="C8" s="20" t="s">
        <v>63</v>
      </c>
      <c r="D8" s="46">
        <v>25159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>SUM(D8:M8)</f>
        <v>25159</v>
      </c>
      <c r="O8" s="47">
        <f t="shared" si="1"/>
        <v>4.9711519462556808</v>
      </c>
      <c r="P8" s="9"/>
    </row>
    <row r="9" spans="1:133">
      <c r="A9" s="12"/>
      <c r="B9" s="25">
        <v>312.52</v>
      </c>
      <c r="C9" s="20" t="s">
        <v>64</v>
      </c>
      <c r="D9" s="46">
        <v>38037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38037</v>
      </c>
      <c r="O9" s="47">
        <f t="shared" si="1"/>
        <v>7.5157083580320094</v>
      </c>
      <c r="P9" s="9"/>
    </row>
    <row r="10" spans="1:133">
      <c r="A10" s="12"/>
      <c r="B10" s="25">
        <v>314.10000000000002</v>
      </c>
      <c r="C10" s="20" t="s">
        <v>12</v>
      </c>
      <c r="D10" s="46">
        <v>174679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174679</v>
      </c>
      <c r="O10" s="47">
        <f t="shared" si="1"/>
        <v>34.514720410985973</v>
      </c>
      <c r="P10" s="9"/>
    </row>
    <row r="11" spans="1:133">
      <c r="A11" s="12"/>
      <c r="B11" s="25">
        <v>314.3</v>
      </c>
      <c r="C11" s="20" t="s">
        <v>13</v>
      </c>
      <c r="D11" s="46">
        <v>43158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43158</v>
      </c>
      <c r="O11" s="47">
        <f t="shared" si="1"/>
        <v>8.5275637225844694</v>
      </c>
      <c r="P11" s="9"/>
    </row>
    <row r="12" spans="1:133">
      <c r="A12" s="12"/>
      <c r="B12" s="25">
        <v>314.39999999999998</v>
      </c>
      <c r="C12" s="20" t="s">
        <v>14</v>
      </c>
      <c r="D12" s="46">
        <v>35544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35544</v>
      </c>
      <c r="O12" s="47">
        <f t="shared" si="1"/>
        <v>7.0231179608772969</v>
      </c>
      <c r="P12" s="9"/>
    </row>
    <row r="13" spans="1:133">
      <c r="A13" s="12"/>
      <c r="B13" s="25">
        <v>315</v>
      </c>
      <c r="C13" s="20" t="s">
        <v>15</v>
      </c>
      <c r="D13" s="46">
        <v>161648</v>
      </c>
      <c r="E13" s="46">
        <v>0</v>
      </c>
      <c r="F13" s="46">
        <v>0</v>
      </c>
      <c r="G13" s="46">
        <v>0</v>
      </c>
      <c r="H13" s="46">
        <v>0</v>
      </c>
      <c r="I13" s="46">
        <v>40725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202373</v>
      </c>
      <c r="O13" s="47">
        <f t="shared" si="1"/>
        <v>39.986761509583083</v>
      </c>
      <c r="P13" s="9"/>
    </row>
    <row r="14" spans="1:133" ht="15.75">
      <c r="A14" s="29" t="s">
        <v>17</v>
      </c>
      <c r="B14" s="30"/>
      <c r="C14" s="31"/>
      <c r="D14" s="32">
        <f t="shared" ref="D14:M14" si="3">SUM(D15:D18)</f>
        <v>443761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1" si="4">SUM(D14:M14)</f>
        <v>443761</v>
      </c>
      <c r="O14" s="45">
        <f t="shared" si="1"/>
        <v>87.682473819403285</v>
      </c>
      <c r="P14" s="10"/>
    </row>
    <row r="15" spans="1:133">
      <c r="A15" s="12"/>
      <c r="B15" s="25">
        <v>322</v>
      </c>
      <c r="C15" s="20" t="s">
        <v>0</v>
      </c>
      <c r="D15" s="46">
        <v>24647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24647</v>
      </c>
      <c r="O15" s="47">
        <f t="shared" si="1"/>
        <v>4.869986168741355</v>
      </c>
      <c r="P15" s="9"/>
    </row>
    <row r="16" spans="1:133">
      <c r="A16" s="12"/>
      <c r="B16" s="25">
        <v>323.10000000000002</v>
      </c>
      <c r="C16" s="20" t="s">
        <v>18</v>
      </c>
      <c r="D16" s="46">
        <v>241216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241216</v>
      </c>
      <c r="O16" s="47">
        <f t="shared" si="1"/>
        <v>47.661726931436476</v>
      </c>
      <c r="P16" s="9"/>
    </row>
    <row r="17" spans="1:16">
      <c r="A17" s="12"/>
      <c r="B17" s="25">
        <v>323.39999999999998</v>
      </c>
      <c r="C17" s="20" t="s">
        <v>19</v>
      </c>
      <c r="D17" s="46">
        <v>130802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130802</v>
      </c>
      <c r="O17" s="47">
        <f t="shared" si="1"/>
        <v>25.84508990318119</v>
      </c>
      <c r="P17" s="9"/>
    </row>
    <row r="18" spans="1:16">
      <c r="A18" s="12"/>
      <c r="B18" s="25">
        <v>329</v>
      </c>
      <c r="C18" s="20" t="s">
        <v>20</v>
      </c>
      <c r="D18" s="46">
        <v>47096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47096</v>
      </c>
      <c r="O18" s="47">
        <f t="shared" si="1"/>
        <v>9.3056708160442607</v>
      </c>
      <c r="P18" s="9"/>
    </row>
    <row r="19" spans="1:16" ht="15.75">
      <c r="A19" s="29" t="s">
        <v>22</v>
      </c>
      <c r="B19" s="30"/>
      <c r="C19" s="31"/>
      <c r="D19" s="32">
        <f t="shared" ref="D19:M19" si="5">SUM(D20:D29)</f>
        <v>700076</v>
      </c>
      <c r="E19" s="32">
        <f t="shared" si="5"/>
        <v>179724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0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4">
        <f t="shared" si="4"/>
        <v>879800</v>
      </c>
      <c r="O19" s="45">
        <f t="shared" si="1"/>
        <v>173.83916222090497</v>
      </c>
      <c r="P19" s="10"/>
    </row>
    <row r="20" spans="1:16">
      <c r="A20" s="12"/>
      <c r="B20" s="25">
        <v>331.1</v>
      </c>
      <c r="C20" s="20" t="s">
        <v>21</v>
      </c>
      <c r="D20" s="46">
        <v>20162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20162</v>
      </c>
      <c r="O20" s="47">
        <f t="shared" si="1"/>
        <v>3.9837976684449714</v>
      </c>
      <c r="P20" s="9"/>
    </row>
    <row r="21" spans="1:16">
      <c r="A21" s="12"/>
      <c r="B21" s="25">
        <v>334.1</v>
      </c>
      <c r="C21" s="20" t="s">
        <v>65</v>
      </c>
      <c r="D21" s="46">
        <v>0</v>
      </c>
      <c r="E21" s="46">
        <v>81801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81801</v>
      </c>
      <c r="O21" s="47">
        <f t="shared" si="1"/>
        <v>16.163011262596324</v>
      </c>
      <c r="P21" s="9"/>
    </row>
    <row r="22" spans="1:16">
      <c r="A22" s="12"/>
      <c r="B22" s="25">
        <v>335.12</v>
      </c>
      <c r="C22" s="20" t="s">
        <v>23</v>
      </c>
      <c r="D22" s="46">
        <v>174639</v>
      </c>
      <c r="E22" s="46">
        <v>71365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ref="N22:N28" si="6">SUM(D22:M22)</f>
        <v>246004</v>
      </c>
      <c r="O22" s="47">
        <f t="shared" si="1"/>
        <v>48.60778502272278</v>
      </c>
      <c r="P22" s="9"/>
    </row>
    <row r="23" spans="1:16">
      <c r="A23" s="12"/>
      <c r="B23" s="25">
        <v>335.14</v>
      </c>
      <c r="C23" s="20" t="s">
        <v>24</v>
      </c>
      <c r="D23" s="46">
        <v>211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211</v>
      </c>
      <c r="O23" s="47">
        <f t="shared" si="1"/>
        <v>4.1691365342817623E-2</v>
      </c>
      <c r="P23" s="9"/>
    </row>
    <row r="24" spans="1:16">
      <c r="A24" s="12"/>
      <c r="B24" s="25">
        <v>335.15</v>
      </c>
      <c r="C24" s="20" t="s">
        <v>25</v>
      </c>
      <c r="D24" s="46">
        <v>2531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2531</v>
      </c>
      <c r="O24" s="47">
        <f t="shared" si="1"/>
        <v>0.50009879470460383</v>
      </c>
      <c r="P24" s="9"/>
    </row>
    <row r="25" spans="1:16">
      <c r="A25" s="12"/>
      <c r="B25" s="25">
        <v>335.18</v>
      </c>
      <c r="C25" s="20" t="s">
        <v>26</v>
      </c>
      <c r="D25" s="46">
        <v>450529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450529</v>
      </c>
      <c r="O25" s="47">
        <f t="shared" si="1"/>
        <v>89.019758940920767</v>
      </c>
      <c r="P25" s="9"/>
    </row>
    <row r="26" spans="1:16">
      <c r="A26" s="12"/>
      <c r="B26" s="25">
        <v>335.19</v>
      </c>
      <c r="C26" s="20" t="s">
        <v>37</v>
      </c>
      <c r="D26" s="46">
        <v>3443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3443</v>
      </c>
      <c r="O26" s="47">
        <f t="shared" si="1"/>
        <v>0.68030033590199568</v>
      </c>
      <c r="P26" s="9"/>
    </row>
    <row r="27" spans="1:16">
      <c r="A27" s="12"/>
      <c r="B27" s="25">
        <v>335.21</v>
      </c>
      <c r="C27" s="20" t="s">
        <v>27</v>
      </c>
      <c r="D27" s="46">
        <v>1320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1320</v>
      </c>
      <c r="O27" s="47">
        <f t="shared" si="1"/>
        <v>0.26081802015411976</v>
      </c>
      <c r="P27" s="9"/>
    </row>
    <row r="28" spans="1:16">
      <c r="A28" s="12"/>
      <c r="B28" s="25">
        <v>335.49</v>
      </c>
      <c r="C28" s="20" t="s">
        <v>28</v>
      </c>
      <c r="D28" s="46">
        <v>0</v>
      </c>
      <c r="E28" s="46">
        <v>26558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26558</v>
      </c>
      <c r="O28" s="47">
        <f t="shared" si="1"/>
        <v>5.2475795297372061</v>
      </c>
      <c r="P28" s="9"/>
    </row>
    <row r="29" spans="1:16">
      <c r="A29" s="12"/>
      <c r="B29" s="25">
        <v>338</v>
      </c>
      <c r="C29" s="20" t="s">
        <v>29</v>
      </c>
      <c r="D29" s="46">
        <v>47241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>SUM(D29:M29)</f>
        <v>47241</v>
      </c>
      <c r="O29" s="47">
        <f t="shared" si="1"/>
        <v>9.3343212803793723</v>
      </c>
      <c r="P29" s="9"/>
    </row>
    <row r="30" spans="1:16" ht="15.75">
      <c r="A30" s="29" t="s">
        <v>34</v>
      </c>
      <c r="B30" s="30"/>
      <c r="C30" s="31"/>
      <c r="D30" s="32">
        <f t="shared" ref="D30:M30" si="7">SUM(D31:D37)</f>
        <v>326143</v>
      </c>
      <c r="E30" s="32">
        <f t="shared" si="7"/>
        <v>45463</v>
      </c>
      <c r="F30" s="32">
        <f t="shared" si="7"/>
        <v>0</v>
      </c>
      <c r="G30" s="32">
        <f t="shared" si="7"/>
        <v>0</v>
      </c>
      <c r="H30" s="32">
        <f t="shared" si="7"/>
        <v>0</v>
      </c>
      <c r="I30" s="32">
        <f t="shared" si="7"/>
        <v>3222402</v>
      </c>
      <c r="J30" s="32">
        <f t="shared" si="7"/>
        <v>0</v>
      </c>
      <c r="K30" s="32">
        <f t="shared" si="7"/>
        <v>0</v>
      </c>
      <c r="L30" s="32">
        <f t="shared" si="7"/>
        <v>0</v>
      </c>
      <c r="M30" s="32">
        <f t="shared" si="7"/>
        <v>0</v>
      </c>
      <c r="N30" s="32">
        <f>SUM(D30:M30)</f>
        <v>3594008</v>
      </c>
      <c r="O30" s="45">
        <f t="shared" si="1"/>
        <v>710.1379174076269</v>
      </c>
      <c r="P30" s="10"/>
    </row>
    <row r="31" spans="1:16">
      <c r="A31" s="12"/>
      <c r="B31" s="25">
        <v>341.2</v>
      </c>
      <c r="C31" s="20" t="s">
        <v>38</v>
      </c>
      <c r="D31" s="46">
        <v>226956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37" si="8">SUM(D31:M31)</f>
        <v>226956</v>
      </c>
      <c r="O31" s="47">
        <f t="shared" si="1"/>
        <v>44.844101956135148</v>
      </c>
      <c r="P31" s="9"/>
    </row>
    <row r="32" spans="1:16">
      <c r="A32" s="12"/>
      <c r="B32" s="25">
        <v>343.4</v>
      </c>
      <c r="C32" s="20" t="s">
        <v>39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748091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748091</v>
      </c>
      <c r="O32" s="47">
        <f t="shared" si="1"/>
        <v>147.81485872357243</v>
      </c>
      <c r="P32" s="9"/>
    </row>
    <row r="33" spans="1:16">
      <c r="A33" s="12"/>
      <c r="B33" s="25">
        <v>343.6</v>
      </c>
      <c r="C33" s="20" t="s">
        <v>40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1069438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1069438</v>
      </c>
      <c r="O33" s="47">
        <f t="shared" si="1"/>
        <v>211.30962260422842</v>
      </c>
      <c r="P33" s="9"/>
    </row>
    <row r="34" spans="1:16">
      <c r="A34" s="12"/>
      <c r="B34" s="25">
        <v>343.8</v>
      </c>
      <c r="C34" s="20" t="s">
        <v>41</v>
      </c>
      <c r="D34" s="46">
        <v>45123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45123</v>
      </c>
      <c r="O34" s="47">
        <f t="shared" si="1"/>
        <v>8.9158269116775344</v>
      </c>
      <c r="P34" s="9"/>
    </row>
    <row r="35" spans="1:16">
      <c r="A35" s="12"/>
      <c r="B35" s="25">
        <v>343.9</v>
      </c>
      <c r="C35" s="20" t="s">
        <v>66</v>
      </c>
      <c r="D35" s="46">
        <v>0</v>
      </c>
      <c r="E35" s="46">
        <v>45463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45463</v>
      </c>
      <c r="O35" s="47">
        <f t="shared" si="1"/>
        <v>8.9830073108081407</v>
      </c>
      <c r="P35" s="9"/>
    </row>
    <row r="36" spans="1:16">
      <c r="A36" s="12"/>
      <c r="B36" s="25">
        <v>347.1</v>
      </c>
      <c r="C36" s="20" t="s">
        <v>42</v>
      </c>
      <c r="D36" s="46">
        <v>3221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3221</v>
      </c>
      <c r="O36" s="47">
        <f t="shared" si="1"/>
        <v>0.63643548705789366</v>
      </c>
      <c r="P36" s="9"/>
    </row>
    <row r="37" spans="1:16">
      <c r="A37" s="12"/>
      <c r="B37" s="25">
        <v>349</v>
      </c>
      <c r="C37" s="20" t="s">
        <v>1</v>
      </c>
      <c r="D37" s="46">
        <v>50843</v>
      </c>
      <c r="E37" s="46">
        <v>0</v>
      </c>
      <c r="F37" s="46">
        <v>0</v>
      </c>
      <c r="G37" s="46">
        <v>0</v>
      </c>
      <c r="H37" s="46">
        <v>0</v>
      </c>
      <c r="I37" s="46">
        <v>1404873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1455716</v>
      </c>
      <c r="O37" s="47">
        <f t="shared" si="1"/>
        <v>287.63406441414742</v>
      </c>
      <c r="P37" s="9"/>
    </row>
    <row r="38" spans="1:16" ht="15.75">
      <c r="A38" s="29" t="s">
        <v>35</v>
      </c>
      <c r="B38" s="30"/>
      <c r="C38" s="31"/>
      <c r="D38" s="32">
        <f t="shared" ref="D38:M38" si="9">SUM(D39:D39)</f>
        <v>23995</v>
      </c>
      <c r="E38" s="32">
        <f t="shared" si="9"/>
        <v>0</v>
      </c>
      <c r="F38" s="32">
        <f t="shared" si="9"/>
        <v>0</v>
      </c>
      <c r="G38" s="32">
        <f t="shared" si="9"/>
        <v>0</v>
      </c>
      <c r="H38" s="32">
        <f t="shared" si="9"/>
        <v>0</v>
      </c>
      <c r="I38" s="32">
        <f t="shared" si="9"/>
        <v>0</v>
      </c>
      <c r="J38" s="32">
        <f t="shared" si="9"/>
        <v>0</v>
      </c>
      <c r="K38" s="32">
        <f t="shared" si="9"/>
        <v>0</v>
      </c>
      <c r="L38" s="32">
        <f t="shared" si="9"/>
        <v>0</v>
      </c>
      <c r="M38" s="32">
        <f t="shared" si="9"/>
        <v>0</v>
      </c>
      <c r="N38" s="32">
        <f t="shared" ref="N38:N51" si="10">SUM(D38:M38)</f>
        <v>23995</v>
      </c>
      <c r="O38" s="45">
        <f t="shared" si="1"/>
        <v>4.741157873937957</v>
      </c>
      <c r="P38" s="10"/>
    </row>
    <row r="39" spans="1:16">
      <c r="A39" s="13"/>
      <c r="B39" s="39">
        <v>351.1</v>
      </c>
      <c r="C39" s="21" t="s">
        <v>46</v>
      </c>
      <c r="D39" s="46">
        <v>23995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23995</v>
      </c>
      <c r="O39" s="47">
        <f t="shared" si="1"/>
        <v>4.741157873937957</v>
      </c>
      <c r="P39" s="9"/>
    </row>
    <row r="40" spans="1:16" ht="15.75">
      <c r="A40" s="29" t="s">
        <v>4</v>
      </c>
      <c r="B40" s="30"/>
      <c r="C40" s="31"/>
      <c r="D40" s="32">
        <f t="shared" ref="D40:M40" si="11">SUM(D41:D45)</f>
        <v>184237</v>
      </c>
      <c r="E40" s="32">
        <f t="shared" si="11"/>
        <v>1125</v>
      </c>
      <c r="F40" s="32">
        <f t="shared" si="11"/>
        <v>0</v>
      </c>
      <c r="G40" s="32">
        <f t="shared" si="11"/>
        <v>0</v>
      </c>
      <c r="H40" s="32">
        <f t="shared" si="11"/>
        <v>0</v>
      </c>
      <c r="I40" s="32">
        <f t="shared" si="11"/>
        <v>72041</v>
      </c>
      <c r="J40" s="32">
        <f t="shared" si="11"/>
        <v>0</v>
      </c>
      <c r="K40" s="32">
        <f t="shared" si="11"/>
        <v>0</v>
      </c>
      <c r="L40" s="32">
        <f t="shared" si="11"/>
        <v>0</v>
      </c>
      <c r="M40" s="32">
        <f t="shared" si="11"/>
        <v>0</v>
      </c>
      <c r="N40" s="32">
        <f t="shared" si="10"/>
        <v>257403</v>
      </c>
      <c r="O40" s="45">
        <f t="shared" si="1"/>
        <v>50.860106698280973</v>
      </c>
      <c r="P40" s="10"/>
    </row>
    <row r="41" spans="1:16">
      <c r="A41" s="12"/>
      <c r="B41" s="25">
        <v>361.1</v>
      </c>
      <c r="C41" s="20" t="s">
        <v>47</v>
      </c>
      <c r="D41" s="46">
        <v>3989</v>
      </c>
      <c r="E41" s="46">
        <v>330</v>
      </c>
      <c r="F41" s="46">
        <v>0</v>
      </c>
      <c r="G41" s="46">
        <v>0</v>
      </c>
      <c r="H41" s="46">
        <v>0</v>
      </c>
      <c r="I41" s="46">
        <v>6226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10545</v>
      </c>
      <c r="O41" s="47">
        <f t="shared" si="1"/>
        <v>2.0835803200948431</v>
      </c>
      <c r="P41" s="9"/>
    </row>
    <row r="42" spans="1:16">
      <c r="A42" s="12"/>
      <c r="B42" s="25">
        <v>362</v>
      </c>
      <c r="C42" s="20" t="s">
        <v>48</v>
      </c>
      <c r="D42" s="46">
        <v>48368</v>
      </c>
      <c r="E42" s="46">
        <v>0</v>
      </c>
      <c r="F42" s="46">
        <v>0</v>
      </c>
      <c r="G42" s="46">
        <v>0</v>
      </c>
      <c r="H42" s="46">
        <v>0</v>
      </c>
      <c r="I42" s="46">
        <v>54055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102423</v>
      </c>
      <c r="O42" s="47">
        <f t="shared" si="1"/>
        <v>20.237700059276822</v>
      </c>
      <c r="P42" s="9"/>
    </row>
    <row r="43" spans="1:16">
      <c r="A43" s="12"/>
      <c r="B43" s="25">
        <v>364</v>
      </c>
      <c r="C43" s="20" t="s">
        <v>49</v>
      </c>
      <c r="D43" s="46">
        <v>7153</v>
      </c>
      <c r="E43" s="46">
        <v>795</v>
      </c>
      <c r="F43" s="46">
        <v>0</v>
      </c>
      <c r="G43" s="46">
        <v>0</v>
      </c>
      <c r="H43" s="46">
        <v>0</v>
      </c>
      <c r="I43" s="46">
        <v>1190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9138</v>
      </c>
      <c r="O43" s="47">
        <f t="shared" si="1"/>
        <v>1.8055720213396562</v>
      </c>
      <c r="P43" s="9"/>
    </row>
    <row r="44" spans="1:16">
      <c r="A44" s="12"/>
      <c r="B44" s="25">
        <v>366</v>
      </c>
      <c r="C44" s="20" t="s">
        <v>50</v>
      </c>
      <c r="D44" s="46">
        <v>107125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107125</v>
      </c>
      <c r="O44" s="47">
        <f t="shared" si="1"/>
        <v>21.16676546137127</v>
      </c>
      <c r="P44" s="9"/>
    </row>
    <row r="45" spans="1:16">
      <c r="A45" s="12"/>
      <c r="B45" s="25">
        <v>369.9</v>
      </c>
      <c r="C45" s="20" t="s">
        <v>51</v>
      </c>
      <c r="D45" s="46">
        <v>17602</v>
      </c>
      <c r="E45" s="46">
        <v>0</v>
      </c>
      <c r="F45" s="46">
        <v>0</v>
      </c>
      <c r="G45" s="46">
        <v>0</v>
      </c>
      <c r="H45" s="46">
        <v>0</v>
      </c>
      <c r="I45" s="46">
        <v>10570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28172</v>
      </c>
      <c r="O45" s="47">
        <f t="shared" si="1"/>
        <v>5.5664888361983795</v>
      </c>
      <c r="P45" s="9"/>
    </row>
    <row r="46" spans="1:16" ht="15.75">
      <c r="A46" s="29" t="s">
        <v>36</v>
      </c>
      <c r="B46" s="30"/>
      <c r="C46" s="31"/>
      <c r="D46" s="32">
        <f t="shared" ref="D46:M46" si="12">SUM(D47:D50)</f>
        <v>0</v>
      </c>
      <c r="E46" s="32">
        <f t="shared" si="12"/>
        <v>143938</v>
      </c>
      <c r="F46" s="32">
        <f t="shared" si="12"/>
        <v>0</v>
      </c>
      <c r="G46" s="32">
        <f t="shared" si="12"/>
        <v>0</v>
      </c>
      <c r="H46" s="32">
        <f t="shared" si="12"/>
        <v>0</v>
      </c>
      <c r="I46" s="32">
        <f t="shared" si="12"/>
        <v>64269</v>
      </c>
      <c r="J46" s="32">
        <f t="shared" si="12"/>
        <v>0</v>
      </c>
      <c r="K46" s="32">
        <f t="shared" si="12"/>
        <v>0</v>
      </c>
      <c r="L46" s="32">
        <f t="shared" si="12"/>
        <v>0</v>
      </c>
      <c r="M46" s="32">
        <f t="shared" si="12"/>
        <v>0</v>
      </c>
      <c r="N46" s="32">
        <f t="shared" si="10"/>
        <v>208207</v>
      </c>
      <c r="O46" s="45">
        <f t="shared" si="1"/>
        <v>41.139498122900612</v>
      </c>
      <c r="P46" s="9"/>
    </row>
    <row r="47" spans="1:16">
      <c r="A47" s="12"/>
      <c r="B47" s="25">
        <v>381</v>
      </c>
      <c r="C47" s="20" t="s">
        <v>52</v>
      </c>
      <c r="D47" s="46">
        <v>0</v>
      </c>
      <c r="E47" s="46">
        <v>14848</v>
      </c>
      <c r="F47" s="46">
        <v>0</v>
      </c>
      <c r="G47" s="46">
        <v>0</v>
      </c>
      <c r="H47" s="46">
        <v>0</v>
      </c>
      <c r="I47" s="46">
        <v>2962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17810</v>
      </c>
      <c r="O47" s="47">
        <f t="shared" si="1"/>
        <v>3.5190673779885397</v>
      </c>
      <c r="P47" s="9"/>
    </row>
    <row r="48" spans="1:16">
      <c r="A48" s="12"/>
      <c r="B48" s="25">
        <v>384</v>
      </c>
      <c r="C48" s="20" t="s">
        <v>68</v>
      </c>
      <c r="D48" s="46">
        <v>0</v>
      </c>
      <c r="E48" s="46">
        <v>129090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129090</v>
      </c>
      <c r="O48" s="47">
        <f t="shared" si="1"/>
        <v>25.506816834617666</v>
      </c>
      <c r="P48" s="9"/>
    </row>
    <row r="49" spans="1:119">
      <c r="A49" s="12"/>
      <c r="B49" s="25">
        <v>389.8</v>
      </c>
      <c r="C49" s="20" t="s">
        <v>69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15200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15200</v>
      </c>
      <c r="O49" s="47">
        <f t="shared" si="1"/>
        <v>3.0033590199565303</v>
      </c>
      <c r="P49" s="9"/>
    </row>
    <row r="50" spans="1:119" ht="15.75" thickBot="1">
      <c r="A50" s="12"/>
      <c r="B50" s="25">
        <v>389.9</v>
      </c>
      <c r="C50" s="20" t="s">
        <v>53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46107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46107</v>
      </c>
      <c r="O50" s="47">
        <f t="shared" si="1"/>
        <v>9.1102548903378775</v>
      </c>
      <c r="P50" s="9"/>
    </row>
    <row r="51" spans="1:119" ht="16.5" thickBot="1">
      <c r="A51" s="14" t="s">
        <v>44</v>
      </c>
      <c r="B51" s="23"/>
      <c r="C51" s="22"/>
      <c r="D51" s="15">
        <f t="shared" ref="D51:M51" si="13">SUM(D5,D14,D19,D30,D38,D40,D46)</f>
        <v>2864525</v>
      </c>
      <c r="E51" s="15">
        <f t="shared" si="13"/>
        <v>532065</v>
      </c>
      <c r="F51" s="15">
        <f t="shared" si="13"/>
        <v>0</v>
      </c>
      <c r="G51" s="15">
        <f t="shared" si="13"/>
        <v>0</v>
      </c>
      <c r="H51" s="15">
        <f t="shared" si="13"/>
        <v>0</v>
      </c>
      <c r="I51" s="15">
        <f t="shared" si="13"/>
        <v>3399437</v>
      </c>
      <c r="J51" s="15">
        <f t="shared" si="13"/>
        <v>0</v>
      </c>
      <c r="K51" s="15">
        <f t="shared" si="13"/>
        <v>0</v>
      </c>
      <c r="L51" s="15">
        <f t="shared" si="13"/>
        <v>0</v>
      </c>
      <c r="M51" s="15">
        <f t="shared" si="13"/>
        <v>0</v>
      </c>
      <c r="N51" s="15">
        <f t="shared" si="10"/>
        <v>6796027</v>
      </c>
      <c r="O51" s="38">
        <f t="shared" si="1"/>
        <v>1342.8229598893499</v>
      </c>
      <c r="P51" s="6"/>
      <c r="Q51" s="2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</row>
    <row r="52" spans="1:119">
      <c r="A52" s="16"/>
      <c r="B52" s="18"/>
      <c r="C52" s="18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9"/>
    </row>
    <row r="53" spans="1:119">
      <c r="A53" s="40"/>
      <c r="B53" s="41"/>
      <c r="C53" s="41"/>
      <c r="D53" s="42"/>
      <c r="E53" s="42"/>
      <c r="F53" s="42"/>
      <c r="G53" s="42"/>
      <c r="H53" s="42"/>
      <c r="I53" s="42"/>
      <c r="J53" s="42"/>
      <c r="K53" s="42"/>
      <c r="L53" s="121" t="s">
        <v>73</v>
      </c>
      <c r="M53" s="121"/>
      <c r="N53" s="121"/>
      <c r="O53" s="43">
        <v>5061</v>
      </c>
    </row>
    <row r="54" spans="1:119">
      <c r="A54" s="122"/>
      <c r="B54" s="99"/>
      <c r="C54" s="99"/>
      <c r="D54" s="99"/>
      <c r="E54" s="99"/>
      <c r="F54" s="99"/>
      <c r="G54" s="99"/>
      <c r="H54" s="99"/>
      <c r="I54" s="99"/>
      <c r="J54" s="99"/>
      <c r="K54" s="99"/>
      <c r="L54" s="99"/>
      <c r="M54" s="99"/>
      <c r="N54" s="99"/>
      <c r="O54" s="100"/>
    </row>
    <row r="55" spans="1:119" ht="15.75" customHeight="1" thickBot="1">
      <c r="A55" s="123" t="s">
        <v>71</v>
      </c>
      <c r="B55" s="102"/>
      <c r="C55" s="102"/>
      <c r="D55" s="102"/>
      <c r="E55" s="102"/>
      <c r="F55" s="102"/>
      <c r="G55" s="102"/>
      <c r="H55" s="102"/>
      <c r="I55" s="102"/>
      <c r="J55" s="102"/>
      <c r="K55" s="102"/>
      <c r="L55" s="102"/>
      <c r="M55" s="102"/>
      <c r="N55" s="102"/>
      <c r="O55" s="103"/>
    </row>
  </sheetData>
  <mergeCells count="10">
    <mergeCell ref="L53:N53"/>
    <mergeCell ref="A54:O54"/>
    <mergeCell ref="A55:O5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5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61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62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54</v>
      </c>
      <c r="B3" s="111"/>
      <c r="C3" s="112"/>
      <c r="D3" s="131" t="s">
        <v>30</v>
      </c>
      <c r="E3" s="132"/>
      <c r="F3" s="132"/>
      <c r="G3" s="132"/>
      <c r="H3" s="133"/>
      <c r="I3" s="131" t="s">
        <v>31</v>
      </c>
      <c r="J3" s="133"/>
      <c r="K3" s="131" t="s">
        <v>33</v>
      </c>
      <c r="L3" s="133"/>
      <c r="M3" s="36"/>
      <c r="N3" s="37"/>
      <c r="O3" s="134" t="s">
        <v>59</v>
      </c>
      <c r="P3" s="11"/>
      <c r="Q3"/>
    </row>
    <row r="4" spans="1:133" ht="32.25" customHeight="1" thickBot="1">
      <c r="A4" s="113"/>
      <c r="B4" s="114"/>
      <c r="C4" s="115"/>
      <c r="D4" s="34" t="s">
        <v>5</v>
      </c>
      <c r="E4" s="34" t="s">
        <v>55</v>
      </c>
      <c r="F4" s="34" t="s">
        <v>56</v>
      </c>
      <c r="G4" s="34" t="s">
        <v>57</v>
      </c>
      <c r="H4" s="34" t="s">
        <v>6</v>
      </c>
      <c r="I4" s="34" t="s">
        <v>7</v>
      </c>
      <c r="J4" s="35" t="s">
        <v>58</v>
      </c>
      <c r="K4" s="35" t="s">
        <v>8</v>
      </c>
      <c r="L4" s="35" t="s">
        <v>9</v>
      </c>
      <c r="M4" s="35" t="s">
        <v>10</v>
      </c>
      <c r="N4" s="35" t="s">
        <v>32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1299522</v>
      </c>
      <c r="E5" s="27">
        <f t="shared" si="0"/>
        <v>166702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45395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1511619</v>
      </c>
      <c r="O5" s="33">
        <f t="shared" ref="O5:O49" si="1">(N5/O$51)</f>
        <v>300.16262907069103</v>
      </c>
      <c r="P5" s="6"/>
    </row>
    <row r="6" spans="1:133">
      <c r="A6" s="12"/>
      <c r="B6" s="25">
        <v>311</v>
      </c>
      <c r="C6" s="20" t="s">
        <v>3</v>
      </c>
      <c r="D6" s="46">
        <v>806362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806362</v>
      </c>
      <c r="O6" s="47">
        <f t="shared" si="1"/>
        <v>160.11953931691818</v>
      </c>
      <c r="P6" s="9"/>
    </row>
    <row r="7" spans="1:133">
      <c r="A7" s="12"/>
      <c r="B7" s="25">
        <v>312.10000000000002</v>
      </c>
      <c r="C7" s="20" t="s">
        <v>11</v>
      </c>
      <c r="D7" s="46">
        <v>0</v>
      </c>
      <c r="E7" s="46">
        <v>166702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166702</v>
      </c>
      <c r="O7" s="47">
        <f t="shared" si="1"/>
        <v>33.102065131056392</v>
      </c>
      <c r="P7" s="9"/>
    </row>
    <row r="8" spans="1:133">
      <c r="A8" s="12"/>
      <c r="B8" s="25">
        <v>314.10000000000002</v>
      </c>
      <c r="C8" s="20" t="s">
        <v>12</v>
      </c>
      <c r="D8" s="46">
        <v>174570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174570</v>
      </c>
      <c r="O8" s="47">
        <f t="shared" si="1"/>
        <v>34.664416203335982</v>
      </c>
      <c r="P8" s="9"/>
    </row>
    <row r="9" spans="1:133">
      <c r="A9" s="12"/>
      <c r="B9" s="25">
        <v>314.3</v>
      </c>
      <c r="C9" s="20" t="s">
        <v>13</v>
      </c>
      <c r="D9" s="46">
        <v>46341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46341</v>
      </c>
      <c r="O9" s="47">
        <f t="shared" si="1"/>
        <v>9.2019459888800643</v>
      </c>
      <c r="P9" s="9"/>
    </row>
    <row r="10" spans="1:133">
      <c r="A10" s="12"/>
      <c r="B10" s="25">
        <v>314.39999999999998</v>
      </c>
      <c r="C10" s="20" t="s">
        <v>14</v>
      </c>
      <c r="D10" s="46">
        <v>37758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37758</v>
      </c>
      <c r="O10" s="47">
        <f t="shared" si="1"/>
        <v>7.4976171564733916</v>
      </c>
      <c r="P10" s="9"/>
    </row>
    <row r="11" spans="1:133">
      <c r="A11" s="12"/>
      <c r="B11" s="25">
        <v>315</v>
      </c>
      <c r="C11" s="20" t="s">
        <v>15</v>
      </c>
      <c r="D11" s="46">
        <v>190913</v>
      </c>
      <c r="E11" s="46">
        <v>0</v>
      </c>
      <c r="F11" s="46">
        <v>0</v>
      </c>
      <c r="G11" s="46">
        <v>0</v>
      </c>
      <c r="H11" s="46">
        <v>0</v>
      </c>
      <c r="I11" s="46">
        <v>45395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236308</v>
      </c>
      <c r="O11" s="47">
        <f t="shared" si="1"/>
        <v>46.92374900714853</v>
      </c>
      <c r="P11" s="9"/>
    </row>
    <row r="12" spans="1:133">
      <c r="A12" s="12"/>
      <c r="B12" s="25">
        <v>316</v>
      </c>
      <c r="C12" s="20" t="s">
        <v>16</v>
      </c>
      <c r="D12" s="46">
        <v>43578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43578</v>
      </c>
      <c r="O12" s="47">
        <f t="shared" si="1"/>
        <v>8.6532962668784759</v>
      </c>
      <c r="P12" s="9"/>
    </row>
    <row r="13" spans="1:133" ht="15.75">
      <c r="A13" s="29" t="s">
        <v>17</v>
      </c>
      <c r="B13" s="30"/>
      <c r="C13" s="31"/>
      <c r="D13" s="32">
        <f t="shared" ref="D13:M13" si="3">SUM(D14:D17)</f>
        <v>447448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19" si="4">SUM(D13:M13)</f>
        <v>447448</v>
      </c>
      <c r="O13" s="45">
        <f t="shared" si="1"/>
        <v>88.849880857823663</v>
      </c>
      <c r="P13" s="10"/>
    </row>
    <row r="14" spans="1:133">
      <c r="A14" s="12"/>
      <c r="B14" s="25">
        <v>322</v>
      </c>
      <c r="C14" s="20" t="s">
        <v>0</v>
      </c>
      <c r="D14" s="46">
        <v>24410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24410</v>
      </c>
      <c r="O14" s="47">
        <f t="shared" si="1"/>
        <v>4.8471008737092927</v>
      </c>
      <c r="P14" s="9"/>
    </row>
    <row r="15" spans="1:133">
      <c r="A15" s="12"/>
      <c r="B15" s="25">
        <v>323.10000000000002</v>
      </c>
      <c r="C15" s="20" t="s">
        <v>18</v>
      </c>
      <c r="D15" s="46">
        <v>246976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246976</v>
      </c>
      <c r="O15" s="47">
        <f t="shared" si="1"/>
        <v>49.042096902303413</v>
      </c>
      <c r="P15" s="9"/>
    </row>
    <row r="16" spans="1:133">
      <c r="A16" s="12"/>
      <c r="B16" s="25">
        <v>323.39999999999998</v>
      </c>
      <c r="C16" s="20" t="s">
        <v>19</v>
      </c>
      <c r="D16" s="46">
        <v>168691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168691</v>
      </c>
      <c r="O16" s="47">
        <f t="shared" si="1"/>
        <v>33.497021445591741</v>
      </c>
      <c r="P16" s="9"/>
    </row>
    <row r="17" spans="1:16">
      <c r="A17" s="12"/>
      <c r="B17" s="25">
        <v>329</v>
      </c>
      <c r="C17" s="20" t="s">
        <v>20</v>
      </c>
      <c r="D17" s="46">
        <v>7371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7371</v>
      </c>
      <c r="O17" s="47">
        <f t="shared" si="1"/>
        <v>1.4636616362192216</v>
      </c>
      <c r="P17" s="9"/>
    </row>
    <row r="18" spans="1:16" ht="15.75">
      <c r="A18" s="29" t="s">
        <v>22</v>
      </c>
      <c r="B18" s="30"/>
      <c r="C18" s="31"/>
      <c r="D18" s="32">
        <f t="shared" ref="D18:M18" si="5">SUM(D19:D27)</f>
        <v>729285</v>
      </c>
      <c r="E18" s="32">
        <f t="shared" si="5"/>
        <v>110985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0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4">
        <f t="shared" si="4"/>
        <v>840270</v>
      </c>
      <c r="O18" s="45">
        <f t="shared" si="1"/>
        <v>166.85266084193805</v>
      </c>
      <c r="P18" s="10"/>
    </row>
    <row r="19" spans="1:16">
      <c r="A19" s="12"/>
      <c r="B19" s="25">
        <v>334.1</v>
      </c>
      <c r="C19" s="20" t="s">
        <v>65</v>
      </c>
      <c r="D19" s="46">
        <v>77594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77594</v>
      </c>
      <c r="O19" s="47">
        <f t="shared" si="1"/>
        <v>15.407863383637808</v>
      </c>
      <c r="P19" s="9"/>
    </row>
    <row r="20" spans="1:16">
      <c r="A20" s="12"/>
      <c r="B20" s="25">
        <v>335.12</v>
      </c>
      <c r="C20" s="20" t="s">
        <v>23</v>
      </c>
      <c r="D20" s="46">
        <v>160711</v>
      </c>
      <c r="E20" s="46">
        <v>84350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ref="N20:N26" si="6">SUM(D20:M20)</f>
        <v>245061</v>
      </c>
      <c r="O20" s="47">
        <f t="shared" si="1"/>
        <v>48.661834789515488</v>
      </c>
      <c r="P20" s="9"/>
    </row>
    <row r="21" spans="1:16">
      <c r="A21" s="12"/>
      <c r="B21" s="25">
        <v>335.14</v>
      </c>
      <c r="C21" s="20" t="s">
        <v>24</v>
      </c>
      <c r="D21" s="46">
        <v>244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6"/>
        <v>244</v>
      </c>
      <c r="O21" s="47">
        <f t="shared" si="1"/>
        <v>4.8451151707704525E-2</v>
      </c>
      <c r="P21" s="9"/>
    </row>
    <row r="22" spans="1:16">
      <c r="A22" s="12"/>
      <c r="B22" s="25">
        <v>335.15</v>
      </c>
      <c r="C22" s="20" t="s">
        <v>25</v>
      </c>
      <c r="D22" s="46">
        <v>2213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2213</v>
      </c>
      <c r="O22" s="47">
        <f t="shared" si="1"/>
        <v>0.43943606036536936</v>
      </c>
      <c r="P22" s="9"/>
    </row>
    <row r="23" spans="1:16">
      <c r="A23" s="12"/>
      <c r="B23" s="25">
        <v>335.18</v>
      </c>
      <c r="C23" s="20" t="s">
        <v>26</v>
      </c>
      <c r="D23" s="46">
        <v>423882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423882</v>
      </c>
      <c r="O23" s="47">
        <f t="shared" si="1"/>
        <v>84.170373312152506</v>
      </c>
      <c r="P23" s="9"/>
    </row>
    <row r="24" spans="1:16">
      <c r="A24" s="12"/>
      <c r="B24" s="25">
        <v>335.19</v>
      </c>
      <c r="C24" s="20" t="s">
        <v>37</v>
      </c>
      <c r="D24" s="46">
        <v>4655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4655</v>
      </c>
      <c r="O24" s="47">
        <f t="shared" si="1"/>
        <v>0.9243447180301827</v>
      </c>
      <c r="P24" s="9"/>
    </row>
    <row r="25" spans="1:16">
      <c r="A25" s="12"/>
      <c r="B25" s="25">
        <v>335.21</v>
      </c>
      <c r="C25" s="20" t="s">
        <v>27</v>
      </c>
      <c r="D25" s="46">
        <v>660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660</v>
      </c>
      <c r="O25" s="47">
        <f t="shared" si="1"/>
        <v>0.13105639396346305</v>
      </c>
      <c r="P25" s="9"/>
    </row>
    <row r="26" spans="1:16">
      <c r="A26" s="12"/>
      <c r="B26" s="25">
        <v>335.49</v>
      </c>
      <c r="C26" s="20" t="s">
        <v>28</v>
      </c>
      <c r="D26" s="46">
        <v>0</v>
      </c>
      <c r="E26" s="46">
        <v>26635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26635</v>
      </c>
      <c r="O26" s="47">
        <f t="shared" si="1"/>
        <v>5.2889197776012704</v>
      </c>
      <c r="P26" s="9"/>
    </row>
    <row r="27" spans="1:16">
      <c r="A27" s="12"/>
      <c r="B27" s="25">
        <v>338</v>
      </c>
      <c r="C27" s="20" t="s">
        <v>29</v>
      </c>
      <c r="D27" s="46">
        <v>59326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59326</v>
      </c>
      <c r="O27" s="47">
        <f t="shared" si="1"/>
        <v>11.780381254964258</v>
      </c>
      <c r="P27" s="9"/>
    </row>
    <row r="28" spans="1:16" ht="15.75">
      <c r="A28" s="29" t="s">
        <v>34</v>
      </c>
      <c r="B28" s="30"/>
      <c r="C28" s="31"/>
      <c r="D28" s="32">
        <f t="shared" ref="D28:M28" si="7">SUM(D29:D36)</f>
        <v>310123</v>
      </c>
      <c r="E28" s="32">
        <f t="shared" si="7"/>
        <v>2686</v>
      </c>
      <c r="F28" s="32">
        <f t="shared" si="7"/>
        <v>0</v>
      </c>
      <c r="G28" s="32">
        <f t="shared" si="7"/>
        <v>0</v>
      </c>
      <c r="H28" s="32">
        <f t="shared" si="7"/>
        <v>0</v>
      </c>
      <c r="I28" s="32">
        <f t="shared" si="7"/>
        <v>3104508</v>
      </c>
      <c r="J28" s="32">
        <f t="shared" si="7"/>
        <v>0</v>
      </c>
      <c r="K28" s="32">
        <f t="shared" si="7"/>
        <v>0</v>
      </c>
      <c r="L28" s="32">
        <f t="shared" si="7"/>
        <v>0</v>
      </c>
      <c r="M28" s="32">
        <f t="shared" si="7"/>
        <v>0</v>
      </c>
      <c r="N28" s="32">
        <f>SUM(D28:M28)</f>
        <v>3417317</v>
      </c>
      <c r="O28" s="45">
        <f t="shared" si="1"/>
        <v>678.57764098490861</v>
      </c>
      <c r="P28" s="10"/>
    </row>
    <row r="29" spans="1:16">
      <c r="A29" s="12"/>
      <c r="B29" s="25">
        <v>341.2</v>
      </c>
      <c r="C29" s="20" t="s">
        <v>38</v>
      </c>
      <c r="D29" s="46">
        <v>204712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36" si="8">SUM(D29:M29)</f>
        <v>204712</v>
      </c>
      <c r="O29" s="47">
        <f t="shared" si="1"/>
        <v>40.649722001588565</v>
      </c>
      <c r="P29" s="9"/>
    </row>
    <row r="30" spans="1:16">
      <c r="A30" s="12"/>
      <c r="B30" s="25">
        <v>343.4</v>
      </c>
      <c r="C30" s="20" t="s">
        <v>39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748247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748247</v>
      </c>
      <c r="O30" s="47">
        <f t="shared" si="1"/>
        <v>148.57962668784751</v>
      </c>
      <c r="P30" s="9"/>
    </row>
    <row r="31" spans="1:16">
      <c r="A31" s="12"/>
      <c r="B31" s="25">
        <v>343.6</v>
      </c>
      <c r="C31" s="20" t="s">
        <v>40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1028605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1028605</v>
      </c>
      <c r="O31" s="47">
        <f t="shared" si="1"/>
        <v>204.25039714058778</v>
      </c>
      <c r="P31" s="9"/>
    </row>
    <row r="32" spans="1:16">
      <c r="A32" s="12"/>
      <c r="B32" s="25">
        <v>343.8</v>
      </c>
      <c r="C32" s="20" t="s">
        <v>41</v>
      </c>
      <c r="D32" s="46">
        <v>50350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50350</v>
      </c>
      <c r="O32" s="47">
        <f t="shared" si="1"/>
        <v>9.9980142970611592</v>
      </c>
      <c r="P32" s="9"/>
    </row>
    <row r="33" spans="1:16">
      <c r="A33" s="12"/>
      <c r="B33" s="25">
        <v>343.9</v>
      </c>
      <c r="C33" s="20" t="s">
        <v>66</v>
      </c>
      <c r="D33" s="46">
        <v>0</v>
      </c>
      <c r="E33" s="46">
        <v>2686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2686</v>
      </c>
      <c r="O33" s="47">
        <f t="shared" si="1"/>
        <v>0.53335980937251792</v>
      </c>
      <c r="P33" s="9"/>
    </row>
    <row r="34" spans="1:16">
      <c r="A34" s="12"/>
      <c r="B34" s="25">
        <v>347.1</v>
      </c>
      <c r="C34" s="20" t="s">
        <v>42</v>
      </c>
      <c r="D34" s="46">
        <v>4662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4662</v>
      </c>
      <c r="O34" s="47">
        <f t="shared" si="1"/>
        <v>0.92573471008737096</v>
      </c>
      <c r="P34" s="9"/>
    </row>
    <row r="35" spans="1:16">
      <c r="A35" s="12"/>
      <c r="B35" s="25">
        <v>347.9</v>
      </c>
      <c r="C35" s="20" t="s">
        <v>43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1327656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1327656</v>
      </c>
      <c r="O35" s="47">
        <f t="shared" si="1"/>
        <v>263.63304209690233</v>
      </c>
      <c r="P35" s="9"/>
    </row>
    <row r="36" spans="1:16">
      <c r="A36" s="12"/>
      <c r="B36" s="25">
        <v>349</v>
      </c>
      <c r="C36" s="20" t="s">
        <v>1</v>
      </c>
      <c r="D36" s="46">
        <v>50399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50399</v>
      </c>
      <c r="O36" s="47">
        <f t="shared" si="1"/>
        <v>10.007744241461477</v>
      </c>
      <c r="P36" s="9"/>
    </row>
    <row r="37" spans="1:16" ht="15.75">
      <c r="A37" s="29" t="s">
        <v>35</v>
      </c>
      <c r="B37" s="30"/>
      <c r="C37" s="31"/>
      <c r="D37" s="32">
        <f t="shared" ref="D37:M37" si="9">SUM(D38:D38)</f>
        <v>22938</v>
      </c>
      <c r="E37" s="32">
        <f t="shared" si="9"/>
        <v>0</v>
      </c>
      <c r="F37" s="32">
        <f t="shared" si="9"/>
        <v>0</v>
      </c>
      <c r="G37" s="32">
        <f t="shared" si="9"/>
        <v>0</v>
      </c>
      <c r="H37" s="32">
        <f t="shared" si="9"/>
        <v>0</v>
      </c>
      <c r="I37" s="32">
        <f t="shared" si="9"/>
        <v>0</v>
      </c>
      <c r="J37" s="32">
        <f t="shared" si="9"/>
        <v>0</v>
      </c>
      <c r="K37" s="32">
        <f t="shared" si="9"/>
        <v>0</v>
      </c>
      <c r="L37" s="32">
        <f t="shared" si="9"/>
        <v>0</v>
      </c>
      <c r="M37" s="32">
        <f t="shared" si="9"/>
        <v>0</v>
      </c>
      <c r="N37" s="32">
        <f t="shared" ref="N37:N49" si="10">SUM(D37:M37)</f>
        <v>22938</v>
      </c>
      <c r="O37" s="45">
        <f t="shared" si="1"/>
        <v>4.5548054011119934</v>
      </c>
      <c r="P37" s="10"/>
    </row>
    <row r="38" spans="1:16">
      <c r="A38" s="13"/>
      <c r="B38" s="39">
        <v>351.1</v>
      </c>
      <c r="C38" s="21" t="s">
        <v>46</v>
      </c>
      <c r="D38" s="46">
        <v>22938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22938</v>
      </c>
      <c r="O38" s="47">
        <f t="shared" si="1"/>
        <v>4.5548054011119934</v>
      </c>
      <c r="P38" s="9"/>
    </row>
    <row r="39" spans="1:16" ht="15.75">
      <c r="A39" s="29" t="s">
        <v>4</v>
      </c>
      <c r="B39" s="30"/>
      <c r="C39" s="31"/>
      <c r="D39" s="32">
        <f t="shared" ref="D39:M39" si="11">SUM(D40:D44)</f>
        <v>84888</v>
      </c>
      <c r="E39" s="32">
        <f t="shared" si="11"/>
        <v>4654</v>
      </c>
      <c r="F39" s="32">
        <f t="shared" si="11"/>
        <v>0</v>
      </c>
      <c r="G39" s="32">
        <f t="shared" si="11"/>
        <v>0</v>
      </c>
      <c r="H39" s="32">
        <f t="shared" si="11"/>
        <v>0</v>
      </c>
      <c r="I39" s="32">
        <f t="shared" si="11"/>
        <v>91508</v>
      </c>
      <c r="J39" s="32">
        <f t="shared" si="11"/>
        <v>0</v>
      </c>
      <c r="K39" s="32">
        <f t="shared" si="11"/>
        <v>0</v>
      </c>
      <c r="L39" s="32">
        <f t="shared" si="11"/>
        <v>0</v>
      </c>
      <c r="M39" s="32">
        <f t="shared" si="11"/>
        <v>0</v>
      </c>
      <c r="N39" s="32">
        <f t="shared" si="10"/>
        <v>181050</v>
      </c>
      <c r="O39" s="45">
        <f t="shared" si="1"/>
        <v>35.951151707704526</v>
      </c>
      <c r="P39" s="10"/>
    </row>
    <row r="40" spans="1:16">
      <c r="A40" s="12"/>
      <c r="B40" s="25">
        <v>361.1</v>
      </c>
      <c r="C40" s="20" t="s">
        <v>47</v>
      </c>
      <c r="D40" s="46">
        <v>10201</v>
      </c>
      <c r="E40" s="46">
        <v>2784</v>
      </c>
      <c r="F40" s="46">
        <v>0</v>
      </c>
      <c r="G40" s="46">
        <v>0</v>
      </c>
      <c r="H40" s="46">
        <v>0</v>
      </c>
      <c r="I40" s="46">
        <v>12189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25174</v>
      </c>
      <c r="O40" s="47">
        <f t="shared" si="1"/>
        <v>4.9988085782366962</v>
      </c>
      <c r="P40" s="9"/>
    </row>
    <row r="41" spans="1:16">
      <c r="A41" s="12"/>
      <c r="B41" s="25">
        <v>362</v>
      </c>
      <c r="C41" s="20" t="s">
        <v>48</v>
      </c>
      <c r="D41" s="46">
        <v>47823</v>
      </c>
      <c r="E41" s="46">
        <v>0</v>
      </c>
      <c r="F41" s="46">
        <v>0</v>
      </c>
      <c r="G41" s="46">
        <v>0</v>
      </c>
      <c r="H41" s="46">
        <v>0</v>
      </c>
      <c r="I41" s="46">
        <v>68644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116467</v>
      </c>
      <c r="O41" s="47">
        <f t="shared" si="1"/>
        <v>23.126886417791898</v>
      </c>
      <c r="P41" s="9"/>
    </row>
    <row r="42" spans="1:16">
      <c r="A42" s="12"/>
      <c r="B42" s="25">
        <v>364</v>
      </c>
      <c r="C42" s="20" t="s">
        <v>49</v>
      </c>
      <c r="D42" s="46">
        <v>2563</v>
      </c>
      <c r="E42" s="46">
        <v>1870</v>
      </c>
      <c r="F42" s="46">
        <v>0</v>
      </c>
      <c r="G42" s="46">
        <v>0</v>
      </c>
      <c r="H42" s="46">
        <v>0</v>
      </c>
      <c r="I42" s="46">
        <v>1020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5453</v>
      </c>
      <c r="O42" s="47">
        <f t="shared" si="1"/>
        <v>1.0828038125496426</v>
      </c>
      <c r="P42" s="9"/>
    </row>
    <row r="43" spans="1:16">
      <c r="A43" s="12"/>
      <c r="B43" s="25">
        <v>366</v>
      </c>
      <c r="C43" s="20" t="s">
        <v>50</v>
      </c>
      <c r="D43" s="46">
        <v>2740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2740</v>
      </c>
      <c r="O43" s="47">
        <f t="shared" si="1"/>
        <v>0.54408260524225571</v>
      </c>
      <c r="P43" s="9"/>
    </row>
    <row r="44" spans="1:16">
      <c r="A44" s="12"/>
      <c r="B44" s="25">
        <v>369.9</v>
      </c>
      <c r="C44" s="20" t="s">
        <v>51</v>
      </c>
      <c r="D44" s="46">
        <v>21561</v>
      </c>
      <c r="E44" s="46">
        <v>0</v>
      </c>
      <c r="F44" s="46">
        <v>0</v>
      </c>
      <c r="G44" s="46">
        <v>0</v>
      </c>
      <c r="H44" s="46">
        <v>0</v>
      </c>
      <c r="I44" s="46">
        <v>9655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31216</v>
      </c>
      <c r="O44" s="47">
        <f t="shared" si="1"/>
        <v>6.1985702938840346</v>
      </c>
      <c r="P44" s="9"/>
    </row>
    <row r="45" spans="1:16" ht="15.75">
      <c r="A45" s="29" t="s">
        <v>36</v>
      </c>
      <c r="B45" s="30"/>
      <c r="C45" s="31"/>
      <c r="D45" s="32">
        <f t="shared" ref="D45:M45" si="12">SUM(D46:D48)</f>
        <v>0</v>
      </c>
      <c r="E45" s="32">
        <f t="shared" si="12"/>
        <v>564853</v>
      </c>
      <c r="F45" s="32">
        <f t="shared" si="12"/>
        <v>0</v>
      </c>
      <c r="G45" s="32">
        <f t="shared" si="12"/>
        <v>0</v>
      </c>
      <c r="H45" s="32">
        <f t="shared" si="12"/>
        <v>0</v>
      </c>
      <c r="I45" s="32">
        <f t="shared" si="12"/>
        <v>320926</v>
      </c>
      <c r="J45" s="32">
        <f t="shared" si="12"/>
        <v>0</v>
      </c>
      <c r="K45" s="32">
        <f t="shared" si="12"/>
        <v>0</v>
      </c>
      <c r="L45" s="32">
        <f t="shared" si="12"/>
        <v>0</v>
      </c>
      <c r="M45" s="32">
        <f t="shared" si="12"/>
        <v>0</v>
      </c>
      <c r="N45" s="32">
        <f t="shared" si="10"/>
        <v>885779</v>
      </c>
      <c r="O45" s="45">
        <f t="shared" si="1"/>
        <v>175.8893963463066</v>
      </c>
      <c r="P45" s="9"/>
    </row>
    <row r="46" spans="1:16">
      <c r="A46" s="12"/>
      <c r="B46" s="25">
        <v>381</v>
      </c>
      <c r="C46" s="20" t="s">
        <v>52</v>
      </c>
      <c r="D46" s="46">
        <v>0</v>
      </c>
      <c r="E46" s="46">
        <v>476028</v>
      </c>
      <c r="F46" s="46">
        <v>0</v>
      </c>
      <c r="G46" s="46">
        <v>0</v>
      </c>
      <c r="H46" s="46">
        <v>0</v>
      </c>
      <c r="I46" s="46">
        <v>148163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624191</v>
      </c>
      <c r="O46" s="47">
        <f t="shared" si="1"/>
        <v>123.94579030976966</v>
      </c>
      <c r="P46" s="9"/>
    </row>
    <row r="47" spans="1:16">
      <c r="A47" s="12"/>
      <c r="B47" s="25">
        <v>383</v>
      </c>
      <c r="C47" s="20" t="s">
        <v>67</v>
      </c>
      <c r="D47" s="46">
        <v>0</v>
      </c>
      <c r="E47" s="46">
        <v>88825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88825</v>
      </c>
      <c r="O47" s="47">
        <f t="shared" si="1"/>
        <v>17.638006354249406</v>
      </c>
      <c r="P47" s="9"/>
    </row>
    <row r="48" spans="1:16" ht="15.75" thickBot="1">
      <c r="A48" s="12"/>
      <c r="B48" s="25">
        <v>389.9</v>
      </c>
      <c r="C48" s="20" t="s">
        <v>53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172763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172763</v>
      </c>
      <c r="O48" s="47">
        <f t="shared" si="1"/>
        <v>34.305599682287529</v>
      </c>
      <c r="P48" s="9"/>
    </row>
    <row r="49" spans="1:119" ht="16.5" thickBot="1">
      <c r="A49" s="14" t="s">
        <v>44</v>
      </c>
      <c r="B49" s="23"/>
      <c r="C49" s="22"/>
      <c r="D49" s="15">
        <f t="shared" ref="D49:M49" si="13">SUM(D5,D13,D18,D28,D37,D39,D45)</f>
        <v>2894204</v>
      </c>
      <c r="E49" s="15">
        <f t="shared" si="13"/>
        <v>849880</v>
      </c>
      <c r="F49" s="15">
        <f t="shared" si="13"/>
        <v>0</v>
      </c>
      <c r="G49" s="15">
        <f t="shared" si="13"/>
        <v>0</v>
      </c>
      <c r="H49" s="15">
        <f t="shared" si="13"/>
        <v>0</v>
      </c>
      <c r="I49" s="15">
        <f t="shared" si="13"/>
        <v>3562337</v>
      </c>
      <c r="J49" s="15">
        <f t="shared" si="13"/>
        <v>0</v>
      </c>
      <c r="K49" s="15">
        <f t="shared" si="13"/>
        <v>0</v>
      </c>
      <c r="L49" s="15">
        <f t="shared" si="13"/>
        <v>0</v>
      </c>
      <c r="M49" s="15">
        <f t="shared" si="13"/>
        <v>0</v>
      </c>
      <c r="N49" s="15">
        <f t="shared" si="10"/>
        <v>7306421</v>
      </c>
      <c r="O49" s="38">
        <f t="shared" si="1"/>
        <v>1450.8381652104845</v>
      </c>
      <c r="P49" s="6"/>
      <c r="Q49" s="2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</row>
    <row r="50" spans="1:119">
      <c r="A50" s="16"/>
      <c r="B50" s="18"/>
      <c r="C50" s="18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9"/>
    </row>
    <row r="51" spans="1:119">
      <c r="A51" s="40"/>
      <c r="B51" s="41"/>
      <c r="C51" s="41"/>
      <c r="D51" s="42"/>
      <c r="E51" s="42"/>
      <c r="F51" s="42"/>
      <c r="G51" s="42"/>
      <c r="H51" s="42"/>
      <c r="I51" s="42"/>
      <c r="J51" s="42"/>
      <c r="K51" s="42"/>
      <c r="L51" s="121" t="s">
        <v>70</v>
      </c>
      <c r="M51" s="121"/>
      <c r="N51" s="121"/>
      <c r="O51" s="43">
        <v>5036</v>
      </c>
    </row>
    <row r="52" spans="1:119">
      <c r="A52" s="122"/>
      <c r="B52" s="99"/>
      <c r="C52" s="99"/>
      <c r="D52" s="99"/>
      <c r="E52" s="99"/>
      <c r="F52" s="99"/>
      <c r="G52" s="99"/>
      <c r="H52" s="99"/>
      <c r="I52" s="99"/>
      <c r="J52" s="99"/>
      <c r="K52" s="99"/>
      <c r="L52" s="99"/>
      <c r="M52" s="99"/>
      <c r="N52" s="99"/>
      <c r="O52" s="100"/>
    </row>
    <row r="53" spans="1:119" ht="15.75" customHeight="1" thickBot="1">
      <c r="A53" s="123" t="s">
        <v>71</v>
      </c>
      <c r="B53" s="102"/>
      <c r="C53" s="102"/>
      <c r="D53" s="102"/>
      <c r="E53" s="102"/>
      <c r="F53" s="102"/>
      <c r="G53" s="102"/>
      <c r="H53" s="102"/>
      <c r="I53" s="102"/>
      <c r="J53" s="102"/>
      <c r="K53" s="102"/>
      <c r="L53" s="102"/>
      <c r="M53" s="102"/>
      <c r="N53" s="102"/>
      <c r="O53" s="103"/>
    </row>
  </sheetData>
  <mergeCells count="10">
    <mergeCell ref="A53:O53"/>
    <mergeCell ref="L51:N51"/>
    <mergeCell ref="A52:O5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51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61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45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54</v>
      </c>
      <c r="B3" s="111"/>
      <c r="C3" s="112"/>
      <c r="D3" s="131" t="s">
        <v>30</v>
      </c>
      <c r="E3" s="132"/>
      <c r="F3" s="132"/>
      <c r="G3" s="132"/>
      <c r="H3" s="133"/>
      <c r="I3" s="131" t="s">
        <v>31</v>
      </c>
      <c r="J3" s="133"/>
      <c r="K3" s="131" t="s">
        <v>33</v>
      </c>
      <c r="L3" s="133"/>
      <c r="M3" s="36"/>
      <c r="N3" s="37"/>
      <c r="O3" s="134" t="s">
        <v>59</v>
      </c>
      <c r="P3" s="11"/>
      <c r="Q3"/>
    </row>
    <row r="4" spans="1:133" ht="32.25" customHeight="1" thickBot="1">
      <c r="A4" s="113"/>
      <c r="B4" s="114"/>
      <c r="C4" s="115"/>
      <c r="D4" s="34" t="s">
        <v>5</v>
      </c>
      <c r="E4" s="34" t="s">
        <v>55</v>
      </c>
      <c r="F4" s="34" t="s">
        <v>56</v>
      </c>
      <c r="G4" s="34" t="s">
        <v>57</v>
      </c>
      <c r="H4" s="34" t="s">
        <v>6</v>
      </c>
      <c r="I4" s="34" t="s">
        <v>7</v>
      </c>
      <c r="J4" s="35" t="s">
        <v>58</v>
      </c>
      <c r="K4" s="35" t="s">
        <v>8</v>
      </c>
      <c r="L4" s="35" t="s">
        <v>9</v>
      </c>
      <c r="M4" s="35" t="s">
        <v>10</v>
      </c>
      <c r="N4" s="35" t="s">
        <v>32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1264990</v>
      </c>
      <c r="E5" s="27">
        <f t="shared" si="0"/>
        <v>158347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37873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1461210</v>
      </c>
      <c r="O5" s="33">
        <f t="shared" ref="O5:O47" si="1">(N5/O$49)</f>
        <v>227.46108343711083</v>
      </c>
      <c r="P5" s="6"/>
    </row>
    <row r="6" spans="1:133">
      <c r="A6" s="12"/>
      <c r="B6" s="25">
        <v>311</v>
      </c>
      <c r="C6" s="20" t="s">
        <v>3</v>
      </c>
      <c r="D6" s="46">
        <v>790603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790603</v>
      </c>
      <c r="O6" s="47">
        <f t="shared" si="1"/>
        <v>123.07020547945206</v>
      </c>
      <c r="P6" s="9"/>
    </row>
    <row r="7" spans="1:133">
      <c r="A7" s="12"/>
      <c r="B7" s="25">
        <v>312.10000000000002</v>
      </c>
      <c r="C7" s="20" t="s">
        <v>11</v>
      </c>
      <c r="D7" s="46">
        <v>0</v>
      </c>
      <c r="E7" s="46">
        <v>158347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158347</v>
      </c>
      <c r="O7" s="47">
        <f t="shared" si="1"/>
        <v>24.649283935242838</v>
      </c>
      <c r="P7" s="9"/>
    </row>
    <row r="8" spans="1:133">
      <c r="A8" s="12"/>
      <c r="B8" s="25">
        <v>314.10000000000002</v>
      </c>
      <c r="C8" s="20" t="s">
        <v>12</v>
      </c>
      <c r="D8" s="46">
        <v>166932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166932</v>
      </c>
      <c r="O8" s="47">
        <f t="shared" si="1"/>
        <v>25.985678704856788</v>
      </c>
      <c r="P8" s="9"/>
    </row>
    <row r="9" spans="1:133">
      <c r="A9" s="12"/>
      <c r="B9" s="25">
        <v>314.3</v>
      </c>
      <c r="C9" s="20" t="s">
        <v>13</v>
      </c>
      <c r="D9" s="46">
        <v>34677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34677</v>
      </c>
      <c r="O9" s="47">
        <f t="shared" si="1"/>
        <v>5.3980386052303864</v>
      </c>
      <c r="P9" s="9"/>
    </row>
    <row r="10" spans="1:133">
      <c r="A10" s="12"/>
      <c r="B10" s="25">
        <v>314.39999999999998</v>
      </c>
      <c r="C10" s="20" t="s">
        <v>14</v>
      </c>
      <c r="D10" s="46">
        <v>33217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33217</v>
      </c>
      <c r="O10" s="47">
        <f t="shared" si="1"/>
        <v>5.1707658779576589</v>
      </c>
      <c r="P10" s="9"/>
    </row>
    <row r="11" spans="1:133">
      <c r="A11" s="12"/>
      <c r="B11" s="25">
        <v>315</v>
      </c>
      <c r="C11" s="20" t="s">
        <v>15</v>
      </c>
      <c r="D11" s="46">
        <v>200331</v>
      </c>
      <c r="E11" s="46">
        <v>0</v>
      </c>
      <c r="F11" s="46">
        <v>0</v>
      </c>
      <c r="G11" s="46">
        <v>0</v>
      </c>
      <c r="H11" s="46">
        <v>0</v>
      </c>
      <c r="I11" s="46">
        <v>37873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238204</v>
      </c>
      <c r="O11" s="47">
        <f t="shared" si="1"/>
        <v>37.080323785803238</v>
      </c>
      <c r="P11" s="9"/>
    </row>
    <row r="12" spans="1:133">
      <c r="A12" s="12"/>
      <c r="B12" s="25">
        <v>316</v>
      </c>
      <c r="C12" s="20" t="s">
        <v>16</v>
      </c>
      <c r="D12" s="46">
        <v>39230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39230</v>
      </c>
      <c r="O12" s="47">
        <f t="shared" si="1"/>
        <v>6.1067870485678704</v>
      </c>
      <c r="P12" s="9"/>
    </row>
    <row r="13" spans="1:133" ht="15.75">
      <c r="A13" s="29" t="s">
        <v>17</v>
      </c>
      <c r="B13" s="30"/>
      <c r="C13" s="31"/>
      <c r="D13" s="32">
        <f t="shared" ref="D13:M13" si="3">SUM(D14:D17)</f>
        <v>418876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19" si="4">SUM(D13:M13)</f>
        <v>418876</v>
      </c>
      <c r="O13" s="45">
        <f t="shared" si="1"/>
        <v>65.20485678704857</v>
      </c>
      <c r="P13" s="10"/>
    </row>
    <row r="14" spans="1:133">
      <c r="A14" s="12"/>
      <c r="B14" s="25">
        <v>322</v>
      </c>
      <c r="C14" s="20" t="s">
        <v>0</v>
      </c>
      <c r="D14" s="46">
        <v>10749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10749</v>
      </c>
      <c r="O14" s="47">
        <f t="shared" si="1"/>
        <v>1.6732565379825655</v>
      </c>
      <c r="P14" s="9"/>
    </row>
    <row r="15" spans="1:133">
      <c r="A15" s="12"/>
      <c r="B15" s="25">
        <v>323.10000000000002</v>
      </c>
      <c r="C15" s="20" t="s">
        <v>18</v>
      </c>
      <c r="D15" s="46">
        <v>228330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228330</v>
      </c>
      <c r="O15" s="47">
        <f t="shared" si="1"/>
        <v>35.543275217932752</v>
      </c>
      <c r="P15" s="9"/>
    </row>
    <row r="16" spans="1:133">
      <c r="A16" s="12"/>
      <c r="B16" s="25">
        <v>323.39999999999998</v>
      </c>
      <c r="C16" s="20" t="s">
        <v>19</v>
      </c>
      <c r="D16" s="46">
        <v>176136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176136</v>
      </c>
      <c r="O16" s="47">
        <f t="shared" si="1"/>
        <v>27.418430884184311</v>
      </c>
      <c r="P16" s="9"/>
    </row>
    <row r="17" spans="1:16">
      <c r="A17" s="12"/>
      <c r="B17" s="25">
        <v>329</v>
      </c>
      <c r="C17" s="20" t="s">
        <v>20</v>
      </c>
      <c r="D17" s="46">
        <v>3661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3661</v>
      </c>
      <c r="O17" s="47">
        <f t="shared" si="1"/>
        <v>0.56989414694894147</v>
      </c>
      <c r="P17" s="9"/>
    </row>
    <row r="18" spans="1:16" ht="15.75">
      <c r="A18" s="29" t="s">
        <v>22</v>
      </c>
      <c r="B18" s="30"/>
      <c r="C18" s="31"/>
      <c r="D18" s="32">
        <f t="shared" ref="D18:M18" si="5">SUM(D19:D27)</f>
        <v>809998</v>
      </c>
      <c r="E18" s="32">
        <f t="shared" si="5"/>
        <v>121360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0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4">
        <f t="shared" si="4"/>
        <v>931358</v>
      </c>
      <c r="O18" s="45">
        <f t="shared" si="1"/>
        <v>144.98100871731009</v>
      </c>
      <c r="P18" s="10"/>
    </row>
    <row r="19" spans="1:16">
      <c r="A19" s="12"/>
      <c r="B19" s="25">
        <v>331.1</v>
      </c>
      <c r="C19" s="20" t="s">
        <v>21</v>
      </c>
      <c r="D19" s="46">
        <v>121479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121479</v>
      </c>
      <c r="O19" s="47">
        <f t="shared" si="1"/>
        <v>18.910180572851807</v>
      </c>
      <c r="P19" s="9"/>
    </row>
    <row r="20" spans="1:16">
      <c r="A20" s="12"/>
      <c r="B20" s="25">
        <v>335.12</v>
      </c>
      <c r="C20" s="20" t="s">
        <v>23</v>
      </c>
      <c r="D20" s="46">
        <v>168793</v>
      </c>
      <c r="E20" s="46">
        <v>75384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ref="N20:N26" si="6">SUM(D20:M20)</f>
        <v>244177</v>
      </c>
      <c r="O20" s="47">
        <f t="shared" si="1"/>
        <v>38.010118306351181</v>
      </c>
      <c r="P20" s="9"/>
    </row>
    <row r="21" spans="1:16">
      <c r="A21" s="12"/>
      <c r="B21" s="25">
        <v>335.14</v>
      </c>
      <c r="C21" s="20" t="s">
        <v>24</v>
      </c>
      <c r="D21" s="46">
        <v>153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6"/>
        <v>153</v>
      </c>
      <c r="O21" s="47">
        <f t="shared" si="1"/>
        <v>2.3816936488169366E-2</v>
      </c>
      <c r="P21" s="9"/>
    </row>
    <row r="22" spans="1:16">
      <c r="A22" s="12"/>
      <c r="B22" s="25">
        <v>335.15</v>
      </c>
      <c r="C22" s="20" t="s">
        <v>25</v>
      </c>
      <c r="D22" s="46">
        <v>2212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2212</v>
      </c>
      <c r="O22" s="47">
        <f t="shared" si="1"/>
        <v>0.34433374844333747</v>
      </c>
      <c r="P22" s="9"/>
    </row>
    <row r="23" spans="1:16">
      <c r="A23" s="12"/>
      <c r="B23" s="25">
        <v>335.18</v>
      </c>
      <c r="C23" s="20" t="s">
        <v>26</v>
      </c>
      <c r="D23" s="46">
        <v>437059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437059</v>
      </c>
      <c r="O23" s="47">
        <f t="shared" si="1"/>
        <v>68.035336239103358</v>
      </c>
      <c r="P23" s="9"/>
    </row>
    <row r="24" spans="1:16">
      <c r="A24" s="12"/>
      <c r="B24" s="25">
        <v>335.19</v>
      </c>
      <c r="C24" s="20" t="s">
        <v>37</v>
      </c>
      <c r="D24" s="46">
        <v>3701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3701</v>
      </c>
      <c r="O24" s="47">
        <f t="shared" si="1"/>
        <v>0.576120797011208</v>
      </c>
      <c r="P24" s="9"/>
    </row>
    <row r="25" spans="1:16">
      <c r="A25" s="12"/>
      <c r="B25" s="25">
        <v>335.21</v>
      </c>
      <c r="C25" s="20" t="s">
        <v>27</v>
      </c>
      <c r="D25" s="46">
        <v>1920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1920</v>
      </c>
      <c r="O25" s="47">
        <f t="shared" si="1"/>
        <v>0.298879202988792</v>
      </c>
      <c r="P25" s="9"/>
    </row>
    <row r="26" spans="1:16">
      <c r="A26" s="12"/>
      <c r="B26" s="25">
        <v>335.49</v>
      </c>
      <c r="C26" s="20" t="s">
        <v>28</v>
      </c>
      <c r="D26" s="46">
        <v>0</v>
      </c>
      <c r="E26" s="46">
        <v>45976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45976</v>
      </c>
      <c r="O26" s="47">
        <f t="shared" si="1"/>
        <v>7.1569115815691156</v>
      </c>
      <c r="P26" s="9"/>
    </row>
    <row r="27" spans="1:16">
      <c r="A27" s="12"/>
      <c r="B27" s="25">
        <v>338</v>
      </c>
      <c r="C27" s="20" t="s">
        <v>29</v>
      </c>
      <c r="D27" s="46">
        <v>74681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47" si="7">SUM(D27:M27)</f>
        <v>74681</v>
      </c>
      <c r="O27" s="47">
        <f t="shared" si="1"/>
        <v>11.625311332503113</v>
      </c>
      <c r="P27" s="9"/>
    </row>
    <row r="28" spans="1:16" ht="15.75">
      <c r="A28" s="29" t="s">
        <v>34</v>
      </c>
      <c r="B28" s="30"/>
      <c r="C28" s="31"/>
      <c r="D28" s="32">
        <f t="shared" ref="D28:M28" si="8">SUM(D29:D35)</f>
        <v>275584</v>
      </c>
      <c r="E28" s="32">
        <f t="shared" si="8"/>
        <v>0</v>
      </c>
      <c r="F28" s="32">
        <f t="shared" si="8"/>
        <v>0</v>
      </c>
      <c r="G28" s="32">
        <f t="shared" si="8"/>
        <v>0</v>
      </c>
      <c r="H28" s="32">
        <f t="shared" si="8"/>
        <v>0</v>
      </c>
      <c r="I28" s="32">
        <f t="shared" si="8"/>
        <v>2777031</v>
      </c>
      <c r="J28" s="32">
        <f t="shared" si="8"/>
        <v>0</v>
      </c>
      <c r="K28" s="32">
        <f t="shared" si="8"/>
        <v>0</v>
      </c>
      <c r="L28" s="32">
        <f t="shared" si="8"/>
        <v>0</v>
      </c>
      <c r="M28" s="32">
        <f t="shared" si="8"/>
        <v>0</v>
      </c>
      <c r="N28" s="32">
        <f t="shared" si="7"/>
        <v>3052615</v>
      </c>
      <c r="O28" s="45">
        <f t="shared" si="1"/>
        <v>475.18913449564133</v>
      </c>
      <c r="P28" s="10"/>
    </row>
    <row r="29" spans="1:16">
      <c r="A29" s="12"/>
      <c r="B29" s="25">
        <v>341.2</v>
      </c>
      <c r="C29" s="20" t="s">
        <v>38</v>
      </c>
      <c r="D29" s="46">
        <v>193388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193388</v>
      </c>
      <c r="O29" s="47">
        <f t="shared" si="1"/>
        <v>30.10398505603985</v>
      </c>
      <c r="P29" s="9"/>
    </row>
    <row r="30" spans="1:16">
      <c r="A30" s="12"/>
      <c r="B30" s="25">
        <v>343.4</v>
      </c>
      <c r="C30" s="20" t="s">
        <v>39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726834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726834</v>
      </c>
      <c r="O30" s="47">
        <f t="shared" si="1"/>
        <v>113.14352428393525</v>
      </c>
      <c r="P30" s="9"/>
    </row>
    <row r="31" spans="1:16">
      <c r="A31" s="12"/>
      <c r="B31" s="25">
        <v>343.6</v>
      </c>
      <c r="C31" s="20" t="s">
        <v>40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873184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873184</v>
      </c>
      <c r="O31" s="47">
        <f t="shared" si="1"/>
        <v>135.9252801992528</v>
      </c>
      <c r="P31" s="9"/>
    </row>
    <row r="32" spans="1:16">
      <c r="A32" s="12"/>
      <c r="B32" s="25">
        <v>343.8</v>
      </c>
      <c r="C32" s="20" t="s">
        <v>41</v>
      </c>
      <c r="D32" s="46">
        <v>38945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38945</v>
      </c>
      <c r="O32" s="47">
        <f t="shared" si="1"/>
        <v>6.0624221668742218</v>
      </c>
      <c r="P32" s="9"/>
    </row>
    <row r="33" spans="1:119">
      <c r="A33" s="12"/>
      <c r="B33" s="25">
        <v>347.1</v>
      </c>
      <c r="C33" s="20" t="s">
        <v>42</v>
      </c>
      <c r="D33" s="46">
        <v>2639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2639</v>
      </c>
      <c r="O33" s="47">
        <f t="shared" si="1"/>
        <v>0.41080323785803236</v>
      </c>
      <c r="P33" s="9"/>
    </row>
    <row r="34" spans="1:119">
      <c r="A34" s="12"/>
      <c r="B34" s="25">
        <v>347.9</v>
      </c>
      <c r="C34" s="20" t="s">
        <v>43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1177013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1177013</v>
      </c>
      <c r="O34" s="47">
        <f t="shared" si="1"/>
        <v>183.22120174346202</v>
      </c>
      <c r="P34" s="9"/>
    </row>
    <row r="35" spans="1:119">
      <c r="A35" s="12"/>
      <c r="B35" s="25">
        <v>349</v>
      </c>
      <c r="C35" s="20" t="s">
        <v>1</v>
      </c>
      <c r="D35" s="46">
        <v>40612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40612</v>
      </c>
      <c r="O35" s="47">
        <f t="shared" si="1"/>
        <v>6.3219178082191778</v>
      </c>
      <c r="P35" s="9"/>
    </row>
    <row r="36" spans="1:119" ht="15.75">
      <c r="A36" s="29" t="s">
        <v>35</v>
      </c>
      <c r="B36" s="30"/>
      <c r="C36" s="31"/>
      <c r="D36" s="32">
        <f t="shared" ref="D36:M36" si="9">SUM(D37:D37)</f>
        <v>25112</v>
      </c>
      <c r="E36" s="32">
        <f t="shared" si="9"/>
        <v>0</v>
      </c>
      <c r="F36" s="32">
        <f t="shared" si="9"/>
        <v>0</v>
      </c>
      <c r="G36" s="32">
        <f t="shared" si="9"/>
        <v>0</v>
      </c>
      <c r="H36" s="32">
        <f t="shared" si="9"/>
        <v>0</v>
      </c>
      <c r="I36" s="32">
        <f t="shared" si="9"/>
        <v>0</v>
      </c>
      <c r="J36" s="32">
        <f t="shared" si="9"/>
        <v>0</v>
      </c>
      <c r="K36" s="32">
        <f t="shared" si="9"/>
        <v>0</v>
      </c>
      <c r="L36" s="32">
        <f t="shared" si="9"/>
        <v>0</v>
      </c>
      <c r="M36" s="32">
        <f t="shared" si="9"/>
        <v>0</v>
      </c>
      <c r="N36" s="32">
        <f t="shared" si="7"/>
        <v>25112</v>
      </c>
      <c r="O36" s="45">
        <f t="shared" si="1"/>
        <v>3.9090909090909092</v>
      </c>
      <c r="P36" s="10"/>
    </row>
    <row r="37" spans="1:119">
      <c r="A37" s="13"/>
      <c r="B37" s="39">
        <v>351.1</v>
      </c>
      <c r="C37" s="21" t="s">
        <v>46</v>
      </c>
      <c r="D37" s="46">
        <v>25112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25112</v>
      </c>
      <c r="O37" s="47">
        <f t="shared" si="1"/>
        <v>3.9090909090909092</v>
      </c>
      <c r="P37" s="9"/>
    </row>
    <row r="38" spans="1:119" ht="15.75">
      <c r="A38" s="29" t="s">
        <v>4</v>
      </c>
      <c r="B38" s="30"/>
      <c r="C38" s="31"/>
      <c r="D38" s="32">
        <f t="shared" ref="D38:M38" si="10">SUM(D39:D43)</f>
        <v>89941</v>
      </c>
      <c r="E38" s="32">
        <f t="shared" si="10"/>
        <v>6374</v>
      </c>
      <c r="F38" s="32">
        <f t="shared" si="10"/>
        <v>0</v>
      </c>
      <c r="G38" s="32">
        <f t="shared" si="10"/>
        <v>0</v>
      </c>
      <c r="H38" s="32">
        <f t="shared" si="10"/>
        <v>0</v>
      </c>
      <c r="I38" s="32">
        <f t="shared" si="10"/>
        <v>190997</v>
      </c>
      <c r="J38" s="32">
        <f t="shared" si="10"/>
        <v>0</v>
      </c>
      <c r="K38" s="32">
        <f t="shared" si="10"/>
        <v>0</v>
      </c>
      <c r="L38" s="32">
        <f t="shared" si="10"/>
        <v>0</v>
      </c>
      <c r="M38" s="32">
        <f t="shared" si="10"/>
        <v>0</v>
      </c>
      <c r="N38" s="32">
        <f t="shared" si="7"/>
        <v>287312</v>
      </c>
      <c r="O38" s="45">
        <f t="shared" si="1"/>
        <v>44.724782067247823</v>
      </c>
      <c r="P38" s="10"/>
    </row>
    <row r="39" spans="1:119">
      <c r="A39" s="12"/>
      <c r="B39" s="25">
        <v>361.1</v>
      </c>
      <c r="C39" s="20" t="s">
        <v>47</v>
      </c>
      <c r="D39" s="46">
        <v>21183</v>
      </c>
      <c r="E39" s="46">
        <v>6374</v>
      </c>
      <c r="F39" s="46">
        <v>0</v>
      </c>
      <c r="G39" s="46">
        <v>0</v>
      </c>
      <c r="H39" s="46">
        <v>0</v>
      </c>
      <c r="I39" s="46">
        <v>32865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60422</v>
      </c>
      <c r="O39" s="47">
        <f t="shared" si="1"/>
        <v>9.4056662515566618</v>
      </c>
      <c r="P39" s="9"/>
    </row>
    <row r="40" spans="1:119">
      <c r="A40" s="12"/>
      <c r="B40" s="25">
        <v>362</v>
      </c>
      <c r="C40" s="20" t="s">
        <v>48</v>
      </c>
      <c r="D40" s="46">
        <v>46151</v>
      </c>
      <c r="E40" s="46">
        <v>0</v>
      </c>
      <c r="F40" s="46">
        <v>0</v>
      </c>
      <c r="G40" s="46">
        <v>0</v>
      </c>
      <c r="H40" s="46">
        <v>0</v>
      </c>
      <c r="I40" s="46">
        <v>74243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120394</v>
      </c>
      <c r="O40" s="47">
        <f t="shared" si="1"/>
        <v>18.741282689912826</v>
      </c>
      <c r="P40" s="9"/>
    </row>
    <row r="41" spans="1:119">
      <c r="A41" s="12"/>
      <c r="B41" s="25">
        <v>364</v>
      </c>
      <c r="C41" s="20" t="s">
        <v>49</v>
      </c>
      <c r="D41" s="46">
        <v>2525</v>
      </c>
      <c r="E41" s="46">
        <v>0</v>
      </c>
      <c r="F41" s="46">
        <v>0</v>
      </c>
      <c r="G41" s="46">
        <v>0</v>
      </c>
      <c r="H41" s="46">
        <v>0</v>
      </c>
      <c r="I41" s="46">
        <v>75290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77815</v>
      </c>
      <c r="O41" s="47">
        <f t="shared" si="1"/>
        <v>12.113169364881694</v>
      </c>
      <c r="P41" s="9"/>
    </row>
    <row r="42" spans="1:119">
      <c r="A42" s="12"/>
      <c r="B42" s="25">
        <v>366</v>
      </c>
      <c r="C42" s="20" t="s">
        <v>50</v>
      </c>
      <c r="D42" s="46">
        <v>1090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7"/>
        <v>1090</v>
      </c>
      <c r="O42" s="47">
        <f t="shared" si="1"/>
        <v>0.16967621419676215</v>
      </c>
      <c r="P42" s="9"/>
    </row>
    <row r="43" spans="1:119">
      <c r="A43" s="12"/>
      <c r="B43" s="25">
        <v>369.9</v>
      </c>
      <c r="C43" s="20" t="s">
        <v>51</v>
      </c>
      <c r="D43" s="46">
        <v>18992</v>
      </c>
      <c r="E43" s="46">
        <v>0</v>
      </c>
      <c r="F43" s="46">
        <v>0</v>
      </c>
      <c r="G43" s="46">
        <v>0</v>
      </c>
      <c r="H43" s="46">
        <v>0</v>
      </c>
      <c r="I43" s="46">
        <v>8599</v>
      </c>
      <c r="J43" s="46">
        <v>0</v>
      </c>
      <c r="K43" s="46">
        <v>0</v>
      </c>
      <c r="L43" s="46">
        <v>0</v>
      </c>
      <c r="M43" s="46">
        <v>0</v>
      </c>
      <c r="N43" s="46">
        <f t="shared" si="7"/>
        <v>27591</v>
      </c>
      <c r="O43" s="47">
        <f t="shared" si="1"/>
        <v>4.2949875466998755</v>
      </c>
      <c r="P43" s="9"/>
    </row>
    <row r="44" spans="1:119" ht="15.75">
      <c r="A44" s="29" t="s">
        <v>36</v>
      </c>
      <c r="B44" s="30"/>
      <c r="C44" s="31"/>
      <c r="D44" s="32">
        <f t="shared" ref="D44:M44" si="11">SUM(D45:D46)</f>
        <v>0</v>
      </c>
      <c r="E44" s="32">
        <f t="shared" si="11"/>
        <v>0</v>
      </c>
      <c r="F44" s="32">
        <f t="shared" si="11"/>
        <v>0</v>
      </c>
      <c r="G44" s="32">
        <f t="shared" si="11"/>
        <v>0</v>
      </c>
      <c r="H44" s="32">
        <f t="shared" si="11"/>
        <v>0</v>
      </c>
      <c r="I44" s="32">
        <f t="shared" si="11"/>
        <v>215521</v>
      </c>
      <c r="J44" s="32">
        <f t="shared" si="11"/>
        <v>0</v>
      </c>
      <c r="K44" s="32">
        <f t="shared" si="11"/>
        <v>0</v>
      </c>
      <c r="L44" s="32">
        <f t="shared" si="11"/>
        <v>0</v>
      </c>
      <c r="M44" s="32">
        <f t="shared" si="11"/>
        <v>0</v>
      </c>
      <c r="N44" s="32">
        <f t="shared" si="7"/>
        <v>215521</v>
      </c>
      <c r="O44" s="45">
        <f t="shared" si="1"/>
        <v>33.549346201743461</v>
      </c>
      <c r="P44" s="9"/>
    </row>
    <row r="45" spans="1:119">
      <c r="A45" s="12"/>
      <c r="B45" s="25">
        <v>381</v>
      </c>
      <c r="C45" s="20" t="s">
        <v>52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187017</v>
      </c>
      <c r="J45" s="46">
        <v>0</v>
      </c>
      <c r="K45" s="46">
        <v>0</v>
      </c>
      <c r="L45" s="46">
        <v>0</v>
      </c>
      <c r="M45" s="46">
        <v>0</v>
      </c>
      <c r="N45" s="46">
        <f t="shared" si="7"/>
        <v>187017</v>
      </c>
      <c r="O45" s="47">
        <f t="shared" si="1"/>
        <v>29.112235367372353</v>
      </c>
      <c r="P45" s="9"/>
    </row>
    <row r="46" spans="1:119" ht="15.75" thickBot="1">
      <c r="A46" s="12"/>
      <c r="B46" s="25">
        <v>389.9</v>
      </c>
      <c r="C46" s="20" t="s">
        <v>53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28504</v>
      </c>
      <c r="J46" s="46">
        <v>0</v>
      </c>
      <c r="K46" s="46">
        <v>0</v>
      </c>
      <c r="L46" s="46">
        <v>0</v>
      </c>
      <c r="M46" s="46">
        <v>0</v>
      </c>
      <c r="N46" s="46">
        <f t="shared" si="7"/>
        <v>28504</v>
      </c>
      <c r="O46" s="47">
        <f t="shared" si="1"/>
        <v>4.4371108343711088</v>
      </c>
      <c r="P46" s="9"/>
    </row>
    <row r="47" spans="1:119" ht="16.5" thickBot="1">
      <c r="A47" s="14" t="s">
        <v>44</v>
      </c>
      <c r="B47" s="23"/>
      <c r="C47" s="22"/>
      <c r="D47" s="15">
        <f t="shared" ref="D47:M47" si="12">SUM(D5,D13,D18,D28,D36,D38,D44)</f>
        <v>2884501</v>
      </c>
      <c r="E47" s="15">
        <f t="shared" si="12"/>
        <v>286081</v>
      </c>
      <c r="F47" s="15">
        <f t="shared" si="12"/>
        <v>0</v>
      </c>
      <c r="G47" s="15">
        <f t="shared" si="12"/>
        <v>0</v>
      </c>
      <c r="H47" s="15">
        <f t="shared" si="12"/>
        <v>0</v>
      </c>
      <c r="I47" s="15">
        <f t="shared" si="12"/>
        <v>3221422</v>
      </c>
      <c r="J47" s="15">
        <f t="shared" si="12"/>
        <v>0</v>
      </c>
      <c r="K47" s="15">
        <f t="shared" si="12"/>
        <v>0</v>
      </c>
      <c r="L47" s="15">
        <f t="shared" si="12"/>
        <v>0</v>
      </c>
      <c r="M47" s="15">
        <f t="shared" si="12"/>
        <v>0</v>
      </c>
      <c r="N47" s="15">
        <f t="shared" si="7"/>
        <v>6392004</v>
      </c>
      <c r="O47" s="38">
        <f t="shared" si="1"/>
        <v>995.01930261519306</v>
      </c>
      <c r="P47" s="6"/>
      <c r="Q47" s="2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</row>
    <row r="48" spans="1:119">
      <c r="A48" s="16"/>
      <c r="B48" s="18"/>
      <c r="C48" s="18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9"/>
    </row>
    <row r="49" spans="1:15">
      <c r="A49" s="40"/>
      <c r="B49" s="41"/>
      <c r="C49" s="41"/>
      <c r="D49" s="42"/>
      <c r="E49" s="42"/>
      <c r="F49" s="42"/>
      <c r="G49" s="42"/>
      <c r="H49" s="42"/>
      <c r="I49" s="42"/>
      <c r="J49" s="42"/>
      <c r="K49" s="42"/>
      <c r="L49" s="121" t="s">
        <v>60</v>
      </c>
      <c r="M49" s="121"/>
      <c r="N49" s="121"/>
      <c r="O49" s="43">
        <v>6424</v>
      </c>
    </row>
    <row r="50" spans="1:15">
      <c r="A50" s="122"/>
      <c r="B50" s="99"/>
      <c r="C50" s="99"/>
      <c r="D50" s="99"/>
      <c r="E50" s="99"/>
      <c r="F50" s="99"/>
      <c r="G50" s="99"/>
      <c r="H50" s="99"/>
      <c r="I50" s="99"/>
      <c r="J50" s="99"/>
      <c r="K50" s="99"/>
      <c r="L50" s="99"/>
      <c r="M50" s="99"/>
      <c r="N50" s="99"/>
      <c r="O50" s="100"/>
    </row>
    <row r="51" spans="1:15" ht="15.75" thickBot="1">
      <c r="A51" s="123" t="s">
        <v>71</v>
      </c>
      <c r="B51" s="102"/>
      <c r="C51" s="102"/>
      <c r="D51" s="102"/>
      <c r="E51" s="102"/>
      <c r="F51" s="102"/>
      <c r="G51" s="102"/>
      <c r="H51" s="102"/>
      <c r="I51" s="102"/>
      <c r="J51" s="102"/>
      <c r="K51" s="102"/>
      <c r="L51" s="102"/>
      <c r="M51" s="102"/>
      <c r="N51" s="102"/>
      <c r="O51" s="103"/>
    </row>
  </sheetData>
  <mergeCells count="10">
    <mergeCell ref="A51:O51"/>
    <mergeCell ref="A1:O1"/>
    <mergeCell ref="D3:H3"/>
    <mergeCell ref="I3:J3"/>
    <mergeCell ref="K3:L3"/>
    <mergeCell ref="O3:O4"/>
    <mergeCell ref="A2:O2"/>
    <mergeCell ref="A3:C4"/>
    <mergeCell ref="A50:O50"/>
    <mergeCell ref="L49:N49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5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61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77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54</v>
      </c>
      <c r="B3" s="111"/>
      <c r="C3" s="112"/>
      <c r="D3" s="131" t="s">
        <v>30</v>
      </c>
      <c r="E3" s="132"/>
      <c r="F3" s="132"/>
      <c r="G3" s="132"/>
      <c r="H3" s="133"/>
      <c r="I3" s="131" t="s">
        <v>31</v>
      </c>
      <c r="J3" s="133"/>
      <c r="K3" s="131" t="s">
        <v>33</v>
      </c>
      <c r="L3" s="133"/>
      <c r="M3" s="36"/>
      <c r="N3" s="37"/>
      <c r="O3" s="134" t="s">
        <v>59</v>
      </c>
      <c r="P3" s="11"/>
      <c r="Q3"/>
    </row>
    <row r="4" spans="1:133" ht="32.25" customHeight="1" thickBot="1">
      <c r="A4" s="113"/>
      <c r="B4" s="114"/>
      <c r="C4" s="115"/>
      <c r="D4" s="34" t="s">
        <v>5</v>
      </c>
      <c r="E4" s="34" t="s">
        <v>55</v>
      </c>
      <c r="F4" s="34" t="s">
        <v>56</v>
      </c>
      <c r="G4" s="34" t="s">
        <v>57</v>
      </c>
      <c r="H4" s="34" t="s">
        <v>6</v>
      </c>
      <c r="I4" s="34" t="s">
        <v>7</v>
      </c>
      <c r="J4" s="35" t="s">
        <v>58</v>
      </c>
      <c r="K4" s="35" t="s">
        <v>8</v>
      </c>
      <c r="L4" s="35" t="s">
        <v>9</v>
      </c>
      <c r="M4" s="35" t="s">
        <v>10</v>
      </c>
      <c r="N4" s="35" t="s">
        <v>32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1137875</v>
      </c>
      <c r="E5" s="27">
        <f t="shared" si="0"/>
        <v>165538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37875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1341288</v>
      </c>
      <c r="O5" s="33">
        <f t="shared" ref="O5:O48" si="1">(N5/O$50)</f>
        <v>205.08990825688073</v>
      </c>
      <c r="P5" s="6"/>
    </row>
    <row r="6" spans="1:133">
      <c r="A6" s="12"/>
      <c r="B6" s="25">
        <v>311</v>
      </c>
      <c r="C6" s="20" t="s">
        <v>3</v>
      </c>
      <c r="D6" s="46">
        <v>681302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681302</v>
      </c>
      <c r="O6" s="47">
        <f t="shared" si="1"/>
        <v>104.17461773700306</v>
      </c>
      <c r="P6" s="9"/>
    </row>
    <row r="7" spans="1:133">
      <c r="A7" s="12"/>
      <c r="B7" s="25">
        <v>312.10000000000002</v>
      </c>
      <c r="C7" s="20" t="s">
        <v>11</v>
      </c>
      <c r="D7" s="46">
        <v>0</v>
      </c>
      <c r="E7" s="46">
        <v>165538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165538</v>
      </c>
      <c r="O7" s="47">
        <f t="shared" si="1"/>
        <v>25.311620795107032</v>
      </c>
      <c r="P7" s="9"/>
    </row>
    <row r="8" spans="1:133">
      <c r="A8" s="12"/>
      <c r="B8" s="25">
        <v>314.10000000000002</v>
      </c>
      <c r="C8" s="20" t="s">
        <v>12</v>
      </c>
      <c r="D8" s="46">
        <v>167460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167460</v>
      </c>
      <c r="O8" s="47">
        <f t="shared" si="1"/>
        <v>25.605504587155963</v>
      </c>
      <c r="P8" s="9"/>
    </row>
    <row r="9" spans="1:133">
      <c r="A9" s="12"/>
      <c r="B9" s="25">
        <v>314.3</v>
      </c>
      <c r="C9" s="20" t="s">
        <v>13</v>
      </c>
      <c r="D9" s="46">
        <v>36939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36939</v>
      </c>
      <c r="O9" s="47">
        <f t="shared" si="1"/>
        <v>5.6481651376146793</v>
      </c>
      <c r="P9" s="9"/>
    </row>
    <row r="10" spans="1:133">
      <c r="A10" s="12"/>
      <c r="B10" s="25">
        <v>314.39999999999998</v>
      </c>
      <c r="C10" s="20" t="s">
        <v>14</v>
      </c>
      <c r="D10" s="46">
        <v>33680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33680</v>
      </c>
      <c r="O10" s="47">
        <f t="shared" si="1"/>
        <v>5.1498470948012232</v>
      </c>
      <c r="P10" s="9"/>
    </row>
    <row r="11" spans="1:133">
      <c r="A11" s="12"/>
      <c r="B11" s="25">
        <v>315</v>
      </c>
      <c r="C11" s="20" t="s">
        <v>15</v>
      </c>
      <c r="D11" s="46">
        <v>183827</v>
      </c>
      <c r="E11" s="46">
        <v>0</v>
      </c>
      <c r="F11" s="46">
        <v>0</v>
      </c>
      <c r="G11" s="46">
        <v>0</v>
      </c>
      <c r="H11" s="46">
        <v>0</v>
      </c>
      <c r="I11" s="46">
        <v>37875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221702</v>
      </c>
      <c r="O11" s="47">
        <f t="shared" si="1"/>
        <v>33.899388379204893</v>
      </c>
      <c r="P11" s="9"/>
    </row>
    <row r="12" spans="1:133">
      <c r="A12" s="12"/>
      <c r="B12" s="25">
        <v>316</v>
      </c>
      <c r="C12" s="20" t="s">
        <v>16</v>
      </c>
      <c r="D12" s="46">
        <v>34667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34667</v>
      </c>
      <c r="O12" s="47">
        <f t="shared" si="1"/>
        <v>5.300764525993884</v>
      </c>
      <c r="P12" s="9"/>
    </row>
    <row r="13" spans="1:133" ht="15.75">
      <c r="A13" s="29" t="s">
        <v>78</v>
      </c>
      <c r="B13" s="30"/>
      <c r="C13" s="31"/>
      <c r="D13" s="32">
        <f t="shared" ref="D13:M13" si="3">SUM(D14:D17)</f>
        <v>400963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19" si="4">SUM(D13:M13)</f>
        <v>400963</v>
      </c>
      <c r="O13" s="45">
        <f t="shared" si="1"/>
        <v>61.309327217125386</v>
      </c>
      <c r="P13" s="10"/>
    </row>
    <row r="14" spans="1:133">
      <c r="A14" s="12"/>
      <c r="B14" s="25">
        <v>322</v>
      </c>
      <c r="C14" s="20" t="s">
        <v>0</v>
      </c>
      <c r="D14" s="46">
        <v>17528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17528</v>
      </c>
      <c r="O14" s="47">
        <f t="shared" si="1"/>
        <v>2.6801223241590213</v>
      </c>
      <c r="P14" s="9"/>
    </row>
    <row r="15" spans="1:133">
      <c r="A15" s="12"/>
      <c r="B15" s="25">
        <v>323.10000000000002</v>
      </c>
      <c r="C15" s="20" t="s">
        <v>18</v>
      </c>
      <c r="D15" s="46">
        <v>202699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202699</v>
      </c>
      <c r="O15" s="47">
        <f t="shared" si="1"/>
        <v>30.993730886850152</v>
      </c>
      <c r="P15" s="9"/>
    </row>
    <row r="16" spans="1:133">
      <c r="A16" s="12"/>
      <c r="B16" s="25">
        <v>323.39999999999998</v>
      </c>
      <c r="C16" s="20" t="s">
        <v>19</v>
      </c>
      <c r="D16" s="46">
        <v>176954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176954</v>
      </c>
      <c r="O16" s="47">
        <f t="shared" si="1"/>
        <v>27.057186544342507</v>
      </c>
      <c r="P16" s="9"/>
    </row>
    <row r="17" spans="1:16">
      <c r="A17" s="12"/>
      <c r="B17" s="25">
        <v>329</v>
      </c>
      <c r="C17" s="20" t="s">
        <v>79</v>
      </c>
      <c r="D17" s="46">
        <v>3782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3782</v>
      </c>
      <c r="O17" s="47">
        <f t="shared" si="1"/>
        <v>0.57828746177370027</v>
      </c>
      <c r="P17" s="9"/>
    </row>
    <row r="18" spans="1:16" ht="15.75">
      <c r="A18" s="29" t="s">
        <v>22</v>
      </c>
      <c r="B18" s="30"/>
      <c r="C18" s="31"/>
      <c r="D18" s="32">
        <f t="shared" ref="D18:M18" si="5">SUM(D19:D28)</f>
        <v>1239935</v>
      </c>
      <c r="E18" s="32">
        <f t="shared" si="5"/>
        <v>108415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0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4">
        <f t="shared" si="4"/>
        <v>1348350</v>
      </c>
      <c r="O18" s="45">
        <f t="shared" si="1"/>
        <v>206.1697247706422</v>
      </c>
      <c r="P18" s="10"/>
    </row>
    <row r="19" spans="1:16">
      <c r="A19" s="12"/>
      <c r="B19" s="25">
        <v>331.1</v>
      </c>
      <c r="C19" s="20" t="s">
        <v>21</v>
      </c>
      <c r="D19" s="46">
        <v>372211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372211</v>
      </c>
      <c r="O19" s="47">
        <f t="shared" si="1"/>
        <v>56.912996941896026</v>
      </c>
      <c r="P19" s="9"/>
    </row>
    <row r="20" spans="1:16">
      <c r="A20" s="12"/>
      <c r="B20" s="25">
        <v>334.1</v>
      </c>
      <c r="C20" s="20" t="s">
        <v>65</v>
      </c>
      <c r="D20" s="46">
        <v>46523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ref="N20:N27" si="6">SUM(D20:M20)</f>
        <v>46523</v>
      </c>
      <c r="O20" s="47">
        <f t="shared" si="1"/>
        <v>7.1136085626911312</v>
      </c>
      <c r="P20" s="9"/>
    </row>
    <row r="21" spans="1:16">
      <c r="A21" s="12"/>
      <c r="B21" s="25">
        <v>335.12</v>
      </c>
      <c r="C21" s="20" t="s">
        <v>23</v>
      </c>
      <c r="D21" s="46">
        <v>217367</v>
      </c>
      <c r="E21" s="46">
        <v>57915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6"/>
        <v>275282</v>
      </c>
      <c r="O21" s="47">
        <f t="shared" si="1"/>
        <v>42.092048929663612</v>
      </c>
      <c r="P21" s="9"/>
    </row>
    <row r="22" spans="1:16">
      <c r="A22" s="12"/>
      <c r="B22" s="25">
        <v>335.14</v>
      </c>
      <c r="C22" s="20" t="s">
        <v>24</v>
      </c>
      <c r="D22" s="46">
        <v>409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409</v>
      </c>
      <c r="O22" s="47">
        <f t="shared" si="1"/>
        <v>6.2538226299694188E-2</v>
      </c>
      <c r="P22" s="9"/>
    </row>
    <row r="23" spans="1:16">
      <c r="A23" s="12"/>
      <c r="B23" s="25">
        <v>335.15</v>
      </c>
      <c r="C23" s="20" t="s">
        <v>25</v>
      </c>
      <c r="D23" s="46">
        <v>1712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1712</v>
      </c>
      <c r="O23" s="47">
        <f t="shared" si="1"/>
        <v>0.26177370030581038</v>
      </c>
      <c r="P23" s="9"/>
    </row>
    <row r="24" spans="1:16">
      <c r="A24" s="12"/>
      <c r="B24" s="25">
        <v>335.18</v>
      </c>
      <c r="C24" s="20" t="s">
        <v>26</v>
      </c>
      <c r="D24" s="46">
        <v>485736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485736</v>
      </c>
      <c r="O24" s="47">
        <f t="shared" si="1"/>
        <v>74.271559633027522</v>
      </c>
      <c r="P24" s="9"/>
    </row>
    <row r="25" spans="1:16">
      <c r="A25" s="12"/>
      <c r="B25" s="25">
        <v>335.19</v>
      </c>
      <c r="C25" s="20" t="s">
        <v>37</v>
      </c>
      <c r="D25" s="46">
        <v>1403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1403</v>
      </c>
      <c r="O25" s="47">
        <f t="shared" si="1"/>
        <v>0.21452599388379204</v>
      </c>
      <c r="P25" s="9"/>
    </row>
    <row r="26" spans="1:16">
      <c r="A26" s="12"/>
      <c r="B26" s="25">
        <v>335.21</v>
      </c>
      <c r="C26" s="20" t="s">
        <v>27</v>
      </c>
      <c r="D26" s="46">
        <v>1920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1920</v>
      </c>
      <c r="O26" s="47">
        <f t="shared" si="1"/>
        <v>0.29357798165137616</v>
      </c>
      <c r="P26" s="9"/>
    </row>
    <row r="27" spans="1:16">
      <c r="A27" s="12"/>
      <c r="B27" s="25">
        <v>335.49</v>
      </c>
      <c r="C27" s="20" t="s">
        <v>28</v>
      </c>
      <c r="D27" s="46">
        <v>0</v>
      </c>
      <c r="E27" s="46">
        <v>50500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50500</v>
      </c>
      <c r="O27" s="47">
        <f t="shared" si="1"/>
        <v>7.7217125382263001</v>
      </c>
      <c r="P27" s="9"/>
    </row>
    <row r="28" spans="1:16">
      <c r="A28" s="12"/>
      <c r="B28" s="25">
        <v>338</v>
      </c>
      <c r="C28" s="20" t="s">
        <v>29</v>
      </c>
      <c r="D28" s="46">
        <v>112654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112654</v>
      </c>
      <c r="O28" s="47">
        <f t="shared" si="1"/>
        <v>17.225382262996941</v>
      </c>
      <c r="P28" s="9"/>
    </row>
    <row r="29" spans="1:16" ht="15.75">
      <c r="A29" s="29" t="s">
        <v>34</v>
      </c>
      <c r="B29" s="30"/>
      <c r="C29" s="31"/>
      <c r="D29" s="32">
        <f t="shared" ref="D29:M29" si="7">SUM(D30:D36)</f>
        <v>288401</v>
      </c>
      <c r="E29" s="32">
        <f t="shared" si="7"/>
        <v>0</v>
      </c>
      <c r="F29" s="32">
        <f t="shared" si="7"/>
        <v>0</v>
      </c>
      <c r="G29" s="32">
        <f t="shared" si="7"/>
        <v>0</v>
      </c>
      <c r="H29" s="32">
        <f t="shared" si="7"/>
        <v>0</v>
      </c>
      <c r="I29" s="32">
        <f t="shared" si="7"/>
        <v>2680826</v>
      </c>
      <c r="J29" s="32">
        <f t="shared" si="7"/>
        <v>0</v>
      </c>
      <c r="K29" s="32">
        <f t="shared" si="7"/>
        <v>0</v>
      </c>
      <c r="L29" s="32">
        <f t="shared" si="7"/>
        <v>0</v>
      </c>
      <c r="M29" s="32">
        <f t="shared" si="7"/>
        <v>0</v>
      </c>
      <c r="N29" s="32">
        <f>SUM(D29:M29)</f>
        <v>2969227</v>
      </c>
      <c r="O29" s="45">
        <f t="shared" si="1"/>
        <v>454.01024464831806</v>
      </c>
      <c r="P29" s="10"/>
    </row>
    <row r="30" spans="1:16">
      <c r="A30" s="12"/>
      <c r="B30" s="25">
        <v>341.2</v>
      </c>
      <c r="C30" s="20" t="s">
        <v>38</v>
      </c>
      <c r="D30" s="46">
        <v>192838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>SUM(D30:M30)</f>
        <v>192838</v>
      </c>
      <c r="O30" s="47">
        <f t="shared" si="1"/>
        <v>29.485932721712537</v>
      </c>
      <c r="P30" s="9"/>
    </row>
    <row r="31" spans="1:16">
      <c r="A31" s="12"/>
      <c r="B31" s="25">
        <v>343.4</v>
      </c>
      <c r="C31" s="20" t="s">
        <v>39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674525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38" si="8">SUM(D31:M31)</f>
        <v>674525</v>
      </c>
      <c r="O31" s="47">
        <f t="shared" si="1"/>
        <v>103.13837920489297</v>
      </c>
      <c r="P31" s="9"/>
    </row>
    <row r="32" spans="1:16">
      <c r="A32" s="12"/>
      <c r="B32" s="25">
        <v>343.6</v>
      </c>
      <c r="C32" s="20" t="s">
        <v>40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853444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853444</v>
      </c>
      <c r="O32" s="47">
        <f t="shared" si="1"/>
        <v>130.49602446483181</v>
      </c>
      <c r="P32" s="9"/>
    </row>
    <row r="33" spans="1:119">
      <c r="A33" s="12"/>
      <c r="B33" s="25">
        <v>343.8</v>
      </c>
      <c r="C33" s="20" t="s">
        <v>41</v>
      </c>
      <c r="D33" s="46">
        <v>51963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51963</v>
      </c>
      <c r="O33" s="47">
        <f t="shared" si="1"/>
        <v>7.9454128440366976</v>
      </c>
      <c r="P33" s="9"/>
    </row>
    <row r="34" spans="1:119">
      <c r="A34" s="12"/>
      <c r="B34" s="25">
        <v>347.1</v>
      </c>
      <c r="C34" s="20" t="s">
        <v>42</v>
      </c>
      <c r="D34" s="46">
        <v>4699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4699</v>
      </c>
      <c r="O34" s="47">
        <f t="shared" si="1"/>
        <v>0.71850152905198772</v>
      </c>
      <c r="P34" s="9"/>
    </row>
    <row r="35" spans="1:119">
      <c r="A35" s="12"/>
      <c r="B35" s="25">
        <v>347.9</v>
      </c>
      <c r="C35" s="20" t="s">
        <v>43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1152857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1152857</v>
      </c>
      <c r="O35" s="47">
        <f t="shared" si="1"/>
        <v>176.27782874617736</v>
      </c>
      <c r="P35" s="9"/>
    </row>
    <row r="36" spans="1:119">
      <c r="A36" s="12"/>
      <c r="B36" s="25">
        <v>349</v>
      </c>
      <c r="C36" s="20" t="s">
        <v>1</v>
      </c>
      <c r="D36" s="46">
        <v>38901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38901</v>
      </c>
      <c r="O36" s="47">
        <f t="shared" si="1"/>
        <v>5.9481651376146791</v>
      </c>
      <c r="P36" s="9"/>
    </row>
    <row r="37" spans="1:119" ht="15.75">
      <c r="A37" s="29" t="s">
        <v>35</v>
      </c>
      <c r="B37" s="30"/>
      <c r="C37" s="31"/>
      <c r="D37" s="32">
        <f t="shared" ref="D37:M37" si="9">SUM(D38:D38)</f>
        <v>40232</v>
      </c>
      <c r="E37" s="32">
        <f t="shared" si="9"/>
        <v>0</v>
      </c>
      <c r="F37" s="32">
        <f t="shared" si="9"/>
        <v>0</v>
      </c>
      <c r="G37" s="32">
        <f t="shared" si="9"/>
        <v>0</v>
      </c>
      <c r="H37" s="32">
        <f t="shared" si="9"/>
        <v>0</v>
      </c>
      <c r="I37" s="32">
        <f t="shared" si="9"/>
        <v>0</v>
      </c>
      <c r="J37" s="32">
        <f t="shared" si="9"/>
        <v>0</v>
      </c>
      <c r="K37" s="32">
        <f t="shared" si="9"/>
        <v>0</v>
      </c>
      <c r="L37" s="32">
        <f t="shared" si="9"/>
        <v>0</v>
      </c>
      <c r="M37" s="32">
        <f t="shared" si="9"/>
        <v>0</v>
      </c>
      <c r="N37" s="32">
        <f t="shared" si="8"/>
        <v>40232</v>
      </c>
      <c r="O37" s="45">
        <f t="shared" si="1"/>
        <v>6.1516819571865442</v>
      </c>
      <c r="P37" s="10"/>
    </row>
    <row r="38" spans="1:119">
      <c r="A38" s="13"/>
      <c r="B38" s="39">
        <v>351.1</v>
      </c>
      <c r="C38" s="21" t="s">
        <v>46</v>
      </c>
      <c r="D38" s="46">
        <v>40232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40232</v>
      </c>
      <c r="O38" s="47">
        <f t="shared" si="1"/>
        <v>6.1516819571865442</v>
      </c>
      <c r="P38" s="9"/>
    </row>
    <row r="39" spans="1:119" ht="15.75">
      <c r="A39" s="29" t="s">
        <v>4</v>
      </c>
      <c r="B39" s="30"/>
      <c r="C39" s="31"/>
      <c r="D39" s="32">
        <f t="shared" ref="D39:M39" si="10">SUM(D40:D44)</f>
        <v>83646</v>
      </c>
      <c r="E39" s="32">
        <f t="shared" si="10"/>
        <v>6653</v>
      </c>
      <c r="F39" s="32">
        <f t="shared" si="10"/>
        <v>0</v>
      </c>
      <c r="G39" s="32">
        <f t="shared" si="10"/>
        <v>0</v>
      </c>
      <c r="H39" s="32">
        <f t="shared" si="10"/>
        <v>0</v>
      </c>
      <c r="I39" s="32">
        <f t="shared" si="10"/>
        <v>217776</v>
      </c>
      <c r="J39" s="32">
        <f t="shared" si="10"/>
        <v>0</v>
      </c>
      <c r="K39" s="32">
        <f t="shared" si="10"/>
        <v>0</v>
      </c>
      <c r="L39" s="32">
        <f t="shared" si="10"/>
        <v>0</v>
      </c>
      <c r="M39" s="32">
        <f t="shared" si="10"/>
        <v>0</v>
      </c>
      <c r="N39" s="32">
        <f t="shared" ref="N39:N48" si="11">SUM(D39:M39)</f>
        <v>308075</v>
      </c>
      <c r="O39" s="45">
        <f t="shared" si="1"/>
        <v>47.10626911314985</v>
      </c>
      <c r="P39" s="10"/>
    </row>
    <row r="40" spans="1:119">
      <c r="A40" s="12"/>
      <c r="B40" s="25">
        <v>361.1</v>
      </c>
      <c r="C40" s="20" t="s">
        <v>47</v>
      </c>
      <c r="D40" s="46">
        <v>32579</v>
      </c>
      <c r="E40" s="46">
        <v>6303</v>
      </c>
      <c r="F40" s="46">
        <v>0</v>
      </c>
      <c r="G40" s="46">
        <v>0</v>
      </c>
      <c r="H40" s="46">
        <v>0</v>
      </c>
      <c r="I40" s="46">
        <v>126032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1"/>
        <v>164914</v>
      </c>
      <c r="O40" s="47">
        <f t="shared" si="1"/>
        <v>25.216207951070338</v>
      </c>
      <c r="P40" s="9"/>
    </row>
    <row r="41" spans="1:119">
      <c r="A41" s="12"/>
      <c r="B41" s="25">
        <v>362</v>
      </c>
      <c r="C41" s="20" t="s">
        <v>48</v>
      </c>
      <c r="D41" s="46">
        <v>42538</v>
      </c>
      <c r="E41" s="46">
        <v>0</v>
      </c>
      <c r="F41" s="46">
        <v>0</v>
      </c>
      <c r="G41" s="46">
        <v>0</v>
      </c>
      <c r="H41" s="46">
        <v>0</v>
      </c>
      <c r="I41" s="46">
        <v>80690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1"/>
        <v>123228</v>
      </c>
      <c r="O41" s="47">
        <f t="shared" si="1"/>
        <v>18.842201834862387</v>
      </c>
      <c r="P41" s="9"/>
    </row>
    <row r="42" spans="1:119">
      <c r="A42" s="12"/>
      <c r="B42" s="25">
        <v>364</v>
      </c>
      <c r="C42" s="20" t="s">
        <v>49</v>
      </c>
      <c r="D42" s="46">
        <v>3766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1"/>
        <v>3766</v>
      </c>
      <c r="O42" s="47">
        <f t="shared" si="1"/>
        <v>0.57584097859327221</v>
      </c>
      <c r="P42" s="9"/>
    </row>
    <row r="43" spans="1:119">
      <c r="A43" s="12"/>
      <c r="B43" s="25">
        <v>366</v>
      </c>
      <c r="C43" s="20" t="s">
        <v>50</v>
      </c>
      <c r="D43" s="46">
        <v>1893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1893</v>
      </c>
      <c r="O43" s="47">
        <f t="shared" si="1"/>
        <v>0.28944954128440364</v>
      </c>
      <c r="P43" s="9"/>
    </row>
    <row r="44" spans="1:119">
      <c r="A44" s="12"/>
      <c r="B44" s="25">
        <v>369.9</v>
      </c>
      <c r="C44" s="20" t="s">
        <v>51</v>
      </c>
      <c r="D44" s="46">
        <v>2870</v>
      </c>
      <c r="E44" s="46">
        <v>350</v>
      </c>
      <c r="F44" s="46">
        <v>0</v>
      </c>
      <c r="G44" s="46">
        <v>0</v>
      </c>
      <c r="H44" s="46">
        <v>0</v>
      </c>
      <c r="I44" s="46">
        <v>11054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14274</v>
      </c>
      <c r="O44" s="47">
        <f t="shared" si="1"/>
        <v>2.1825688073394494</v>
      </c>
      <c r="P44" s="9"/>
    </row>
    <row r="45" spans="1:119" ht="15.75">
      <c r="A45" s="29" t="s">
        <v>36</v>
      </c>
      <c r="B45" s="30"/>
      <c r="C45" s="31"/>
      <c r="D45" s="32">
        <f t="shared" ref="D45:M45" si="12">SUM(D46:D47)</f>
        <v>0</v>
      </c>
      <c r="E45" s="32">
        <f t="shared" si="12"/>
        <v>0</v>
      </c>
      <c r="F45" s="32">
        <f t="shared" si="12"/>
        <v>0</v>
      </c>
      <c r="G45" s="32">
        <f t="shared" si="12"/>
        <v>0</v>
      </c>
      <c r="H45" s="32">
        <f t="shared" si="12"/>
        <v>0</v>
      </c>
      <c r="I45" s="32">
        <f t="shared" si="12"/>
        <v>229135</v>
      </c>
      <c r="J45" s="32">
        <f t="shared" si="12"/>
        <v>0</v>
      </c>
      <c r="K45" s="32">
        <f t="shared" si="12"/>
        <v>0</v>
      </c>
      <c r="L45" s="32">
        <f t="shared" si="12"/>
        <v>0</v>
      </c>
      <c r="M45" s="32">
        <f t="shared" si="12"/>
        <v>0</v>
      </c>
      <c r="N45" s="32">
        <f t="shared" si="11"/>
        <v>229135</v>
      </c>
      <c r="O45" s="45">
        <f t="shared" si="1"/>
        <v>35.035932721712541</v>
      </c>
      <c r="P45" s="9"/>
    </row>
    <row r="46" spans="1:119">
      <c r="A46" s="12"/>
      <c r="B46" s="25">
        <v>381</v>
      </c>
      <c r="C46" s="20" t="s">
        <v>52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188789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188789</v>
      </c>
      <c r="O46" s="47">
        <f t="shared" si="1"/>
        <v>28.866819571865442</v>
      </c>
      <c r="P46" s="9"/>
    </row>
    <row r="47" spans="1:119" ht="15.75" thickBot="1">
      <c r="A47" s="12"/>
      <c r="B47" s="25">
        <v>389.9</v>
      </c>
      <c r="C47" s="20" t="s">
        <v>53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40346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40346</v>
      </c>
      <c r="O47" s="47">
        <f t="shared" si="1"/>
        <v>6.169113149847095</v>
      </c>
      <c r="P47" s="9"/>
    </row>
    <row r="48" spans="1:119" ht="16.5" thickBot="1">
      <c r="A48" s="14" t="s">
        <v>44</v>
      </c>
      <c r="B48" s="23"/>
      <c r="C48" s="22"/>
      <c r="D48" s="15">
        <f t="shared" ref="D48:M48" si="13">SUM(D5,D13,D18,D29,D37,D39,D45)</f>
        <v>3191052</v>
      </c>
      <c r="E48" s="15">
        <f t="shared" si="13"/>
        <v>280606</v>
      </c>
      <c r="F48" s="15">
        <f t="shared" si="13"/>
        <v>0</v>
      </c>
      <c r="G48" s="15">
        <f t="shared" si="13"/>
        <v>0</v>
      </c>
      <c r="H48" s="15">
        <f t="shared" si="13"/>
        <v>0</v>
      </c>
      <c r="I48" s="15">
        <f t="shared" si="13"/>
        <v>3165612</v>
      </c>
      <c r="J48" s="15">
        <f t="shared" si="13"/>
        <v>0</v>
      </c>
      <c r="K48" s="15">
        <f t="shared" si="13"/>
        <v>0</v>
      </c>
      <c r="L48" s="15">
        <f t="shared" si="13"/>
        <v>0</v>
      </c>
      <c r="M48" s="15">
        <f t="shared" si="13"/>
        <v>0</v>
      </c>
      <c r="N48" s="15">
        <f t="shared" si="11"/>
        <v>6637270</v>
      </c>
      <c r="O48" s="38">
        <f t="shared" si="1"/>
        <v>1014.8730886850153</v>
      </c>
      <c r="P48" s="6"/>
      <c r="Q48" s="2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</row>
    <row r="49" spans="1:15">
      <c r="A49" s="16"/>
      <c r="B49" s="18"/>
      <c r="C49" s="18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9"/>
    </row>
    <row r="50" spans="1:15">
      <c r="A50" s="40"/>
      <c r="B50" s="41"/>
      <c r="C50" s="41"/>
      <c r="D50" s="42"/>
      <c r="E50" s="42"/>
      <c r="F50" s="42"/>
      <c r="G50" s="42"/>
      <c r="H50" s="42"/>
      <c r="I50" s="42"/>
      <c r="J50" s="42"/>
      <c r="K50" s="42"/>
      <c r="L50" s="121" t="s">
        <v>80</v>
      </c>
      <c r="M50" s="121"/>
      <c r="N50" s="121"/>
      <c r="O50" s="43">
        <v>6540</v>
      </c>
    </row>
    <row r="51" spans="1:15">
      <c r="A51" s="122"/>
      <c r="B51" s="99"/>
      <c r="C51" s="99"/>
      <c r="D51" s="99"/>
      <c r="E51" s="99"/>
      <c r="F51" s="99"/>
      <c r="G51" s="99"/>
      <c r="H51" s="99"/>
      <c r="I51" s="99"/>
      <c r="J51" s="99"/>
      <c r="K51" s="99"/>
      <c r="L51" s="99"/>
      <c r="M51" s="99"/>
      <c r="N51" s="99"/>
      <c r="O51" s="100"/>
    </row>
    <row r="52" spans="1:15" ht="15.75" customHeight="1" thickBot="1">
      <c r="A52" s="123" t="s">
        <v>71</v>
      </c>
      <c r="B52" s="102"/>
      <c r="C52" s="102"/>
      <c r="D52" s="102"/>
      <c r="E52" s="102"/>
      <c r="F52" s="102"/>
      <c r="G52" s="102"/>
      <c r="H52" s="102"/>
      <c r="I52" s="102"/>
      <c r="J52" s="102"/>
      <c r="K52" s="102"/>
      <c r="L52" s="102"/>
      <c r="M52" s="102"/>
      <c r="N52" s="102"/>
      <c r="O52" s="103"/>
    </row>
  </sheetData>
  <mergeCells count="10">
    <mergeCell ref="L50:N50"/>
    <mergeCell ref="A51:O51"/>
    <mergeCell ref="A52:O5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63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4" t="s">
        <v>61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6"/>
      <c r="Q1" s="7"/>
      <c r="R1"/>
    </row>
    <row r="2" spans="1:134" ht="24" thickBot="1">
      <c r="A2" s="127" t="s">
        <v>150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9"/>
      <c r="Q2" s="7"/>
      <c r="R2"/>
    </row>
    <row r="3" spans="1:134" ht="18" customHeight="1">
      <c r="A3" s="130" t="s">
        <v>54</v>
      </c>
      <c r="B3" s="111"/>
      <c r="C3" s="112"/>
      <c r="D3" s="131" t="s">
        <v>30</v>
      </c>
      <c r="E3" s="132"/>
      <c r="F3" s="132"/>
      <c r="G3" s="132"/>
      <c r="H3" s="133"/>
      <c r="I3" s="131" t="s">
        <v>31</v>
      </c>
      <c r="J3" s="133"/>
      <c r="K3" s="131" t="s">
        <v>33</v>
      </c>
      <c r="L3" s="132"/>
      <c r="M3" s="133"/>
      <c r="N3" s="36"/>
      <c r="O3" s="37"/>
      <c r="P3" s="134" t="s">
        <v>140</v>
      </c>
      <c r="Q3" s="11"/>
      <c r="R3"/>
    </row>
    <row r="4" spans="1:134" ht="32.25" customHeight="1" thickBot="1">
      <c r="A4" s="113"/>
      <c r="B4" s="114"/>
      <c r="C4" s="115"/>
      <c r="D4" s="34" t="s">
        <v>5</v>
      </c>
      <c r="E4" s="34" t="s">
        <v>55</v>
      </c>
      <c r="F4" s="34" t="s">
        <v>56</v>
      </c>
      <c r="G4" s="34" t="s">
        <v>57</v>
      </c>
      <c r="H4" s="34" t="s">
        <v>6</v>
      </c>
      <c r="I4" s="34" t="s">
        <v>7</v>
      </c>
      <c r="J4" s="35" t="s">
        <v>58</v>
      </c>
      <c r="K4" s="35" t="s">
        <v>8</v>
      </c>
      <c r="L4" s="35" t="s">
        <v>9</v>
      </c>
      <c r="M4" s="35" t="s">
        <v>141</v>
      </c>
      <c r="N4" s="35" t="s">
        <v>10</v>
      </c>
      <c r="O4" s="35" t="s">
        <v>142</v>
      </c>
      <c r="P4" s="120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143</v>
      </c>
      <c r="B5" s="26"/>
      <c r="C5" s="26"/>
      <c r="D5" s="27">
        <f t="shared" ref="D5:N5" si="0">SUM(D6:D15)</f>
        <v>1946416</v>
      </c>
      <c r="E5" s="27">
        <f t="shared" si="0"/>
        <v>272918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96394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2315728</v>
      </c>
      <c r="P5" s="33">
        <f t="shared" ref="P5:P36" si="1">(O5/P$61)</f>
        <v>470.10312626877788</v>
      </c>
      <c r="Q5" s="6"/>
    </row>
    <row r="6" spans="1:134">
      <c r="A6" s="12"/>
      <c r="B6" s="25">
        <v>311</v>
      </c>
      <c r="C6" s="20" t="s">
        <v>3</v>
      </c>
      <c r="D6" s="46">
        <v>1434247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1434247</v>
      </c>
      <c r="P6" s="47">
        <f t="shared" si="1"/>
        <v>291.15854648802275</v>
      </c>
      <c r="Q6" s="9"/>
    </row>
    <row r="7" spans="1:134">
      <c r="A7" s="12"/>
      <c r="B7" s="25">
        <v>312.41000000000003</v>
      </c>
      <c r="C7" s="20" t="s">
        <v>144</v>
      </c>
      <c r="D7" s="46">
        <v>0</v>
      </c>
      <c r="E7" s="46">
        <v>272918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5" si="2">SUM(D7:N7)</f>
        <v>272918</v>
      </c>
      <c r="P7" s="47">
        <f t="shared" si="1"/>
        <v>55.403572878603327</v>
      </c>
      <c r="Q7" s="9"/>
    </row>
    <row r="8" spans="1:134">
      <c r="A8" s="12"/>
      <c r="B8" s="25">
        <v>312.51</v>
      </c>
      <c r="C8" s="20" t="s">
        <v>82</v>
      </c>
      <c r="D8" s="46">
        <v>20875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20875</v>
      </c>
      <c r="P8" s="47">
        <f t="shared" si="1"/>
        <v>4.2377182298010556</v>
      </c>
      <c r="Q8" s="9"/>
    </row>
    <row r="9" spans="1:134">
      <c r="A9" s="12"/>
      <c r="B9" s="25">
        <v>312.52</v>
      </c>
      <c r="C9" s="20" t="s">
        <v>83</v>
      </c>
      <c r="D9" s="46">
        <v>55202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55202</v>
      </c>
      <c r="P9" s="47">
        <f t="shared" si="1"/>
        <v>11.206252537555827</v>
      </c>
      <c r="Q9" s="9"/>
    </row>
    <row r="10" spans="1:134">
      <c r="A10" s="12"/>
      <c r="B10" s="25">
        <v>314.10000000000002</v>
      </c>
      <c r="C10" s="20" t="s">
        <v>12</v>
      </c>
      <c r="D10" s="46">
        <v>216748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216748</v>
      </c>
      <c r="P10" s="47">
        <f t="shared" si="1"/>
        <v>44.000812017864391</v>
      </c>
      <c r="Q10" s="9"/>
    </row>
    <row r="11" spans="1:134">
      <c r="A11" s="12"/>
      <c r="B11" s="25">
        <v>314.3</v>
      </c>
      <c r="C11" s="20" t="s">
        <v>13</v>
      </c>
      <c r="D11" s="46">
        <v>53788</v>
      </c>
      <c r="E11" s="46">
        <v>0</v>
      </c>
      <c r="F11" s="46">
        <v>0</v>
      </c>
      <c r="G11" s="46">
        <v>0</v>
      </c>
      <c r="H11" s="46">
        <v>0</v>
      </c>
      <c r="I11" s="46">
        <v>55682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109470</v>
      </c>
      <c r="P11" s="47">
        <f t="shared" si="1"/>
        <v>22.222898903775882</v>
      </c>
      <c r="Q11" s="9"/>
    </row>
    <row r="12" spans="1:134">
      <c r="A12" s="12"/>
      <c r="B12" s="25">
        <v>314.39999999999998</v>
      </c>
      <c r="C12" s="20" t="s">
        <v>14</v>
      </c>
      <c r="D12" s="46">
        <v>48038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48038</v>
      </c>
      <c r="P12" s="47">
        <f t="shared" si="1"/>
        <v>9.7519285424279332</v>
      </c>
      <c r="Q12" s="9"/>
    </row>
    <row r="13" spans="1:134">
      <c r="A13" s="12"/>
      <c r="B13" s="25">
        <v>315.10000000000002</v>
      </c>
      <c r="C13" s="20" t="s">
        <v>145</v>
      </c>
      <c r="D13" s="46">
        <v>87827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87827</v>
      </c>
      <c r="P13" s="47">
        <f t="shared" si="1"/>
        <v>17.829273244011368</v>
      </c>
      <c r="Q13" s="9"/>
    </row>
    <row r="14" spans="1:134">
      <c r="A14" s="12"/>
      <c r="B14" s="25">
        <v>315.2</v>
      </c>
      <c r="C14" s="20" t="s">
        <v>151</v>
      </c>
      <c r="D14" s="46">
        <v>0</v>
      </c>
      <c r="E14" s="46">
        <v>0</v>
      </c>
      <c r="F14" s="46">
        <v>0</v>
      </c>
      <c r="G14" s="46">
        <v>0</v>
      </c>
      <c r="H14" s="46">
        <v>0</v>
      </c>
      <c r="I14" s="46">
        <v>40712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2"/>
        <v>40712</v>
      </c>
      <c r="P14" s="47">
        <f t="shared" si="1"/>
        <v>8.2647178237921235</v>
      </c>
      <c r="Q14" s="9"/>
    </row>
    <row r="15" spans="1:134">
      <c r="A15" s="12"/>
      <c r="B15" s="25">
        <v>316</v>
      </c>
      <c r="C15" s="20" t="s">
        <v>85</v>
      </c>
      <c r="D15" s="46">
        <v>29691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2"/>
        <v>29691</v>
      </c>
      <c r="P15" s="47">
        <f t="shared" si="1"/>
        <v>6.0274056029232641</v>
      </c>
      <c r="Q15" s="9"/>
    </row>
    <row r="16" spans="1:134" ht="15.75">
      <c r="A16" s="29" t="s">
        <v>17</v>
      </c>
      <c r="B16" s="30"/>
      <c r="C16" s="31"/>
      <c r="D16" s="32">
        <f t="shared" ref="D16:N16" si="3">SUM(D17:D21)</f>
        <v>632002</v>
      </c>
      <c r="E16" s="32">
        <f t="shared" si="3"/>
        <v>0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188225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32">
        <f t="shared" si="3"/>
        <v>0</v>
      </c>
      <c r="O16" s="44">
        <f>SUM(D16:N16)</f>
        <v>820227</v>
      </c>
      <c r="P16" s="45">
        <f t="shared" si="1"/>
        <v>166.50974421437272</v>
      </c>
      <c r="Q16" s="10"/>
    </row>
    <row r="17" spans="1:17">
      <c r="A17" s="12"/>
      <c r="B17" s="25">
        <v>322</v>
      </c>
      <c r="C17" s="20" t="s">
        <v>146</v>
      </c>
      <c r="D17" s="46">
        <v>150210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>SUM(D17:N17)</f>
        <v>150210</v>
      </c>
      <c r="P17" s="47">
        <f t="shared" si="1"/>
        <v>30.493300852618759</v>
      </c>
      <c r="Q17" s="9"/>
    </row>
    <row r="18" spans="1:17">
      <c r="A18" s="12"/>
      <c r="B18" s="25">
        <v>323.10000000000002</v>
      </c>
      <c r="C18" s="20" t="s">
        <v>18</v>
      </c>
      <c r="D18" s="46">
        <v>284745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ref="O18:O21" si="4">SUM(D18:N18)</f>
        <v>284745</v>
      </c>
      <c r="P18" s="47">
        <f t="shared" si="1"/>
        <v>57.804506699147382</v>
      </c>
      <c r="Q18" s="9"/>
    </row>
    <row r="19" spans="1:17">
      <c r="A19" s="12"/>
      <c r="B19" s="25">
        <v>323.39999999999998</v>
      </c>
      <c r="C19" s="20" t="s">
        <v>19</v>
      </c>
      <c r="D19" s="46">
        <v>173828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173828</v>
      </c>
      <c r="P19" s="47">
        <f t="shared" si="1"/>
        <v>35.287860332927323</v>
      </c>
      <c r="Q19" s="9"/>
    </row>
    <row r="20" spans="1:17">
      <c r="A20" s="12"/>
      <c r="B20" s="25">
        <v>324.11</v>
      </c>
      <c r="C20" s="20" t="s">
        <v>119</v>
      </c>
      <c r="D20" s="46">
        <v>23219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23219</v>
      </c>
      <c r="P20" s="47">
        <f t="shared" si="1"/>
        <v>4.7135606983353631</v>
      </c>
      <c r="Q20" s="9"/>
    </row>
    <row r="21" spans="1:17">
      <c r="A21" s="12"/>
      <c r="B21" s="25">
        <v>324.20999999999998</v>
      </c>
      <c r="C21" s="20" t="s">
        <v>95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188225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188225</v>
      </c>
      <c r="P21" s="47">
        <f t="shared" si="1"/>
        <v>38.210515631343888</v>
      </c>
      <c r="Q21" s="9"/>
    </row>
    <row r="22" spans="1:17" ht="15.75">
      <c r="A22" s="29" t="s">
        <v>147</v>
      </c>
      <c r="B22" s="30"/>
      <c r="C22" s="31"/>
      <c r="D22" s="32">
        <f t="shared" ref="D22:N22" si="5">SUM(D23:D32)</f>
        <v>1706051</v>
      </c>
      <c r="E22" s="32">
        <f t="shared" si="5"/>
        <v>94103</v>
      </c>
      <c r="F22" s="32">
        <f t="shared" si="5"/>
        <v>0</v>
      </c>
      <c r="G22" s="32">
        <f t="shared" si="5"/>
        <v>0</v>
      </c>
      <c r="H22" s="32">
        <f t="shared" si="5"/>
        <v>0</v>
      </c>
      <c r="I22" s="32">
        <f t="shared" si="5"/>
        <v>0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32">
        <f t="shared" si="5"/>
        <v>0</v>
      </c>
      <c r="O22" s="44">
        <f>SUM(D22:N22)</f>
        <v>1800154</v>
      </c>
      <c r="P22" s="45">
        <f t="shared" si="1"/>
        <v>365.43930166463662</v>
      </c>
      <c r="Q22" s="10"/>
    </row>
    <row r="23" spans="1:17">
      <c r="A23" s="12"/>
      <c r="B23" s="25">
        <v>331.39</v>
      </c>
      <c r="C23" s="20" t="s">
        <v>152</v>
      </c>
      <c r="D23" s="46">
        <v>0</v>
      </c>
      <c r="E23" s="46">
        <v>3636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ref="O23:O29" si="6">SUM(D23:N23)</f>
        <v>3636</v>
      </c>
      <c r="P23" s="47">
        <f t="shared" si="1"/>
        <v>0.73812423873325217</v>
      </c>
      <c r="Q23" s="9"/>
    </row>
    <row r="24" spans="1:17">
      <c r="A24" s="12"/>
      <c r="B24" s="25">
        <v>331.49</v>
      </c>
      <c r="C24" s="20" t="s">
        <v>153</v>
      </c>
      <c r="D24" s="46">
        <v>0</v>
      </c>
      <c r="E24" s="46">
        <v>2424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2424</v>
      </c>
      <c r="P24" s="47">
        <f t="shared" si="1"/>
        <v>0.49208282582216811</v>
      </c>
      <c r="Q24" s="9"/>
    </row>
    <row r="25" spans="1:17">
      <c r="A25" s="12"/>
      <c r="B25" s="25">
        <v>334.7</v>
      </c>
      <c r="C25" s="20" t="s">
        <v>111</v>
      </c>
      <c r="D25" s="46">
        <v>9518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9518</v>
      </c>
      <c r="P25" s="47">
        <f t="shared" si="1"/>
        <v>1.9321965083231831</v>
      </c>
      <c r="Q25" s="9"/>
    </row>
    <row r="26" spans="1:17">
      <c r="A26" s="12"/>
      <c r="B26" s="25">
        <v>335.125</v>
      </c>
      <c r="C26" s="20" t="s">
        <v>148</v>
      </c>
      <c r="D26" s="46">
        <v>252587</v>
      </c>
      <c r="E26" s="46">
        <v>88043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340630</v>
      </c>
      <c r="P26" s="47">
        <f t="shared" si="1"/>
        <v>69.149411287048309</v>
      </c>
      <c r="Q26" s="9"/>
    </row>
    <row r="27" spans="1:17">
      <c r="A27" s="12"/>
      <c r="B27" s="25">
        <v>335.14</v>
      </c>
      <c r="C27" s="20" t="s">
        <v>87</v>
      </c>
      <c r="D27" s="46">
        <v>35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35</v>
      </c>
      <c r="P27" s="47">
        <f t="shared" si="1"/>
        <v>7.105156313438896E-3</v>
      </c>
      <c r="Q27" s="9"/>
    </row>
    <row r="28" spans="1:17">
      <c r="A28" s="12"/>
      <c r="B28" s="25">
        <v>335.15</v>
      </c>
      <c r="C28" s="20" t="s">
        <v>88</v>
      </c>
      <c r="D28" s="46">
        <v>1601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1601</v>
      </c>
      <c r="P28" s="47">
        <f t="shared" si="1"/>
        <v>0.32501015022330493</v>
      </c>
      <c r="Q28" s="9"/>
    </row>
    <row r="29" spans="1:17">
      <c r="A29" s="12"/>
      <c r="B29" s="25">
        <v>335.18</v>
      </c>
      <c r="C29" s="20" t="s">
        <v>149</v>
      </c>
      <c r="D29" s="46">
        <v>703496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703496</v>
      </c>
      <c r="P29" s="47">
        <f t="shared" si="1"/>
        <v>142.8128298822574</v>
      </c>
      <c r="Q29" s="9"/>
    </row>
    <row r="30" spans="1:17">
      <c r="A30" s="12"/>
      <c r="B30" s="25">
        <v>335.48</v>
      </c>
      <c r="C30" s="20" t="s">
        <v>28</v>
      </c>
      <c r="D30" s="46">
        <v>7289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ref="O30:O31" si="7">SUM(D30:N30)</f>
        <v>7289</v>
      </c>
      <c r="P30" s="47">
        <f t="shared" si="1"/>
        <v>1.4796995533901747</v>
      </c>
      <c r="Q30" s="9"/>
    </row>
    <row r="31" spans="1:17">
      <c r="A31" s="12"/>
      <c r="B31" s="25">
        <v>335.9</v>
      </c>
      <c r="C31" s="20" t="s">
        <v>154</v>
      </c>
      <c r="D31" s="46">
        <v>672004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7"/>
        <v>672004</v>
      </c>
      <c r="P31" s="47">
        <f t="shared" si="1"/>
        <v>136.41981323589118</v>
      </c>
      <c r="Q31" s="9"/>
    </row>
    <row r="32" spans="1:17">
      <c r="A32" s="12"/>
      <c r="B32" s="25">
        <v>338</v>
      </c>
      <c r="C32" s="20" t="s">
        <v>29</v>
      </c>
      <c r="D32" s="46">
        <v>59521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>SUM(D32:N32)</f>
        <v>59521</v>
      </c>
      <c r="P32" s="47">
        <f t="shared" si="1"/>
        <v>12.083028826634186</v>
      </c>
      <c r="Q32" s="9"/>
    </row>
    <row r="33" spans="1:17" ht="15.75">
      <c r="A33" s="29" t="s">
        <v>34</v>
      </c>
      <c r="B33" s="30"/>
      <c r="C33" s="31"/>
      <c r="D33" s="32">
        <f t="shared" ref="D33:N33" si="8">SUM(D34:D42)</f>
        <v>327289</v>
      </c>
      <c r="E33" s="32">
        <f t="shared" si="8"/>
        <v>127084</v>
      </c>
      <c r="F33" s="32">
        <f t="shared" si="8"/>
        <v>0</v>
      </c>
      <c r="G33" s="32">
        <f t="shared" si="8"/>
        <v>0</v>
      </c>
      <c r="H33" s="32">
        <f t="shared" si="8"/>
        <v>0</v>
      </c>
      <c r="I33" s="32">
        <f t="shared" si="8"/>
        <v>4363765</v>
      </c>
      <c r="J33" s="32">
        <f t="shared" si="8"/>
        <v>0</v>
      </c>
      <c r="K33" s="32">
        <f t="shared" si="8"/>
        <v>0</v>
      </c>
      <c r="L33" s="32">
        <f t="shared" si="8"/>
        <v>0</v>
      </c>
      <c r="M33" s="32">
        <f t="shared" si="8"/>
        <v>0</v>
      </c>
      <c r="N33" s="32">
        <f t="shared" si="8"/>
        <v>0</v>
      </c>
      <c r="O33" s="32">
        <f>SUM(D33:N33)</f>
        <v>4818138</v>
      </c>
      <c r="P33" s="45">
        <f t="shared" si="1"/>
        <v>978.10353227771009</v>
      </c>
      <c r="Q33" s="10"/>
    </row>
    <row r="34" spans="1:17">
      <c r="A34" s="12"/>
      <c r="B34" s="25">
        <v>341.3</v>
      </c>
      <c r="C34" s="20" t="s">
        <v>120</v>
      </c>
      <c r="D34" s="46">
        <v>301149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ref="O34:O42" si="9">SUM(D34:N34)</f>
        <v>301149</v>
      </c>
      <c r="P34" s="47">
        <f t="shared" si="1"/>
        <v>61.134591961023141</v>
      </c>
      <c r="Q34" s="9"/>
    </row>
    <row r="35" spans="1:17">
      <c r="A35" s="12"/>
      <c r="B35" s="25">
        <v>343.3</v>
      </c>
      <c r="C35" s="20" t="s">
        <v>100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574633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9"/>
        <v>574633</v>
      </c>
      <c r="P35" s="47">
        <f t="shared" si="1"/>
        <v>116.65306536743809</v>
      </c>
      <c r="Q35" s="9"/>
    </row>
    <row r="36" spans="1:17">
      <c r="A36" s="12"/>
      <c r="B36" s="25">
        <v>343.4</v>
      </c>
      <c r="C36" s="20" t="s">
        <v>39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839823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9"/>
        <v>839823</v>
      </c>
      <c r="P36" s="47">
        <f t="shared" si="1"/>
        <v>170.4878197320341</v>
      </c>
      <c r="Q36" s="9"/>
    </row>
    <row r="37" spans="1:17">
      <c r="A37" s="12"/>
      <c r="B37" s="25">
        <v>343.5</v>
      </c>
      <c r="C37" s="20" t="s">
        <v>101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879451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9"/>
        <v>879451</v>
      </c>
      <c r="P37" s="47">
        <f t="shared" ref="P37:P59" si="10">(O37/P$61)</f>
        <v>178.53248071457571</v>
      </c>
      <c r="Q37" s="9"/>
    </row>
    <row r="38" spans="1:17">
      <c r="A38" s="12"/>
      <c r="B38" s="25">
        <v>343.7</v>
      </c>
      <c r="C38" s="20" t="s">
        <v>121</v>
      </c>
      <c r="D38" s="46">
        <v>0</v>
      </c>
      <c r="E38" s="46">
        <v>49846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9"/>
        <v>49846</v>
      </c>
      <c r="P38" s="47">
        <f t="shared" si="10"/>
        <v>10.118960617133578</v>
      </c>
      <c r="Q38" s="9"/>
    </row>
    <row r="39" spans="1:17">
      <c r="A39" s="12"/>
      <c r="B39" s="25">
        <v>343.8</v>
      </c>
      <c r="C39" s="20" t="s">
        <v>41</v>
      </c>
      <c r="D39" s="46">
        <v>25390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9"/>
        <v>25390</v>
      </c>
      <c r="P39" s="47">
        <f t="shared" si="10"/>
        <v>5.1542833942346729</v>
      </c>
      <c r="Q39" s="9"/>
    </row>
    <row r="40" spans="1:17">
      <c r="A40" s="12"/>
      <c r="B40" s="25">
        <v>343.9</v>
      </c>
      <c r="C40" s="20" t="s">
        <v>66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2069858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9"/>
        <v>2069858</v>
      </c>
      <c r="P40" s="47">
        <f t="shared" si="10"/>
        <v>420.19041818920016</v>
      </c>
      <c r="Q40" s="9"/>
    </row>
    <row r="41" spans="1:17">
      <c r="A41" s="12"/>
      <c r="B41" s="25">
        <v>344.9</v>
      </c>
      <c r="C41" s="20" t="s">
        <v>132</v>
      </c>
      <c r="D41" s="46">
        <v>0</v>
      </c>
      <c r="E41" s="46">
        <v>77238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9"/>
        <v>77238</v>
      </c>
      <c r="P41" s="47">
        <f t="shared" si="10"/>
        <v>15.679658952496954</v>
      </c>
      <c r="Q41" s="9"/>
    </row>
    <row r="42" spans="1:17">
      <c r="A42" s="12"/>
      <c r="B42" s="25">
        <v>347.5</v>
      </c>
      <c r="C42" s="20" t="s">
        <v>155</v>
      </c>
      <c r="D42" s="46">
        <v>750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9"/>
        <v>750</v>
      </c>
      <c r="P42" s="47">
        <f t="shared" si="10"/>
        <v>0.15225334957369063</v>
      </c>
      <c r="Q42" s="9"/>
    </row>
    <row r="43" spans="1:17" ht="15.75">
      <c r="A43" s="29" t="s">
        <v>35</v>
      </c>
      <c r="B43" s="30"/>
      <c r="C43" s="31"/>
      <c r="D43" s="32">
        <f t="shared" ref="D43:N43" si="11">SUM(D44:D46)</f>
        <v>18311</v>
      </c>
      <c r="E43" s="32">
        <f t="shared" si="11"/>
        <v>0</v>
      </c>
      <c r="F43" s="32">
        <f t="shared" si="11"/>
        <v>0</v>
      </c>
      <c r="G43" s="32">
        <f t="shared" si="11"/>
        <v>0</v>
      </c>
      <c r="H43" s="32">
        <f t="shared" si="11"/>
        <v>0</v>
      </c>
      <c r="I43" s="32">
        <f t="shared" si="11"/>
        <v>0</v>
      </c>
      <c r="J43" s="32">
        <f t="shared" si="11"/>
        <v>0</v>
      </c>
      <c r="K43" s="32">
        <f t="shared" si="11"/>
        <v>0</v>
      </c>
      <c r="L43" s="32">
        <f t="shared" si="11"/>
        <v>0</v>
      </c>
      <c r="M43" s="32">
        <f t="shared" si="11"/>
        <v>0</v>
      </c>
      <c r="N43" s="32">
        <f t="shared" si="11"/>
        <v>0</v>
      </c>
      <c r="O43" s="32">
        <f>SUM(D43:N43)</f>
        <v>18311</v>
      </c>
      <c r="P43" s="45">
        <f t="shared" si="10"/>
        <v>3.7172147787251322</v>
      </c>
      <c r="Q43" s="10"/>
    </row>
    <row r="44" spans="1:17">
      <c r="A44" s="13"/>
      <c r="B44" s="39">
        <v>351.1</v>
      </c>
      <c r="C44" s="21" t="s">
        <v>46</v>
      </c>
      <c r="D44" s="46">
        <v>7119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>SUM(D44:N44)</f>
        <v>7119</v>
      </c>
      <c r="P44" s="47">
        <f t="shared" si="10"/>
        <v>1.4451887941534713</v>
      </c>
      <c r="Q44" s="9"/>
    </row>
    <row r="45" spans="1:17">
      <c r="A45" s="13"/>
      <c r="B45" s="39">
        <v>351.5</v>
      </c>
      <c r="C45" s="21" t="s">
        <v>102</v>
      </c>
      <c r="D45" s="46">
        <v>9956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ref="O45:O46" si="12">SUM(D45:N45)</f>
        <v>9956</v>
      </c>
      <c r="P45" s="47">
        <f t="shared" si="10"/>
        <v>2.0211124644742182</v>
      </c>
      <c r="Q45" s="9"/>
    </row>
    <row r="46" spans="1:17">
      <c r="A46" s="13"/>
      <c r="B46" s="39">
        <v>352</v>
      </c>
      <c r="C46" s="21" t="s">
        <v>103</v>
      </c>
      <c r="D46" s="46">
        <v>1236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12"/>
        <v>1236</v>
      </c>
      <c r="P46" s="47">
        <f t="shared" si="10"/>
        <v>0.25091352009744217</v>
      </c>
      <c r="Q46" s="9"/>
    </row>
    <row r="47" spans="1:17" ht="15.75">
      <c r="A47" s="29" t="s">
        <v>4</v>
      </c>
      <c r="B47" s="30"/>
      <c r="C47" s="31"/>
      <c r="D47" s="32">
        <f t="shared" ref="D47:N47" si="13">SUM(D48:D54)</f>
        <v>118028</v>
      </c>
      <c r="E47" s="32">
        <f t="shared" si="13"/>
        <v>1426</v>
      </c>
      <c r="F47" s="32">
        <f t="shared" si="13"/>
        <v>0</v>
      </c>
      <c r="G47" s="32">
        <f t="shared" si="13"/>
        <v>0</v>
      </c>
      <c r="H47" s="32">
        <f t="shared" si="13"/>
        <v>0</v>
      </c>
      <c r="I47" s="32">
        <f t="shared" si="13"/>
        <v>41985</v>
      </c>
      <c r="J47" s="32">
        <f t="shared" si="13"/>
        <v>0</v>
      </c>
      <c r="K47" s="32">
        <f t="shared" si="13"/>
        <v>-389664</v>
      </c>
      <c r="L47" s="32">
        <f t="shared" si="13"/>
        <v>0</v>
      </c>
      <c r="M47" s="32">
        <f t="shared" si="13"/>
        <v>0</v>
      </c>
      <c r="N47" s="32">
        <f t="shared" si="13"/>
        <v>0</v>
      </c>
      <c r="O47" s="32">
        <f>SUM(D47:N47)</f>
        <v>-228225</v>
      </c>
      <c r="P47" s="45">
        <f t="shared" si="10"/>
        <v>-46.330694275274055</v>
      </c>
      <c r="Q47" s="10"/>
    </row>
    <row r="48" spans="1:17">
      <c r="A48" s="12"/>
      <c r="B48" s="25">
        <v>361.1</v>
      </c>
      <c r="C48" s="20" t="s">
        <v>47</v>
      </c>
      <c r="D48" s="46">
        <v>8907</v>
      </c>
      <c r="E48" s="46">
        <v>1426</v>
      </c>
      <c r="F48" s="46">
        <v>0</v>
      </c>
      <c r="G48" s="46">
        <v>0</v>
      </c>
      <c r="H48" s="46">
        <v>0</v>
      </c>
      <c r="I48" s="46">
        <v>12216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>SUM(D48:N48)</f>
        <v>22549</v>
      </c>
      <c r="P48" s="47">
        <f t="shared" si="10"/>
        <v>4.5775477060495326</v>
      </c>
      <c r="Q48" s="9"/>
    </row>
    <row r="49" spans="1:120">
      <c r="A49" s="12"/>
      <c r="B49" s="25">
        <v>361.3</v>
      </c>
      <c r="C49" s="20" t="s">
        <v>104</v>
      </c>
      <c r="D49" s="46">
        <v>-81103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-521903</v>
      </c>
      <c r="L49" s="46">
        <v>0</v>
      </c>
      <c r="M49" s="46">
        <v>0</v>
      </c>
      <c r="N49" s="46">
        <v>0</v>
      </c>
      <c r="O49" s="46">
        <f t="shared" ref="O49:O58" si="14">SUM(D49:N49)</f>
        <v>-603006</v>
      </c>
      <c r="P49" s="47">
        <f t="shared" si="10"/>
        <v>-122.41291108404386</v>
      </c>
      <c r="Q49" s="9"/>
    </row>
    <row r="50" spans="1:120">
      <c r="A50" s="12"/>
      <c r="B50" s="25">
        <v>362</v>
      </c>
      <c r="C50" s="20" t="s">
        <v>48</v>
      </c>
      <c r="D50" s="46">
        <v>48035</v>
      </c>
      <c r="E50" s="46">
        <v>0</v>
      </c>
      <c r="F50" s="46">
        <v>0</v>
      </c>
      <c r="G50" s="46">
        <v>0</v>
      </c>
      <c r="H50" s="46">
        <v>0</v>
      </c>
      <c r="I50" s="46">
        <v>25569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14"/>
        <v>73604</v>
      </c>
      <c r="P50" s="47">
        <f t="shared" si="10"/>
        <v>14.941940722695898</v>
      </c>
      <c r="Q50" s="9"/>
    </row>
    <row r="51" spans="1:120">
      <c r="A51" s="12"/>
      <c r="B51" s="25">
        <v>364</v>
      </c>
      <c r="C51" s="20" t="s">
        <v>91</v>
      </c>
      <c r="D51" s="46">
        <v>65648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14"/>
        <v>65648</v>
      </c>
      <c r="P51" s="47">
        <f t="shared" si="10"/>
        <v>13.326837190418189</v>
      </c>
      <c r="Q51" s="9"/>
    </row>
    <row r="52" spans="1:120">
      <c r="A52" s="12"/>
      <c r="B52" s="25">
        <v>366</v>
      </c>
      <c r="C52" s="20" t="s">
        <v>50</v>
      </c>
      <c r="D52" s="46">
        <v>67856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4"/>
        <v>67856</v>
      </c>
      <c r="P52" s="47">
        <f t="shared" si="10"/>
        <v>13.775071051563135</v>
      </c>
      <c r="Q52" s="9"/>
    </row>
    <row r="53" spans="1:120">
      <c r="A53" s="12"/>
      <c r="B53" s="25">
        <v>368</v>
      </c>
      <c r="C53" s="20" t="s">
        <v>105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132239</v>
      </c>
      <c r="L53" s="46">
        <v>0</v>
      </c>
      <c r="M53" s="46">
        <v>0</v>
      </c>
      <c r="N53" s="46">
        <v>0</v>
      </c>
      <c r="O53" s="46">
        <f t="shared" si="14"/>
        <v>132239</v>
      </c>
      <c r="P53" s="47">
        <f t="shared" si="10"/>
        <v>26.845107592367032</v>
      </c>
      <c r="Q53" s="9"/>
    </row>
    <row r="54" spans="1:120">
      <c r="A54" s="12"/>
      <c r="B54" s="25">
        <v>369.9</v>
      </c>
      <c r="C54" s="20" t="s">
        <v>51</v>
      </c>
      <c r="D54" s="46">
        <v>8685</v>
      </c>
      <c r="E54" s="46">
        <v>0</v>
      </c>
      <c r="F54" s="46">
        <v>0</v>
      </c>
      <c r="G54" s="46">
        <v>0</v>
      </c>
      <c r="H54" s="46">
        <v>0</v>
      </c>
      <c r="I54" s="46">
        <v>4200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14"/>
        <v>12885</v>
      </c>
      <c r="P54" s="47">
        <f t="shared" si="10"/>
        <v>2.6157125456760051</v>
      </c>
      <c r="Q54" s="9"/>
    </row>
    <row r="55" spans="1:120" ht="15.75">
      <c r="A55" s="29" t="s">
        <v>36</v>
      </c>
      <c r="B55" s="30"/>
      <c r="C55" s="31"/>
      <c r="D55" s="32">
        <f t="shared" ref="D55:N55" si="15">SUM(D56:D58)</f>
        <v>1818157</v>
      </c>
      <c r="E55" s="32">
        <f t="shared" si="15"/>
        <v>0</v>
      </c>
      <c r="F55" s="32">
        <f t="shared" si="15"/>
        <v>0</v>
      </c>
      <c r="G55" s="32">
        <f t="shared" si="15"/>
        <v>0</v>
      </c>
      <c r="H55" s="32">
        <f t="shared" si="15"/>
        <v>0</v>
      </c>
      <c r="I55" s="32">
        <f t="shared" si="15"/>
        <v>176607</v>
      </c>
      <c r="J55" s="32">
        <f t="shared" si="15"/>
        <v>0</v>
      </c>
      <c r="K55" s="32">
        <f t="shared" si="15"/>
        <v>0</v>
      </c>
      <c r="L55" s="32">
        <f t="shared" si="15"/>
        <v>0</v>
      </c>
      <c r="M55" s="32">
        <f t="shared" si="15"/>
        <v>0</v>
      </c>
      <c r="N55" s="32">
        <f t="shared" si="15"/>
        <v>0</v>
      </c>
      <c r="O55" s="32">
        <f t="shared" si="14"/>
        <v>1994764</v>
      </c>
      <c r="P55" s="45">
        <f t="shared" si="10"/>
        <v>404.94600081201787</v>
      </c>
      <c r="Q55" s="9"/>
    </row>
    <row r="56" spans="1:120">
      <c r="A56" s="12"/>
      <c r="B56" s="25">
        <v>381</v>
      </c>
      <c r="C56" s="20" t="s">
        <v>52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162000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14"/>
        <v>162000</v>
      </c>
      <c r="P56" s="47">
        <f t="shared" si="10"/>
        <v>32.886723507917175</v>
      </c>
      <c r="Q56" s="9"/>
    </row>
    <row r="57" spans="1:120">
      <c r="A57" s="12"/>
      <c r="B57" s="25">
        <v>383.1</v>
      </c>
      <c r="C57" s="20" t="s">
        <v>157</v>
      </c>
      <c r="D57" s="46">
        <v>1818157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14"/>
        <v>1818157</v>
      </c>
      <c r="P57" s="47">
        <f t="shared" si="10"/>
        <v>369.09399106780347</v>
      </c>
      <c r="Q57" s="9"/>
    </row>
    <row r="58" spans="1:120" ht="15.75" thickBot="1">
      <c r="A58" s="12"/>
      <c r="B58" s="25">
        <v>389.9</v>
      </c>
      <c r="C58" s="20" t="s">
        <v>53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14607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14"/>
        <v>14607</v>
      </c>
      <c r="P58" s="47">
        <f t="shared" si="10"/>
        <v>2.9652862362971986</v>
      </c>
      <c r="Q58" s="9"/>
    </row>
    <row r="59" spans="1:120" ht="16.5" thickBot="1">
      <c r="A59" s="14" t="s">
        <v>44</v>
      </c>
      <c r="B59" s="23"/>
      <c r="C59" s="22"/>
      <c r="D59" s="15">
        <f t="shared" ref="D59:N59" si="16">SUM(D5,D16,D22,D33,D43,D47,D55)</f>
        <v>6566254</v>
      </c>
      <c r="E59" s="15">
        <f t="shared" si="16"/>
        <v>495531</v>
      </c>
      <c r="F59" s="15">
        <f t="shared" si="16"/>
        <v>0</v>
      </c>
      <c r="G59" s="15">
        <f t="shared" si="16"/>
        <v>0</v>
      </c>
      <c r="H59" s="15">
        <f t="shared" si="16"/>
        <v>0</v>
      </c>
      <c r="I59" s="15">
        <f t="shared" si="16"/>
        <v>4866976</v>
      </c>
      <c r="J59" s="15">
        <f t="shared" si="16"/>
        <v>0</v>
      </c>
      <c r="K59" s="15">
        <f t="shared" si="16"/>
        <v>-389664</v>
      </c>
      <c r="L59" s="15">
        <f t="shared" si="16"/>
        <v>0</v>
      </c>
      <c r="M59" s="15">
        <f t="shared" si="16"/>
        <v>0</v>
      </c>
      <c r="N59" s="15">
        <f t="shared" si="16"/>
        <v>0</v>
      </c>
      <c r="O59" s="15">
        <f>SUM(D59:N59)</f>
        <v>11539097</v>
      </c>
      <c r="P59" s="38">
        <f t="shared" si="10"/>
        <v>2342.4882257409663</v>
      </c>
      <c r="Q59" s="6"/>
      <c r="R59" s="2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  <c r="DP59" s="5"/>
    </row>
    <row r="60" spans="1:120">
      <c r="A60" s="16"/>
      <c r="B60" s="18"/>
      <c r="C60" s="18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9"/>
    </row>
    <row r="61" spans="1:120">
      <c r="A61" s="40"/>
      <c r="B61" s="41"/>
      <c r="C61" s="41"/>
      <c r="D61" s="42"/>
      <c r="E61" s="42"/>
      <c r="F61" s="42"/>
      <c r="G61" s="42"/>
      <c r="H61" s="42"/>
      <c r="I61" s="42"/>
      <c r="J61" s="42"/>
      <c r="K61" s="42"/>
      <c r="L61" s="42"/>
      <c r="M61" s="121" t="s">
        <v>156</v>
      </c>
      <c r="N61" s="121"/>
      <c r="O61" s="121"/>
      <c r="P61" s="43">
        <v>4926</v>
      </c>
    </row>
    <row r="62" spans="1:120">
      <c r="A62" s="122"/>
      <c r="B62" s="99"/>
      <c r="C62" s="99"/>
      <c r="D62" s="99"/>
      <c r="E62" s="99"/>
      <c r="F62" s="99"/>
      <c r="G62" s="99"/>
      <c r="H62" s="99"/>
      <c r="I62" s="99"/>
      <c r="J62" s="99"/>
      <c r="K62" s="99"/>
      <c r="L62" s="99"/>
      <c r="M62" s="99"/>
      <c r="N62" s="99"/>
      <c r="O62" s="99"/>
      <c r="P62" s="100"/>
    </row>
    <row r="63" spans="1:120" ht="15.75" customHeight="1" thickBot="1">
      <c r="A63" s="123" t="s">
        <v>71</v>
      </c>
      <c r="B63" s="102"/>
      <c r="C63" s="102"/>
      <c r="D63" s="102"/>
      <c r="E63" s="102"/>
      <c r="F63" s="102"/>
      <c r="G63" s="102"/>
      <c r="H63" s="102"/>
      <c r="I63" s="102"/>
      <c r="J63" s="102"/>
      <c r="K63" s="102"/>
      <c r="L63" s="102"/>
      <c r="M63" s="102"/>
      <c r="N63" s="102"/>
      <c r="O63" s="102"/>
      <c r="P63" s="103"/>
    </row>
  </sheetData>
  <mergeCells count="10">
    <mergeCell ref="M61:O61"/>
    <mergeCell ref="A62:P62"/>
    <mergeCell ref="A63:P63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58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4" t="s">
        <v>61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6"/>
      <c r="Q1" s="7"/>
      <c r="R1"/>
    </row>
    <row r="2" spans="1:134" ht="24" thickBot="1">
      <c r="A2" s="127" t="s">
        <v>138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9"/>
      <c r="Q2" s="7"/>
      <c r="R2"/>
    </row>
    <row r="3" spans="1:134" ht="18" customHeight="1">
      <c r="A3" s="130" t="s">
        <v>54</v>
      </c>
      <c r="B3" s="111"/>
      <c r="C3" s="112"/>
      <c r="D3" s="131" t="s">
        <v>30</v>
      </c>
      <c r="E3" s="132"/>
      <c r="F3" s="132"/>
      <c r="G3" s="132"/>
      <c r="H3" s="133"/>
      <c r="I3" s="131" t="s">
        <v>31</v>
      </c>
      <c r="J3" s="133"/>
      <c r="K3" s="131" t="s">
        <v>33</v>
      </c>
      <c r="L3" s="132"/>
      <c r="M3" s="133"/>
      <c r="N3" s="36"/>
      <c r="O3" s="37"/>
      <c r="P3" s="134" t="s">
        <v>140</v>
      </c>
      <c r="Q3" s="11"/>
      <c r="R3"/>
    </row>
    <row r="4" spans="1:134" ht="32.25" customHeight="1" thickBot="1">
      <c r="A4" s="113"/>
      <c r="B4" s="114"/>
      <c r="C4" s="115"/>
      <c r="D4" s="34" t="s">
        <v>5</v>
      </c>
      <c r="E4" s="34" t="s">
        <v>55</v>
      </c>
      <c r="F4" s="34" t="s">
        <v>56</v>
      </c>
      <c r="G4" s="34" t="s">
        <v>57</v>
      </c>
      <c r="H4" s="34" t="s">
        <v>6</v>
      </c>
      <c r="I4" s="34" t="s">
        <v>7</v>
      </c>
      <c r="J4" s="35" t="s">
        <v>58</v>
      </c>
      <c r="K4" s="35" t="s">
        <v>8</v>
      </c>
      <c r="L4" s="35" t="s">
        <v>9</v>
      </c>
      <c r="M4" s="35" t="s">
        <v>141</v>
      </c>
      <c r="N4" s="35" t="s">
        <v>10</v>
      </c>
      <c r="O4" s="35" t="s">
        <v>142</v>
      </c>
      <c r="P4" s="120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143</v>
      </c>
      <c r="B5" s="26"/>
      <c r="C5" s="26"/>
      <c r="D5" s="27">
        <f t="shared" ref="D5:N5" si="0">SUM(D6:D14)</f>
        <v>1831676</v>
      </c>
      <c r="E5" s="27">
        <f t="shared" si="0"/>
        <v>272618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98619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2202913</v>
      </c>
      <c r="P5" s="33">
        <f t="shared" ref="P5:P36" si="1">(O5/P$56)</f>
        <v>459.61047360734403</v>
      </c>
      <c r="Q5" s="6"/>
    </row>
    <row r="6" spans="1:134">
      <c r="A6" s="12"/>
      <c r="B6" s="25">
        <v>311</v>
      </c>
      <c r="C6" s="20" t="s">
        <v>3</v>
      </c>
      <c r="D6" s="46">
        <v>1333637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1333637</v>
      </c>
      <c r="P6" s="47">
        <f t="shared" si="1"/>
        <v>278.24681827665347</v>
      </c>
      <c r="Q6" s="9"/>
    </row>
    <row r="7" spans="1:134">
      <c r="A7" s="12"/>
      <c r="B7" s="25">
        <v>312.41000000000003</v>
      </c>
      <c r="C7" s="20" t="s">
        <v>144</v>
      </c>
      <c r="D7" s="46">
        <v>0</v>
      </c>
      <c r="E7" s="46">
        <v>272618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4" si="2">SUM(D7:N7)</f>
        <v>272618</v>
      </c>
      <c r="P7" s="47">
        <f t="shared" si="1"/>
        <v>56.878364281243478</v>
      </c>
      <c r="Q7" s="9"/>
    </row>
    <row r="8" spans="1:134">
      <c r="A8" s="12"/>
      <c r="B8" s="25">
        <v>312.51</v>
      </c>
      <c r="C8" s="20" t="s">
        <v>82</v>
      </c>
      <c r="D8" s="46">
        <v>19370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19370</v>
      </c>
      <c r="P8" s="47">
        <f t="shared" si="1"/>
        <v>4.041310244105988</v>
      </c>
      <c r="Q8" s="9"/>
    </row>
    <row r="9" spans="1:134">
      <c r="A9" s="12"/>
      <c r="B9" s="25">
        <v>312.52</v>
      </c>
      <c r="C9" s="20" t="s">
        <v>83</v>
      </c>
      <c r="D9" s="46">
        <v>54290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54290</v>
      </c>
      <c r="P9" s="47">
        <f t="shared" si="1"/>
        <v>11.32693511370749</v>
      </c>
      <c r="Q9" s="9"/>
    </row>
    <row r="10" spans="1:134">
      <c r="A10" s="12"/>
      <c r="B10" s="25">
        <v>314.10000000000002</v>
      </c>
      <c r="C10" s="20" t="s">
        <v>12</v>
      </c>
      <c r="D10" s="46">
        <v>216773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216773</v>
      </c>
      <c r="P10" s="47">
        <f t="shared" si="1"/>
        <v>45.226997704986438</v>
      </c>
      <c r="Q10" s="9"/>
    </row>
    <row r="11" spans="1:134">
      <c r="A11" s="12"/>
      <c r="B11" s="25">
        <v>314.3</v>
      </c>
      <c r="C11" s="20" t="s">
        <v>13</v>
      </c>
      <c r="D11" s="46">
        <v>52000</v>
      </c>
      <c r="E11" s="46">
        <v>0</v>
      </c>
      <c r="F11" s="46">
        <v>0</v>
      </c>
      <c r="G11" s="46">
        <v>0</v>
      </c>
      <c r="H11" s="46">
        <v>0</v>
      </c>
      <c r="I11" s="46">
        <v>54138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106138</v>
      </c>
      <c r="P11" s="47">
        <f t="shared" si="1"/>
        <v>22.144377216774462</v>
      </c>
      <c r="Q11" s="9"/>
    </row>
    <row r="12" spans="1:134">
      <c r="A12" s="12"/>
      <c r="B12" s="25">
        <v>314.39999999999998</v>
      </c>
      <c r="C12" s="20" t="s">
        <v>14</v>
      </c>
      <c r="D12" s="46">
        <v>47737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47737</v>
      </c>
      <c r="P12" s="47">
        <f t="shared" si="1"/>
        <v>9.959732943876487</v>
      </c>
      <c r="Q12" s="9"/>
    </row>
    <row r="13" spans="1:134">
      <c r="A13" s="12"/>
      <c r="B13" s="25">
        <v>315.10000000000002</v>
      </c>
      <c r="C13" s="20" t="s">
        <v>145</v>
      </c>
      <c r="D13" s="46">
        <v>84402</v>
      </c>
      <c r="E13" s="46">
        <v>0</v>
      </c>
      <c r="F13" s="46">
        <v>0</v>
      </c>
      <c r="G13" s="46">
        <v>0</v>
      </c>
      <c r="H13" s="46">
        <v>0</v>
      </c>
      <c r="I13" s="46">
        <v>44481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128883</v>
      </c>
      <c r="P13" s="47">
        <f t="shared" si="1"/>
        <v>26.8898393490507</v>
      </c>
      <c r="Q13" s="9"/>
    </row>
    <row r="14" spans="1:134">
      <c r="A14" s="12"/>
      <c r="B14" s="25">
        <v>316</v>
      </c>
      <c r="C14" s="20" t="s">
        <v>85</v>
      </c>
      <c r="D14" s="46">
        <v>23467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2"/>
        <v>23467</v>
      </c>
      <c r="P14" s="47">
        <f t="shared" si="1"/>
        <v>4.8960984769455456</v>
      </c>
      <c r="Q14" s="9"/>
    </row>
    <row r="15" spans="1:134" ht="15.75">
      <c r="A15" s="29" t="s">
        <v>17</v>
      </c>
      <c r="B15" s="30"/>
      <c r="C15" s="31"/>
      <c r="D15" s="32">
        <f t="shared" ref="D15:N15" si="3">SUM(D16:D20)</f>
        <v>587635</v>
      </c>
      <c r="E15" s="32">
        <f t="shared" si="3"/>
        <v>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219435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32">
        <f t="shared" si="3"/>
        <v>0</v>
      </c>
      <c r="O15" s="44">
        <f t="shared" ref="O15:O29" si="4">SUM(D15:N15)</f>
        <v>807070</v>
      </c>
      <c r="P15" s="45">
        <f t="shared" si="1"/>
        <v>168.38514500312957</v>
      </c>
      <c r="Q15" s="10"/>
    </row>
    <row r="16" spans="1:134">
      <c r="A16" s="12"/>
      <c r="B16" s="25">
        <v>322</v>
      </c>
      <c r="C16" s="20" t="s">
        <v>146</v>
      </c>
      <c r="D16" s="46">
        <v>153425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153425</v>
      </c>
      <c r="P16" s="47">
        <f t="shared" si="1"/>
        <v>32.01022324222825</v>
      </c>
      <c r="Q16" s="9"/>
    </row>
    <row r="17" spans="1:17">
      <c r="A17" s="12"/>
      <c r="B17" s="25">
        <v>323.10000000000002</v>
      </c>
      <c r="C17" s="20" t="s">
        <v>18</v>
      </c>
      <c r="D17" s="46">
        <v>258720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258720</v>
      </c>
      <c r="P17" s="47">
        <f t="shared" si="1"/>
        <v>53.978718965157519</v>
      </c>
      <c r="Q17" s="9"/>
    </row>
    <row r="18" spans="1:17">
      <c r="A18" s="12"/>
      <c r="B18" s="25">
        <v>323.39999999999998</v>
      </c>
      <c r="C18" s="20" t="s">
        <v>19</v>
      </c>
      <c r="D18" s="46">
        <v>153190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153190</v>
      </c>
      <c r="P18" s="47">
        <f t="shared" si="1"/>
        <v>31.961193407051951</v>
      </c>
      <c r="Q18" s="9"/>
    </row>
    <row r="19" spans="1:17">
      <c r="A19" s="12"/>
      <c r="B19" s="25">
        <v>324.12</v>
      </c>
      <c r="C19" s="20" t="s">
        <v>129</v>
      </c>
      <c r="D19" s="46">
        <v>22300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22300</v>
      </c>
      <c r="P19" s="47">
        <f t="shared" si="1"/>
        <v>4.6526184018360111</v>
      </c>
      <c r="Q19" s="9"/>
    </row>
    <row r="20" spans="1:17">
      <c r="A20" s="12"/>
      <c r="B20" s="25">
        <v>324.22000000000003</v>
      </c>
      <c r="C20" s="20" t="s">
        <v>130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219435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219435</v>
      </c>
      <c r="P20" s="47">
        <f t="shared" si="1"/>
        <v>45.78239098685583</v>
      </c>
      <c r="Q20" s="9"/>
    </row>
    <row r="21" spans="1:17" ht="15.75">
      <c r="A21" s="29" t="s">
        <v>147</v>
      </c>
      <c r="B21" s="30"/>
      <c r="C21" s="31"/>
      <c r="D21" s="32">
        <f t="shared" ref="D21:N21" si="5">SUM(D22:D28)</f>
        <v>1673625</v>
      </c>
      <c r="E21" s="32">
        <f t="shared" si="5"/>
        <v>61642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32">
        <f t="shared" si="5"/>
        <v>0</v>
      </c>
      <c r="O21" s="44">
        <f t="shared" si="4"/>
        <v>1735267</v>
      </c>
      <c r="P21" s="45">
        <f t="shared" si="1"/>
        <v>362.04193615689547</v>
      </c>
      <c r="Q21" s="10"/>
    </row>
    <row r="22" spans="1:17">
      <c r="A22" s="12"/>
      <c r="B22" s="25">
        <v>331.2</v>
      </c>
      <c r="C22" s="20" t="s">
        <v>135</v>
      </c>
      <c r="D22" s="46">
        <v>58336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58336</v>
      </c>
      <c r="P22" s="47">
        <f t="shared" si="1"/>
        <v>12.171082829125808</v>
      </c>
      <c r="Q22" s="9"/>
    </row>
    <row r="23" spans="1:17">
      <c r="A23" s="12"/>
      <c r="B23" s="25">
        <v>334.2</v>
      </c>
      <c r="C23" s="20" t="s">
        <v>96</v>
      </c>
      <c r="D23" s="46">
        <v>32030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32030</v>
      </c>
      <c r="P23" s="47">
        <f t="shared" si="1"/>
        <v>6.6826622157312752</v>
      </c>
      <c r="Q23" s="9"/>
    </row>
    <row r="24" spans="1:17">
      <c r="A24" s="12"/>
      <c r="B24" s="25">
        <v>335.125</v>
      </c>
      <c r="C24" s="20" t="s">
        <v>148</v>
      </c>
      <c r="D24" s="46">
        <v>218345</v>
      </c>
      <c r="E24" s="46">
        <v>61642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4"/>
        <v>279987</v>
      </c>
      <c r="P24" s="47">
        <f t="shared" si="1"/>
        <v>58.415814729814315</v>
      </c>
      <c r="Q24" s="9"/>
    </row>
    <row r="25" spans="1:17">
      <c r="A25" s="12"/>
      <c r="B25" s="25">
        <v>335.14</v>
      </c>
      <c r="C25" s="20" t="s">
        <v>87</v>
      </c>
      <c r="D25" s="46">
        <v>109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4"/>
        <v>109</v>
      </c>
      <c r="P25" s="47">
        <f t="shared" si="1"/>
        <v>2.2741498017942834E-2</v>
      </c>
      <c r="Q25" s="9"/>
    </row>
    <row r="26" spans="1:17">
      <c r="A26" s="12"/>
      <c r="B26" s="25">
        <v>335.15</v>
      </c>
      <c r="C26" s="20" t="s">
        <v>88</v>
      </c>
      <c r="D26" s="46">
        <v>1601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4"/>
        <v>1601</v>
      </c>
      <c r="P26" s="47">
        <f t="shared" si="1"/>
        <v>0.33402879198831631</v>
      </c>
      <c r="Q26" s="9"/>
    </row>
    <row r="27" spans="1:17">
      <c r="A27" s="12"/>
      <c r="B27" s="25">
        <v>335.18</v>
      </c>
      <c r="C27" s="20" t="s">
        <v>149</v>
      </c>
      <c r="D27" s="46">
        <v>673170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4"/>
        <v>673170</v>
      </c>
      <c r="P27" s="47">
        <f t="shared" si="1"/>
        <v>140.44857083246401</v>
      </c>
      <c r="Q27" s="9"/>
    </row>
    <row r="28" spans="1:17">
      <c r="A28" s="12"/>
      <c r="B28" s="25">
        <v>338</v>
      </c>
      <c r="C28" s="20" t="s">
        <v>29</v>
      </c>
      <c r="D28" s="46">
        <v>690034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4"/>
        <v>690034</v>
      </c>
      <c r="P28" s="47">
        <f t="shared" si="1"/>
        <v>143.9670352597538</v>
      </c>
      <c r="Q28" s="9"/>
    </row>
    <row r="29" spans="1:17" ht="15.75">
      <c r="A29" s="29" t="s">
        <v>34</v>
      </c>
      <c r="B29" s="30"/>
      <c r="C29" s="31"/>
      <c r="D29" s="32">
        <f t="shared" ref="D29:N29" si="6">SUM(D30:D38)</f>
        <v>328775</v>
      </c>
      <c r="E29" s="32">
        <f t="shared" si="6"/>
        <v>102347</v>
      </c>
      <c r="F29" s="32">
        <f t="shared" si="6"/>
        <v>0</v>
      </c>
      <c r="G29" s="32">
        <f t="shared" si="6"/>
        <v>0</v>
      </c>
      <c r="H29" s="32">
        <f t="shared" si="6"/>
        <v>0</v>
      </c>
      <c r="I29" s="32">
        <f t="shared" si="6"/>
        <v>4295262</v>
      </c>
      <c r="J29" s="32">
        <f t="shared" si="6"/>
        <v>0</v>
      </c>
      <c r="K29" s="32">
        <f t="shared" si="6"/>
        <v>0</v>
      </c>
      <c r="L29" s="32">
        <f t="shared" si="6"/>
        <v>0</v>
      </c>
      <c r="M29" s="32">
        <f t="shared" si="6"/>
        <v>0</v>
      </c>
      <c r="N29" s="32">
        <f t="shared" si="6"/>
        <v>0</v>
      </c>
      <c r="O29" s="32">
        <f t="shared" si="4"/>
        <v>4726384</v>
      </c>
      <c r="P29" s="45">
        <f t="shared" si="1"/>
        <v>986.10139787189655</v>
      </c>
      <c r="Q29" s="10"/>
    </row>
    <row r="30" spans="1:17">
      <c r="A30" s="12"/>
      <c r="B30" s="25">
        <v>341.3</v>
      </c>
      <c r="C30" s="20" t="s">
        <v>120</v>
      </c>
      <c r="D30" s="46">
        <v>259552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ref="O30:O38" si="7">SUM(D30:N30)</f>
        <v>259552</v>
      </c>
      <c r="P30" s="47">
        <f t="shared" si="1"/>
        <v>54.152305445441272</v>
      </c>
      <c r="Q30" s="9"/>
    </row>
    <row r="31" spans="1:17">
      <c r="A31" s="12"/>
      <c r="B31" s="25">
        <v>341.9</v>
      </c>
      <c r="C31" s="20" t="s">
        <v>99</v>
      </c>
      <c r="D31" s="46">
        <v>32018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7"/>
        <v>32018</v>
      </c>
      <c r="P31" s="47">
        <f t="shared" si="1"/>
        <v>6.6801585645733361</v>
      </c>
      <c r="Q31" s="9"/>
    </row>
    <row r="32" spans="1:17">
      <c r="A32" s="12"/>
      <c r="B32" s="25">
        <v>343.3</v>
      </c>
      <c r="C32" s="20" t="s">
        <v>100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562948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7"/>
        <v>562948</v>
      </c>
      <c r="P32" s="47">
        <f t="shared" si="1"/>
        <v>117.45211767160443</v>
      </c>
      <c r="Q32" s="9"/>
    </row>
    <row r="33" spans="1:17">
      <c r="A33" s="12"/>
      <c r="B33" s="25">
        <v>343.4</v>
      </c>
      <c r="C33" s="20" t="s">
        <v>39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817882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7"/>
        <v>817882</v>
      </c>
      <c r="P33" s="47">
        <f t="shared" si="1"/>
        <v>170.64093469643231</v>
      </c>
      <c r="Q33" s="9"/>
    </row>
    <row r="34" spans="1:17">
      <c r="A34" s="12"/>
      <c r="B34" s="25">
        <v>343.5</v>
      </c>
      <c r="C34" s="20" t="s">
        <v>101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879000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7"/>
        <v>879000</v>
      </c>
      <c r="P34" s="47">
        <f t="shared" si="1"/>
        <v>183.39244731900689</v>
      </c>
      <c r="Q34" s="9"/>
    </row>
    <row r="35" spans="1:17">
      <c r="A35" s="12"/>
      <c r="B35" s="25">
        <v>343.7</v>
      </c>
      <c r="C35" s="20" t="s">
        <v>121</v>
      </c>
      <c r="D35" s="46">
        <v>0</v>
      </c>
      <c r="E35" s="46">
        <v>49132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7"/>
        <v>49132</v>
      </c>
      <c r="P35" s="47">
        <f t="shared" si="1"/>
        <v>10.250782390986856</v>
      </c>
      <c r="Q35" s="9"/>
    </row>
    <row r="36" spans="1:17">
      <c r="A36" s="12"/>
      <c r="B36" s="25">
        <v>343.8</v>
      </c>
      <c r="C36" s="20" t="s">
        <v>41</v>
      </c>
      <c r="D36" s="46">
        <v>37205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7"/>
        <v>37205</v>
      </c>
      <c r="P36" s="47">
        <f t="shared" si="1"/>
        <v>7.7623617775923224</v>
      </c>
      <c r="Q36" s="9"/>
    </row>
    <row r="37" spans="1:17">
      <c r="A37" s="12"/>
      <c r="B37" s="25">
        <v>343.9</v>
      </c>
      <c r="C37" s="20" t="s">
        <v>66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2035432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7"/>
        <v>2035432</v>
      </c>
      <c r="P37" s="47">
        <f t="shared" ref="P37:P54" si="8">(O37/P$56)</f>
        <v>424.66764030878363</v>
      </c>
      <c r="Q37" s="9"/>
    </row>
    <row r="38" spans="1:17">
      <c r="A38" s="12"/>
      <c r="B38" s="25">
        <v>344.9</v>
      </c>
      <c r="C38" s="20" t="s">
        <v>132</v>
      </c>
      <c r="D38" s="46">
        <v>0</v>
      </c>
      <c r="E38" s="46">
        <v>53215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7"/>
        <v>53215</v>
      </c>
      <c r="P38" s="47">
        <f t="shared" si="8"/>
        <v>11.102649697475485</v>
      </c>
      <c r="Q38" s="9"/>
    </row>
    <row r="39" spans="1:17" ht="15.75">
      <c r="A39" s="29" t="s">
        <v>35</v>
      </c>
      <c r="B39" s="30"/>
      <c r="C39" s="31"/>
      <c r="D39" s="32">
        <f t="shared" ref="D39:N39" si="9">SUM(D40:D42)</f>
        <v>25448</v>
      </c>
      <c r="E39" s="32">
        <f t="shared" si="9"/>
        <v>0</v>
      </c>
      <c r="F39" s="32">
        <f t="shared" si="9"/>
        <v>0</v>
      </c>
      <c r="G39" s="32">
        <f t="shared" si="9"/>
        <v>0</v>
      </c>
      <c r="H39" s="32">
        <f t="shared" si="9"/>
        <v>0</v>
      </c>
      <c r="I39" s="32">
        <f t="shared" si="9"/>
        <v>0</v>
      </c>
      <c r="J39" s="32">
        <f t="shared" si="9"/>
        <v>0</v>
      </c>
      <c r="K39" s="32">
        <f t="shared" si="9"/>
        <v>0</v>
      </c>
      <c r="L39" s="32">
        <f t="shared" si="9"/>
        <v>0</v>
      </c>
      <c r="M39" s="32">
        <f t="shared" si="9"/>
        <v>0</v>
      </c>
      <c r="N39" s="32">
        <f t="shared" si="9"/>
        <v>0</v>
      </c>
      <c r="O39" s="32">
        <f t="shared" ref="O39:O44" si="10">SUM(D39:N39)</f>
        <v>25448</v>
      </c>
      <c r="P39" s="45">
        <f t="shared" si="8"/>
        <v>5.3094095556019196</v>
      </c>
      <c r="Q39" s="10"/>
    </row>
    <row r="40" spans="1:17">
      <c r="A40" s="13"/>
      <c r="B40" s="39">
        <v>351.1</v>
      </c>
      <c r="C40" s="21" t="s">
        <v>46</v>
      </c>
      <c r="D40" s="46">
        <v>14099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10"/>
        <v>14099</v>
      </c>
      <c r="P40" s="47">
        <f t="shared" si="8"/>
        <v>2.9415814729814311</v>
      </c>
      <c r="Q40" s="9"/>
    </row>
    <row r="41" spans="1:17">
      <c r="A41" s="13"/>
      <c r="B41" s="39">
        <v>351.5</v>
      </c>
      <c r="C41" s="21" t="s">
        <v>102</v>
      </c>
      <c r="D41" s="46">
        <v>11059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10"/>
        <v>11059</v>
      </c>
      <c r="P41" s="47">
        <f t="shared" si="8"/>
        <v>2.3073231796369704</v>
      </c>
      <c r="Q41" s="9"/>
    </row>
    <row r="42" spans="1:17">
      <c r="A42" s="13"/>
      <c r="B42" s="39">
        <v>352</v>
      </c>
      <c r="C42" s="21" t="s">
        <v>103</v>
      </c>
      <c r="D42" s="46">
        <v>290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10"/>
        <v>290</v>
      </c>
      <c r="P42" s="47">
        <f t="shared" si="8"/>
        <v>6.0504902983517628E-2</v>
      </c>
      <c r="Q42" s="9"/>
    </row>
    <row r="43" spans="1:17" ht="15.75">
      <c r="A43" s="29" t="s">
        <v>4</v>
      </c>
      <c r="B43" s="30"/>
      <c r="C43" s="31"/>
      <c r="D43" s="32">
        <f t="shared" ref="D43:N43" si="11">SUM(D44:D50)</f>
        <v>199673</v>
      </c>
      <c r="E43" s="32">
        <f t="shared" si="11"/>
        <v>458</v>
      </c>
      <c r="F43" s="32">
        <f t="shared" si="11"/>
        <v>0</v>
      </c>
      <c r="G43" s="32">
        <f t="shared" si="11"/>
        <v>0</v>
      </c>
      <c r="H43" s="32">
        <f t="shared" si="11"/>
        <v>0</v>
      </c>
      <c r="I43" s="32">
        <f t="shared" si="11"/>
        <v>75475</v>
      </c>
      <c r="J43" s="32">
        <f t="shared" si="11"/>
        <v>0</v>
      </c>
      <c r="K43" s="32">
        <f t="shared" si="11"/>
        <v>754099</v>
      </c>
      <c r="L43" s="32">
        <f t="shared" si="11"/>
        <v>0</v>
      </c>
      <c r="M43" s="32">
        <f t="shared" si="11"/>
        <v>0</v>
      </c>
      <c r="N43" s="32">
        <f t="shared" si="11"/>
        <v>0</v>
      </c>
      <c r="O43" s="32">
        <f t="shared" si="10"/>
        <v>1029705</v>
      </c>
      <c r="P43" s="45">
        <f t="shared" si="8"/>
        <v>214.83517629876903</v>
      </c>
      <c r="Q43" s="10"/>
    </row>
    <row r="44" spans="1:17">
      <c r="A44" s="12"/>
      <c r="B44" s="25">
        <v>361.1</v>
      </c>
      <c r="C44" s="20" t="s">
        <v>47</v>
      </c>
      <c r="D44" s="46">
        <v>802</v>
      </c>
      <c r="E44" s="46">
        <v>458</v>
      </c>
      <c r="F44" s="46">
        <v>0</v>
      </c>
      <c r="G44" s="46">
        <v>0</v>
      </c>
      <c r="H44" s="46">
        <v>0</v>
      </c>
      <c r="I44" s="46">
        <v>2103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10"/>
        <v>3363</v>
      </c>
      <c r="P44" s="47">
        <f t="shared" si="8"/>
        <v>0.70164823701230961</v>
      </c>
      <c r="Q44" s="9"/>
    </row>
    <row r="45" spans="1:17">
      <c r="A45" s="12"/>
      <c r="B45" s="25">
        <v>361.3</v>
      </c>
      <c r="C45" s="20" t="s">
        <v>104</v>
      </c>
      <c r="D45" s="46">
        <v>88329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634302</v>
      </c>
      <c r="L45" s="46">
        <v>0</v>
      </c>
      <c r="M45" s="46">
        <v>0</v>
      </c>
      <c r="N45" s="46">
        <v>0</v>
      </c>
      <c r="O45" s="46">
        <f t="shared" ref="O45:O50" si="12">SUM(D45:N45)</f>
        <v>722631</v>
      </c>
      <c r="P45" s="47">
        <f t="shared" si="8"/>
        <v>150.76799499269768</v>
      </c>
      <c r="Q45" s="9"/>
    </row>
    <row r="46" spans="1:17">
      <c r="A46" s="12"/>
      <c r="B46" s="25">
        <v>362</v>
      </c>
      <c r="C46" s="20" t="s">
        <v>48</v>
      </c>
      <c r="D46" s="46">
        <v>56577</v>
      </c>
      <c r="E46" s="46">
        <v>0</v>
      </c>
      <c r="F46" s="46">
        <v>0</v>
      </c>
      <c r="G46" s="46">
        <v>0</v>
      </c>
      <c r="H46" s="46">
        <v>0</v>
      </c>
      <c r="I46" s="46">
        <v>31678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12"/>
        <v>88255</v>
      </c>
      <c r="P46" s="47">
        <f t="shared" si="8"/>
        <v>18.413311078656374</v>
      </c>
      <c r="Q46" s="9"/>
    </row>
    <row r="47" spans="1:17">
      <c r="A47" s="12"/>
      <c r="B47" s="25">
        <v>364</v>
      </c>
      <c r="C47" s="20" t="s">
        <v>91</v>
      </c>
      <c r="D47" s="46">
        <v>35689</v>
      </c>
      <c r="E47" s="46">
        <v>0</v>
      </c>
      <c r="F47" s="46">
        <v>0</v>
      </c>
      <c r="G47" s="46">
        <v>0</v>
      </c>
      <c r="H47" s="46">
        <v>0</v>
      </c>
      <c r="I47" s="46">
        <v>36351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12"/>
        <v>72040</v>
      </c>
      <c r="P47" s="47">
        <f t="shared" si="8"/>
        <v>15.030252451491759</v>
      </c>
      <c r="Q47" s="9"/>
    </row>
    <row r="48" spans="1:17">
      <c r="A48" s="12"/>
      <c r="B48" s="25">
        <v>366</v>
      </c>
      <c r="C48" s="20" t="s">
        <v>50</v>
      </c>
      <c r="D48" s="46">
        <v>200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12"/>
        <v>200</v>
      </c>
      <c r="P48" s="47">
        <f t="shared" si="8"/>
        <v>4.1727519298977674E-2</v>
      </c>
      <c r="Q48" s="9"/>
    </row>
    <row r="49" spans="1:120">
      <c r="A49" s="12"/>
      <c r="B49" s="25">
        <v>368</v>
      </c>
      <c r="C49" s="20" t="s">
        <v>105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119797</v>
      </c>
      <c r="L49" s="46">
        <v>0</v>
      </c>
      <c r="M49" s="46">
        <v>0</v>
      </c>
      <c r="N49" s="46">
        <v>0</v>
      </c>
      <c r="O49" s="46">
        <f t="shared" si="12"/>
        <v>119797</v>
      </c>
      <c r="P49" s="47">
        <f t="shared" si="8"/>
        <v>24.994158147298144</v>
      </c>
      <c r="Q49" s="9"/>
    </row>
    <row r="50" spans="1:120">
      <c r="A50" s="12"/>
      <c r="B50" s="25">
        <v>369.9</v>
      </c>
      <c r="C50" s="20" t="s">
        <v>51</v>
      </c>
      <c r="D50" s="46">
        <v>18076</v>
      </c>
      <c r="E50" s="46">
        <v>0</v>
      </c>
      <c r="F50" s="46">
        <v>0</v>
      </c>
      <c r="G50" s="46">
        <v>0</v>
      </c>
      <c r="H50" s="46">
        <v>0</v>
      </c>
      <c r="I50" s="46">
        <v>5343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12"/>
        <v>23419</v>
      </c>
      <c r="P50" s="47">
        <f t="shared" si="8"/>
        <v>4.8860838723137912</v>
      </c>
      <c r="Q50" s="9"/>
    </row>
    <row r="51" spans="1:120" ht="15.75">
      <c r="A51" s="29" t="s">
        <v>36</v>
      </c>
      <c r="B51" s="30"/>
      <c r="C51" s="31"/>
      <c r="D51" s="32">
        <f t="shared" ref="D51:N51" si="13">SUM(D52:D53)</f>
        <v>0</v>
      </c>
      <c r="E51" s="32">
        <f t="shared" si="13"/>
        <v>0</v>
      </c>
      <c r="F51" s="32">
        <f t="shared" si="13"/>
        <v>0</v>
      </c>
      <c r="G51" s="32">
        <f t="shared" si="13"/>
        <v>0</v>
      </c>
      <c r="H51" s="32">
        <f t="shared" si="13"/>
        <v>0</v>
      </c>
      <c r="I51" s="32">
        <f t="shared" si="13"/>
        <v>611254</v>
      </c>
      <c r="J51" s="32">
        <f t="shared" si="13"/>
        <v>0</v>
      </c>
      <c r="K51" s="32">
        <f t="shared" si="13"/>
        <v>0</v>
      </c>
      <c r="L51" s="32">
        <f t="shared" si="13"/>
        <v>0</v>
      </c>
      <c r="M51" s="32">
        <f t="shared" si="13"/>
        <v>0</v>
      </c>
      <c r="N51" s="32">
        <f t="shared" si="13"/>
        <v>0</v>
      </c>
      <c r="O51" s="32">
        <f>SUM(D51:N51)</f>
        <v>611254</v>
      </c>
      <c r="P51" s="45">
        <f t="shared" si="8"/>
        <v>127.5305654078865</v>
      </c>
      <c r="Q51" s="9"/>
    </row>
    <row r="52" spans="1:120">
      <c r="A52" s="12"/>
      <c r="B52" s="25">
        <v>381</v>
      </c>
      <c r="C52" s="20" t="s">
        <v>52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398708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>SUM(D52:N52)</f>
        <v>398708</v>
      </c>
      <c r="P52" s="47">
        <f t="shared" si="8"/>
        <v>83.185478823283958</v>
      </c>
      <c r="Q52" s="9"/>
    </row>
    <row r="53" spans="1:120" ht="15.75" thickBot="1">
      <c r="A53" s="12"/>
      <c r="B53" s="25">
        <v>389.9</v>
      </c>
      <c r="C53" s="20" t="s">
        <v>53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212546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>SUM(D53:N53)</f>
        <v>212546</v>
      </c>
      <c r="P53" s="47">
        <f t="shared" si="8"/>
        <v>44.345086584602548</v>
      </c>
      <c r="Q53" s="9"/>
    </row>
    <row r="54" spans="1:120" ht="16.5" thickBot="1">
      <c r="A54" s="14" t="s">
        <v>44</v>
      </c>
      <c r="B54" s="23"/>
      <c r="C54" s="22"/>
      <c r="D54" s="15">
        <f t="shared" ref="D54:N54" si="14">SUM(D5,D15,D21,D29,D39,D43,D51)</f>
        <v>4646832</v>
      </c>
      <c r="E54" s="15">
        <f t="shared" si="14"/>
        <v>437065</v>
      </c>
      <c r="F54" s="15">
        <f t="shared" si="14"/>
        <v>0</v>
      </c>
      <c r="G54" s="15">
        <f t="shared" si="14"/>
        <v>0</v>
      </c>
      <c r="H54" s="15">
        <f t="shared" si="14"/>
        <v>0</v>
      </c>
      <c r="I54" s="15">
        <f t="shared" si="14"/>
        <v>5300045</v>
      </c>
      <c r="J54" s="15">
        <f t="shared" si="14"/>
        <v>0</v>
      </c>
      <c r="K54" s="15">
        <f t="shared" si="14"/>
        <v>754099</v>
      </c>
      <c r="L54" s="15">
        <f t="shared" si="14"/>
        <v>0</v>
      </c>
      <c r="M54" s="15">
        <f t="shared" si="14"/>
        <v>0</v>
      </c>
      <c r="N54" s="15">
        <f t="shared" si="14"/>
        <v>0</v>
      </c>
      <c r="O54" s="15">
        <f>SUM(D54:N54)</f>
        <v>11138041</v>
      </c>
      <c r="P54" s="38">
        <f t="shared" si="8"/>
        <v>2323.8141039015231</v>
      </c>
      <c r="Q54" s="6"/>
      <c r="R54" s="2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</row>
    <row r="55" spans="1:120">
      <c r="A55" s="16"/>
      <c r="B55" s="18"/>
      <c r="C55" s="18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9"/>
    </row>
    <row r="56" spans="1:120">
      <c r="A56" s="40"/>
      <c r="B56" s="41"/>
      <c r="C56" s="41"/>
      <c r="D56" s="42"/>
      <c r="E56" s="42"/>
      <c r="F56" s="42"/>
      <c r="G56" s="42"/>
      <c r="H56" s="42"/>
      <c r="I56" s="42"/>
      <c r="J56" s="42"/>
      <c r="K56" s="42"/>
      <c r="L56" s="42"/>
      <c r="M56" s="121" t="s">
        <v>139</v>
      </c>
      <c r="N56" s="121"/>
      <c r="O56" s="121"/>
      <c r="P56" s="43">
        <v>4793</v>
      </c>
    </row>
    <row r="57" spans="1:120">
      <c r="A57" s="122"/>
      <c r="B57" s="99"/>
      <c r="C57" s="99"/>
      <c r="D57" s="99"/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99"/>
      <c r="P57" s="100"/>
    </row>
    <row r="58" spans="1:120" ht="15.75" customHeight="1" thickBot="1">
      <c r="A58" s="123" t="s">
        <v>71</v>
      </c>
      <c r="B58" s="102"/>
      <c r="C58" s="102"/>
      <c r="D58" s="102"/>
      <c r="E58" s="102"/>
      <c r="F58" s="102"/>
      <c r="G58" s="102"/>
      <c r="H58" s="102"/>
      <c r="I58" s="102"/>
      <c r="J58" s="102"/>
      <c r="K58" s="102"/>
      <c r="L58" s="102"/>
      <c r="M58" s="102"/>
      <c r="N58" s="102"/>
      <c r="O58" s="102"/>
      <c r="P58" s="103"/>
    </row>
  </sheetData>
  <mergeCells count="10">
    <mergeCell ref="M56:O56"/>
    <mergeCell ref="A57:P57"/>
    <mergeCell ref="A58:P58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6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61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134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54</v>
      </c>
      <c r="B3" s="111"/>
      <c r="C3" s="112"/>
      <c r="D3" s="131" t="s">
        <v>30</v>
      </c>
      <c r="E3" s="132"/>
      <c r="F3" s="132"/>
      <c r="G3" s="132"/>
      <c r="H3" s="133"/>
      <c r="I3" s="131" t="s">
        <v>31</v>
      </c>
      <c r="J3" s="133"/>
      <c r="K3" s="131" t="s">
        <v>33</v>
      </c>
      <c r="L3" s="133"/>
      <c r="M3" s="36"/>
      <c r="N3" s="37"/>
      <c r="O3" s="134" t="s">
        <v>59</v>
      </c>
      <c r="P3" s="11"/>
      <c r="Q3"/>
    </row>
    <row r="4" spans="1:133" ht="32.25" customHeight="1" thickBot="1">
      <c r="A4" s="113"/>
      <c r="B4" s="114"/>
      <c r="C4" s="115"/>
      <c r="D4" s="34" t="s">
        <v>5</v>
      </c>
      <c r="E4" s="34" t="s">
        <v>55</v>
      </c>
      <c r="F4" s="34" t="s">
        <v>56</v>
      </c>
      <c r="G4" s="34" t="s">
        <v>57</v>
      </c>
      <c r="H4" s="34" t="s">
        <v>6</v>
      </c>
      <c r="I4" s="34" t="s">
        <v>7</v>
      </c>
      <c r="J4" s="35" t="s">
        <v>58</v>
      </c>
      <c r="K4" s="35" t="s">
        <v>8</v>
      </c>
      <c r="L4" s="35" t="s">
        <v>9</v>
      </c>
      <c r="M4" s="35" t="s">
        <v>10</v>
      </c>
      <c r="N4" s="35" t="s">
        <v>32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SUM(D6:D15)</f>
        <v>2248772</v>
      </c>
      <c r="E5" s="27">
        <f t="shared" si="0"/>
        <v>237264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106392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2592428</v>
      </c>
      <c r="O5" s="33">
        <f t="shared" ref="O5:O36" si="1">(N5/O$59)</f>
        <v>479.36908284023667</v>
      </c>
      <c r="P5" s="6"/>
    </row>
    <row r="6" spans="1:133">
      <c r="A6" s="12"/>
      <c r="B6" s="25">
        <v>311</v>
      </c>
      <c r="C6" s="20" t="s">
        <v>3</v>
      </c>
      <c r="D6" s="46">
        <v>1230939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1230939</v>
      </c>
      <c r="O6" s="47">
        <f t="shared" si="1"/>
        <v>227.61446005917159</v>
      </c>
      <c r="P6" s="9"/>
    </row>
    <row r="7" spans="1:133">
      <c r="A7" s="12"/>
      <c r="B7" s="25">
        <v>312.41000000000003</v>
      </c>
      <c r="C7" s="20" t="s">
        <v>109</v>
      </c>
      <c r="D7" s="46">
        <v>0</v>
      </c>
      <c r="E7" s="46">
        <v>237264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237264</v>
      </c>
      <c r="O7" s="47">
        <f t="shared" si="1"/>
        <v>43.872781065088759</v>
      </c>
      <c r="P7" s="9"/>
    </row>
    <row r="8" spans="1:133">
      <c r="A8" s="12"/>
      <c r="B8" s="25">
        <v>312.51</v>
      </c>
      <c r="C8" s="20" t="s">
        <v>82</v>
      </c>
      <c r="D8" s="46">
        <v>17224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>SUM(D8:M8)</f>
        <v>17224</v>
      </c>
      <c r="O8" s="47">
        <f t="shared" si="1"/>
        <v>3.1849112426035502</v>
      </c>
      <c r="P8" s="9"/>
    </row>
    <row r="9" spans="1:133">
      <c r="A9" s="12"/>
      <c r="B9" s="25">
        <v>312.52</v>
      </c>
      <c r="C9" s="20" t="s">
        <v>83</v>
      </c>
      <c r="D9" s="46">
        <v>56290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56290</v>
      </c>
      <c r="O9" s="47">
        <f t="shared" si="1"/>
        <v>10.408653846153847</v>
      </c>
      <c r="P9" s="9"/>
    </row>
    <row r="10" spans="1:133">
      <c r="A10" s="12"/>
      <c r="B10" s="25">
        <v>312.60000000000002</v>
      </c>
      <c r="C10" s="20" t="s">
        <v>128</v>
      </c>
      <c r="D10" s="46">
        <v>514811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514811</v>
      </c>
      <c r="O10" s="47">
        <f t="shared" si="1"/>
        <v>95.194341715976336</v>
      </c>
      <c r="P10" s="9"/>
    </row>
    <row r="11" spans="1:133">
      <c r="A11" s="12"/>
      <c r="B11" s="25">
        <v>314.10000000000002</v>
      </c>
      <c r="C11" s="20" t="s">
        <v>12</v>
      </c>
      <c r="D11" s="46">
        <v>213954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213954</v>
      </c>
      <c r="O11" s="47">
        <f t="shared" si="1"/>
        <v>39.5625</v>
      </c>
      <c r="P11" s="9"/>
    </row>
    <row r="12" spans="1:133">
      <c r="A12" s="12"/>
      <c r="B12" s="25">
        <v>314.3</v>
      </c>
      <c r="C12" s="20" t="s">
        <v>13</v>
      </c>
      <c r="D12" s="46">
        <v>57522</v>
      </c>
      <c r="E12" s="46">
        <v>0</v>
      </c>
      <c r="F12" s="46">
        <v>0</v>
      </c>
      <c r="G12" s="46">
        <v>0</v>
      </c>
      <c r="H12" s="46">
        <v>0</v>
      </c>
      <c r="I12" s="46">
        <v>57483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115005</v>
      </c>
      <c r="O12" s="47">
        <f t="shared" si="1"/>
        <v>21.265717455621303</v>
      </c>
      <c r="P12" s="9"/>
    </row>
    <row r="13" spans="1:133">
      <c r="A13" s="12"/>
      <c r="B13" s="25">
        <v>314.39999999999998</v>
      </c>
      <c r="C13" s="20" t="s">
        <v>14</v>
      </c>
      <c r="D13" s="46">
        <v>43595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43595</v>
      </c>
      <c r="O13" s="47">
        <f t="shared" si="1"/>
        <v>8.0612056213017755</v>
      </c>
      <c r="P13" s="9"/>
    </row>
    <row r="14" spans="1:133">
      <c r="A14" s="12"/>
      <c r="B14" s="25">
        <v>315</v>
      </c>
      <c r="C14" s="20" t="s">
        <v>84</v>
      </c>
      <c r="D14" s="46">
        <v>97858</v>
      </c>
      <c r="E14" s="46">
        <v>0</v>
      </c>
      <c r="F14" s="46">
        <v>0</v>
      </c>
      <c r="G14" s="46">
        <v>0</v>
      </c>
      <c r="H14" s="46">
        <v>0</v>
      </c>
      <c r="I14" s="46">
        <v>48909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146767</v>
      </c>
      <c r="O14" s="47">
        <f t="shared" si="1"/>
        <v>27.138868343195266</v>
      </c>
      <c r="P14" s="9"/>
    </row>
    <row r="15" spans="1:133">
      <c r="A15" s="12"/>
      <c r="B15" s="25">
        <v>316</v>
      </c>
      <c r="C15" s="20" t="s">
        <v>85</v>
      </c>
      <c r="D15" s="46">
        <v>16579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16579</v>
      </c>
      <c r="O15" s="47">
        <f t="shared" si="1"/>
        <v>3.0656434911242605</v>
      </c>
      <c r="P15" s="9"/>
    </row>
    <row r="16" spans="1:133" ht="15.75">
      <c r="A16" s="29" t="s">
        <v>17</v>
      </c>
      <c r="B16" s="30"/>
      <c r="C16" s="31"/>
      <c r="D16" s="32">
        <f t="shared" ref="D16:M16" si="3">SUM(D17:D20)</f>
        <v>455683</v>
      </c>
      <c r="E16" s="32">
        <f t="shared" si="3"/>
        <v>0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112660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 t="shared" ref="N16:N31" si="4">SUM(D16:M16)</f>
        <v>568343</v>
      </c>
      <c r="O16" s="45">
        <f t="shared" si="1"/>
        <v>105.09301035502959</v>
      </c>
      <c r="P16" s="10"/>
    </row>
    <row r="17" spans="1:16">
      <c r="A17" s="12"/>
      <c r="B17" s="25">
        <v>322</v>
      </c>
      <c r="C17" s="20" t="s">
        <v>0</v>
      </c>
      <c r="D17" s="46">
        <v>83175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83175</v>
      </c>
      <c r="O17" s="47">
        <f t="shared" si="1"/>
        <v>15.379992603550296</v>
      </c>
      <c r="P17" s="9"/>
    </row>
    <row r="18" spans="1:16">
      <c r="A18" s="12"/>
      <c r="B18" s="25">
        <v>323.10000000000002</v>
      </c>
      <c r="C18" s="20" t="s">
        <v>18</v>
      </c>
      <c r="D18" s="46">
        <v>249813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249813</v>
      </c>
      <c r="O18" s="47">
        <f t="shared" si="1"/>
        <v>46.193232248520708</v>
      </c>
      <c r="P18" s="9"/>
    </row>
    <row r="19" spans="1:16">
      <c r="A19" s="12"/>
      <c r="B19" s="25">
        <v>323.39999999999998</v>
      </c>
      <c r="C19" s="20" t="s">
        <v>19</v>
      </c>
      <c r="D19" s="46">
        <v>105095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105095</v>
      </c>
      <c r="O19" s="47">
        <f t="shared" si="1"/>
        <v>19.433247041420117</v>
      </c>
      <c r="P19" s="9"/>
    </row>
    <row r="20" spans="1:16">
      <c r="A20" s="12"/>
      <c r="B20" s="25">
        <v>329</v>
      </c>
      <c r="C20" s="20" t="s">
        <v>20</v>
      </c>
      <c r="D20" s="46">
        <v>17600</v>
      </c>
      <c r="E20" s="46">
        <v>0</v>
      </c>
      <c r="F20" s="46">
        <v>0</v>
      </c>
      <c r="G20" s="46">
        <v>0</v>
      </c>
      <c r="H20" s="46">
        <v>0</v>
      </c>
      <c r="I20" s="46">
        <v>112660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130260</v>
      </c>
      <c r="O20" s="47">
        <f t="shared" si="1"/>
        <v>24.08653846153846</v>
      </c>
      <c r="P20" s="9"/>
    </row>
    <row r="21" spans="1:16" ht="15.75">
      <c r="A21" s="29" t="s">
        <v>22</v>
      </c>
      <c r="B21" s="30"/>
      <c r="C21" s="31"/>
      <c r="D21" s="32">
        <f t="shared" ref="D21:M21" si="5">SUM(D22:D30)</f>
        <v>1274767</v>
      </c>
      <c r="E21" s="32">
        <f t="shared" si="5"/>
        <v>57453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 t="shared" si="4"/>
        <v>1332220</v>
      </c>
      <c r="O21" s="45">
        <f t="shared" si="1"/>
        <v>246.34245562130178</v>
      </c>
      <c r="P21" s="10"/>
    </row>
    <row r="22" spans="1:16">
      <c r="A22" s="12"/>
      <c r="B22" s="25">
        <v>331.1</v>
      </c>
      <c r="C22" s="20" t="s">
        <v>21</v>
      </c>
      <c r="D22" s="46">
        <v>13934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13934</v>
      </c>
      <c r="O22" s="47">
        <f t="shared" si="1"/>
        <v>2.57655325443787</v>
      </c>
      <c r="P22" s="9"/>
    </row>
    <row r="23" spans="1:16">
      <c r="A23" s="12"/>
      <c r="B23" s="25">
        <v>331.2</v>
      </c>
      <c r="C23" s="20" t="s">
        <v>135</v>
      </c>
      <c r="D23" s="46">
        <v>458206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458206</v>
      </c>
      <c r="O23" s="47">
        <f t="shared" si="1"/>
        <v>84.727440828402365</v>
      </c>
      <c r="P23" s="9"/>
    </row>
    <row r="24" spans="1:16">
      <c r="A24" s="12"/>
      <c r="B24" s="25">
        <v>334.2</v>
      </c>
      <c r="C24" s="20" t="s">
        <v>96</v>
      </c>
      <c r="D24" s="46">
        <v>20982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20982</v>
      </c>
      <c r="O24" s="47">
        <f t="shared" si="1"/>
        <v>3.8798076923076925</v>
      </c>
      <c r="P24" s="9"/>
    </row>
    <row r="25" spans="1:16">
      <c r="A25" s="12"/>
      <c r="B25" s="25">
        <v>335.12</v>
      </c>
      <c r="C25" s="20" t="s">
        <v>86</v>
      </c>
      <c r="D25" s="46">
        <v>195813</v>
      </c>
      <c r="E25" s="46">
        <v>57453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253266</v>
      </c>
      <c r="O25" s="47">
        <f t="shared" si="1"/>
        <v>46.831730769230766</v>
      </c>
      <c r="P25" s="9"/>
    </row>
    <row r="26" spans="1:16">
      <c r="A26" s="12"/>
      <c r="B26" s="25">
        <v>335.14</v>
      </c>
      <c r="C26" s="20" t="s">
        <v>87</v>
      </c>
      <c r="D26" s="46">
        <v>60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60</v>
      </c>
      <c r="O26" s="47">
        <f t="shared" si="1"/>
        <v>1.1094674556213017E-2</v>
      </c>
      <c r="P26" s="9"/>
    </row>
    <row r="27" spans="1:16">
      <c r="A27" s="12"/>
      <c r="B27" s="25">
        <v>335.15</v>
      </c>
      <c r="C27" s="20" t="s">
        <v>88</v>
      </c>
      <c r="D27" s="46">
        <v>1755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1755</v>
      </c>
      <c r="O27" s="47">
        <f t="shared" si="1"/>
        <v>0.32451923076923078</v>
      </c>
      <c r="P27" s="9"/>
    </row>
    <row r="28" spans="1:16">
      <c r="A28" s="12"/>
      <c r="B28" s="25">
        <v>335.18</v>
      </c>
      <c r="C28" s="20" t="s">
        <v>89</v>
      </c>
      <c r="D28" s="46">
        <v>521816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521816</v>
      </c>
      <c r="O28" s="47">
        <f t="shared" si="1"/>
        <v>96.489644970414204</v>
      </c>
      <c r="P28" s="9"/>
    </row>
    <row r="29" spans="1:16">
      <c r="A29" s="12"/>
      <c r="B29" s="25">
        <v>335.49</v>
      </c>
      <c r="C29" s="20" t="s">
        <v>28</v>
      </c>
      <c r="D29" s="46">
        <v>53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53</v>
      </c>
      <c r="O29" s="47">
        <f t="shared" si="1"/>
        <v>9.8002958579881654E-3</v>
      </c>
      <c r="P29" s="9"/>
    </row>
    <row r="30" spans="1:16">
      <c r="A30" s="12"/>
      <c r="B30" s="25">
        <v>339</v>
      </c>
      <c r="C30" s="20" t="s">
        <v>136</v>
      </c>
      <c r="D30" s="46">
        <v>62148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62148</v>
      </c>
      <c r="O30" s="47">
        <f t="shared" si="1"/>
        <v>11.491863905325443</v>
      </c>
      <c r="P30" s="9"/>
    </row>
    <row r="31" spans="1:16" ht="15.75">
      <c r="A31" s="29" t="s">
        <v>34</v>
      </c>
      <c r="B31" s="30"/>
      <c r="C31" s="31"/>
      <c r="D31" s="32">
        <f t="shared" ref="D31:M31" si="6">SUM(D32:D40)</f>
        <v>324808</v>
      </c>
      <c r="E31" s="32">
        <f t="shared" si="6"/>
        <v>117583</v>
      </c>
      <c r="F31" s="32">
        <f t="shared" si="6"/>
        <v>0</v>
      </c>
      <c r="G31" s="32">
        <f t="shared" si="6"/>
        <v>0</v>
      </c>
      <c r="H31" s="32">
        <f t="shared" si="6"/>
        <v>0</v>
      </c>
      <c r="I31" s="32">
        <f t="shared" si="6"/>
        <v>4333433</v>
      </c>
      <c r="J31" s="32">
        <f t="shared" si="6"/>
        <v>0</v>
      </c>
      <c r="K31" s="32">
        <f t="shared" si="6"/>
        <v>0</v>
      </c>
      <c r="L31" s="32">
        <f t="shared" si="6"/>
        <v>0</v>
      </c>
      <c r="M31" s="32">
        <f t="shared" si="6"/>
        <v>0</v>
      </c>
      <c r="N31" s="32">
        <f t="shared" si="4"/>
        <v>4775824</v>
      </c>
      <c r="O31" s="45">
        <f t="shared" si="1"/>
        <v>883.10355029585799</v>
      </c>
      <c r="P31" s="10"/>
    </row>
    <row r="32" spans="1:16">
      <c r="A32" s="12"/>
      <c r="B32" s="25">
        <v>341.3</v>
      </c>
      <c r="C32" s="20" t="s">
        <v>120</v>
      </c>
      <c r="D32" s="46">
        <v>251366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40" si="7">SUM(D32:M32)</f>
        <v>251366</v>
      </c>
      <c r="O32" s="47">
        <f t="shared" si="1"/>
        <v>46.480399408284022</v>
      </c>
      <c r="P32" s="9"/>
    </row>
    <row r="33" spans="1:16">
      <c r="A33" s="12"/>
      <c r="B33" s="25">
        <v>341.9</v>
      </c>
      <c r="C33" s="20" t="s">
        <v>99</v>
      </c>
      <c r="D33" s="46">
        <v>24349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24349</v>
      </c>
      <c r="O33" s="47">
        <f t="shared" si="1"/>
        <v>4.5024038461538458</v>
      </c>
      <c r="P33" s="9"/>
    </row>
    <row r="34" spans="1:16">
      <c r="A34" s="12"/>
      <c r="B34" s="25">
        <v>343.3</v>
      </c>
      <c r="C34" s="20" t="s">
        <v>100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601331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601331</v>
      </c>
      <c r="O34" s="47">
        <f t="shared" si="1"/>
        <v>111.1928624260355</v>
      </c>
      <c r="P34" s="9"/>
    </row>
    <row r="35" spans="1:16">
      <c r="A35" s="12"/>
      <c r="B35" s="25">
        <v>343.4</v>
      </c>
      <c r="C35" s="20" t="s">
        <v>39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805316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805316</v>
      </c>
      <c r="O35" s="47">
        <f t="shared" si="1"/>
        <v>148.9119822485207</v>
      </c>
      <c r="P35" s="9"/>
    </row>
    <row r="36" spans="1:16">
      <c r="A36" s="12"/>
      <c r="B36" s="25">
        <v>343.5</v>
      </c>
      <c r="C36" s="20" t="s">
        <v>101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906904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906904</v>
      </c>
      <c r="O36" s="47">
        <f t="shared" si="1"/>
        <v>167.69674556213019</v>
      </c>
      <c r="P36" s="9"/>
    </row>
    <row r="37" spans="1:16">
      <c r="A37" s="12"/>
      <c r="B37" s="25">
        <v>343.7</v>
      </c>
      <c r="C37" s="20" t="s">
        <v>121</v>
      </c>
      <c r="D37" s="46">
        <v>0</v>
      </c>
      <c r="E37" s="46">
        <v>48715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48715</v>
      </c>
      <c r="O37" s="47">
        <f t="shared" ref="O37:O57" si="8">(N37/O$59)</f>
        <v>9.0079511834319526</v>
      </c>
      <c r="P37" s="9"/>
    </row>
    <row r="38" spans="1:16">
      <c r="A38" s="12"/>
      <c r="B38" s="25">
        <v>343.8</v>
      </c>
      <c r="C38" s="20" t="s">
        <v>41</v>
      </c>
      <c r="D38" s="46">
        <v>49093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49093</v>
      </c>
      <c r="O38" s="47">
        <f t="shared" si="8"/>
        <v>9.0778476331360949</v>
      </c>
      <c r="P38" s="9"/>
    </row>
    <row r="39" spans="1:16">
      <c r="A39" s="12"/>
      <c r="B39" s="25">
        <v>343.9</v>
      </c>
      <c r="C39" s="20" t="s">
        <v>66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2019882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2019882</v>
      </c>
      <c r="O39" s="47">
        <f t="shared" si="8"/>
        <v>373.49889053254435</v>
      </c>
      <c r="P39" s="9"/>
    </row>
    <row r="40" spans="1:16">
      <c r="A40" s="12"/>
      <c r="B40" s="25">
        <v>344.9</v>
      </c>
      <c r="C40" s="20" t="s">
        <v>132</v>
      </c>
      <c r="D40" s="46">
        <v>0</v>
      </c>
      <c r="E40" s="46">
        <v>68868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68868</v>
      </c>
      <c r="O40" s="47">
        <f t="shared" si="8"/>
        <v>12.734467455621301</v>
      </c>
      <c r="P40" s="9"/>
    </row>
    <row r="41" spans="1:16" ht="15.75">
      <c r="A41" s="29" t="s">
        <v>35</v>
      </c>
      <c r="B41" s="30"/>
      <c r="C41" s="31"/>
      <c r="D41" s="32">
        <f t="shared" ref="D41:M41" si="9">SUM(D42:D44)</f>
        <v>22651</v>
      </c>
      <c r="E41" s="32">
        <f t="shared" si="9"/>
        <v>0</v>
      </c>
      <c r="F41" s="32">
        <f t="shared" si="9"/>
        <v>0</v>
      </c>
      <c r="G41" s="32">
        <f t="shared" si="9"/>
        <v>0</v>
      </c>
      <c r="H41" s="32">
        <f t="shared" si="9"/>
        <v>0</v>
      </c>
      <c r="I41" s="32">
        <f t="shared" si="9"/>
        <v>0</v>
      </c>
      <c r="J41" s="32">
        <f t="shared" si="9"/>
        <v>0</v>
      </c>
      <c r="K41" s="32">
        <f t="shared" si="9"/>
        <v>0</v>
      </c>
      <c r="L41" s="32">
        <f t="shared" si="9"/>
        <v>0</v>
      </c>
      <c r="M41" s="32">
        <f t="shared" si="9"/>
        <v>0</v>
      </c>
      <c r="N41" s="32">
        <f t="shared" ref="N41:N46" si="10">SUM(D41:M41)</f>
        <v>22651</v>
      </c>
      <c r="O41" s="45">
        <f t="shared" si="8"/>
        <v>4.1884245562130173</v>
      </c>
      <c r="P41" s="10"/>
    </row>
    <row r="42" spans="1:16">
      <c r="A42" s="13"/>
      <c r="B42" s="39">
        <v>351.1</v>
      </c>
      <c r="C42" s="21" t="s">
        <v>46</v>
      </c>
      <c r="D42" s="46">
        <v>13912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13912</v>
      </c>
      <c r="O42" s="47">
        <f t="shared" si="8"/>
        <v>2.5724852071005917</v>
      </c>
      <c r="P42" s="9"/>
    </row>
    <row r="43" spans="1:16">
      <c r="A43" s="13"/>
      <c r="B43" s="39">
        <v>351.5</v>
      </c>
      <c r="C43" s="21" t="s">
        <v>102</v>
      </c>
      <c r="D43" s="46">
        <v>7851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7851</v>
      </c>
      <c r="O43" s="47">
        <f t="shared" si="8"/>
        <v>1.4517381656804733</v>
      </c>
      <c r="P43" s="9"/>
    </row>
    <row r="44" spans="1:16">
      <c r="A44" s="13"/>
      <c r="B44" s="39">
        <v>352</v>
      </c>
      <c r="C44" s="21" t="s">
        <v>103</v>
      </c>
      <c r="D44" s="46">
        <v>888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888</v>
      </c>
      <c r="O44" s="47">
        <f t="shared" si="8"/>
        <v>0.16420118343195267</v>
      </c>
      <c r="P44" s="9"/>
    </row>
    <row r="45" spans="1:16" ht="15.75">
      <c r="A45" s="29" t="s">
        <v>4</v>
      </c>
      <c r="B45" s="30"/>
      <c r="C45" s="31"/>
      <c r="D45" s="32">
        <f t="shared" ref="D45:M45" si="11">SUM(D46:D52)</f>
        <v>115634</v>
      </c>
      <c r="E45" s="32">
        <f t="shared" si="11"/>
        <v>8783</v>
      </c>
      <c r="F45" s="32">
        <f t="shared" si="11"/>
        <v>0</v>
      </c>
      <c r="G45" s="32">
        <f t="shared" si="11"/>
        <v>0</v>
      </c>
      <c r="H45" s="32">
        <f t="shared" si="11"/>
        <v>0</v>
      </c>
      <c r="I45" s="32">
        <f t="shared" si="11"/>
        <v>52257</v>
      </c>
      <c r="J45" s="32">
        <f t="shared" si="11"/>
        <v>0</v>
      </c>
      <c r="K45" s="32">
        <f t="shared" si="11"/>
        <v>316584</v>
      </c>
      <c r="L45" s="32">
        <f t="shared" si="11"/>
        <v>0</v>
      </c>
      <c r="M45" s="32">
        <f t="shared" si="11"/>
        <v>0</v>
      </c>
      <c r="N45" s="32">
        <f t="shared" si="10"/>
        <v>493258</v>
      </c>
      <c r="O45" s="45">
        <f t="shared" si="8"/>
        <v>91.208949704142015</v>
      </c>
      <c r="P45" s="10"/>
    </row>
    <row r="46" spans="1:16">
      <c r="A46" s="12"/>
      <c r="B46" s="25">
        <v>361.1</v>
      </c>
      <c r="C46" s="20" t="s">
        <v>47</v>
      </c>
      <c r="D46" s="46">
        <v>7566</v>
      </c>
      <c r="E46" s="46">
        <v>3260</v>
      </c>
      <c r="F46" s="46">
        <v>0</v>
      </c>
      <c r="G46" s="46">
        <v>0</v>
      </c>
      <c r="H46" s="46">
        <v>0</v>
      </c>
      <c r="I46" s="46">
        <v>10728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21554</v>
      </c>
      <c r="O46" s="47">
        <f t="shared" si="8"/>
        <v>3.9855769230769229</v>
      </c>
      <c r="P46" s="9"/>
    </row>
    <row r="47" spans="1:16">
      <c r="A47" s="12"/>
      <c r="B47" s="25">
        <v>361.3</v>
      </c>
      <c r="C47" s="20" t="s">
        <v>104</v>
      </c>
      <c r="D47" s="46">
        <v>32810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199174</v>
      </c>
      <c r="L47" s="46">
        <v>0</v>
      </c>
      <c r="M47" s="46">
        <v>0</v>
      </c>
      <c r="N47" s="46">
        <f t="shared" ref="N47:N52" si="12">SUM(D47:M47)</f>
        <v>231984</v>
      </c>
      <c r="O47" s="47">
        <f t="shared" si="8"/>
        <v>42.896449704142015</v>
      </c>
      <c r="P47" s="9"/>
    </row>
    <row r="48" spans="1:16">
      <c r="A48" s="12"/>
      <c r="B48" s="25">
        <v>362</v>
      </c>
      <c r="C48" s="20" t="s">
        <v>48</v>
      </c>
      <c r="D48" s="46">
        <v>53843</v>
      </c>
      <c r="E48" s="46">
        <v>0</v>
      </c>
      <c r="F48" s="46">
        <v>0</v>
      </c>
      <c r="G48" s="46">
        <v>0</v>
      </c>
      <c r="H48" s="46">
        <v>0</v>
      </c>
      <c r="I48" s="46">
        <v>35250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2"/>
        <v>89093</v>
      </c>
      <c r="O48" s="47">
        <f t="shared" si="8"/>
        <v>16.474297337278106</v>
      </c>
      <c r="P48" s="9"/>
    </row>
    <row r="49" spans="1:119">
      <c r="A49" s="12"/>
      <c r="B49" s="25">
        <v>364</v>
      </c>
      <c r="C49" s="20" t="s">
        <v>91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-240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2"/>
        <v>-240</v>
      </c>
      <c r="O49" s="47">
        <f t="shared" si="8"/>
        <v>-4.4378698224852069E-2</v>
      </c>
      <c r="P49" s="9"/>
    </row>
    <row r="50" spans="1:119">
      <c r="A50" s="12"/>
      <c r="B50" s="25">
        <v>366</v>
      </c>
      <c r="C50" s="20" t="s">
        <v>50</v>
      </c>
      <c r="D50" s="46">
        <v>8650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2"/>
        <v>8650</v>
      </c>
      <c r="O50" s="47">
        <f t="shared" si="8"/>
        <v>1.5994822485207101</v>
      </c>
      <c r="P50" s="9"/>
    </row>
    <row r="51" spans="1:119">
      <c r="A51" s="12"/>
      <c r="B51" s="25">
        <v>368</v>
      </c>
      <c r="C51" s="20" t="s">
        <v>105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117410</v>
      </c>
      <c r="L51" s="46">
        <v>0</v>
      </c>
      <c r="M51" s="46">
        <v>0</v>
      </c>
      <c r="N51" s="46">
        <f t="shared" si="12"/>
        <v>117410</v>
      </c>
      <c r="O51" s="47">
        <f t="shared" si="8"/>
        <v>21.710428994082839</v>
      </c>
      <c r="P51" s="9"/>
    </row>
    <row r="52" spans="1:119">
      <c r="A52" s="12"/>
      <c r="B52" s="25">
        <v>369.9</v>
      </c>
      <c r="C52" s="20" t="s">
        <v>51</v>
      </c>
      <c r="D52" s="46">
        <v>12765</v>
      </c>
      <c r="E52" s="46">
        <v>5523</v>
      </c>
      <c r="F52" s="46">
        <v>0</v>
      </c>
      <c r="G52" s="46">
        <v>0</v>
      </c>
      <c r="H52" s="46">
        <v>0</v>
      </c>
      <c r="I52" s="46">
        <v>6519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2"/>
        <v>24807</v>
      </c>
      <c r="O52" s="47">
        <f t="shared" si="8"/>
        <v>4.5870931952662719</v>
      </c>
      <c r="P52" s="9"/>
    </row>
    <row r="53" spans="1:119" ht="15.75">
      <c r="A53" s="29" t="s">
        <v>36</v>
      </c>
      <c r="B53" s="30"/>
      <c r="C53" s="31"/>
      <c r="D53" s="32">
        <f t="shared" ref="D53:M53" si="13">SUM(D54:D56)</f>
        <v>0</v>
      </c>
      <c r="E53" s="32">
        <f t="shared" si="13"/>
        <v>0</v>
      </c>
      <c r="F53" s="32">
        <f t="shared" si="13"/>
        <v>0</v>
      </c>
      <c r="G53" s="32">
        <f t="shared" si="13"/>
        <v>0</v>
      </c>
      <c r="H53" s="32">
        <f t="shared" si="13"/>
        <v>0</v>
      </c>
      <c r="I53" s="32">
        <f t="shared" si="13"/>
        <v>534589</v>
      </c>
      <c r="J53" s="32">
        <f t="shared" si="13"/>
        <v>0</v>
      </c>
      <c r="K53" s="32">
        <f t="shared" si="13"/>
        <v>0</v>
      </c>
      <c r="L53" s="32">
        <f t="shared" si="13"/>
        <v>0</v>
      </c>
      <c r="M53" s="32">
        <f t="shared" si="13"/>
        <v>0</v>
      </c>
      <c r="N53" s="32">
        <f>SUM(D53:M53)</f>
        <v>534589</v>
      </c>
      <c r="O53" s="45">
        <f t="shared" si="8"/>
        <v>98.851516272189343</v>
      </c>
      <c r="P53" s="9"/>
    </row>
    <row r="54" spans="1:119">
      <c r="A54" s="12"/>
      <c r="B54" s="25">
        <v>381</v>
      </c>
      <c r="C54" s="20" t="s">
        <v>52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82581</v>
      </c>
      <c r="J54" s="46">
        <v>0</v>
      </c>
      <c r="K54" s="46">
        <v>0</v>
      </c>
      <c r="L54" s="46">
        <v>0</v>
      </c>
      <c r="M54" s="46">
        <v>0</v>
      </c>
      <c r="N54" s="46">
        <f>SUM(D54:M54)</f>
        <v>82581</v>
      </c>
      <c r="O54" s="47">
        <f t="shared" si="8"/>
        <v>15.270155325443787</v>
      </c>
      <c r="P54" s="9"/>
    </row>
    <row r="55" spans="1:119">
      <c r="A55" s="12"/>
      <c r="B55" s="25">
        <v>389.7</v>
      </c>
      <c r="C55" s="20" t="s">
        <v>106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461633</v>
      </c>
      <c r="J55" s="46">
        <v>0</v>
      </c>
      <c r="K55" s="46">
        <v>0</v>
      </c>
      <c r="L55" s="46">
        <v>0</v>
      </c>
      <c r="M55" s="46">
        <v>0</v>
      </c>
      <c r="N55" s="46">
        <f>SUM(D55:M55)</f>
        <v>461633</v>
      </c>
      <c r="O55" s="47">
        <f t="shared" si="8"/>
        <v>85.36113165680473</v>
      </c>
      <c r="P55" s="9"/>
    </row>
    <row r="56" spans="1:119" ht="15.75" thickBot="1">
      <c r="A56" s="12"/>
      <c r="B56" s="25">
        <v>389.9</v>
      </c>
      <c r="C56" s="20" t="s">
        <v>92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-9625</v>
      </c>
      <c r="J56" s="46">
        <v>0</v>
      </c>
      <c r="K56" s="46">
        <v>0</v>
      </c>
      <c r="L56" s="46">
        <v>0</v>
      </c>
      <c r="M56" s="46">
        <v>0</v>
      </c>
      <c r="N56" s="46">
        <f>SUM(D56:M56)</f>
        <v>-9625</v>
      </c>
      <c r="O56" s="47">
        <f t="shared" si="8"/>
        <v>-1.7797707100591715</v>
      </c>
      <c r="P56" s="9"/>
    </row>
    <row r="57" spans="1:119" ht="16.5" thickBot="1">
      <c r="A57" s="14" t="s">
        <v>44</v>
      </c>
      <c r="B57" s="23"/>
      <c r="C57" s="22"/>
      <c r="D57" s="15">
        <f t="shared" ref="D57:M57" si="14">SUM(D5,D16,D21,D31,D41,D45,D53)</f>
        <v>4442315</v>
      </c>
      <c r="E57" s="15">
        <f t="shared" si="14"/>
        <v>421083</v>
      </c>
      <c r="F57" s="15">
        <f t="shared" si="14"/>
        <v>0</v>
      </c>
      <c r="G57" s="15">
        <f t="shared" si="14"/>
        <v>0</v>
      </c>
      <c r="H57" s="15">
        <f t="shared" si="14"/>
        <v>0</v>
      </c>
      <c r="I57" s="15">
        <f t="shared" si="14"/>
        <v>5139331</v>
      </c>
      <c r="J57" s="15">
        <f t="shared" si="14"/>
        <v>0</v>
      </c>
      <c r="K57" s="15">
        <f t="shared" si="14"/>
        <v>316584</v>
      </c>
      <c r="L57" s="15">
        <f t="shared" si="14"/>
        <v>0</v>
      </c>
      <c r="M57" s="15">
        <f t="shared" si="14"/>
        <v>0</v>
      </c>
      <c r="N57" s="15">
        <f>SUM(D57:M57)</f>
        <v>10319313</v>
      </c>
      <c r="O57" s="38">
        <f t="shared" si="8"/>
        <v>1908.1569896449705</v>
      </c>
      <c r="P57" s="6"/>
      <c r="Q57" s="2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</row>
    <row r="58" spans="1:119">
      <c r="A58" s="16"/>
      <c r="B58" s="18"/>
      <c r="C58" s="18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9"/>
    </row>
    <row r="59" spans="1:119">
      <c r="A59" s="40"/>
      <c r="B59" s="41"/>
      <c r="C59" s="41"/>
      <c r="D59" s="42"/>
      <c r="E59" s="42"/>
      <c r="F59" s="42"/>
      <c r="G59" s="42"/>
      <c r="H59" s="42"/>
      <c r="I59" s="42"/>
      <c r="J59" s="42"/>
      <c r="K59" s="42"/>
      <c r="L59" s="121" t="s">
        <v>137</v>
      </c>
      <c r="M59" s="121"/>
      <c r="N59" s="121"/>
      <c r="O59" s="43">
        <v>5408</v>
      </c>
    </row>
    <row r="60" spans="1:119">
      <c r="A60" s="122"/>
      <c r="B60" s="99"/>
      <c r="C60" s="99"/>
      <c r="D60" s="99"/>
      <c r="E60" s="99"/>
      <c r="F60" s="99"/>
      <c r="G60" s="99"/>
      <c r="H60" s="99"/>
      <c r="I60" s="99"/>
      <c r="J60" s="99"/>
      <c r="K60" s="99"/>
      <c r="L60" s="99"/>
      <c r="M60" s="99"/>
      <c r="N60" s="99"/>
      <c r="O60" s="100"/>
    </row>
    <row r="61" spans="1:119" ht="15.75" customHeight="1" thickBot="1">
      <c r="A61" s="123" t="s">
        <v>71</v>
      </c>
      <c r="B61" s="102"/>
      <c r="C61" s="102"/>
      <c r="D61" s="102"/>
      <c r="E61" s="102"/>
      <c r="F61" s="102"/>
      <c r="G61" s="102"/>
      <c r="H61" s="102"/>
      <c r="I61" s="102"/>
      <c r="J61" s="102"/>
      <c r="K61" s="102"/>
      <c r="L61" s="102"/>
      <c r="M61" s="102"/>
      <c r="N61" s="102"/>
      <c r="O61" s="103"/>
    </row>
  </sheetData>
  <mergeCells count="10">
    <mergeCell ref="L59:N59"/>
    <mergeCell ref="A60:O60"/>
    <mergeCell ref="A61:O6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6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61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127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54</v>
      </c>
      <c r="B3" s="111"/>
      <c r="C3" s="112"/>
      <c r="D3" s="131" t="s">
        <v>30</v>
      </c>
      <c r="E3" s="132"/>
      <c r="F3" s="132"/>
      <c r="G3" s="132"/>
      <c r="H3" s="133"/>
      <c r="I3" s="131" t="s">
        <v>31</v>
      </c>
      <c r="J3" s="133"/>
      <c r="K3" s="131" t="s">
        <v>33</v>
      </c>
      <c r="L3" s="133"/>
      <c r="M3" s="36"/>
      <c r="N3" s="37"/>
      <c r="O3" s="134" t="s">
        <v>59</v>
      </c>
      <c r="P3" s="11"/>
      <c r="Q3"/>
    </row>
    <row r="4" spans="1:133" ht="32.25" customHeight="1" thickBot="1">
      <c r="A4" s="113"/>
      <c r="B4" s="114"/>
      <c r="C4" s="115"/>
      <c r="D4" s="34" t="s">
        <v>5</v>
      </c>
      <c r="E4" s="34" t="s">
        <v>55</v>
      </c>
      <c r="F4" s="34" t="s">
        <v>56</v>
      </c>
      <c r="G4" s="34" t="s">
        <v>57</v>
      </c>
      <c r="H4" s="34" t="s">
        <v>6</v>
      </c>
      <c r="I4" s="34" t="s">
        <v>7</v>
      </c>
      <c r="J4" s="35" t="s">
        <v>58</v>
      </c>
      <c r="K4" s="35" t="s">
        <v>8</v>
      </c>
      <c r="L4" s="35" t="s">
        <v>9</v>
      </c>
      <c r="M4" s="35" t="s">
        <v>10</v>
      </c>
      <c r="N4" s="35" t="s">
        <v>32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SUM(D6:D15)</f>
        <v>2001754</v>
      </c>
      <c r="E5" s="27">
        <f t="shared" si="0"/>
        <v>243727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104541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2350022</v>
      </c>
      <c r="O5" s="33">
        <f t="shared" ref="O5:O36" si="1">(N5/O$61)</f>
        <v>440.16145345570334</v>
      </c>
      <c r="P5" s="6"/>
    </row>
    <row r="6" spans="1:133">
      <c r="A6" s="12"/>
      <c r="B6" s="25">
        <v>311</v>
      </c>
      <c r="C6" s="20" t="s">
        <v>3</v>
      </c>
      <c r="D6" s="46">
        <v>1136959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1136959</v>
      </c>
      <c r="O6" s="47">
        <f t="shared" si="1"/>
        <v>212.95354935381158</v>
      </c>
      <c r="P6" s="9"/>
    </row>
    <row r="7" spans="1:133">
      <c r="A7" s="12"/>
      <c r="B7" s="25">
        <v>312.41000000000003</v>
      </c>
      <c r="C7" s="20" t="s">
        <v>109</v>
      </c>
      <c r="D7" s="46">
        <v>0</v>
      </c>
      <c r="E7" s="46">
        <v>243727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243727</v>
      </c>
      <c r="O7" s="47">
        <f t="shared" si="1"/>
        <v>45.65030904663795</v>
      </c>
      <c r="P7" s="9"/>
    </row>
    <row r="8" spans="1:133">
      <c r="A8" s="12"/>
      <c r="B8" s="25">
        <v>312.51</v>
      </c>
      <c r="C8" s="20" t="s">
        <v>82</v>
      </c>
      <c r="D8" s="46">
        <v>16494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>SUM(D8:M8)</f>
        <v>16494</v>
      </c>
      <c r="O8" s="47">
        <f t="shared" si="1"/>
        <v>3.0893425735156397</v>
      </c>
      <c r="P8" s="9"/>
    </row>
    <row r="9" spans="1:133">
      <c r="A9" s="12"/>
      <c r="B9" s="25">
        <v>312.52</v>
      </c>
      <c r="C9" s="20" t="s">
        <v>83</v>
      </c>
      <c r="D9" s="46">
        <v>55723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55723</v>
      </c>
      <c r="O9" s="47">
        <f t="shared" si="1"/>
        <v>10.436973215958044</v>
      </c>
      <c r="P9" s="9"/>
    </row>
    <row r="10" spans="1:133">
      <c r="A10" s="12"/>
      <c r="B10" s="25">
        <v>312.60000000000002</v>
      </c>
      <c r="C10" s="20" t="s">
        <v>128</v>
      </c>
      <c r="D10" s="46">
        <v>377247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377247</v>
      </c>
      <c r="O10" s="47">
        <f t="shared" si="1"/>
        <v>70.658737591309233</v>
      </c>
      <c r="P10" s="9"/>
    </row>
    <row r="11" spans="1:133">
      <c r="A11" s="12"/>
      <c r="B11" s="25">
        <v>314.10000000000002</v>
      </c>
      <c r="C11" s="20" t="s">
        <v>12</v>
      </c>
      <c r="D11" s="46">
        <v>206767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206767</v>
      </c>
      <c r="O11" s="47">
        <f t="shared" si="1"/>
        <v>38.727664356621091</v>
      </c>
      <c r="P11" s="9"/>
    </row>
    <row r="12" spans="1:133">
      <c r="A12" s="12"/>
      <c r="B12" s="25">
        <v>314.3</v>
      </c>
      <c r="C12" s="20" t="s">
        <v>13</v>
      </c>
      <c r="D12" s="46">
        <v>53486</v>
      </c>
      <c r="E12" s="46">
        <v>0</v>
      </c>
      <c r="F12" s="46">
        <v>0</v>
      </c>
      <c r="G12" s="46">
        <v>0</v>
      </c>
      <c r="H12" s="46">
        <v>0</v>
      </c>
      <c r="I12" s="46">
        <v>57682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111168</v>
      </c>
      <c r="O12" s="47">
        <f t="shared" si="1"/>
        <v>20.821876755946807</v>
      </c>
      <c r="P12" s="9"/>
    </row>
    <row r="13" spans="1:133">
      <c r="A13" s="12"/>
      <c r="B13" s="25">
        <v>314.39999999999998</v>
      </c>
      <c r="C13" s="20" t="s">
        <v>14</v>
      </c>
      <c r="D13" s="46">
        <v>44141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44141</v>
      </c>
      <c r="O13" s="47">
        <f t="shared" si="1"/>
        <v>8.2676531185615278</v>
      </c>
      <c r="P13" s="9"/>
    </row>
    <row r="14" spans="1:133">
      <c r="A14" s="12"/>
      <c r="B14" s="25">
        <v>315</v>
      </c>
      <c r="C14" s="20" t="s">
        <v>84</v>
      </c>
      <c r="D14" s="46">
        <v>85889</v>
      </c>
      <c r="E14" s="46">
        <v>0</v>
      </c>
      <c r="F14" s="46">
        <v>0</v>
      </c>
      <c r="G14" s="46">
        <v>0</v>
      </c>
      <c r="H14" s="46">
        <v>0</v>
      </c>
      <c r="I14" s="46">
        <v>46859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132748</v>
      </c>
      <c r="O14" s="47">
        <f t="shared" si="1"/>
        <v>24.863832178310545</v>
      </c>
      <c r="P14" s="9"/>
    </row>
    <row r="15" spans="1:133">
      <c r="A15" s="12"/>
      <c r="B15" s="25">
        <v>316</v>
      </c>
      <c r="C15" s="20" t="s">
        <v>85</v>
      </c>
      <c r="D15" s="46">
        <v>25048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25048</v>
      </c>
      <c r="O15" s="47">
        <f t="shared" si="1"/>
        <v>4.6915152650309047</v>
      </c>
      <c r="P15" s="9"/>
    </row>
    <row r="16" spans="1:133" ht="15.75">
      <c r="A16" s="29" t="s">
        <v>17</v>
      </c>
      <c r="B16" s="30"/>
      <c r="C16" s="31"/>
      <c r="D16" s="32">
        <f t="shared" ref="D16:M16" si="3">SUM(D17:D21)</f>
        <v>457895</v>
      </c>
      <c r="E16" s="32">
        <f t="shared" si="3"/>
        <v>0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71411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 t="shared" ref="N16:N24" si="4">SUM(D16:M16)</f>
        <v>529306</v>
      </c>
      <c r="O16" s="45">
        <f t="shared" si="1"/>
        <v>99.139539239557976</v>
      </c>
      <c r="P16" s="10"/>
    </row>
    <row r="17" spans="1:16">
      <c r="A17" s="12"/>
      <c r="B17" s="25">
        <v>322</v>
      </c>
      <c r="C17" s="20" t="s">
        <v>0</v>
      </c>
      <c r="D17" s="46">
        <v>85950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85950</v>
      </c>
      <c r="O17" s="47">
        <f t="shared" si="1"/>
        <v>16.098520322157707</v>
      </c>
      <c r="P17" s="9"/>
    </row>
    <row r="18" spans="1:16">
      <c r="A18" s="12"/>
      <c r="B18" s="25">
        <v>323.10000000000002</v>
      </c>
      <c r="C18" s="20" t="s">
        <v>18</v>
      </c>
      <c r="D18" s="46">
        <v>243181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243181</v>
      </c>
      <c r="O18" s="47">
        <f t="shared" si="1"/>
        <v>45.548042704626333</v>
      </c>
      <c r="P18" s="9"/>
    </row>
    <row r="19" spans="1:16">
      <c r="A19" s="12"/>
      <c r="B19" s="25">
        <v>323.39999999999998</v>
      </c>
      <c r="C19" s="20" t="s">
        <v>19</v>
      </c>
      <c r="D19" s="46">
        <v>111609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111609</v>
      </c>
      <c r="O19" s="47">
        <f t="shared" si="1"/>
        <v>20.904476493725415</v>
      </c>
      <c r="P19" s="9"/>
    </row>
    <row r="20" spans="1:16">
      <c r="A20" s="12"/>
      <c r="B20" s="25">
        <v>324.12</v>
      </c>
      <c r="C20" s="20" t="s">
        <v>129</v>
      </c>
      <c r="D20" s="46">
        <v>17155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17155</v>
      </c>
      <c r="O20" s="47">
        <f t="shared" si="1"/>
        <v>3.2131485296872073</v>
      </c>
      <c r="P20" s="9"/>
    </row>
    <row r="21" spans="1:16">
      <c r="A21" s="12"/>
      <c r="B21" s="25">
        <v>324.22000000000003</v>
      </c>
      <c r="C21" s="20" t="s">
        <v>130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71411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71411</v>
      </c>
      <c r="O21" s="47">
        <f t="shared" si="1"/>
        <v>13.375351189361304</v>
      </c>
      <c r="P21" s="9"/>
    </row>
    <row r="22" spans="1:16" ht="15.75">
      <c r="A22" s="29" t="s">
        <v>22</v>
      </c>
      <c r="B22" s="30"/>
      <c r="C22" s="31"/>
      <c r="D22" s="32">
        <f t="shared" ref="D22:M22" si="5">SUM(D23:D32)</f>
        <v>872091</v>
      </c>
      <c r="E22" s="32">
        <f t="shared" si="5"/>
        <v>61508</v>
      </c>
      <c r="F22" s="32">
        <f t="shared" si="5"/>
        <v>0</v>
      </c>
      <c r="G22" s="32">
        <f t="shared" si="5"/>
        <v>0</v>
      </c>
      <c r="H22" s="32">
        <f t="shared" si="5"/>
        <v>0</v>
      </c>
      <c r="I22" s="32">
        <f t="shared" si="5"/>
        <v>650000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44">
        <f t="shared" si="4"/>
        <v>1583599</v>
      </c>
      <c r="O22" s="45">
        <f t="shared" si="1"/>
        <v>296.60966473122306</v>
      </c>
      <c r="P22" s="10"/>
    </row>
    <row r="23" spans="1:16">
      <c r="A23" s="12"/>
      <c r="B23" s="25">
        <v>331.35</v>
      </c>
      <c r="C23" s="20" t="s">
        <v>131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650000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650000</v>
      </c>
      <c r="O23" s="47">
        <f t="shared" si="1"/>
        <v>121.74564525191984</v>
      </c>
      <c r="P23" s="9"/>
    </row>
    <row r="24" spans="1:16">
      <c r="A24" s="12"/>
      <c r="B24" s="25">
        <v>334.2</v>
      </c>
      <c r="C24" s="20" t="s">
        <v>96</v>
      </c>
      <c r="D24" s="46">
        <v>46119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46119</v>
      </c>
      <c r="O24" s="47">
        <f t="shared" si="1"/>
        <v>8.6381344821127559</v>
      </c>
      <c r="P24" s="9"/>
    </row>
    <row r="25" spans="1:16">
      <c r="A25" s="12"/>
      <c r="B25" s="25">
        <v>335.12</v>
      </c>
      <c r="C25" s="20" t="s">
        <v>86</v>
      </c>
      <c r="D25" s="46">
        <v>202775</v>
      </c>
      <c r="E25" s="46">
        <v>61508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0" si="6">SUM(D25:M25)</f>
        <v>264283</v>
      </c>
      <c r="O25" s="47">
        <f t="shared" si="1"/>
        <v>49.500468252481738</v>
      </c>
      <c r="P25" s="9"/>
    </row>
    <row r="26" spans="1:16">
      <c r="A26" s="12"/>
      <c r="B26" s="25">
        <v>335.14</v>
      </c>
      <c r="C26" s="20" t="s">
        <v>87</v>
      </c>
      <c r="D26" s="46">
        <v>153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153</v>
      </c>
      <c r="O26" s="47">
        <f t="shared" si="1"/>
        <v>2.8657051882374978E-2</v>
      </c>
      <c r="P26" s="9"/>
    </row>
    <row r="27" spans="1:16">
      <c r="A27" s="12"/>
      <c r="B27" s="25">
        <v>335.15</v>
      </c>
      <c r="C27" s="20" t="s">
        <v>88</v>
      </c>
      <c r="D27" s="46">
        <v>2453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2453</v>
      </c>
      <c r="O27" s="47">
        <f t="shared" si="1"/>
        <v>0.45944933508147595</v>
      </c>
      <c r="P27" s="9"/>
    </row>
    <row r="28" spans="1:16">
      <c r="A28" s="12"/>
      <c r="B28" s="25">
        <v>335.18</v>
      </c>
      <c r="C28" s="20" t="s">
        <v>89</v>
      </c>
      <c r="D28" s="46">
        <v>550359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550359</v>
      </c>
      <c r="O28" s="47">
        <f t="shared" si="1"/>
        <v>103.0827870387713</v>
      </c>
      <c r="P28" s="9"/>
    </row>
    <row r="29" spans="1:16">
      <c r="A29" s="12"/>
      <c r="B29" s="25">
        <v>335.21</v>
      </c>
      <c r="C29" s="20" t="s">
        <v>27</v>
      </c>
      <c r="D29" s="46">
        <v>660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660</v>
      </c>
      <c r="O29" s="47">
        <f t="shared" si="1"/>
        <v>0.12361865517887245</v>
      </c>
      <c r="P29" s="9"/>
    </row>
    <row r="30" spans="1:16">
      <c r="A30" s="12"/>
      <c r="B30" s="25">
        <v>335.49</v>
      </c>
      <c r="C30" s="20" t="s">
        <v>28</v>
      </c>
      <c r="D30" s="46">
        <v>233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233</v>
      </c>
      <c r="O30" s="47">
        <f t="shared" si="1"/>
        <v>4.3641131297995878E-2</v>
      </c>
      <c r="P30" s="9"/>
    </row>
    <row r="31" spans="1:16">
      <c r="A31" s="12"/>
      <c r="B31" s="25">
        <v>337.7</v>
      </c>
      <c r="C31" s="20" t="s">
        <v>98</v>
      </c>
      <c r="D31" s="46">
        <v>6156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>SUM(D31:M31)</f>
        <v>6156</v>
      </c>
      <c r="O31" s="47">
        <f t="shared" si="1"/>
        <v>1.1530249110320285</v>
      </c>
      <c r="P31" s="9"/>
    </row>
    <row r="32" spans="1:16">
      <c r="A32" s="12"/>
      <c r="B32" s="25">
        <v>338</v>
      </c>
      <c r="C32" s="20" t="s">
        <v>29</v>
      </c>
      <c r="D32" s="46">
        <v>63183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>SUM(D32:M32)</f>
        <v>63183</v>
      </c>
      <c r="O32" s="47">
        <f t="shared" si="1"/>
        <v>11.834238621464694</v>
      </c>
      <c r="P32" s="9"/>
    </row>
    <row r="33" spans="1:16" ht="15.75">
      <c r="A33" s="29" t="s">
        <v>34</v>
      </c>
      <c r="B33" s="30"/>
      <c r="C33" s="31"/>
      <c r="D33" s="32">
        <f t="shared" ref="D33:M33" si="7">SUM(D34:D43)</f>
        <v>310169</v>
      </c>
      <c r="E33" s="32">
        <f t="shared" si="7"/>
        <v>135808</v>
      </c>
      <c r="F33" s="32">
        <f t="shared" si="7"/>
        <v>0</v>
      </c>
      <c r="G33" s="32">
        <f t="shared" si="7"/>
        <v>0</v>
      </c>
      <c r="H33" s="32">
        <f t="shared" si="7"/>
        <v>0</v>
      </c>
      <c r="I33" s="32">
        <f t="shared" si="7"/>
        <v>4161240</v>
      </c>
      <c r="J33" s="32">
        <f t="shared" si="7"/>
        <v>0</v>
      </c>
      <c r="K33" s="32">
        <f t="shared" si="7"/>
        <v>0</v>
      </c>
      <c r="L33" s="32">
        <f t="shared" si="7"/>
        <v>0</v>
      </c>
      <c r="M33" s="32">
        <f t="shared" si="7"/>
        <v>0</v>
      </c>
      <c r="N33" s="32">
        <f>SUM(D33:M33)</f>
        <v>4607217</v>
      </c>
      <c r="O33" s="45">
        <f t="shared" si="1"/>
        <v>862.93631766248359</v>
      </c>
      <c r="P33" s="10"/>
    </row>
    <row r="34" spans="1:16">
      <c r="A34" s="12"/>
      <c r="B34" s="25">
        <v>341.3</v>
      </c>
      <c r="C34" s="20" t="s">
        <v>120</v>
      </c>
      <c r="D34" s="46">
        <v>244340</v>
      </c>
      <c r="E34" s="46">
        <v>0</v>
      </c>
      <c r="F34" s="46">
        <v>0</v>
      </c>
      <c r="G34" s="46">
        <v>0</v>
      </c>
      <c r="H34" s="46">
        <v>0</v>
      </c>
      <c r="I34" s="46">
        <v>4800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3" si="8">SUM(D34:M34)</f>
        <v>249140</v>
      </c>
      <c r="O34" s="47">
        <f t="shared" si="1"/>
        <v>46.664169320097393</v>
      </c>
      <c r="P34" s="9"/>
    </row>
    <row r="35" spans="1:16">
      <c r="A35" s="12"/>
      <c r="B35" s="25">
        <v>341.9</v>
      </c>
      <c r="C35" s="20" t="s">
        <v>99</v>
      </c>
      <c r="D35" s="46">
        <v>34840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34840</v>
      </c>
      <c r="O35" s="47">
        <f t="shared" si="1"/>
        <v>6.5255665855029035</v>
      </c>
      <c r="P35" s="9"/>
    </row>
    <row r="36" spans="1:16">
      <c r="A36" s="12"/>
      <c r="B36" s="25">
        <v>343.3</v>
      </c>
      <c r="C36" s="20" t="s">
        <v>100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604177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604177</v>
      </c>
      <c r="O36" s="47">
        <f t="shared" si="1"/>
        <v>113.16295186364488</v>
      </c>
      <c r="P36" s="9"/>
    </row>
    <row r="37" spans="1:16">
      <c r="A37" s="12"/>
      <c r="B37" s="25">
        <v>343.4</v>
      </c>
      <c r="C37" s="20" t="s">
        <v>39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794522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794522</v>
      </c>
      <c r="O37" s="47">
        <f t="shared" ref="O37:O59" si="9">(N37/O$61)</f>
        <v>148.81475931822439</v>
      </c>
      <c r="P37" s="9"/>
    </row>
    <row r="38" spans="1:16">
      <c r="A38" s="12"/>
      <c r="B38" s="25">
        <v>343.5</v>
      </c>
      <c r="C38" s="20" t="s">
        <v>101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879604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879604</v>
      </c>
      <c r="O38" s="47">
        <f t="shared" si="9"/>
        <v>164.75070237872259</v>
      </c>
      <c r="P38" s="9"/>
    </row>
    <row r="39" spans="1:16">
      <c r="A39" s="12"/>
      <c r="B39" s="25">
        <v>343.7</v>
      </c>
      <c r="C39" s="20" t="s">
        <v>121</v>
      </c>
      <c r="D39" s="46">
        <v>0</v>
      </c>
      <c r="E39" s="46">
        <v>47730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47730</v>
      </c>
      <c r="O39" s="47">
        <f t="shared" si="9"/>
        <v>8.9398763813448205</v>
      </c>
      <c r="P39" s="9"/>
    </row>
    <row r="40" spans="1:16">
      <c r="A40" s="12"/>
      <c r="B40" s="25">
        <v>343.8</v>
      </c>
      <c r="C40" s="20" t="s">
        <v>41</v>
      </c>
      <c r="D40" s="46">
        <v>29385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29385</v>
      </c>
      <c r="O40" s="47">
        <f t="shared" si="9"/>
        <v>5.5038396703502528</v>
      </c>
      <c r="P40" s="9"/>
    </row>
    <row r="41" spans="1:16">
      <c r="A41" s="12"/>
      <c r="B41" s="25">
        <v>343.9</v>
      </c>
      <c r="C41" s="20" t="s">
        <v>66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1878137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1878137</v>
      </c>
      <c r="O41" s="47">
        <f t="shared" si="9"/>
        <v>351.77692451769997</v>
      </c>
      <c r="P41" s="9"/>
    </row>
    <row r="42" spans="1:16">
      <c r="A42" s="12"/>
      <c r="B42" s="25">
        <v>344.9</v>
      </c>
      <c r="C42" s="20" t="s">
        <v>132</v>
      </c>
      <c r="D42" s="46">
        <v>0</v>
      </c>
      <c r="E42" s="46">
        <v>88078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88078</v>
      </c>
      <c r="O42" s="47">
        <f t="shared" si="9"/>
        <v>16.497096834613224</v>
      </c>
      <c r="P42" s="9"/>
    </row>
    <row r="43" spans="1:16">
      <c r="A43" s="12"/>
      <c r="B43" s="25">
        <v>347.2</v>
      </c>
      <c r="C43" s="20" t="s">
        <v>122</v>
      </c>
      <c r="D43" s="46">
        <v>1604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1604</v>
      </c>
      <c r="O43" s="47">
        <f t="shared" si="9"/>
        <v>0.30043079228319908</v>
      </c>
      <c r="P43" s="9"/>
    </row>
    <row r="44" spans="1:16" ht="15.75">
      <c r="A44" s="29" t="s">
        <v>35</v>
      </c>
      <c r="B44" s="30"/>
      <c r="C44" s="31"/>
      <c r="D44" s="32">
        <f t="shared" ref="D44:M44" si="10">SUM(D45:D48)</f>
        <v>14993</v>
      </c>
      <c r="E44" s="32">
        <f t="shared" si="10"/>
        <v>0</v>
      </c>
      <c r="F44" s="32">
        <f t="shared" si="10"/>
        <v>0</v>
      </c>
      <c r="G44" s="32">
        <f t="shared" si="10"/>
        <v>0</v>
      </c>
      <c r="H44" s="32">
        <f t="shared" si="10"/>
        <v>0</v>
      </c>
      <c r="I44" s="32">
        <f t="shared" si="10"/>
        <v>0</v>
      </c>
      <c r="J44" s="32">
        <f t="shared" si="10"/>
        <v>0</v>
      </c>
      <c r="K44" s="32">
        <f t="shared" si="10"/>
        <v>0</v>
      </c>
      <c r="L44" s="32">
        <f t="shared" si="10"/>
        <v>0</v>
      </c>
      <c r="M44" s="32">
        <f t="shared" si="10"/>
        <v>0</v>
      </c>
      <c r="N44" s="32">
        <f t="shared" ref="N44:N50" si="11">SUM(D44:M44)</f>
        <v>14993</v>
      </c>
      <c r="O44" s="45">
        <f t="shared" si="9"/>
        <v>2.8082037834800526</v>
      </c>
      <c r="P44" s="10"/>
    </row>
    <row r="45" spans="1:16">
      <c r="A45" s="13"/>
      <c r="B45" s="39">
        <v>351.1</v>
      </c>
      <c r="C45" s="21" t="s">
        <v>46</v>
      </c>
      <c r="D45" s="46">
        <v>4261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4261</v>
      </c>
      <c r="O45" s="47">
        <f t="shared" si="9"/>
        <v>0.79808952987450832</v>
      </c>
      <c r="P45" s="9"/>
    </row>
    <row r="46" spans="1:16">
      <c r="A46" s="13"/>
      <c r="B46" s="39">
        <v>351.5</v>
      </c>
      <c r="C46" s="21" t="s">
        <v>102</v>
      </c>
      <c r="D46" s="46">
        <v>8192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8192</v>
      </c>
      <c r="O46" s="47">
        <f t="shared" si="9"/>
        <v>1.5343697321595804</v>
      </c>
      <c r="P46" s="9"/>
    </row>
    <row r="47" spans="1:16">
      <c r="A47" s="13"/>
      <c r="B47" s="39">
        <v>352</v>
      </c>
      <c r="C47" s="21" t="s">
        <v>103</v>
      </c>
      <c r="D47" s="46">
        <v>2490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2490</v>
      </c>
      <c r="O47" s="47">
        <f t="shared" si="9"/>
        <v>0.4663794718112006</v>
      </c>
      <c r="P47" s="9"/>
    </row>
    <row r="48" spans="1:16">
      <c r="A48" s="13"/>
      <c r="B48" s="39">
        <v>358.2</v>
      </c>
      <c r="C48" s="21" t="s">
        <v>123</v>
      </c>
      <c r="D48" s="46">
        <v>50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50</v>
      </c>
      <c r="O48" s="47">
        <f t="shared" si="9"/>
        <v>9.3650496347630636E-3</v>
      </c>
      <c r="P48" s="9"/>
    </row>
    <row r="49" spans="1:119" ht="15.75">
      <c r="A49" s="29" t="s">
        <v>4</v>
      </c>
      <c r="B49" s="30"/>
      <c r="C49" s="31"/>
      <c r="D49" s="32">
        <f t="shared" ref="D49:M49" si="12">SUM(D50:D56)</f>
        <v>117884</v>
      </c>
      <c r="E49" s="32">
        <f t="shared" si="12"/>
        <v>13610</v>
      </c>
      <c r="F49" s="32">
        <f t="shared" si="12"/>
        <v>0</v>
      </c>
      <c r="G49" s="32">
        <f t="shared" si="12"/>
        <v>0</v>
      </c>
      <c r="H49" s="32">
        <f t="shared" si="12"/>
        <v>0</v>
      </c>
      <c r="I49" s="32">
        <f t="shared" si="12"/>
        <v>50659</v>
      </c>
      <c r="J49" s="32">
        <f t="shared" si="12"/>
        <v>0</v>
      </c>
      <c r="K49" s="32">
        <f t="shared" si="12"/>
        <v>259057</v>
      </c>
      <c r="L49" s="32">
        <f t="shared" si="12"/>
        <v>0</v>
      </c>
      <c r="M49" s="32">
        <f t="shared" si="12"/>
        <v>0</v>
      </c>
      <c r="N49" s="32">
        <f t="shared" si="11"/>
        <v>441210</v>
      </c>
      <c r="O49" s="45">
        <f t="shared" si="9"/>
        <v>82.639070987076238</v>
      </c>
      <c r="P49" s="10"/>
    </row>
    <row r="50" spans="1:119">
      <c r="A50" s="12"/>
      <c r="B50" s="25">
        <v>361.1</v>
      </c>
      <c r="C50" s="20" t="s">
        <v>47</v>
      </c>
      <c r="D50" s="46">
        <v>2056</v>
      </c>
      <c r="E50" s="46">
        <v>737</v>
      </c>
      <c r="F50" s="46">
        <v>0</v>
      </c>
      <c r="G50" s="46">
        <v>0</v>
      </c>
      <c r="H50" s="46">
        <v>0</v>
      </c>
      <c r="I50" s="46">
        <v>10228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13021</v>
      </c>
      <c r="O50" s="47">
        <f t="shared" si="9"/>
        <v>2.4388462258849972</v>
      </c>
      <c r="P50" s="9"/>
    </row>
    <row r="51" spans="1:119">
      <c r="A51" s="12"/>
      <c r="B51" s="25">
        <v>361.3</v>
      </c>
      <c r="C51" s="20" t="s">
        <v>104</v>
      </c>
      <c r="D51" s="46">
        <v>20874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152009</v>
      </c>
      <c r="L51" s="46">
        <v>0</v>
      </c>
      <c r="M51" s="46">
        <v>0</v>
      </c>
      <c r="N51" s="46">
        <f t="shared" ref="N51:N56" si="13">SUM(D51:M51)</f>
        <v>172883</v>
      </c>
      <c r="O51" s="47">
        <f t="shared" si="9"/>
        <v>32.381157520134856</v>
      </c>
      <c r="P51" s="9"/>
    </row>
    <row r="52" spans="1:119">
      <c r="A52" s="12"/>
      <c r="B52" s="25">
        <v>362</v>
      </c>
      <c r="C52" s="20" t="s">
        <v>48</v>
      </c>
      <c r="D52" s="46">
        <v>48266</v>
      </c>
      <c r="E52" s="46">
        <v>0</v>
      </c>
      <c r="F52" s="46">
        <v>0</v>
      </c>
      <c r="G52" s="46">
        <v>0</v>
      </c>
      <c r="H52" s="46">
        <v>0</v>
      </c>
      <c r="I52" s="46">
        <v>27227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3"/>
        <v>75493</v>
      </c>
      <c r="O52" s="47">
        <f t="shared" si="9"/>
        <v>14.139913841543359</v>
      </c>
      <c r="P52" s="9"/>
    </row>
    <row r="53" spans="1:119">
      <c r="A53" s="12"/>
      <c r="B53" s="25">
        <v>364</v>
      </c>
      <c r="C53" s="20" t="s">
        <v>91</v>
      </c>
      <c r="D53" s="46">
        <v>33184</v>
      </c>
      <c r="E53" s="46">
        <v>12873</v>
      </c>
      <c r="F53" s="46">
        <v>0</v>
      </c>
      <c r="G53" s="46">
        <v>0</v>
      </c>
      <c r="H53" s="46">
        <v>0</v>
      </c>
      <c r="I53" s="46">
        <v>-6406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3"/>
        <v>39651</v>
      </c>
      <c r="O53" s="47">
        <f t="shared" si="9"/>
        <v>7.4266716613598049</v>
      </c>
      <c r="P53" s="9"/>
    </row>
    <row r="54" spans="1:119">
      <c r="A54" s="12"/>
      <c r="B54" s="25">
        <v>366</v>
      </c>
      <c r="C54" s="20" t="s">
        <v>50</v>
      </c>
      <c r="D54" s="46">
        <v>3591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3"/>
        <v>3591</v>
      </c>
      <c r="O54" s="47">
        <f t="shared" si="9"/>
        <v>0.67259786476868333</v>
      </c>
      <c r="P54" s="9"/>
    </row>
    <row r="55" spans="1:119">
      <c r="A55" s="12"/>
      <c r="B55" s="25">
        <v>368</v>
      </c>
      <c r="C55" s="20" t="s">
        <v>105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107048</v>
      </c>
      <c r="L55" s="46">
        <v>0</v>
      </c>
      <c r="M55" s="46">
        <v>0</v>
      </c>
      <c r="N55" s="46">
        <f t="shared" si="13"/>
        <v>107048</v>
      </c>
      <c r="O55" s="47">
        <f t="shared" si="9"/>
        <v>20.050196666042329</v>
      </c>
      <c r="P55" s="9"/>
    </row>
    <row r="56" spans="1:119">
      <c r="A56" s="12"/>
      <c r="B56" s="25">
        <v>369.9</v>
      </c>
      <c r="C56" s="20" t="s">
        <v>51</v>
      </c>
      <c r="D56" s="46">
        <v>9913</v>
      </c>
      <c r="E56" s="46">
        <v>0</v>
      </c>
      <c r="F56" s="46">
        <v>0</v>
      </c>
      <c r="G56" s="46">
        <v>0</v>
      </c>
      <c r="H56" s="46">
        <v>0</v>
      </c>
      <c r="I56" s="46">
        <v>19610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3"/>
        <v>29523</v>
      </c>
      <c r="O56" s="47">
        <f t="shared" si="9"/>
        <v>5.5296872073421985</v>
      </c>
      <c r="P56" s="9"/>
    </row>
    <row r="57" spans="1:119" ht="15.75">
      <c r="A57" s="29" t="s">
        <v>36</v>
      </c>
      <c r="B57" s="30"/>
      <c r="C57" s="31"/>
      <c r="D57" s="32">
        <f t="shared" ref="D57:M57" si="14">SUM(D58:D58)</f>
        <v>0</v>
      </c>
      <c r="E57" s="32">
        <f t="shared" si="14"/>
        <v>0</v>
      </c>
      <c r="F57" s="32">
        <f t="shared" si="14"/>
        <v>0</v>
      </c>
      <c r="G57" s="32">
        <f t="shared" si="14"/>
        <v>0</v>
      </c>
      <c r="H57" s="32">
        <f t="shared" si="14"/>
        <v>0</v>
      </c>
      <c r="I57" s="32">
        <f t="shared" si="14"/>
        <v>58748</v>
      </c>
      <c r="J57" s="32">
        <f t="shared" si="14"/>
        <v>0</v>
      </c>
      <c r="K57" s="32">
        <f t="shared" si="14"/>
        <v>0</v>
      </c>
      <c r="L57" s="32">
        <f t="shared" si="14"/>
        <v>0</v>
      </c>
      <c r="M57" s="32">
        <f t="shared" si="14"/>
        <v>0</v>
      </c>
      <c r="N57" s="32">
        <f>SUM(D57:M57)</f>
        <v>58748</v>
      </c>
      <c r="O57" s="45">
        <f t="shared" si="9"/>
        <v>11.003558718861211</v>
      </c>
      <c r="P57" s="9"/>
    </row>
    <row r="58" spans="1:119" ht="15.75" thickBot="1">
      <c r="A58" s="12"/>
      <c r="B58" s="25">
        <v>389.7</v>
      </c>
      <c r="C58" s="20" t="s">
        <v>106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58748</v>
      </c>
      <c r="J58" s="46">
        <v>0</v>
      </c>
      <c r="K58" s="46">
        <v>0</v>
      </c>
      <c r="L58" s="46">
        <v>0</v>
      </c>
      <c r="M58" s="46">
        <v>0</v>
      </c>
      <c r="N58" s="46">
        <f>SUM(D58:M58)</f>
        <v>58748</v>
      </c>
      <c r="O58" s="47">
        <f t="shared" si="9"/>
        <v>11.003558718861211</v>
      </c>
      <c r="P58" s="9"/>
    </row>
    <row r="59" spans="1:119" ht="16.5" thickBot="1">
      <c r="A59" s="14" t="s">
        <v>44</v>
      </c>
      <c r="B59" s="23"/>
      <c r="C59" s="22"/>
      <c r="D59" s="15">
        <f t="shared" ref="D59:M59" si="15">SUM(D5,D16,D22,D33,D44,D49,D57)</f>
        <v>3774786</v>
      </c>
      <c r="E59" s="15">
        <f t="shared" si="15"/>
        <v>454653</v>
      </c>
      <c r="F59" s="15">
        <f t="shared" si="15"/>
        <v>0</v>
      </c>
      <c r="G59" s="15">
        <f t="shared" si="15"/>
        <v>0</v>
      </c>
      <c r="H59" s="15">
        <f t="shared" si="15"/>
        <v>0</v>
      </c>
      <c r="I59" s="15">
        <f t="shared" si="15"/>
        <v>5096599</v>
      </c>
      <c r="J59" s="15">
        <f t="shared" si="15"/>
        <v>0</v>
      </c>
      <c r="K59" s="15">
        <f t="shared" si="15"/>
        <v>259057</v>
      </c>
      <c r="L59" s="15">
        <f t="shared" si="15"/>
        <v>0</v>
      </c>
      <c r="M59" s="15">
        <f t="shared" si="15"/>
        <v>0</v>
      </c>
      <c r="N59" s="15">
        <f>SUM(D59:M59)</f>
        <v>9585095</v>
      </c>
      <c r="O59" s="38">
        <f t="shared" si="9"/>
        <v>1795.2978085783855</v>
      </c>
      <c r="P59" s="6"/>
      <c r="Q59" s="2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</row>
    <row r="60" spans="1:119">
      <c r="A60" s="16"/>
      <c r="B60" s="18"/>
      <c r="C60" s="18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9"/>
    </row>
    <row r="61" spans="1:119">
      <c r="A61" s="40"/>
      <c r="B61" s="41"/>
      <c r="C61" s="41"/>
      <c r="D61" s="42"/>
      <c r="E61" s="42"/>
      <c r="F61" s="42"/>
      <c r="G61" s="42"/>
      <c r="H61" s="42"/>
      <c r="I61" s="42"/>
      <c r="J61" s="42"/>
      <c r="K61" s="42"/>
      <c r="L61" s="121" t="s">
        <v>133</v>
      </c>
      <c r="M61" s="121"/>
      <c r="N61" s="121"/>
      <c r="O61" s="43">
        <v>5339</v>
      </c>
    </row>
    <row r="62" spans="1:119">
      <c r="A62" s="122"/>
      <c r="B62" s="99"/>
      <c r="C62" s="99"/>
      <c r="D62" s="99"/>
      <c r="E62" s="99"/>
      <c r="F62" s="99"/>
      <c r="G62" s="99"/>
      <c r="H62" s="99"/>
      <c r="I62" s="99"/>
      <c r="J62" s="99"/>
      <c r="K62" s="99"/>
      <c r="L62" s="99"/>
      <c r="M62" s="99"/>
      <c r="N62" s="99"/>
      <c r="O62" s="100"/>
    </row>
    <row r="63" spans="1:119" ht="15.75" customHeight="1" thickBot="1">
      <c r="A63" s="123" t="s">
        <v>71</v>
      </c>
      <c r="B63" s="102"/>
      <c r="C63" s="102"/>
      <c r="D63" s="102"/>
      <c r="E63" s="102"/>
      <c r="F63" s="102"/>
      <c r="G63" s="102"/>
      <c r="H63" s="102"/>
      <c r="I63" s="102"/>
      <c r="J63" s="102"/>
      <c r="K63" s="102"/>
      <c r="L63" s="102"/>
      <c r="M63" s="102"/>
      <c r="N63" s="102"/>
      <c r="O63" s="103"/>
    </row>
  </sheetData>
  <mergeCells count="10">
    <mergeCell ref="L61:N61"/>
    <mergeCell ref="A62:O62"/>
    <mergeCell ref="A63:O6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5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61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125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54</v>
      </c>
      <c r="B3" s="111"/>
      <c r="C3" s="112"/>
      <c r="D3" s="131" t="s">
        <v>30</v>
      </c>
      <c r="E3" s="132"/>
      <c r="F3" s="132"/>
      <c r="G3" s="132"/>
      <c r="H3" s="133"/>
      <c r="I3" s="131" t="s">
        <v>31</v>
      </c>
      <c r="J3" s="133"/>
      <c r="K3" s="131" t="s">
        <v>33</v>
      </c>
      <c r="L3" s="133"/>
      <c r="M3" s="36"/>
      <c r="N3" s="37"/>
      <c r="O3" s="134" t="s">
        <v>59</v>
      </c>
      <c r="P3" s="11"/>
      <c r="Q3"/>
    </row>
    <row r="4" spans="1:133" ht="32.25" customHeight="1" thickBot="1">
      <c r="A4" s="113"/>
      <c r="B4" s="114"/>
      <c r="C4" s="115"/>
      <c r="D4" s="34" t="s">
        <v>5</v>
      </c>
      <c r="E4" s="34" t="s">
        <v>55</v>
      </c>
      <c r="F4" s="34" t="s">
        <v>56</v>
      </c>
      <c r="G4" s="34" t="s">
        <v>57</v>
      </c>
      <c r="H4" s="34" t="s">
        <v>6</v>
      </c>
      <c r="I4" s="34" t="s">
        <v>7</v>
      </c>
      <c r="J4" s="35" t="s">
        <v>58</v>
      </c>
      <c r="K4" s="35" t="s">
        <v>8</v>
      </c>
      <c r="L4" s="35" t="s">
        <v>9</v>
      </c>
      <c r="M4" s="35" t="s">
        <v>10</v>
      </c>
      <c r="N4" s="35" t="s">
        <v>32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SUM(D6:D14)</f>
        <v>1553800</v>
      </c>
      <c r="E5" s="27">
        <f t="shared" si="0"/>
        <v>236619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89953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1880372</v>
      </c>
      <c r="O5" s="33">
        <f t="shared" ref="O5:O36" si="1">(N5/O$55)</f>
        <v>355.86146858440577</v>
      </c>
      <c r="P5" s="6"/>
    </row>
    <row r="6" spans="1:133">
      <c r="A6" s="12"/>
      <c r="B6" s="25">
        <v>311</v>
      </c>
      <c r="C6" s="20" t="s">
        <v>3</v>
      </c>
      <c r="D6" s="46">
        <v>1054938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1054938</v>
      </c>
      <c r="O6" s="47">
        <f t="shared" si="1"/>
        <v>199.64761544284633</v>
      </c>
      <c r="P6" s="9"/>
    </row>
    <row r="7" spans="1:133">
      <c r="A7" s="12"/>
      <c r="B7" s="25">
        <v>312.41000000000003</v>
      </c>
      <c r="C7" s="20" t="s">
        <v>109</v>
      </c>
      <c r="D7" s="46">
        <v>0</v>
      </c>
      <c r="E7" s="46">
        <v>236619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236619</v>
      </c>
      <c r="O7" s="47">
        <f t="shared" si="1"/>
        <v>44.780280090840272</v>
      </c>
      <c r="P7" s="9"/>
    </row>
    <row r="8" spans="1:133">
      <c r="A8" s="12"/>
      <c r="B8" s="25">
        <v>312.51</v>
      </c>
      <c r="C8" s="20" t="s">
        <v>82</v>
      </c>
      <c r="D8" s="46">
        <v>17424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>SUM(D8:M8)</f>
        <v>17424</v>
      </c>
      <c r="O8" s="47">
        <f t="shared" si="1"/>
        <v>3.2975018925056774</v>
      </c>
      <c r="P8" s="9"/>
    </row>
    <row r="9" spans="1:133">
      <c r="A9" s="12"/>
      <c r="B9" s="25">
        <v>312.52</v>
      </c>
      <c r="C9" s="20" t="s">
        <v>83</v>
      </c>
      <c r="D9" s="46">
        <v>50178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50178</v>
      </c>
      <c r="O9" s="47">
        <f t="shared" si="1"/>
        <v>9.4962149886449652</v>
      </c>
      <c r="P9" s="9"/>
    </row>
    <row r="10" spans="1:133">
      <c r="A10" s="12"/>
      <c r="B10" s="25">
        <v>314.10000000000002</v>
      </c>
      <c r="C10" s="20" t="s">
        <v>12</v>
      </c>
      <c r="D10" s="46">
        <v>210226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210226</v>
      </c>
      <c r="O10" s="47">
        <f t="shared" si="1"/>
        <v>39.785389856169566</v>
      </c>
      <c r="P10" s="9"/>
    </row>
    <row r="11" spans="1:133">
      <c r="A11" s="12"/>
      <c r="B11" s="25">
        <v>314.3</v>
      </c>
      <c r="C11" s="20" t="s">
        <v>13</v>
      </c>
      <c r="D11" s="46">
        <v>47682</v>
      </c>
      <c r="E11" s="46">
        <v>0</v>
      </c>
      <c r="F11" s="46">
        <v>0</v>
      </c>
      <c r="G11" s="46">
        <v>0</v>
      </c>
      <c r="H11" s="46">
        <v>0</v>
      </c>
      <c r="I11" s="46">
        <v>49639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97321</v>
      </c>
      <c r="O11" s="47">
        <f t="shared" si="1"/>
        <v>18.418054504163514</v>
      </c>
      <c r="P11" s="9"/>
    </row>
    <row r="12" spans="1:133">
      <c r="A12" s="12"/>
      <c r="B12" s="25">
        <v>314.39999999999998</v>
      </c>
      <c r="C12" s="20" t="s">
        <v>14</v>
      </c>
      <c r="D12" s="46">
        <v>40095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40095</v>
      </c>
      <c r="O12" s="47">
        <f t="shared" si="1"/>
        <v>7.5880015140045423</v>
      </c>
      <c r="P12" s="9"/>
    </row>
    <row r="13" spans="1:133">
      <c r="A13" s="12"/>
      <c r="B13" s="25">
        <v>315</v>
      </c>
      <c r="C13" s="20" t="s">
        <v>84</v>
      </c>
      <c r="D13" s="46">
        <v>101507</v>
      </c>
      <c r="E13" s="46">
        <v>0</v>
      </c>
      <c r="F13" s="46">
        <v>0</v>
      </c>
      <c r="G13" s="46">
        <v>0</v>
      </c>
      <c r="H13" s="46">
        <v>0</v>
      </c>
      <c r="I13" s="46">
        <v>40314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141821</v>
      </c>
      <c r="O13" s="47">
        <f t="shared" si="1"/>
        <v>26.839704769114306</v>
      </c>
      <c r="P13" s="9"/>
    </row>
    <row r="14" spans="1:133">
      <c r="A14" s="12"/>
      <c r="B14" s="25">
        <v>316</v>
      </c>
      <c r="C14" s="20" t="s">
        <v>85</v>
      </c>
      <c r="D14" s="46">
        <v>31750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31750</v>
      </c>
      <c r="O14" s="47">
        <f t="shared" si="1"/>
        <v>6.0087055261165787</v>
      </c>
      <c r="P14" s="9"/>
    </row>
    <row r="15" spans="1:133" ht="15.75">
      <c r="A15" s="29" t="s">
        <v>17</v>
      </c>
      <c r="B15" s="30"/>
      <c r="C15" s="31"/>
      <c r="D15" s="32">
        <f t="shared" ref="D15:M15" si="3">SUM(D16:D20)</f>
        <v>449411</v>
      </c>
      <c r="E15" s="32">
        <f t="shared" si="3"/>
        <v>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99100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21" si="4">SUM(D15:M15)</f>
        <v>548511</v>
      </c>
      <c r="O15" s="45">
        <f t="shared" si="1"/>
        <v>103.80601816805451</v>
      </c>
      <c r="P15" s="10"/>
    </row>
    <row r="16" spans="1:133">
      <c r="A16" s="12"/>
      <c r="B16" s="25">
        <v>322</v>
      </c>
      <c r="C16" s="20" t="s">
        <v>0</v>
      </c>
      <c r="D16" s="46">
        <v>82458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82458</v>
      </c>
      <c r="O16" s="47">
        <f t="shared" si="1"/>
        <v>15.605223315669948</v>
      </c>
      <c r="P16" s="9"/>
    </row>
    <row r="17" spans="1:16">
      <c r="A17" s="12"/>
      <c r="B17" s="25">
        <v>323.10000000000002</v>
      </c>
      <c r="C17" s="20" t="s">
        <v>18</v>
      </c>
      <c r="D17" s="46">
        <v>249269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249269</v>
      </c>
      <c r="O17" s="47">
        <f t="shared" si="1"/>
        <v>47.174299772899317</v>
      </c>
      <c r="P17" s="9"/>
    </row>
    <row r="18" spans="1:16">
      <c r="A18" s="12"/>
      <c r="B18" s="25">
        <v>323.39999999999998</v>
      </c>
      <c r="C18" s="20" t="s">
        <v>19</v>
      </c>
      <c r="D18" s="46">
        <v>99008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99008</v>
      </c>
      <c r="O18" s="47">
        <f t="shared" si="1"/>
        <v>18.737320211960636</v>
      </c>
      <c r="P18" s="9"/>
    </row>
    <row r="19" spans="1:16">
      <c r="A19" s="12"/>
      <c r="B19" s="25">
        <v>324.11</v>
      </c>
      <c r="C19" s="20" t="s">
        <v>119</v>
      </c>
      <c r="D19" s="46">
        <v>15326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15326</v>
      </c>
      <c r="O19" s="47">
        <f t="shared" si="1"/>
        <v>2.9004542013626042</v>
      </c>
      <c r="P19" s="9"/>
    </row>
    <row r="20" spans="1:16">
      <c r="A20" s="12"/>
      <c r="B20" s="25">
        <v>324.20999999999998</v>
      </c>
      <c r="C20" s="20" t="s">
        <v>95</v>
      </c>
      <c r="D20" s="46">
        <v>3350</v>
      </c>
      <c r="E20" s="46">
        <v>0</v>
      </c>
      <c r="F20" s="46">
        <v>0</v>
      </c>
      <c r="G20" s="46">
        <v>0</v>
      </c>
      <c r="H20" s="46">
        <v>0</v>
      </c>
      <c r="I20" s="46">
        <v>99100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102450</v>
      </c>
      <c r="O20" s="47">
        <f t="shared" si="1"/>
        <v>19.388720666161998</v>
      </c>
      <c r="P20" s="9"/>
    </row>
    <row r="21" spans="1:16" ht="15.75">
      <c r="A21" s="29" t="s">
        <v>22</v>
      </c>
      <c r="B21" s="30"/>
      <c r="C21" s="31"/>
      <c r="D21" s="32">
        <f t="shared" ref="D21:M21" si="5">SUM(D22:D28)</f>
        <v>779870</v>
      </c>
      <c r="E21" s="32">
        <f t="shared" si="5"/>
        <v>115039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 t="shared" si="4"/>
        <v>894909</v>
      </c>
      <c r="O21" s="45">
        <f t="shared" si="1"/>
        <v>169.36203633610901</v>
      </c>
      <c r="P21" s="10"/>
    </row>
    <row r="22" spans="1:16">
      <c r="A22" s="12"/>
      <c r="B22" s="25">
        <v>335.12</v>
      </c>
      <c r="C22" s="20" t="s">
        <v>86</v>
      </c>
      <c r="D22" s="46">
        <v>192929</v>
      </c>
      <c r="E22" s="46">
        <v>61884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ref="N22:N27" si="6">SUM(D22:M22)</f>
        <v>254813</v>
      </c>
      <c r="O22" s="47">
        <f t="shared" si="1"/>
        <v>48.223504920514763</v>
      </c>
      <c r="P22" s="9"/>
    </row>
    <row r="23" spans="1:16">
      <c r="A23" s="12"/>
      <c r="B23" s="25">
        <v>335.14</v>
      </c>
      <c r="C23" s="20" t="s">
        <v>87</v>
      </c>
      <c r="D23" s="46">
        <v>126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126</v>
      </c>
      <c r="O23" s="47">
        <f t="shared" si="1"/>
        <v>2.384557153671461E-2</v>
      </c>
      <c r="P23" s="9"/>
    </row>
    <row r="24" spans="1:16">
      <c r="A24" s="12"/>
      <c r="B24" s="25">
        <v>335.15</v>
      </c>
      <c r="C24" s="20" t="s">
        <v>88</v>
      </c>
      <c r="D24" s="46">
        <v>4056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4056</v>
      </c>
      <c r="O24" s="47">
        <f t="shared" si="1"/>
        <v>0.76760030280090841</v>
      </c>
      <c r="P24" s="9"/>
    </row>
    <row r="25" spans="1:16">
      <c r="A25" s="12"/>
      <c r="B25" s="25">
        <v>335.18</v>
      </c>
      <c r="C25" s="20" t="s">
        <v>89</v>
      </c>
      <c r="D25" s="46">
        <v>522435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522435</v>
      </c>
      <c r="O25" s="47">
        <f t="shared" si="1"/>
        <v>98.871120363361086</v>
      </c>
      <c r="P25" s="9"/>
    </row>
    <row r="26" spans="1:16">
      <c r="A26" s="12"/>
      <c r="B26" s="25">
        <v>335.21</v>
      </c>
      <c r="C26" s="20" t="s">
        <v>27</v>
      </c>
      <c r="D26" s="46">
        <v>1320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1320</v>
      </c>
      <c r="O26" s="47">
        <f t="shared" si="1"/>
        <v>0.24981074943224829</v>
      </c>
      <c r="P26" s="9"/>
    </row>
    <row r="27" spans="1:16">
      <c r="A27" s="12"/>
      <c r="B27" s="25">
        <v>335.49</v>
      </c>
      <c r="C27" s="20" t="s">
        <v>28</v>
      </c>
      <c r="D27" s="46">
        <v>207</v>
      </c>
      <c r="E27" s="46">
        <v>53155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53362</v>
      </c>
      <c r="O27" s="47">
        <f t="shared" si="1"/>
        <v>10.098788796366389</v>
      </c>
      <c r="P27" s="9"/>
    </row>
    <row r="28" spans="1:16">
      <c r="A28" s="12"/>
      <c r="B28" s="25">
        <v>338</v>
      </c>
      <c r="C28" s="20" t="s">
        <v>29</v>
      </c>
      <c r="D28" s="46">
        <v>58797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58797</v>
      </c>
      <c r="O28" s="47">
        <f t="shared" si="1"/>
        <v>11.127365632096897</v>
      </c>
      <c r="P28" s="9"/>
    </row>
    <row r="29" spans="1:16" ht="15.75">
      <c r="A29" s="29" t="s">
        <v>34</v>
      </c>
      <c r="B29" s="30"/>
      <c r="C29" s="31"/>
      <c r="D29" s="32">
        <f t="shared" ref="D29:M29" si="7">SUM(D30:D38)</f>
        <v>355226</v>
      </c>
      <c r="E29" s="32">
        <f t="shared" si="7"/>
        <v>46953</v>
      </c>
      <c r="F29" s="32">
        <f t="shared" si="7"/>
        <v>0</v>
      </c>
      <c r="G29" s="32">
        <f t="shared" si="7"/>
        <v>0</v>
      </c>
      <c r="H29" s="32">
        <f t="shared" si="7"/>
        <v>0</v>
      </c>
      <c r="I29" s="32">
        <f t="shared" si="7"/>
        <v>3848869</v>
      </c>
      <c r="J29" s="32">
        <f t="shared" si="7"/>
        <v>0</v>
      </c>
      <c r="K29" s="32">
        <f t="shared" si="7"/>
        <v>0</v>
      </c>
      <c r="L29" s="32">
        <f t="shared" si="7"/>
        <v>0</v>
      </c>
      <c r="M29" s="32">
        <f t="shared" si="7"/>
        <v>0</v>
      </c>
      <c r="N29" s="32">
        <f>SUM(D29:M29)</f>
        <v>4251048</v>
      </c>
      <c r="O29" s="45">
        <f t="shared" si="1"/>
        <v>804.51324753974257</v>
      </c>
      <c r="P29" s="10"/>
    </row>
    <row r="30" spans="1:16">
      <c r="A30" s="12"/>
      <c r="B30" s="25">
        <v>341.3</v>
      </c>
      <c r="C30" s="20" t="s">
        <v>120</v>
      </c>
      <c r="D30" s="46">
        <v>273602</v>
      </c>
      <c r="E30" s="46">
        <v>0</v>
      </c>
      <c r="F30" s="46">
        <v>0</v>
      </c>
      <c r="G30" s="46">
        <v>0</v>
      </c>
      <c r="H30" s="46">
        <v>0</v>
      </c>
      <c r="I30" s="46">
        <v>5200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38" si="8">SUM(D30:M30)</f>
        <v>278802</v>
      </c>
      <c r="O30" s="47">
        <f t="shared" si="1"/>
        <v>52.763436790310372</v>
      </c>
      <c r="P30" s="9"/>
    </row>
    <row r="31" spans="1:16">
      <c r="A31" s="12"/>
      <c r="B31" s="25">
        <v>341.9</v>
      </c>
      <c r="C31" s="20" t="s">
        <v>99</v>
      </c>
      <c r="D31" s="46">
        <v>58722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58722</v>
      </c>
      <c r="O31" s="47">
        <f t="shared" si="1"/>
        <v>11.113171839515518</v>
      </c>
      <c r="P31" s="9"/>
    </row>
    <row r="32" spans="1:16">
      <c r="A32" s="12"/>
      <c r="B32" s="25">
        <v>343.3</v>
      </c>
      <c r="C32" s="20" t="s">
        <v>100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516998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516998</v>
      </c>
      <c r="O32" s="47">
        <f t="shared" si="1"/>
        <v>97.842165026495081</v>
      </c>
      <c r="P32" s="9"/>
    </row>
    <row r="33" spans="1:16">
      <c r="A33" s="12"/>
      <c r="B33" s="25">
        <v>343.4</v>
      </c>
      <c r="C33" s="20" t="s">
        <v>39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793208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793208</v>
      </c>
      <c r="O33" s="47">
        <f t="shared" si="1"/>
        <v>150.11506434519305</v>
      </c>
      <c r="P33" s="9"/>
    </row>
    <row r="34" spans="1:16">
      <c r="A34" s="12"/>
      <c r="B34" s="25">
        <v>343.5</v>
      </c>
      <c r="C34" s="20" t="s">
        <v>101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832208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832208</v>
      </c>
      <c r="O34" s="47">
        <f t="shared" si="1"/>
        <v>157.49583648750945</v>
      </c>
      <c r="P34" s="9"/>
    </row>
    <row r="35" spans="1:16">
      <c r="A35" s="12"/>
      <c r="B35" s="25">
        <v>343.7</v>
      </c>
      <c r="C35" s="20" t="s">
        <v>121</v>
      </c>
      <c r="D35" s="46">
        <v>0</v>
      </c>
      <c r="E35" s="46">
        <v>46953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46953</v>
      </c>
      <c r="O35" s="47">
        <f t="shared" si="1"/>
        <v>8.8858819076457234</v>
      </c>
      <c r="P35" s="9"/>
    </row>
    <row r="36" spans="1:16">
      <c r="A36" s="12"/>
      <c r="B36" s="25">
        <v>343.8</v>
      </c>
      <c r="C36" s="20" t="s">
        <v>41</v>
      </c>
      <c r="D36" s="46">
        <v>21460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21460</v>
      </c>
      <c r="O36" s="47">
        <f t="shared" si="1"/>
        <v>4.0613171839515516</v>
      </c>
      <c r="P36" s="9"/>
    </row>
    <row r="37" spans="1:16">
      <c r="A37" s="12"/>
      <c r="B37" s="25">
        <v>343.9</v>
      </c>
      <c r="C37" s="20" t="s">
        <v>66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1701255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1701255</v>
      </c>
      <c r="O37" s="47">
        <f t="shared" ref="O37:O53" si="9">(N37/O$55)</f>
        <v>321.9634746404239</v>
      </c>
      <c r="P37" s="9"/>
    </row>
    <row r="38" spans="1:16">
      <c r="A38" s="12"/>
      <c r="B38" s="25">
        <v>347.2</v>
      </c>
      <c r="C38" s="20" t="s">
        <v>122</v>
      </c>
      <c r="D38" s="46">
        <v>1442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1442</v>
      </c>
      <c r="O38" s="47">
        <f t="shared" si="9"/>
        <v>0.27289931869795608</v>
      </c>
      <c r="P38" s="9"/>
    </row>
    <row r="39" spans="1:16" ht="15.75">
      <c r="A39" s="29" t="s">
        <v>35</v>
      </c>
      <c r="B39" s="30"/>
      <c r="C39" s="31"/>
      <c r="D39" s="32">
        <f t="shared" ref="D39:M39" si="10">SUM(D40:D42)</f>
        <v>14011</v>
      </c>
      <c r="E39" s="32">
        <f t="shared" si="10"/>
        <v>0</v>
      </c>
      <c r="F39" s="32">
        <f t="shared" si="10"/>
        <v>0</v>
      </c>
      <c r="G39" s="32">
        <f t="shared" si="10"/>
        <v>0</v>
      </c>
      <c r="H39" s="32">
        <f t="shared" si="10"/>
        <v>0</v>
      </c>
      <c r="I39" s="32">
        <f t="shared" si="10"/>
        <v>0</v>
      </c>
      <c r="J39" s="32">
        <f t="shared" si="10"/>
        <v>0</v>
      </c>
      <c r="K39" s="32">
        <f t="shared" si="10"/>
        <v>0</v>
      </c>
      <c r="L39" s="32">
        <f t="shared" si="10"/>
        <v>0</v>
      </c>
      <c r="M39" s="32">
        <f t="shared" si="10"/>
        <v>0</v>
      </c>
      <c r="N39" s="32">
        <f t="shared" ref="N39:N44" si="11">SUM(D39:M39)</f>
        <v>14011</v>
      </c>
      <c r="O39" s="45">
        <f t="shared" si="9"/>
        <v>2.6515897047691142</v>
      </c>
      <c r="P39" s="10"/>
    </row>
    <row r="40" spans="1:16">
      <c r="A40" s="13"/>
      <c r="B40" s="39">
        <v>351.1</v>
      </c>
      <c r="C40" s="21" t="s">
        <v>46</v>
      </c>
      <c r="D40" s="46">
        <v>1319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1"/>
        <v>1319</v>
      </c>
      <c r="O40" s="47">
        <f t="shared" si="9"/>
        <v>0.24962149886449658</v>
      </c>
      <c r="P40" s="9"/>
    </row>
    <row r="41" spans="1:16">
      <c r="A41" s="13"/>
      <c r="B41" s="39">
        <v>351.5</v>
      </c>
      <c r="C41" s="21" t="s">
        <v>102</v>
      </c>
      <c r="D41" s="46">
        <v>10537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1"/>
        <v>10537</v>
      </c>
      <c r="O41" s="47">
        <f t="shared" si="9"/>
        <v>1.9941332323996972</v>
      </c>
      <c r="P41" s="9"/>
    </row>
    <row r="42" spans="1:16">
      <c r="A42" s="13"/>
      <c r="B42" s="39">
        <v>352</v>
      </c>
      <c r="C42" s="21" t="s">
        <v>103</v>
      </c>
      <c r="D42" s="46">
        <v>2155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1"/>
        <v>2155</v>
      </c>
      <c r="O42" s="47">
        <f t="shared" si="9"/>
        <v>0.40783497350492054</v>
      </c>
      <c r="P42" s="9"/>
    </row>
    <row r="43" spans="1:16" ht="15.75">
      <c r="A43" s="29" t="s">
        <v>4</v>
      </c>
      <c r="B43" s="30"/>
      <c r="C43" s="31"/>
      <c r="D43" s="32">
        <f t="shared" ref="D43:M43" si="12">SUM(D44:D50)</f>
        <v>177577</v>
      </c>
      <c r="E43" s="32">
        <f t="shared" si="12"/>
        <v>2064</v>
      </c>
      <c r="F43" s="32">
        <f t="shared" si="12"/>
        <v>0</v>
      </c>
      <c r="G43" s="32">
        <f t="shared" si="12"/>
        <v>0</v>
      </c>
      <c r="H43" s="32">
        <f t="shared" si="12"/>
        <v>0</v>
      </c>
      <c r="I43" s="32">
        <f t="shared" si="12"/>
        <v>-48483</v>
      </c>
      <c r="J43" s="32">
        <f t="shared" si="12"/>
        <v>0</v>
      </c>
      <c r="K43" s="32">
        <f t="shared" si="12"/>
        <v>290993</v>
      </c>
      <c r="L43" s="32">
        <f t="shared" si="12"/>
        <v>0</v>
      </c>
      <c r="M43" s="32">
        <f t="shared" si="12"/>
        <v>0</v>
      </c>
      <c r="N43" s="32">
        <f t="shared" si="11"/>
        <v>422151</v>
      </c>
      <c r="O43" s="45">
        <f t="shared" si="9"/>
        <v>79.892316426949279</v>
      </c>
      <c r="P43" s="10"/>
    </row>
    <row r="44" spans="1:16">
      <c r="A44" s="12"/>
      <c r="B44" s="25">
        <v>361.1</v>
      </c>
      <c r="C44" s="20" t="s">
        <v>47</v>
      </c>
      <c r="D44" s="46">
        <v>8319</v>
      </c>
      <c r="E44" s="46">
        <v>365</v>
      </c>
      <c r="F44" s="46">
        <v>0</v>
      </c>
      <c r="G44" s="46">
        <v>0</v>
      </c>
      <c r="H44" s="46">
        <v>0</v>
      </c>
      <c r="I44" s="46">
        <v>14612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23296</v>
      </c>
      <c r="O44" s="47">
        <f t="shared" si="9"/>
        <v>4.4087812263436792</v>
      </c>
      <c r="P44" s="9"/>
    </row>
    <row r="45" spans="1:16">
      <c r="A45" s="12"/>
      <c r="B45" s="25">
        <v>361.3</v>
      </c>
      <c r="C45" s="20" t="s">
        <v>104</v>
      </c>
      <c r="D45" s="46">
        <v>28468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195052</v>
      </c>
      <c r="L45" s="46">
        <v>0</v>
      </c>
      <c r="M45" s="46">
        <v>0</v>
      </c>
      <c r="N45" s="46">
        <f t="shared" ref="N45:N50" si="13">SUM(D45:M45)</f>
        <v>223520</v>
      </c>
      <c r="O45" s="47">
        <f t="shared" si="9"/>
        <v>42.301286903860714</v>
      </c>
      <c r="P45" s="9"/>
    </row>
    <row r="46" spans="1:16">
      <c r="A46" s="12"/>
      <c r="B46" s="25">
        <v>362</v>
      </c>
      <c r="C46" s="20" t="s">
        <v>48</v>
      </c>
      <c r="D46" s="46">
        <v>60688</v>
      </c>
      <c r="E46" s="46">
        <v>0</v>
      </c>
      <c r="F46" s="46">
        <v>0</v>
      </c>
      <c r="G46" s="46">
        <v>0</v>
      </c>
      <c r="H46" s="46">
        <v>0</v>
      </c>
      <c r="I46" s="46">
        <v>26434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3"/>
        <v>87122</v>
      </c>
      <c r="O46" s="47">
        <f t="shared" si="9"/>
        <v>16.487887963663891</v>
      </c>
      <c r="P46" s="9"/>
    </row>
    <row r="47" spans="1:16">
      <c r="A47" s="12"/>
      <c r="B47" s="25">
        <v>364</v>
      </c>
      <c r="C47" s="20" t="s">
        <v>91</v>
      </c>
      <c r="D47" s="46">
        <v>63148</v>
      </c>
      <c r="E47" s="46">
        <v>0</v>
      </c>
      <c r="F47" s="46">
        <v>0</v>
      </c>
      <c r="G47" s="46">
        <v>0</v>
      </c>
      <c r="H47" s="46">
        <v>0</v>
      </c>
      <c r="I47" s="46">
        <v>-108286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3"/>
        <v>-45138</v>
      </c>
      <c r="O47" s="47">
        <f t="shared" si="9"/>
        <v>-8.542392127176381</v>
      </c>
      <c r="P47" s="9"/>
    </row>
    <row r="48" spans="1:16">
      <c r="A48" s="12"/>
      <c r="B48" s="25">
        <v>366</v>
      </c>
      <c r="C48" s="20" t="s">
        <v>50</v>
      </c>
      <c r="D48" s="46">
        <v>2383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3"/>
        <v>2383</v>
      </c>
      <c r="O48" s="47">
        <f t="shared" si="9"/>
        <v>0.45098410295230884</v>
      </c>
      <c r="P48" s="9"/>
    </row>
    <row r="49" spans="1:119">
      <c r="A49" s="12"/>
      <c r="B49" s="25">
        <v>368</v>
      </c>
      <c r="C49" s="20" t="s">
        <v>105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95941</v>
      </c>
      <c r="L49" s="46">
        <v>0</v>
      </c>
      <c r="M49" s="46">
        <v>0</v>
      </c>
      <c r="N49" s="46">
        <f t="shared" si="13"/>
        <v>95941</v>
      </c>
      <c r="O49" s="47">
        <f t="shared" si="9"/>
        <v>18.156888720666164</v>
      </c>
      <c r="P49" s="9"/>
    </row>
    <row r="50" spans="1:119">
      <c r="A50" s="12"/>
      <c r="B50" s="25">
        <v>369.9</v>
      </c>
      <c r="C50" s="20" t="s">
        <v>51</v>
      </c>
      <c r="D50" s="46">
        <v>14571</v>
      </c>
      <c r="E50" s="46">
        <v>1699</v>
      </c>
      <c r="F50" s="46">
        <v>0</v>
      </c>
      <c r="G50" s="46">
        <v>0</v>
      </c>
      <c r="H50" s="46">
        <v>0</v>
      </c>
      <c r="I50" s="46">
        <v>18757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3"/>
        <v>35027</v>
      </c>
      <c r="O50" s="47">
        <f t="shared" si="9"/>
        <v>6.62887963663891</v>
      </c>
      <c r="P50" s="9"/>
    </row>
    <row r="51" spans="1:119" ht="15.75">
      <c r="A51" s="29" t="s">
        <v>36</v>
      </c>
      <c r="B51" s="30"/>
      <c r="C51" s="31"/>
      <c r="D51" s="32">
        <f t="shared" ref="D51:M51" si="14">SUM(D52:D52)</f>
        <v>0</v>
      </c>
      <c r="E51" s="32">
        <f t="shared" si="14"/>
        <v>0</v>
      </c>
      <c r="F51" s="32">
        <f t="shared" si="14"/>
        <v>0</v>
      </c>
      <c r="G51" s="32">
        <f t="shared" si="14"/>
        <v>0</v>
      </c>
      <c r="H51" s="32">
        <f t="shared" si="14"/>
        <v>0</v>
      </c>
      <c r="I51" s="32">
        <f t="shared" si="14"/>
        <v>23743</v>
      </c>
      <c r="J51" s="32">
        <f t="shared" si="14"/>
        <v>0</v>
      </c>
      <c r="K51" s="32">
        <f t="shared" si="14"/>
        <v>0</v>
      </c>
      <c r="L51" s="32">
        <f t="shared" si="14"/>
        <v>0</v>
      </c>
      <c r="M51" s="32">
        <f t="shared" si="14"/>
        <v>0</v>
      </c>
      <c r="N51" s="32">
        <f>SUM(D51:M51)</f>
        <v>23743</v>
      </c>
      <c r="O51" s="45">
        <f t="shared" si="9"/>
        <v>4.4933762301286908</v>
      </c>
      <c r="P51" s="9"/>
    </row>
    <row r="52" spans="1:119" ht="15.75" thickBot="1">
      <c r="A52" s="12"/>
      <c r="B52" s="25">
        <v>389.9</v>
      </c>
      <c r="C52" s="20" t="s">
        <v>92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23743</v>
      </c>
      <c r="J52" s="46">
        <v>0</v>
      </c>
      <c r="K52" s="46">
        <v>0</v>
      </c>
      <c r="L52" s="46">
        <v>0</v>
      </c>
      <c r="M52" s="46">
        <v>0</v>
      </c>
      <c r="N52" s="46">
        <f>SUM(D52:M52)</f>
        <v>23743</v>
      </c>
      <c r="O52" s="47">
        <f t="shared" si="9"/>
        <v>4.4933762301286908</v>
      </c>
      <c r="P52" s="9"/>
    </row>
    <row r="53" spans="1:119" ht="16.5" thickBot="1">
      <c r="A53" s="14" t="s">
        <v>44</v>
      </c>
      <c r="B53" s="23"/>
      <c r="C53" s="22"/>
      <c r="D53" s="15">
        <f t="shared" ref="D53:M53" si="15">SUM(D5,D15,D21,D29,D39,D43,D51)</f>
        <v>3329895</v>
      </c>
      <c r="E53" s="15">
        <f t="shared" si="15"/>
        <v>400675</v>
      </c>
      <c r="F53" s="15">
        <f t="shared" si="15"/>
        <v>0</v>
      </c>
      <c r="G53" s="15">
        <f t="shared" si="15"/>
        <v>0</v>
      </c>
      <c r="H53" s="15">
        <f t="shared" si="15"/>
        <v>0</v>
      </c>
      <c r="I53" s="15">
        <f t="shared" si="15"/>
        <v>4013182</v>
      </c>
      <c r="J53" s="15">
        <f t="shared" si="15"/>
        <v>0</v>
      </c>
      <c r="K53" s="15">
        <f t="shared" si="15"/>
        <v>290993</v>
      </c>
      <c r="L53" s="15">
        <f t="shared" si="15"/>
        <v>0</v>
      </c>
      <c r="M53" s="15">
        <f t="shared" si="15"/>
        <v>0</v>
      </c>
      <c r="N53" s="15">
        <f>SUM(D53:M53)</f>
        <v>8034745</v>
      </c>
      <c r="O53" s="38">
        <f t="shared" si="9"/>
        <v>1520.5800529901589</v>
      </c>
      <c r="P53" s="6"/>
      <c r="Q53" s="2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</row>
    <row r="54" spans="1:119">
      <c r="A54" s="16"/>
      <c r="B54" s="18"/>
      <c r="C54" s="18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9"/>
    </row>
    <row r="55" spans="1:119">
      <c r="A55" s="40"/>
      <c r="B55" s="41"/>
      <c r="C55" s="41"/>
      <c r="D55" s="42"/>
      <c r="E55" s="42"/>
      <c r="F55" s="42"/>
      <c r="G55" s="42"/>
      <c r="H55" s="42"/>
      <c r="I55" s="42"/>
      <c r="J55" s="42"/>
      <c r="K55" s="42"/>
      <c r="L55" s="121" t="s">
        <v>126</v>
      </c>
      <c r="M55" s="121"/>
      <c r="N55" s="121"/>
      <c r="O55" s="43">
        <v>5284</v>
      </c>
    </row>
    <row r="56" spans="1:119">
      <c r="A56" s="122"/>
      <c r="B56" s="99"/>
      <c r="C56" s="99"/>
      <c r="D56" s="99"/>
      <c r="E56" s="99"/>
      <c r="F56" s="99"/>
      <c r="G56" s="99"/>
      <c r="H56" s="99"/>
      <c r="I56" s="99"/>
      <c r="J56" s="99"/>
      <c r="K56" s="99"/>
      <c r="L56" s="99"/>
      <c r="M56" s="99"/>
      <c r="N56" s="99"/>
      <c r="O56" s="100"/>
    </row>
    <row r="57" spans="1:119" ht="15.75" customHeight="1" thickBot="1">
      <c r="A57" s="123" t="s">
        <v>71</v>
      </c>
      <c r="B57" s="102"/>
      <c r="C57" s="102"/>
      <c r="D57" s="102"/>
      <c r="E57" s="102"/>
      <c r="F57" s="102"/>
      <c r="G57" s="102"/>
      <c r="H57" s="102"/>
      <c r="I57" s="102"/>
      <c r="J57" s="102"/>
      <c r="K57" s="102"/>
      <c r="L57" s="102"/>
      <c r="M57" s="102"/>
      <c r="N57" s="102"/>
      <c r="O57" s="103"/>
    </row>
  </sheetData>
  <mergeCells count="10">
    <mergeCell ref="L55:N55"/>
    <mergeCell ref="A56:O56"/>
    <mergeCell ref="A57:O5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6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61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118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54</v>
      </c>
      <c r="B3" s="111"/>
      <c r="C3" s="112"/>
      <c r="D3" s="131" t="s">
        <v>30</v>
      </c>
      <c r="E3" s="132"/>
      <c r="F3" s="132"/>
      <c r="G3" s="132"/>
      <c r="H3" s="133"/>
      <c r="I3" s="131" t="s">
        <v>31</v>
      </c>
      <c r="J3" s="133"/>
      <c r="K3" s="131" t="s">
        <v>33</v>
      </c>
      <c r="L3" s="133"/>
      <c r="M3" s="36"/>
      <c r="N3" s="37"/>
      <c r="O3" s="134" t="s">
        <v>59</v>
      </c>
      <c r="P3" s="11"/>
      <c r="Q3"/>
    </row>
    <row r="4" spans="1:133" ht="32.25" customHeight="1" thickBot="1">
      <c r="A4" s="113"/>
      <c r="B4" s="114"/>
      <c r="C4" s="115"/>
      <c r="D4" s="34" t="s">
        <v>5</v>
      </c>
      <c r="E4" s="34" t="s">
        <v>55</v>
      </c>
      <c r="F4" s="34" t="s">
        <v>56</v>
      </c>
      <c r="G4" s="34" t="s">
        <v>57</v>
      </c>
      <c r="H4" s="34" t="s">
        <v>6</v>
      </c>
      <c r="I4" s="34" t="s">
        <v>7</v>
      </c>
      <c r="J4" s="35" t="s">
        <v>58</v>
      </c>
      <c r="K4" s="35" t="s">
        <v>8</v>
      </c>
      <c r="L4" s="35" t="s">
        <v>9</v>
      </c>
      <c r="M4" s="35" t="s">
        <v>10</v>
      </c>
      <c r="N4" s="35" t="s">
        <v>32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SUM(D6:D14)</f>
        <v>1476439</v>
      </c>
      <c r="E5" s="27">
        <f t="shared" si="0"/>
        <v>226853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95919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1799211</v>
      </c>
      <c r="O5" s="33">
        <f t="shared" ref="O5:O36" si="1">(N5/O$59)</f>
        <v>342.96816622188334</v>
      </c>
      <c r="P5" s="6"/>
    </row>
    <row r="6" spans="1:133">
      <c r="A6" s="12"/>
      <c r="B6" s="25">
        <v>311</v>
      </c>
      <c r="C6" s="20" t="s">
        <v>3</v>
      </c>
      <c r="D6" s="46">
        <v>1013404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1013404</v>
      </c>
      <c r="O6" s="47">
        <f t="shared" si="1"/>
        <v>193.17651544033549</v>
      </c>
      <c r="P6" s="9"/>
    </row>
    <row r="7" spans="1:133">
      <c r="A7" s="12"/>
      <c r="B7" s="25">
        <v>312.41000000000003</v>
      </c>
      <c r="C7" s="20" t="s">
        <v>109</v>
      </c>
      <c r="D7" s="46">
        <v>0</v>
      </c>
      <c r="E7" s="46">
        <v>226853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226853</v>
      </c>
      <c r="O7" s="47">
        <f t="shared" si="1"/>
        <v>43.243042317956537</v>
      </c>
      <c r="P7" s="9"/>
    </row>
    <row r="8" spans="1:133">
      <c r="A8" s="12"/>
      <c r="B8" s="25">
        <v>312.51</v>
      </c>
      <c r="C8" s="20" t="s">
        <v>82</v>
      </c>
      <c r="D8" s="46">
        <v>17783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>SUM(D8:M8)</f>
        <v>17783</v>
      </c>
      <c r="O8" s="47">
        <f t="shared" si="1"/>
        <v>3.3898208158597027</v>
      </c>
      <c r="P8" s="9"/>
    </row>
    <row r="9" spans="1:133">
      <c r="A9" s="12"/>
      <c r="B9" s="25">
        <v>312.52</v>
      </c>
      <c r="C9" s="20" t="s">
        <v>83</v>
      </c>
      <c r="D9" s="46">
        <v>44969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44969</v>
      </c>
      <c r="O9" s="47">
        <f t="shared" si="1"/>
        <v>8.5720548989706451</v>
      </c>
      <c r="P9" s="9"/>
    </row>
    <row r="10" spans="1:133">
      <c r="A10" s="12"/>
      <c r="B10" s="25">
        <v>314.10000000000002</v>
      </c>
      <c r="C10" s="20" t="s">
        <v>12</v>
      </c>
      <c r="D10" s="46">
        <v>204043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204043</v>
      </c>
      <c r="O10" s="47">
        <f t="shared" si="1"/>
        <v>38.894967594357603</v>
      </c>
      <c r="P10" s="9"/>
    </row>
    <row r="11" spans="1:133">
      <c r="A11" s="12"/>
      <c r="B11" s="25">
        <v>314.3</v>
      </c>
      <c r="C11" s="20" t="s">
        <v>13</v>
      </c>
      <c r="D11" s="46">
        <v>45015</v>
      </c>
      <c r="E11" s="46">
        <v>0</v>
      </c>
      <c r="F11" s="46">
        <v>0</v>
      </c>
      <c r="G11" s="46">
        <v>0</v>
      </c>
      <c r="H11" s="46">
        <v>0</v>
      </c>
      <c r="I11" s="46">
        <v>47070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92085</v>
      </c>
      <c r="O11" s="47">
        <f t="shared" si="1"/>
        <v>17.553373999237515</v>
      </c>
      <c r="P11" s="9"/>
    </row>
    <row r="12" spans="1:133">
      <c r="A12" s="12"/>
      <c r="B12" s="25">
        <v>314.39999999999998</v>
      </c>
      <c r="C12" s="20" t="s">
        <v>14</v>
      </c>
      <c r="D12" s="46">
        <v>32310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32310</v>
      </c>
      <c r="O12" s="47">
        <f t="shared" si="1"/>
        <v>6.1589782691574531</v>
      </c>
      <c r="P12" s="9"/>
    </row>
    <row r="13" spans="1:133">
      <c r="A13" s="12"/>
      <c r="B13" s="25">
        <v>315</v>
      </c>
      <c r="C13" s="20" t="s">
        <v>84</v>
      </c>
      <c r="D13" s="46">
        <v>84545</v>
      </c>
      <c r="E13" s="46">
        <v>0</v>
      </c>
      <c r="F13" s="46">
        <v>0</v>
      </c>
      <c r="G13" s="46">
        <v>0</v>
      </c>
      <c r="H13" s="46">
        <v>0</v>
      </c>
      <c r="I13" s="46">
        <v>48849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133394</v>
      </c>
      <c r="O13" s="47">
        <f t="shared" si="1"/>
        <v>25.427754479603507</v>
      </c>
      <c r="P13" s="9"/>
    </row>
    <row r="14" spans="1:133">
      <c r="A14" s="12"/>
      <c r="B14" s="25">
        <v>316</v>
      </c>
      <c r="C14" s="20" t="s">
        <v>85</v>
      </c>
      <c r="D14" s="46">
        <v>34370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34370</v>
      </c>
      <c r="O14" s="47">
        <f t="shared" si="1"/>
        <v>6.5516584064048802</v>
      </c>
      <c r="P14" s="9"/>
    </row>
    <row r="15" spans="1:133" ht="15.75">
      <c r="A15" s="29" t="s">
        <v>17</v>
      </c>
      <c r="B15" s="30"/>
      <c r="C15" s="31"/>
      <c r="D15" s="32">
        <f t="shared" ref="D15:M15" si="3">SUM(D16:D20)</f>
        <v>374097</v>
      </c>
      <c r="E15" s="32">
        <f t="shared" si="3"/>
        <v>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53350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21" si="4">SUM(D15:M15)</f>
        <v>427447</v>
      </c>
      <c r="O15" s="45">
        <f t="shared" si="1"/>
        <v>81.480556614563483</v>
      </c>
      <c r="P15" s="10"/>
    </row>
    <row r="16" spans="1:133">
      <c r="A16" s="12"/>
      <c r="B16" s="25">
        <v>322</v>
      </c>
      <c r="C16" s="20" t="s">
        <v>0</v>
      </c>
      <c r="D16" s="46">
        <v>53443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53443</v>
      </c>
      <c r="O16" s="47">
        <f t="shared" si="1"/>
        <v>10.187380861608846</v>
      </c>
      <c r="P16" s="9"/>
    </row>
    <row r="17" spans="1:16">
      <c r="A17" s="12"/>
      <c r="B17" s="25">
        <v>323.10000000000002</v>
      </c>
      <c r="C17" s="20" t="s">
        <v>18</v>
      </c>
      <c r="D17" s="46">
        <v>238284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238284</v>
      </c>
      <c r="O17" s="47">
        <f t="shared" si="1"/>
        <v>45.422035836828059</v>
      </c>
      <c r="P17" s="9"/>
    </row>
    <row r="18" spans="1:16">
      <c r="A18" s="12"/>
      <c r="B18" s="25">
        <v>323.39999999999998</v>
      </c>
      <c r="C18" s="20" t="s">
        <v>19</v>
      </c>
      <c r="D18" s="46">
        <v>79240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79240</v>
      </c>
      <c r="O18" s="47">
        <f t="shared" si="1"/>
        <v>15.104841784216546</v>
      </c>
      <c r="P18" s="9"/>
    </row>
    <row r="19" spans="1:16">
      <c r="A19" s="12"/>
      <c r="B19" s="25">
        <v>324.11</v>
      </c>
      <c r="C19" s="20" t="s">
        <v>119</v>
      </c>
      <c r="D19" s="46">
        <v>2730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2730</v>
      </c>
      <c r="O19" s="47">
        <f t="shared" si="1"/>
        <v>0.52039649256576437</v>
      </c>
      <c r="P19" s="9"/>
    </row>
    <row r="20" spans="1:16">
      <c r="A20" s="12"/>
      <c r="B20" s="25">
        <v>324.20999999999998</v>
      </c>
      <c r="C20" s="20" t="s">
        <v>95</v>
      </c>
      <c r="D20" s="46">
        <v>400</v>
      </c>
      <c r="E20" s="46">
        <v>0</v>
      </c>
      <c r="F20" s="46">
        <v>0</v>
      </c>
      <c r="G20" s="46">
        <v>0</v>
      </c>
      <c r="H20" s="46">
        <v>0</v>
      </c>
      <c r="I20" s="46">
        <v>53350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53750</v>
      </c>
      <c r="O20" s="47">
        <f t="shared" si="1"/>
        <v>10.245901639344263</v>
      </c>
      <c r="P20" s="9"/>
    </row>
    <row r="21" spans="1:16" ht="15.75">
      <c r="A21" s="29" t="s">
        <v>22</v>
      </c>
      <c r="B21" s="30"/>
      <c r="C21" s="31"/>
      <c r="D21" s="32">
        <f t="shared" ref="D21:M21" si="5">SUM(D22:D28)</f>
        <v>746225</v>
      </c>
      <c r="E21" s="32">
        <f t="shared" si="5"/>
        <v>110684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 t="shared" si="4"/>
        <v>856909</v>
      </c>
      <c r="O21" s="45">
        <f t="shared" si="1"/>
        <v>163.34521540221121</v>
      </c>
      <c r="P21" s="10"/>
    </row>
    <row r="22" spans="1:16">
      <c r="A22" s="12"/>
      <c r="B22" s="25">
        <v>335.12</v>
      </c>
      <c r="C22" s="20" t="s">
        <v>86</v>
      </c>
      <c r="D22" s="46">
        <v>191233</v>
      </c>
      <c r="E22" s="46">
        <v>59594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ref="N22:N27" si="6">SUM(D22:M22)</f>
        <v>250827</v>
      </c>
      <c r="O22" s="47">
        <f t="shared" si="1"/>
        <v>47.813000381242851</v>
      </c>
      <c r="P22" s="9"/>
    </row>
    <row r="23" spans="1:16">
      <c r="A23" s="12"/>
      <c r="B23" s="25">
        <v>335.14</v>
      </c>
      <c r="C23" s="20" t="s">
        <v>87</v>
      </c>
      <c r="D23" s="46">
        <v>184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184</v>
      </c>
      <c r="O23" s="47">
        <f t="shared" si="1"/>
        <v>3.5074342356080826E-2</v>
      </c>
      <c r="P23" s="9"/>
    </row>
    <row r="24" spans="1:16">
      <c r="A24" s="12"/>
      <c r="B24" s="25">
        <v>335.15</v>
      </c>
      <c r="C24" s="20" t="s">
        <v>88</v>
      </c>
      <c r="D24" s="46">
        <v>2335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2335</v>
      </c>
      <c r="O24" s="47">
        <f t="shared" si="1"/>
        <v>0.44510102935569956</v>
      </c>
      <c r="P24" s="9"/>
    </row>
    <row r="25" spans="1:16">
      <c r="A25" s="12"/>
      <c r="B25" s="25">
        <v>335.18</v>
      </c>
      <c r="C25" s="20" t="s">
        <v>89</v>
      </c>
      <c r="D25" s="46">
        <v>496875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496875</v>
      </c>
      <c r="O25" s="47">
        <f t="shared" si="1"/>
        <v>94.715020968356839</v>
      </c>
      <c r="P25" s="9"/>
    </row>
    <row r="26" spans="1:16">
      <c r="A26" s="12"/>
      <c r="B26" s="25">
        <v>335.21</v>
      </c>
      <c r="C26" s="20" t="s">
        <v>27</v>
      </c>
      <c r="D26" s="46">
        <v>990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990</v>
      </c>
      <c r="O26" s="47">
        <f t="shared" si="1"/>
        <v>0.18871521158978269</v>
      </c>
      <c r="P26" s="9"/>
    </row>
    <row r="27" spans="1:16">
      <c r="A27" s="12"/>
      <c r="B27" s="25">
        <v>335.49</v>
      </c>
      <c r="C27" s="20" t="s">
        <v>28</v>
      </c>
      <c r="D27" s="46">
        <v>47</v>
      </c>
      <c r="E27" s="46">
        <v>51090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51137</v>
      </c>
      <c r="O27" s="47">
        <f t="shared" si="1"/>
        <v>9.7478078536027457</v>
      </c>
      <c r="P27" s="9"/>
    </row>
    <row r="28" spans="1:16">
      <c r="A28" s="12"/>
      <c r="B28" s="25">
        <v>338</v>
      </c>
      <c r="C28" s="20" t="s">
        <v>29</v>
      </c>
      <c r="D28" s="46">
        <v>54561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54561</v>
      </c>
      <c r="O28" s="47">
        <f t="shared" si="1"/>
        <v>10.400495615707205</v>
      </c>
      <c r="P28" s="9"/>
    </row>
    <row r="29" spans="1:16" ht="15.75">
      <c r="A29" s="29" t="s">
        <v>34</v>
      </c>
      <c r="B29" s="30"/>
      <c r="C29" s="31"/>
      <c r="D29" s="32">
        <f t="shared" ref="D29:M29" si="7">SUM(D30:D38)</f>
        <v>341344</v>
      </c>
      <c r="E29" s="32">
        <f t="shared" si="7"/>
        <v>46536</v>
      </c>
      <c r="F29" s="32">
        <f t="shared" si="7"/>
        <v>0</v>
      </c>
      <c r="G29" s="32">
        <f t="shared" si="7"/>
        <v>0</v>
      </c>
      <c r="H29" s="32">
        <f t="shared" si="7"/>
        <v>0</v>
      </c>
      <c r="I29" s="32">
        <f t="shared" si="7"/>
        <v>3752035</v>
      </c>
      <c r="J29" s="32">
        <f t="shared" si="7"/>
        <v>0</v>
      </c>
      <c r="K29" s="32">
        <f t="shared" si="7"/>
        <v>0</v>
      </c>
      <c r="L29" s="32">
        <f t="shared" si="7"/>
        <v>0</v>
      </c>
      <c r="M29" s="32">
        <f t="shared" si="7"/>
        <v>0</v>
      </c>
      <c r="N29" s="32">
        <f>SUM(D29:M29)</f>
        <v>4139915</v>
      </c>
      <c r="O29" s="45">
        <f t="shared" si="1"/>
        <v>789.15650019062139</v>
      </c>
      <c r="P29" s="10"/>
    </row>
    <row r="30" spans="1:16">
      <c r="A30" s="12"/>
      <c r="B30" s="25">
        <v>341.3</v>
      </c>
      <c r="C30" s="20" t="s">
        <v>120</v>
      </c>
      <c r="D30" s="46">
        <v>267885</v>
      </c>
      <c r="E30" s="46">
        <v>0</v>
      </c>
      <c r="F30" s="46">
        <v>0</v>
      </c>
      <c r="G30" s="46">
        <v>0</v>
      </c>
      <c r="H30" s="46">
        <v>0</v>
      </c>
      <c r="I30" s="46">
        <v>4800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38" si="8">SUM(D30:M30)</f>
        <v>272685</v>
      </c>
      <c r="O30" s="47">
        <f t="shared" si="1"/>
        <v>51.979603507434234</v>
      </c>
      <c r="P30" s="9"/>
    </row>
    <row r="31" spans="1:16">
      <c r="A31" s="12"/>
      <c r="B31" s="25">
        <v>341.9</v>
      </c>
      <c r="C31" s="20" t="s">
        <v>99</v>
      </c>
      <c r="D31" s="46">
        <v>53634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53634</v>
      </c>
      <c r="O31" s="47">
        <f t="shared" si="1"/>
        <v>10.223789553945863</v>
      </c>
      <c r="P31" s="9"/>
    </row>
    <row r="32" spans="1:16">
      <c r="A32" s="12"/>
      <c r="B32" s="25">
        <v>343.3</v>
      </c>
      <c r="C32" s="20" t="s">
        <v>100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496783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496783</v>
      </c>
      <c r="O32" s="47">
        <f t="shared" si="1"/>
        <v>94.697483797178805</v>
      </c>
      <c r="P32" s="9"/>
    </row>
    <row r="33" spans="1:16">
      <c r="A33" s="12"/>
      <c r="B33" s="25">
        <v>343.4</v>
      </c>
      <c r="C33" s="20" t="s">
        <v>39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789740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789740</v>
      </c>
      <c r="O33" s="47">
        <f t="shared" si="1"/>
        <v>150.54136484940906</v>
      </c>
      <c r="P33" s="9"/>
    </row>
    <row r="34" spans="1:16">
      <c r="A34" s="12"/>
      <c r="B34" s="25">
        <v>343.5</v>
      </c>
      <c r="C34" s="20" t="s">
        <v>101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809689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809689</v>
      </c>
      <c r="O34" s="47">
        <f t="shared" si="1"/>
        <v>154.34407167365612</v>
      </c>
      <c r="P34" s="9"/>
    </row>
    <row r="35" spans="1:16">
      <c r="A35" s="12"/>
      <c r="B35" s="25">
        <v>343.7</v>
      </c>
      <c r="C35" s="20" t="s">
        <v>121</v>
      </c>
      <c r="D35" s="46">
        <v>0</v>
      </c>
      <c r="E35" s="46">
        <v>46536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46536</v>
      </c>
      <c r="O35" s="47">
        <f t="shared" si="1"/>
        <v>8.8707586732748762</v>
      </c>
      <c r="P35" s="9"/>
    </row>
    <row r="36" spans="1:16">
      <c r="A36" s="12"/>
      <c r="B36" s="25">
        <v>343.8</v>
      </c>
      <c r="C36" s="20" t="s">
        <v>41</v>
      </c>
      <c r="D36" s="46">
        <v>19625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19625</v>
      </c>
      <c r="O36" s="47">
        <f t="shared" si="1"/>
        <v>3.7409454822722075</v>
      </c>
      <c r="P36" s="9"/>
    </row>
    <row r="37" spans="1:16">
      <c r="A37" s="12"/>
      <c r="B37" s="25">
        <v>343.9</v>
      </c>
      <c r="C37" s="20" t="s">
        <v>66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1651023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1651023</v>
      </c>
      <c r="O37" s="47">
        <f t="shared" ref="O37:O57" si="9">(N37/O$59)</f>
        <v>314.72035836828059</v>
      </c>
      <c r="P37" s="9"/>
    </row>
    <row r="38" spans="1:16">
      <c r="A38" s="12"/>
      <c r="B38" s="25">
        <v>347.2</v>
      </c>
      <c r="C38" s="20" t="s">
        <v>122</v>
      </c>
      <c r="D38" s="46">
        <v>200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200</v>
      </c>
      <c r="O38" s="47">
        <f t="shared" si="9"/>
        <v>3.812428516965307E-2</v>
      </c>
      <c r="P38" s="9"/>
    </row>
    <row r="39" spans="1:16" ht="15.75">
      <c r="A39" s="29" t="s">
        <v>35</v>
      </c>
      <c r="B39" s="30"/>
      <c r="C39" s="31"/>
      <c r="D39" s="32">
        <f t="shared" ref="D39:M39" si="10">SUM(D40:D43)</f>
        <v>25286</v>
      </c>
      <c r="E39" s="32">
        <f t="shared" si="10"/>
        <v>0</v>
      </c>
      <c r="F39" s="32">
        <f t="shared" si="10"/>
        <v>0</v>
      </c>
      <c r="G39" s="32">
        <f t="shared" si="10"/>
        <v>0</v>
      </c>
      <c r="H39" s="32">
        <f t="shared" si="10"/>
        <v>0</v>
      </c>
      <c r="I39" s="32">
        <f t="shared" si="10"/>
        <v>0</v>
      </c>
      <c r="J39" s="32">
        <f t="shared" si="10"/>
        <v>0</v>
      </c>
      <c r="K39" s="32">
        <f t="shared" si="10"/>
        <v>0</v>
      </c>
      <c r="L39" s="32">
        <f t="shared" si="10"/>
        <v>0</v>
      </c>
      <c r="M39" s="32">
        <f t="shared" si="10"/>
        <v>0</v>
      </c>
      <c r="N39" s="32">
        <f t="shared" ref="N39:N45" si="11">SUM(D39:M39)</f>
        <v>25286</v>
      </c>
      <c r="O39" s="45">
        <f t="shared" si="9"/>
        <v>4.8200533739992375</v>
      </c>
      <c r="P39" s="10"/>
    </row>
    <row r="40" spans="1:16">
      <c r="A40" s="13"/>
      <c r="B40" s="39">
        <v>351.1</v>
      </c>
      <c r="C40" s="21" t="s">
        <v>46</v>
      </c>
      <c r="D40" s="46">
        <v>9081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1"/>
        <v>9081</v>
      </c>
      <c r="O40" s="47">
        <f t="shared" si="9"/>
        <v>1.7310331681280975</v>
      </c>
      <c r="P40" s="9"/>
    </row>
    <row r="41" spans="1:16">
      <c r="A41" s="13"/>
      <c r="B41" s="39">
        <v>351.5</v>
      </c>
      <c r="C41" s="21" t="s">
        <v>102</v>
      </c>
      <c r="D41" s="46">
        <v>13409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1"/>
        <v>13409</v>
      </c>
      <c r="O41" s="47">
        <f t="shared" si="9"/>
        <v>2.5560426991993901</v>
      </c>
      <c r="P41" s="9"/>
    </row>
    <row r="42" spans="1:16">
      <c r="A42" s="13"/>
      <c r="B42" s="39">
        <v>352</v>
      </c>
      <c r="C42" s="21" t="s">
        <v>103</v>
      </c>
      <c r="D42" s="46">
        <v>2746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1"/>
        <v>2746</v>
      </c>
      <c r="O42" s="47">
        <f t="shared" si="9"/>
        <v>0.52344643537933666</v>
      </c>
      <c r="P42" s="9"/>
    </row>
    <row r="43" spans="1:16">
      <c r="A43" s="13"/>
      <c r="B43" s="39">
        <v>358.2</v>
      </c>
      <c r="C43" s="21" t="s">
        <v>123</v>
      </c>
      <c r="D43" s="46">
        <v>50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50</v>
      </c>
      <c r="O43" s="47">
        <f t="shared" si="9"/>
        <v>9.5310712924132675E-3</v>
      </c>
      <c r="P43" s="9"/>
    </row>
    <row r="44" spans="1:16" ht="15.75">
      <c r="A44" s="29" t="s">
        <v>4</v>
      </c>
      <c r="B44" s="30"/>
      <c r="C44" s="31"/>
      <c r="D44" s="32">
        <f t="shared" ref="D44:M44" si="12">SUM(D45:D51)</f>
        <v>133724</v>
      </c>
      <c r="E44" s="32">
        <f t="shared" si="12"/>
        <v>3996</v>
      </c>
      <c r="F44" s="32">
        <f t="shared" si="12"/>
        <v>0</v>
      </c>
      <c r="G44" s="32">
        <f t="shared" si="12"/>
        <v>0</v>
      </c>
      <c r="H44" s="32">
        <f t="shared" si="12"/>
        <v>0</v>
      </c>
      <c r="I44" s="32">
        <f t="shared" si="12"/>
        <v>49502</v>
      </c>
      <c r="J44" s="32">
        <f t="shared" si="12"/>
        <v>0</v>
      </c>
      <c r="K44" s="32">
        <f t="shared" si="12"/>
        <v>406057</v>
      </c>
      <c r="L44" s="32">
        <f t="shared" si="12"/>
        <v>0</v>
      </c>
      <c r="M44" s="32">
        <f t="shared" si="12"/>
        <v>0</v>
      </c>
      <c r="N44" s="32">
        <f t="shared" si="11"/>
        <v>593279</v>
      </c>
      <c r="O44" s="45">
        <f t="shared" si="9"/>
        <v>113.09168890583301</v>
      </c>
      <c r="P44" s="10"/>
    </row>
    <row r="45" spans="1:16">
      <c r="A45" s="12"/>
      <c r="B45" s="25">
        <v>361.1</v>
      </c>
      <c r="C45" s="20" t="s">
        <v>47</v>
      </c>
      <c r="D45" s="46">
        <v>3152</v>
      </c>
      <c r="E45" s="46">
        <v>383</v>
      </c>
      <c r="F45" s="46">
        <v>0</v>
      </c>
      <c r="G45" s="46">
        <v>0</v>
      </c>
      <c r="H45" s="46">
        <v>0</v>
      </c>
      <c r="I45" s="46">
        <v>2930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6465</v>
      </c>
      <c r="O45" s="47">
        <f t="shared" si="9"/>
        <v>1.2323675181090354</v>
      </c>
      <c r="P45" s="9"/>
    </row>
    <row r="46" spans="1:16">
      <c r="A46" s="12"/>
      <c r="B46" s="25">
        <v>361.3</v>
      </c>
      <c r="C46" s="20" t="s">
        <v>104</v>
      </c>
      <c r="D46" s="46">
        <v>33292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301094</v>
      </c>
      <c r="L46" s="46">
        <v>0</v>
      </c>
      <c r="M46" s="46">
        <v>0</v>
      </c>
      <c r="N46" s="46">
        <f t="shared" ref="N46:N51" si="13">SUM(D46:M46)</f>
        <v>334386</v>
      </c>
      <c r="O46" s="47">
        <f t="shared" si="9"/>
        <v>63.741136103698054</v>
      </c>
      <c r="P46" s="9"/>
    </row>
    <row r="47" spans="1:16">
      <c r="A47" s="12"/>
      <c r="B47" s="25">
        <v>362</v>
      </c>
      <c r="C47" s="20" t="s">
        <v>48</v>
      </c>
      <c r="D47" s="46">
        <v>58098</v>
      </c>
      <c r="E47" s="46">
        <v>0</v>
      </c>
      <c r="F47" s="46">
        <v>0</v>
      </c>
      <c r="G47" s="46">
        <v>0</v>
      </c>
      <c r="H47" s="46">
        <v>0</v>
      </c>
      <c r="I47" s="46">
        <v>25664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3"/>
        <v>83762</v>
      </c>
      <c r="O47" s="47">
        <f t="shared" si="9"/>
        <v>15.966831871902402</v>
      </c>
      <c r="P47" s="9"/>
    </row>
    <row r="48" spans="1:16">
      <c r="A48" s="12"/>
      <c r="B48" s="25">
        <v>364</v>
      </c>
      <c r="C48" s="20" t="s">
        <v>91</v>
      </c>
      <c r="D48" s="46">
        <v>9400</v>
      </c>
      <c r="E48" s="46">
        <v>3613</v>
      </c>
      <c r="F48" s="46">
        <v>0</v>
      </c>
      <c r="G48" s="46">
        <v>0</v>
      </c>
      <c r="H48" s="46">
        <v>0</v>
      </c>
      <c r="I48" s="46">
        <v>4985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3"/>
        <v>17998</v>
      </c>
      <c r="O48" s="47">
        <f t="shared" si="9"/>
        <v>3.4308044224170797</v>
      </c>
      <c r="P48" s="9"/>
    </row>
    <row r="49" spans="1:119">
      <c r="A49" s="12"/>
      <c r="B49" s="25">
        <v>366</v>
      </c>
      <c r="C49" s="20" t="s">
        <v>50</v>
      </c>
      <c r="D49" s="46">
        <v>6075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3"/>
        <v>6075</v>
      </c>
      <c r="O49" s="47">
        <f t="shared" si="9"/>
        <v>1.158025162028212</v>
      </c>
      <c r="P49" s="9"/>
    </row>
    <row r="50" spans="1:119">
      <c r="A50" s="12"/>
      <c r="B50" s="25">
        <v>368</v>
      </c>
      <c r="C50" s="20" t="s">
        <v>105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104963</v>
      </c>
      <c r="L50" s="46">
        <v>0</v>
      </c>
      <c r="M50" s="46">
        <v>0</v>
      </c>
      <c r="N50" s="46">
        <f t="shared" si="13"/>
        <v>104963</v>
      </c>
      <c r="O50" s="47">
        <f t="shared" si="9"/>
        <v>20.008196721311474</v>
      </c>
      <c r="P50" s="9"/>
    </row>
    <row r="51" spans="1:119">
      <c r="A51" s="12"/>
      <c r="B51" s="25">
        <v>369.9</v>
      </c>
      <c r="C51" s="20" t="s">
        <v>51</v>
      </c>
      <c r="D51" s="46">
        <v>23707</v>
      </c>
      <c r="E51" s="46">
        <v>0</v>
      </c>
      <c r="F51" s="46">
        <v>0</v>
      </c>
      <c r="G51" s="46">
        <v>0</v>
      </c>
      <c r="H51" s="46">
        <v>0</v>
      </c>
      <c r="I51" s="46">
        <v>15923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3"/>
        <v>39630</v>
      </c>
      <c r="O51" s="47">
        <f t="shared" si="9"/>
        <v>7.5543271063667552</v>
      </c>
      <c r="P51" s="9"/>
    </row>
    <row r="52" spans="1:119" ht="15.75">
      <c r="A52" s="29" t="s">
        <v>36</v>
      </c>
      <c r="B52" s="30"/>
      <c r="C52" s="31"/>
      <c r="D52" s="32">
        <f t="shared" ref="D52:M52" si="14">SUM(D53:D56)</f>
        <v>458324</v>
      </c>
      <c r="E52" s="32">
        <f t="shared" si="14"/>
        <v>422295</v>
      </c>
      <c r="F52" s="32">
        <f t="shared" si="14"/>
        <v>0</v>
      </c>
      <c r="G52" s="32">
        <f t="shared" si="14"/>
        <v>0</v>
      </c>
      <c r="H52" s="32">
        <f t="shared" si="14"/>
        <v>0</v>
      </c>
      <c r="I52" s="32">
        <f t="shared" si="14"/>
        <v>81003</v>
      </c>
      <c r="J52" s="32">
        <f t="shared" si="14"/>
        <v>0</v>
      </c>
      <c r="K52" s="32">
        <f t="shared" si="14"/>
        <v>0</v>
      </c>
      <c r="L52" s="32">
        <f t="shared" si="14"/>
        <v>0</v>
      </c>
      <c r="M52" s="32">
        <f t="shared" si="14"/>
        <v>0</v>
      </c>
      <c r="N52" s="32">
        <f t="shared" ref="N52:N57" si="15">SUM(D52:M52)</f>
        <v>961622</v>
      </c>
      <c r="O52" s="45">
        <f t="shared" si="9"/>
        <v>183.30575676706061</v>
      </c>
      <c r="P52" s="9"/>
    </row>
    <row r="53" spans="1:119">
      <c r="A53" s="12"/>
      <c r="B53" s="25">
        <v>381</v>
      </c>
      <c r="C53" s="20" t="s">
        <v>52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122295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5"/>
        <v>122295</v>
      </c>
      <c r="O53" s="47">
        <f t="shared" si="9"/>
        <v>23.31204727411361</v>
      </c>
      <c r="P53" s="9"/>
    </row>
    <row r="54" spans="1:119">
      <c r="A54" s="12"/>
      <c r="B54" s="25">
        <v>383</v>
      </c>
      <c r="C54" s="20" t="s">
        <v>67</v>
      </c>
      <c r="D54" s="46">
        <v>352750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5"/>
        <v>352750</v>
      </c>
      <c r="O54" s="47">
        <f t="shared" si="9"/>
        <v>67.2417079679756</v>
      </c>
      <c r="P54" s="9"/>
    </row>
    <row r="55" spans="1:119">
      <c r="A55" s="12"/>
      <c r="B55" s="25">
        <v>385</v>
      </c>
      <c r="C55" s="20" t="s">
        <v>116</v>
      </c>
      <c r="D55" s="46">
        <v>105574</v>
      </c>
      <c r="E55" s="46">
        <v>422295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5"/>
        <v>527869</v>
      </c>
      <c r="O55" s="47">
        <f t="shared" si="9"/>
        <v>100.62314144109799</v>
      </c>
      <c r="P55" s="9"/>
    </row>
    <row r="56" spans="1:119" ht="15.75" thickBot="1">
      <c r="A56" s="12"/>
      <c r="B56" s="25">
        <v>389.9</v>
      </c>
      <c r="C56" s="20" t="s">
        <v>92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-41292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5"/>
        <v>-41292</v>
      </c>
      <c r="O56" s="47">
        <f t="shared" si="9"/>
        <v>-7.8711399161265723</v>
      </c>
      <c r="P56" s="9"/>
    </row>
    <row r="57" spans="1:119" ht="16.5" thickBot="1">
      <c r="A57" s="14" t="s">
        <v>44</v>
      </c>
      <c r="B57" s="23"/>
      <c r="C57" s="22"/>
      <c r="D57" s="15">
        <f t="shared" ref="D57:M57" si="16">SUM(D5,D15,D21,D29,D39,D44,D52)</f>
        <v>3555439</v>
      </c>
      <c r="E57" s="15">
        <f t="shared" si="16"/>
        <v>810364</v>
      </c>
      <c r="F57" s="15">
        <f t="shared" si="16"/>
        <v>0</v>
      </c>
      <c r="G57" s="15">
        <f t="shared" si="16"/>
        <v>0</v>
      </c>
      <c r="H57" s="15">
        <f t="shared" si="16"/>
        <v>0</v>
      </c>
      <c r="I57" s="15">
        <f t="shared" si="16"/>
        <v>4031809</v>
      </c>
      <c r="J57" s="15">
        <f t="shared" si="16"/>
        <v>0</v>
      </c>
      <c r="K57" s="15">
        <f t="shared" si="16"/>
        <v>406057</v>
      </c>
      <c r="L57" s="15">
        <f t="shared" si="16"/>
        <v>0</v>
      </c>
      <c r="M57" s="15">
        <f t="shared" si="16"/>
        <v>0</v>
      </c>
      <c r="N57" s="15">
        <f t="shared" si="15"/>
        <v>8803669</v>
      </c>
      <c r="O57" s="38">
        <f t="shared" si="9"/>
        <v>1678.1679374761723</v>
      </c>
      <c r="P57" s="6"/>
      <c r="Q57" s="2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</row>
    <row r="58" spans="1:119">
      <c r="A58" s="16"/>
      <c r="B58" s="18"/>
      <c r="C58" s="18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9"/>
    </row>
    <row r="59" spans="1:119">
      <c r="A59" s="40"/>
      <c r="B59" s="41"/>
      <c r="C59" s="41"/>
      <c r="D59" s="42"/>
      <c r="E59" s="42"/>
      <c r="F59" s="42"/>
      <c r="G59" s="42"/>
      <c r="H59" s="42"/>
      <c r="I59" s="42"/>
      <c r="J59" s="42"/>
      <c r="K59" s="42"/>
      <c r="L59" s="121" t="s">
        <v>124</v>
      </c>
      <c r="M59" s="121"/>
      <c r="N59" s="121"/>
      <c r="O59" s="43">
        <v>5246</v>
      </c>
    </row>
    <row r="60" spans="1:119">
      <c r="A60" s="122"/>
      <c r="B60" s="99"/>
      <c r="C60" s="99"/>
      <c r="D60" s="99"/>
      <c r="E60" s="99"/>
      <c r="F60" s="99"/>
      <c r="G60" s="99"/>
      <c r="H60" s="99"/>
      <c r="I60" s="99"/>
      <c r="J60" s="99"/>
      <c r="K60" s="99"/>
      <c r="L60" s="99"/>
      <c r="M60" s="99"/>
      <c r="N60" s="99"/>
      <c r="O60" s="100"/>
    </row>
    <row r="61" spans="1:119" ht="15.75" customHeight="1" thickBot="1">
      <c r="A61" s="123" t="s">
        <v>71</v>
      </c>
      <c r="B61" s="102"/>
      <c r="C61" s="102"/>
      <c r="D61" s="102"/>
      <c r="E61" s="102"/>
      <c r="F61" s="102"/>
      <c r="G61" s="102"/>
      <c r="H61" s="102"/>
      <c r="I61" s="102"/>
      <c r="J61" s="102"/>
      <c r="K61" s="102"/>
      <c r="L61" s="102"/>
      <c r="M61" s="102"/>
      <c r="N61" s="102"/>
      <c r="O61" s="103"/>
    </row>
  </sheetData>
  <mergeCells count="10">
    <mergeCell ref="L59:N59"/>
    <mergeCell ref="A60:O60"/>
    <mergeCell ref="A61:O6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5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61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114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54</v>
      </c>
      <c r="B3" s="111"/>
      <c r="C3" s="112"/>
      <c r="D3" s="131" t="s">
        <v>30</v>
      </c>
      <c r="E3" s="132"/>
      <c r="F3" s="132"/>
      <c r="G3" s="132"/>
      <c r="H3" s="133"/>
      <c r="I3" s="131" t="s">
        <v>31</v>
      </c>
      <c r="J3" s="133"/>
      <c r="K3" s="131" t="s">
        <v>33</v>
      </c>
      <c r="L3" s="133"/>
      <c r="M3" s="36"/>
      <c r="N3" s="37"/>
      <c r="O3" s="134" t="s">
        <v>59</v>
      </c>
      <c r="P3" s="11"/>
      <c r="Q3"/>
    </row>
    <row r="4" spans="1:133" ht="32.25" customHeight="1" thickBot="1">
      <c r="A4" s="113"/>
      <c r="B4" s="114"/>
      <c r="C4" s="115"/>
      <c r="D4" s="34" t="s">
        <v>5</v>
      </c>
      <c r="E4" s="34" t="s">
        <v>55</v>
      </c>
      <c r="F4" s="34" t="s">
        <v>56</v>
      </c>
      <c r="G4" s="34" t="s">
        <v>57</v>
      </c>
      <c r="H4" s="34" t="s">
        <v>6</v>
      </c>
      <c r="I4" s="34" t="s">
        <v>7</v>
      </c>
      <c r="J4" s="35" t="s">
        <v>58</v>
      </c>
      <c r="K4" s="35" t="s">
        <v>8</v>
      </c>
      <c r="L4" s="35" t="s">
        <v>9</v>
      </c>
      <c r="M4" s="35" t="s">
        <v>10</v>
      </c>
      <c r="N4" s="35" t="s">
        <v>32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SUM(D6:D14)</f>
        <v>1455962</v>
      </c>
      <c r="E5" s="27">
        <f t="shared" si="0"/>
        <v>225174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91310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1772446</v>
      </c>
      <c r="O5" s="33">
        <f t="shared" ref="O5:O52" si="1">(N5/O$54)</f>
        <v>336.58298518799847</v>
      </c>
      <c r="P5" s="6"/>
    </row>
    <row r="6" spans="1:133">
      <c r="A6" s="12"/>
      <c r="B6" s="25">
        <v>311</v>
      </c>
      <c r="C6" s="20" t="s">
        <v>3</v>
      </c>
      <c r="D6" s="46">
        <v>959745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959745</v>
      </c>
      <c r="O6" s="47">
        <f t="shared" si="1"/>
        <v>182.25313330801367</v>
      </c>
      <c r="P6" s="9"/>
    </row>
    <row r="7" spans="1:133">
      <c r="A7" s="12"/>
      <c r="B7" s="25">
        <v>312.10000000000002</v>
      </c>
      <c r="C7" s="20" t="s">
        <v>11</v>
      </c>
      <c r="D7" s="46">
        <v>0</v>
      </c>
      <c r="E7" s="46">
        <v>225174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225174</v>
      </c>
      <c r="O7" s="47">
        <f t="shared" si="1"/>
        <v>42.75996961640714</v>
      </c>
      <c r="P7" s="9"/>
    </row>
    <row r="8" spans="1:133">
      <c r="A8" s="12"/>
      <c r="B8" s="25">
        <v>312.51</v>
      </c>
      <c r="C8" s="20" t="s">
        <v>82</v>
      </c>
      <c r="D8" s="46">
        <v>30312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>SUM(D8:M8)</f>
        <v>30312</v>
      </c>
      <c r="O8" s="47">
        <f t="shared" si="1"/>
        <v>5.7561716672996583</v>
      </c>
      <c r="P8" s="9"/>
    </row>
    <row r="9" spans="1:133">
      <c r="A9" s="12"/>
      <c r="B9" s="25">
        <v>312.52</v>
      </c>
      <c r="C9" s="20" t="s">
        <v>83</v>
      </c>
      <c r="D9" s="46">
        <v>50681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50681</v>
      </c>
      <c r="O9" s="47">
        <f t="shared" si="1"/>
        <v>9.6241929358146603</v>
      </c>
      <c r="P9" s="9"/>
    </row>
    <row r="10" spans="1:133">
      <c r="A10" s="12"/>
      <c r="B10" s="25">
        <v>314.10000000000002</v>
      </c>
      <c r="C10" s="20" t="s">
        <v>12</v>
      </c>
      <c r="D10" s="46">
        <v>200711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200711</v>
      </c>
      <c r="O10" s="47">
        <f t="shared" si="1"/>
        <v>38.114508165590578</v>
      </c>
      <c r="P10" s="9"/>
    </row>
    <row r="11" spans="1:133">
      <c r="A11" s="12"/>
      <c r="B11" s="25">
        <v>314.3</v>
      </c>
      <c r="C11" s="20" t="s">
        <v>13</v>
      </c>
      <c r="D11" s="46">
        <v>43019</v>
      </c>
      <c r="E11" s="46">
        <v>0</v>
      </c>
      <c r="F11" s="46">
        <v>0</v>
      </c>
      <c r="G11" s="46">
        <v>0</v>
      </c>
      <c r="H11" s="46">
        <v>0</v>
      </c>
      <c r="I11" s="46">
        <v>43929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86948</v>
      </c>
      <c r="O11" s="47">
        <f t="shared" si="1"/>
        <v>16.51120394986707</v>
      </c>
      <c r="P11" s="9"/>
    </row>
    <row r="12" spans="1:133">
      <c r="A12" s="12"/>
      <c r="B12" s="25">
        <v>314.39999999999998</v>
      </c>
      <c r="C12" s="20" t="s">
        <v>14</v>
      </c>
      <c r="D12" s="46">
        <v>34217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34217</v>
      </c>
      <c r="O12" s="47">
        <f t="shared" si="1"/>
        <v>6.497721230535511</v>
      </c>
      <c r="P12" s="9"/>
    </row>
    <row r="13" spans="1:133">
      <c r="A13" s="12"/>
      <c r="B13" s="25">
        <v>315</v>
      </c>
      <c r="C13" s="20" t="s">
        <v>84</v>
      </c>
      <c r="D13" s="46">
        <v>101395</v>
      </c>
      <c r="E13" s="46">
        <v>0</v>
      </c>
      <c r="F13" s="46">
        <v>0</v>
      </c>
      <c r="G13" s="46">
        <v>0</v>
      </c>
      <c r="H13" s="46">
        <v>0</v>
      </c>
      <c r="I13" s="46">
        <v>47381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148776</v>
      </c>
      <c r="O13" s="47">
        <f t="shared" si="1"/>
        <v>28.252183820736803</v>
      </c>
      <c r="P13" s="9"/>
    </row>
    <row r="14" spans="1:133">
      <c r="A14" s="12"/>
      <c r="B14" s="25">
        <v>316</v>
      </c>
      <c r="C14" s="20" t="s">
        <v>85</v>
      </c>
      <c r="D14" s="46">
        <v>35882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35882</v>
      </c>
      <c r="O14" s="47">
        <f t="shared" si="1"/>
        <v>6.8139004937333842</v>
      </c>
      <c r="P14" s="9"/>
    </row>
    <row r="15" spans="1:133" ht="15.75">
      <c r="A15" s="29" t="s">
        <v>17</v>
      </c>
      <c r="B15" s="30"/>
      <c r="C15" s="31"/>
      <c r="D15" s="32">
        <f t="shared" ref="D15:M15" si="3">SUM(D16:D20)</f>
        <v>399472</v>
      </c>
      <c r="E15" s="32">
        <f t="shared" si="3"/>
        <v>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27350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21" si="4">SUM(D15:M15)</f>
        <v>426822</v>
      </c>
      <c r="O15" s="45">
        <f t="shared" si="1"/>
        <v>81.052411697683254</v>
      </c>
      <c r="P15" s="10"/>
    </row>
    <row r="16" spans="1:133">
      <c r="A16" s="12"/>
      <c r="B16" s="25">
        <v>322</v>
      </c>
      <c r="C16" s="20" t="s">
        <v>0</v>
      </c>
      <c r="D16" s="46">
        <v>53889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53889</v>
      </c>
      <c r="O16" s="47">
        <f t="shared" si="1"/>
        <v>10.233383972654767</v>
      </c>
      <c r="P16" s="9"/>
    </row>
    <row r="17" spans="1:16">
      <c r="A17" s="12"/>
      <c r="B17" s="25">
        <v>323.10000000000002</v>
      </c>
      <c r="C17" s="20" t="s">
        <v>18</v>
      </c>
      <c r="D17" s="46">
        <v>243311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243311</v>
      </c>
      <c r="O17" s="47">
        <f t="shared" si="1"/>
        <v>46.204139764527156</v>
      </c>
      <c r="P17" s="9"/>
    </row>
    <row r="18" spans="1:16">
      <c r="A18" s="12"/>
      <c r="B18" s="25">
        <v>323.39999999999998</v>
      </c>
      <c r="C18" s="20" t="s">
        <v>19</v>
      </c>
      <c r="D18" s="46">
        <v>84917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84917</v>
      </c>
      <c r="O18" s="47">
        <f t="shared" si="1"/>
        <v>16.125522218002278</v>
      </c>
      <c r="P18" s="9"/>
    </row>
    <row r="19" spans="1:16">
      <c r="A19" s="12"/>
      <c r="B19" s="25">
        <v>324.20999999999998</v>
      </c>
      <c r="C19" s="20" t="s">
        <v>95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27350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27350</v>
      </c>
      <c r="O19" s="47">
        <f t="shared" si="1"/>
        <v>5.1936954044815797</v>
      </c>
      <c r="P19" s="9"/>
    </row>
    <row r="20" spans="1:16">
      <c r="A20" s="12"/>
      <c r="B20" s="25">
        <v>329</v>
      </c>
      <c r="C20" s="20" t="s">
        <v>20</v>
      </c>
      <c r="D20" s="46">
        <v>17355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17355</v>
      </c>
      <c r="O20" s="47">
        <f t="shared" si="1"/>
        <v>3.2956703380174708</v>
      </c>
      <c r="P20" s="9"/>
    </row>
    <row r="21" spans="1:16" ht="15.75">
      <c r="A21" s="29" t="s">
        <v>22</v>
      </c>
      <c r="B21" s="30"/>
      <c r="C21" s="31"/>
      <c r="D21" s="32">
        <f t="shared" ref="D21:M21" si="5">SUM(D22:D28)</f>
        <v>719994</v>
      </c>
      <c r="E21" s="32">
        <f t="shared" si="5"/>
        <v>121293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 t="shared" si="4"/>
        <v>841287</v>
      </c>
      <c r="O21" s="45">
        <f t="shared" si="1"/>
        <v>159.75826053930876</v>
      </c>
      <c r="P21" s="10"/>
    </row>
    <row r="22" spans="1:16">
      <c r="A22" s="12"/>
      <c r="B22" s="25">
        <v>335.12</v>
      </c>
      <c r="C22" s="20" t="s">
        <v>86</v>
      </c>
      <c r="D22" s="46">
        <v>188189</v>
      </c>
      <c r="E22" s="46">
        <v>60131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ref="N22:N27" si="6">SUM(D22:M22)</f>
        <v>248320</v>
      </c>
      <c r="O22" s="47">
        <f t="shared" si="1"/>
        <v>47.15533611849601</v>
      </c>
      <c r="P22" s="9"/>
    </row>
    <row r="23" spans="1:16">
      <c r="A23" s="12"/>
      <c r="B23" s="25">
        <v>335.14</v>
      </c>
      <c r="C23" s="20" t="s">
        <v>87</v>
      </c>
      <c r="D23" s="46">
        <v>88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88</v>
      </c>
      <c r="O23" s="47">
        <f t="shared" si="1"/>
        <v>1.6710976072920623E-2</v>
      </c>
      <c r="P23" s="9"/>
    </row>
    <row r="24" spans="1:16">
      <c r="A24" s="12"/>
      <c r="B24" s="25">
        <v>335.15</v>
      </c>
      <c r="C24" s="20" t="s">
        <v>88</v>
      </c>
      <c r="D24" s="46">
        <v>2482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2482</v>
      </c>
      <c r="O24" s="47">
        <f t="shared" si="1"/>
        <v>0.47132548423851123</v>
      </c>
      <c r="P24" s="9"/>
    </row>
    <row r="25" spans="1:16">
      <c r="A25" s="12"/>
      <c r="B25" s="25">
        <v>335.18</v>
      </c>
      <c r="C25" s="20" t="s">
        <v>89</v>
      </c>
      <c r="D25" s="46">
        <v>478506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478506</v>
      </c>
      <c r="O25" s="47">
        <f t="shared" si="1"/>
        <v>90.867071781238138</v>
      </c>
      <c r="P25" s="9"/>
    </row>
    <row r="26" spans="1:16">
      <c r="A26" s="12"/>
      <c r="B26" s="25">
        <v>335.21</v>
      </c>
      <c r="C26" s="20" t="s">
        <v>27</v>
      </c>
      <c r="D26" s="46">
        <v>1320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1320</v>
      </c>
      <c r="O26" s="47">
        <f t="shared" si="1"/>
        <v>0.25066464109380937</v>
      </c>
      <c r="P26" s="9"/>
    </row>
    <row r="27" spans="1:16">
      <c r="A27" s="12"/>
      <c r="B27" s="25">
        <v>335.49</v>
      </c>
      <c r="C27" s="20" t="s">
        <v>28</v>
      </c>
      <c r="D27" s="46">
        <v>160</v>
      </c>
      <c r="E27" s="46">
        <v>61162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61322</v>
      </c>
      <c r="O27" s="47">
        <f t="shared" si="1"/>
        <v>11.644891758450436</v>
      </c>
      <c r="P27" s="9"/>
    </row>
    <row r="28" spans="1:16">
      <c r="A28" s="12"/>
      <c r="B28" s="25">
        <v>338</v>
      </c>
      <c r="C28" s="20" t="s">
        <v>29</v>
      </c>
      <c r="D28" s="46">
        <v>49249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49249</v>
      </c>
      <c r="O28" s="47">
        <f t="shared" si="1"/>
        <v>9.3522597797189526</v>
      </c>
      <c r="P28" s="9"/>
    </row>
    <row r="29" spans="1:16" ht="15.75">
      <c r="A29" s="29" t="s">
        <v>34</v>
      </c>
      <c r="B29" s="30"/>
      <c r="C29" s="31"/>
      <c r="D29" s="32">
        <f t="shared" ref="D29:M29" si="7">SUM(D30:D37)</f>
        <v>326151</v>
      </c>
      <c r="E29" s="32">
        <f t="shared" si="7"/>
        <v>46225</v>
      </c>
      <c r="F29" s="32">
        <f t="shared" si="7"/>
        <v>0</v>
      </c>
      <c r="G29" s="32">
        <f t="shared" si="7"/>
        <v>0</v>
      </c>
      <c r="H29" s="32">
        <f t="shared" si="7"/>
        <v>0</v>
      </c>
      <c r="I29" s="32">
        <f t="shared" si="7"/>
        <v>3651472</v>
      </c>
      <c r="J29" s="32">
        <f t="shared" si="7"/>
        <v>0</v>
      </c>
      <c r="K29" s="32">
        <f t="shared" si="7"/>
        <v>0</v>
      </c>
      <c r="L29" s="32">
        <f t="shared" si="7"/>
        <v>0</v>
      </c>
      <c r="M29" s="32">
        <f t="shared" si="7"/>
        <v>0</v>
      </c>
      <c r="N29" s="32">
        <f>SUM(D29:M29)</f>
        <v>4023848</v>
      </c>
      <c r="O29" s="45">
        <f t="shared" si="1"/>
        <v>764.1184960121534</v>
      </c>
      <c r="P29" s="10"/>
    </row>
    <row r="30" spans="1:16">
      <c r="A30" s="12"/>
      <c r="B30" s="25">
        <v>341.2</v>
      </c>
      <c r="C30" s="20" t="s">
        <v>90</v>
      </c>
      <c r="D30" s="46">
        <v>262145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37" si="8">SUM(D30:M30)</f>
        <v>262145</v>
      </c>
      <c r="O30" s="47">
        <f t="shared" si="1"/>
        <v>49.78066843904292</v>
      </c>
      <c r="P30" s="9"/>
    </row>
    <row r="31" spans="1:16">
      <c r="A31" s="12"/>
      <c r="B31" s="25">
        <v>341.9</v>
      </c>
      <c r="C31" s="20" t="s">
        <v>99</v>
      </c>
      <c r="D31" s="46">
        <v>48621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48621</v>
      </c>
      <c r="O31" s="47">
        <f t="shared" si="1"/>
        <v>9.2330041777440179</v>
      </c>
      <c r="P31" s="9"/>
    </row>
    <row r="32" spans="1:16">
      <c r="A32" s="12"/>
      <c r="B32" s="25">
        <v>342.9</v>
      </c>
      <c r="C32" s="20" t="s">
        <v>115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4800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4800</v>
      </c>
      <c r="O32" s="47">
        <f t="shared" si="1"/>
        <v>0.91150778579567038</v>
      </c>
      <c r="P32" s="9"/>
    </row>
    <row r="33" spans="1:16">
      <c r="A33" s="12"/>
      <c r="B33" s="25">
        <v>343.3</v>
      </c>
      <c r="C33" s="20" t="s">
        <v>100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460638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460638</v>
      </c>
      <c r="O33" s="47">
        <f t="shared" si="1"/>
        <v>87.473984048613744</v>
      </c>
      <c r="P33" s="9"/>
    </row>
    <row r="34" spans="1:16">
      <c r="A34" s="12"/>
      <c r="B34" s="25">
        <v>343.4</v>
      </c>
      <c r="C34" s="20" t="s">
        <v>39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785040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785040</v>
      </c>
      <c r="O34" s="47">
        <f t="shared" si="1"/>
        <v>149.07709836688187</v>
      </c>
      <c r="P34" s="9"/>
    </row>
    <row r="35" spans="1:16">
      <c r="A35" s="12"/>
      <c r="B35" s="25">
        <v>343.5</v>
      </c>
      <c r="C35" s="20" t="s">
        <v>101</v>
      </c>
      <c r="D35" s="46">
        <v>0</v>
      </c>
      <c r="E35" s="46">
        <v>46225</v>
      </c>
      <c r="F35" s="46">
        <v>0</v>
      </c>
      <c r="G35" s="46">
        <v>0</v>
      </c>
      <c r="H35" s="46">
        <v>0</v>
      </c>
      <c r="I35" s="46">
        <v>771301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817526</v>
      </c>
      <c r="O35" s="47">
        <f t="shared" si="1"/>
        <v>155.24610710216484</v>
      </c>
      <c r="P35" s="9"/>
    </row>
    <row r="36" spans="1:16">
      <c r="A36" s="12"/>
      <c r="B36" s="25">
        <v>343.8</v>
      </c>
      <c r="C36" s="20" t="s">
        <v>41</v>
      </c>
      <c r="D36" s="46">
        <v>15385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15385</v>
      </c>
      <c r="O36" s="47">
        <f t="shared" si="1"/>
        <v>2.9215723509304974</v>
      </c>
      <c r="P36" s="9"/>
    </row>
    <row r="37" spans="1:16">
      <c r="A37" s="12"/>
      <c r="B37" s="25">
        <v>349</v>
      </c>
      <c r="C37" s="20" t="s">
        <v>1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1629693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1629693</v>
      </c>
      <c r="O37" s="47">
        <f t="shared" si="1"/>
        <v>309.47455374097984</v>
      </c>
      <c r="P37" s="9"/>
    </row>
    <row r="38" spans="1:16" ht="15.75">
      <c r="A38" s="29" t="s">
        <v>35</v>
      </c>
      <c r="B38" s="30"/>
      <c r="C38" s="31"/>
      <c r="D38" s="32">
        <f t="shared" ref="D38:M38" si="9">SUM(D39:D41)</f>
        <v>13295</v>
      </c>
      <c r="E38" s="32">
        <f t="shared" si="9"/>
        <v>0</v>
      </c>
      <c r="F38" s="32">
        <f t="shared" si="9"/>
        <v>0</v>
      </c>
      <c r="G38" s="32">
        <f t="shared" si="9"/>
        <v>0</v>
      </c>
      <c r="H38" s="32">
        <f t="shared" si="9"/>
        <v>0</v>
      </c>
      <c r="I38" s="32">
        <f t="shared" si="9"/>
        <v>0</v>
      </c>
      <c r="J38" s="32">
        <f t="shared" si="9"/>
        <v>0</v>
      </c>
      <c r="K38" s="32">
        <f t="shared" si="9"/>
        <v>0</v>
      </c>
      <c r="L38" s="32">
        <f t="shared" si="9"/>
        <v>0</v>
      </c>
      <c r="M38" s="32">
        <f t="shared" si="9"/>
        <v>0</v>
      </c>
      <c r="N38" s="32">
        <f t="shared" ref="N38:N43" si="10">SUM(D38:M38)</f>
        <v>13295</v>
      </c>
      <c r="O38" s="45">
        <f t="shared" si="1"/>
        <v>2.5246866691986329</v>
      </c>
      <c r="P38" s="10"/>
    </row>
    <row r="39" spans="1:16">
      <c r="A39" s="13"/>
      <c r="B39" s="39">
        <v>351.1</v>
      </c>
      <c r="C39" s="21" t="s">
        <v>46</v>
      </c>
      <c r="D39" s="46">
        <v>4950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4950</v>
      </c>
      <c r="O39" s="47">
        <f t="shared" si="1"/>
        <v>0.93999240410178508</v>
      </c>
      <c r="P39" s="9"/>
    </row>
    <row r="40" spans="1:16">
      <c r="A40" s="13"/>
      <c r="B40" s="39">
        <v>351.5</v>
      </c>
      <c r="C40" s="21" t="s">
        <v>102</v>
      </c>
      <c r="D40" s="46">
        <v>6122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6122</v>
      </c>
      <c r="O40" s="47">
        <f t="shared" si="1"/>
        <v>1.1625522218002278</v>
      </c>
      <c r="P40" s="9"/>
    </row>
    <row r="41" spans="1:16">
      <c r="A41" s="13"/>
      <c r="B41" s="39">
        <v>352</v>
      </c>
      <c r="C41" s="21" t="s">
        <v>103</v>
      </c>
      <c r="D41" s="46">
        <v>2223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2223</v>
      </c>
      <c r="O41" s="47">
        <f t="shared" si="1"/>
        <v>0.42214204329661981</v>
      </c>
      <c r="P41" s="9"/>
    </row>
    <row r="42" spans="1:16" ht="15.75">
      <c r="A42" s="29" t="s">
        <v>4</v>
      </c>
      <c r="B42" s="30"/>
      <c r="C42" s="31"/>
      <c r="D42" s="32">
        <f t="shared" ref="D42:M42" si="11">SUM(D43:D49)</f>
        <v>137015</v>
      </c>
      <c r="E42" s="32">
        <f t="shared" si="11"/>
        <v>60766</v>
      </c>
      <c r="F42" s="32">
        <f t="shared" si="11"/>
        <v>0</v>
      </c>
      <c r="G42" s="32">
        <f t="shared" si="11"/>
        <v>0</v>
      </c>
      <c r="H42" s="32">
        <f t="shared" si="11"/>
        <v>0</v>
      </c>
      <c r="I42" s="32">
        <f t="shared" si="11"/>
        <v>48874</v>
      </c>
      <c r="J42" s="32">
        <f t="shared" si="11"/>
        <v>0</v>
      </c>
      <c r="K42" s="32">
        <f t="shared" si="11"/>
        <v>335273</v>
      </c>
      <c r="L42" s="32">
        <f t="shared" si="11"/>
        <v>0</v>
      </c>
      <c r="M42" s="32">
        <f t="shared" si="11"/>
        <v>0</v>
      </c>
      <c r="N42" s="32">
        <f t="shared" si="10"/>
        <v>581928</v>
      </c>
      <c r="O42" s="45">
        <f t="shared" si="1"/>
        <v>110.50664641093809</v>
      </c>
      <c r="P42" s="10"/>
    </row>
    <row r="43" spans="1:16">
      <c r="A43" s="12"/>
      <c r="B43" s="25">
        <v>361.1</v>
      </c>
      <c r="C43" s="20" t="s">
        <v>47</v>
      </c>
      <c r="D43" s="46">
        <v>3482</v>
      </c>
      <c r="E43" s="46">
        <v>205</v>
      </c>
      <c r="F43" s="46">
        <v>0</v>
      </c>
      <c r="G43" s="46">
        <v>0</v>
      </c>
      <c r="H43" s="46">
        <v>0</v>
      </c>
      <c r="I43" s="46">
        <v>2643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6330</v>
      </c>
      <c r="O43" s="47">
        <f t="shared" si="1"/>
        <v>1.2020508925180402</v>
      </c>
      <c r="P43" s="9"/>
    </row>
    <row r="44" spans="1:16">
      <c r="A44" s="12"/>
      <c r="B44" s="25">
        <v>361.3</v>
      </c>
      <c r="C44" s="20" t="s">
        <v>104</v>
      </c>
      <c r="D44" s="46">
        <v>21501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160112</v>
      </c>
      <c r="L44" s="46">
        <v>0</v>
      </c>
      <c r="M44" s="46">
        <v>0</v>
      </c>
      <c r="N44" s="46">
        <f t="shared" ref="N44:N49" si="12">SUM(D44:M44)</f>
        <v>181613</v>
      </c>
      <c r="O44" s="47">
        <f t="shared" si="1"/>
        <v>34.487846562856056</v>
      </c>
      <c r="P44" s="9"/>
    </row>
    <row r="45" spans="1:16">
      <c r="A45" s="12"/>
      <c r="B45" s="25">
        <v>362</v>
      </c>
      <c r="C45" s="20" t="s">
        <v>48</v>
      </c>
      <c r="D45" s="46">
        <v>57690</v>
      </c>
      <c r="E45" s="46">
        <v>0</v>
      </c>
      <c r="F45" s="46">
        <v>0</v>
      </c>
      <c r="G45" s="46">
        <v>0</v>
      </c>
      <c r="H45" s="46">
        <v>0</v>
      </c>
      <c r="I45" s="46">
        <v>24916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2"/>
        <v>82606</v>
      </c>
      <c r="O45" s="47">
        <f t="shared" si="1"/>
        <v>15.686669198632739</v>
      </c>
      <c r="P45" s="9"/>
    </row>
    <row r="46" spans="1:16">
      <c r="A46" s="12"/>
      <c r="B46" s="25">
        <v>364</v>
      </c>
      <c r="C46" s="20" t="s">
        <v>91</v>
      </c>
      <c r="D46" s="46">
        <v>24531</v>
      </c>
      <c r="E46" s="46">
        <v>56249</v>
      </c>
      <c r="F46" s="46">
        <v>0</v>
      </c>
      <c r="G46" s="46">
        <v>0</v>
      </c>
      <c r="H46" s="46">
        <v>0</v>
      </c>
      <c r="I46" s="46">
        <v>5861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2"/>
        <v>86641</v>
      </c>
      <c r="O46" s="47">
        <f t="shared" si="1"/>
        <v>16.452905431067222</v>
      </c>
      <c r="P46" s="9"/>
    </row>
    <row r="47" spans="1:16">
      <c r="A47" s="12"/>
      <c r="B47" s="25">
        <v>366</v>
      </c>
      <c r="C47" s="20" t="s">
        <v>50</v>
      </c>
      <c r="D47" s="46">
        <v>15532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2"/>
        <v>15532</v>
      </c>
      <c r="O47" s="47">
        <f t="shared" si="1"/>
        <v>2.9494872768704901</v>
      </c>
      <c r="P47" s="9"/>
    </row>
    <row r="48" spans="1:16">
      <c r="A48" s="12"/>
      <c r="B48" s="25">
        <v>368</v>
      </c>
      <c r="C48" s="20" t="s">
        <v>105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175161</v>
      </c>
      <c r="L48" s="46">
        <v>0</v>
      </c>
      <c r="M48" s="46">
        <v>0</v>
      </c>
      <c r="N48" s="46">
        <f t="shared" si="12"/>
        <v>175161</v>
      </c>
      <c r="O48" s="47">
        <f t="shared" si="1"/>
        <v>33.262628180782379</v>
      </c>
      <c r="P48" s="9"/>
    </row>
    <row r="49" spans="1:119">
      <c r="A49" s="12"/>
      <c r="B49" s="25">
        <v>369.9</v>
      </c>
      <c r="C49" s="20" t="s">
        <v>51</v>
      </c>
      <c r="D49" s="46">
        <v>14279</v>
      </c>
      <c r="E49" s="46">
        <v>4312</v>
      </c>
      <c r="F49" s="46">
        <v>0</v>
      </c>
      <c r="G49" s="46">
        <v>0</v>
      </c>
      <c r="H49" s="46">
        <v>0</v>
      </c>
      <c r="I49" s="46">
        <v>15454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2"/>
        <v>34045</v>
      </c>
      <c r="O49" s="47">
        <f t="shared" si="1"/>
        <v>6.465058868211166</v>
      </c>
      <c r="P49" s="9"/>
    </row>
    <row r="50" spans="1:119" ht="15.75">
      <c r="A50" s="29" t="s">
        <v>36</v>
      </c>
      <c r="B50" s="30"/>
      <c r="C50" s="31"/>
      <c r="D50" s="32">
        <f t="shared" ref="D50:M50" si="13">SUM(D51:D51)</f>
        <v>105906</v>
      </c>
      <c r="E50" s="32">
        <f t="shared" si="13"/>
        <v>496366</v>
      </c>
      <c r="F50" s="32">
        <f t="shared" si="13"/>
        <v>0</v>
      </c>
      <c r="G50" s="32">
        <f t="shared" si="13"/>
        <v>0</v>
      </c>
      <c r="H50" s="32">
        <f t="shared" si="13"/>
        <v>0</v>
      </c>
      <c r="I50" s="32">
        <f t="shared" si="13"/>
        <v>0</v>
      </c>
      <c r="J50" s="32">
        <f t="shared" si="13"/>
        <v>0</v>
      </c>
      <c r="K50" s="32">
        <f t="shared" si="13"/>
        <v>0</v>
      </c>
      <c r="L50" s="32">
        <f t="shared" si="13"/>
        <v>0</v>
      </c>
      <c r="M50" s="32">
        <f t="shared" si="13"/>
        <v>0</v>
      </c>
      <c r="N50" s="32">
        <f>SUM(D50:M50)</f>
        <v>602272</v>
      </c>
      <c r="O50" s="45">
        <f t="shared" si="1"/>
        <v>114.36992024306875</v>
      </c>
      <c r="P50" s="9"/>
    </row>
    <row r="51" spans="1:119" ht="15.75" thickBot="1">
      <c r="A51" s="12"/>
      <c r="B51" s="25">
        <v>385</v>
      </c>
      <c r="C51" s="20" t="s">
        <v>116</v>
      </c>
      <c r="D51" s="46">
        <v>105906</v>
      </c>
      <c r="E51" s="46">
        <v>496366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>SUM(D51:M51)</f>
        <v>602272</v>
      </c>
      <c r="O51" s="47">
        <f t="shared" si="1"/>
        <v>114.36992024306875</v>
      </c>
      <c r="P51" s="9"/>
    </row>
    <row r="52" spans="1:119" ht="16.5" thickBot="1">
      <c r="A52" s="14" t="s">
        <v>44</v>
      </c>
      <c r="B52" s="23"/>
      <c r="C52" s="22"/>
      <c r="D52" s="15">
        <f t="shared" ref="D52:M52" si="14">SUM(D5,D15,D21,D29,D38,D42,D50)</f>
        <v>3157795</v>
      </c>
      <c r="E52" s="15">
        <f t="shared" si="14"/>
        <v>949824</v>
      </c>
      <c r="F52" s="15">
        <f t="shared" si="14"/>
        <v>0</v>
      </c>
      <c r="G52" s="15">
        <f t="shared" si="14"/>
        <v>0</v>
      </c>
      <c r="H52" s="15">
        <f t="shared" si="14"/>
        <v>0</v>
      </c>
      <c r="I52" s="15">
        <f t="shared" si="14"/>
        <v>3819006</v>
      </c>
      <c r="J52" s="15">
        <f t="shared" si="14"/>
        <v>0</v>
      </c>
      <c r="K52" s="15">
        <f t="shared" si="14"/>
        <v>335273</v>
      </c>
      <c r="L52" s="15">
        <f t="shared" si="14"/>
        <v>0</v>
      </c>
      <c r="M52" s="15">
        <f t="shared" si="14"/>
        <v>0</v>
      </c>
      <c r="N52" s="15">
        <f>SUM(D52:M52)</f>
        <v>8261898</v>
      </c>
      <c r="O52" s="38">
        <f t="shared" si="1"/>
        <v>1568.9134067603495</v>
      </c>
      <c r="P52" s="6"/>
      <c r="Q52" s="2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</row>
    <row r="53" spans="1:119">
      <c r="A53" s="16"/>
      <c r="B53" s="18"/>
      <c r="C53" s="18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9"/>
    </row>
    <row r="54" spans="1:119">
      <c r="A54" s="40"/>
      <c r="B54" s="41"/>
      <c r="C54" s="41"/>
      <c r="D54" s="42"/>
      <c r="E54" s="42"/>
      <c r="F54" s="42"/>
      <c r="G54" s="42"/>
      <c r="H54" s="42"/>
      <c r="I54" s="42"/>
      <c r="J54" s="42"/>
      <c r="K54" s="42"/>
      <c r="L54" s="121" t="s">
        <v>117</v>
      </c>
      <c r="M54" s="121"/>
      <c r="N54" s="121"/>
      <c r="O54" s="43">
        <v>5266</v>
      </c>
    </row>
    <row r="55" spans="1:119">
      <c r="A55" s="122"/>
      <c r="B55" s="99"/>
      <c r="C55" s="99"/>
      <c r="D55" s="99"/>
      <c r="E55" s="99"/>
      <c r="F55" s="99"/>
      <c r="G55" s="99"/>
      <c r="H55" s="99"/>
      <c r="I55" s="99"/>
      <c r="J55" s="99"/>
      <c r="K55" s="99"/>
      <c r="L55" s="99"/>
      <c r="M55" s="99"/>
      <c r="N55" s="99"/>
      <c r="O55" s="100"/>
    </row>
    <row r="56" spans="1:119" ht="15.75" customHeight="1" thickBot="1">
      <c r="A56" s="123" t="s">
        <v>71</v>
      </c>
      <c r="B56" s="102"/>
      <c r="C56" s="102"/>
      <c r="D56" s="102"/>
      <c r="E56" s="102"/>
      <c r="F56" s="102"/>
      <c r="G56" s="102"/>
      <c r="H56" s="102"/>
      <c r="I56" s="102"/>
      <c r="J56" s="102"/>
      <c r="K56" s="102"/>
      <c r="L56" s="102"/>
      <c r="M56" s="102"/>
      <c r="N56" s="102"/>
      <c r="O56" s="103"/>
    </row>
  </sheetData>
  <mergeCells count="10">
    <mergeCell ref="L54:N54"/>
    <mergeCell ref="A55:O55"/>
    <mergeCell ref="A56:O5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6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61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108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54</v>
      </c>
      <c r="B3" s="111"/>
      <c r="C3" s="112"/>
      <c r="D3" s="131" t="s">
        <v>30</v>
      </c>
      <c r="E3" s="132"/>
      <c r="F3" s="132"/>
      <c r="G3" s="132"/>
      <c r="H3" s="133"/>
      <c r="I3" s="131" t="s">
        <v>31</v>
      </c>
      <c r="J3" s="133"/>
      <c r="K3" s="131" t="s">
        <v>33</v>
      </c>
      <c r="L3" s="133"/>
      <c r="M3" s="36"/>
      <c r="N3" s="37"/>
      <c r="O3" s="134" t="s">
        <v>59</v>
      </c>
      <c r="P3" s="11"/>
      <c r="Q3"/>
    </row>
    <row r="4" spans="1:133" ht="32.25" customHeight="1" thickBot="1">
      <c r="A4" s="113"/>
      <c r="B4" s="114"/>
      <c r="C4" s="115"/>
      <c r="D4" s="34" t="s">
        <v>5</v>
      </c>
      <c r="E4" s="34" t="s">
        <v>55</v>
      </c>
      <c r="F4" s="34" t="s">
        <v>56</v>
      </c>
      <c r="G4" s="34" t="s">
        <v>57</v>
      </c>
      <c r="H4" s="34" t="s">
        <v>6</v>
      </c>
      <c r="I4" s="34" t="s">
        <v>7</v>
      </c>
      <c r="J4" s="35" t="s">
        <v>58</v>
      </c>
      <c r="K4" s="35" t="s">
        <v>8</v>
      </c>
      <c r="L4" s="35" t="s">
        <v>9</v>
      </c>
      <c r="M4" s="35" t="s">
        <v>10</v>
      </c>
      <c r="N4" s="35" t="s">
        <v>32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SUM(D6:D14)</f>
        <v>1321327</v>
      </c>
      <c r="E5" s="27">
        <f t="shared" si="0"/>
        <v>215066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89887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1626280</v>
      </c>
      <c r="O5" s="33">
        <f t="shared" ref="O5:O36" si="1">(N5/O$59)</f>
        <v>309.53178530643322</v>
      </c>
      <c r="P5" s="6"/>
    </row>
    <row r="6" spans="1:133">
      <c r="A6" s="12"/>
      <c r="B6" s="25">
        <v>311</v>
      </c>
      <c r="C6" s="20" t="s">
        <v>3</v>
      </c>
      <c r="D6" s="46">
        <v>832092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832092</v>
      </c>
      <c r="O6" s="47">
        <f t="shared" si="1"/>
        <v>158.37304910544347</v>
      </c>
      <c r="P6" s="9"/>
    </row>
    <row r="7" spans="1:133">
      <c r="A7" s="12"/>
      <c r="B7" s="25">
        <v>312.41000000000003</v>
      </c>
      <c r="C7" s="20" t="s">
        <v>109</v>
      </c>
      <c r="D7" s="46">
        <v>0</v>
      </c>
      <c r="E7" s="46">
        <v>215066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215066</v>
      </c>
      <c r="O7" s="47">
        <f t="shared" si="1"/>
        <v>40.933764750666157</v>
      </c>
      <c r="P7" s="9"/>
    </row>
    <row r="8" spans="1:133">
      <c r="A8" s="12"/>
      <c r="B8" s="25">
        <v>312.51</v>
      </c>
      <c r="C8" s="20" t="s">
        <v>82</v>
      </c>
      <c r="D8" s="46">
        <v>26749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>SUM(D8:M8)</f>
        <v>26749</v>
      </c>
      <c r="O8" s="47">
        <f t="shared" si="1"/>
        <v>5.0911686334221544</v>
      </c>
      <c r="P8" s="9"/>
    </row>
    <row r="9" spans="1:133">
      <c r="A9" s="12"/>
      <c r="B9" s="25">
        <v>312.52</v>
      </c>
      <c r="C9" s="20" t="s">
        <v>83</v>
      </c>
      <c r="D9" s="46">
        <v>41381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41381</v>
      </c>
      <c r="O9" s="47">
        <f t="shared" si="1"/>
        <v>7.8760944042634184</v>
      </c>
      <c r="P9" s="9"/>
    </row>
    <row r="10" spans="1:133">
      <c r="A10" s="12"/>
      <c r="B10" s="25">
        <v>314.10000000000002</v>
      </c>
      <c r="C10" s="20" t="s">
        <v>12</v>
      </c>
      <c r="D10" s="46">
        <v>200766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200766</v>
      </c>
      <c r="O10" s="47">
        <f t="shared" si="1"/>
        <v>38.212028930338789</v>
      </c>
      <c r="P10" s="9"/>
    </row>
    <row r="11" spans="1:133">
      <c r="A11" s="12"/>
      <c r="B11" s="25">
        <v>314.3</v>
      </c>
      <c r="C11" s="20" t="s">
        <v>13</v>
      </c>
      <c r="D11" s="46">
        <v>40138</v>
      </c>
      <c r="E11" s="46">
        <v>0</v>
      </c>
      <c r="F11" s="46">
        <v>0</v>
      </c>
      <c r="G11" s="46">
        <v>0</v>
      </c>
      <c r="H11" s="46">
        <v>0</v>
      </c>
      <c r="I11" s="46">
        <v>42820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82958</v>
      </c>
      <c r="O11" s="47">
        <f t="shared" si="1"/>
        <v>15.789493719071183</v>
      </c>
      <c r="P11" s="9"/>
    </row>
    <row r="12" spans="1:133">
      <c r="A12" s="12"/>
      <c r="B12" s="25">
        <v>314.39999999999998</v>
      </c>
      <c r="C12" s="20" t="s">
        <v>14</v>
      </c>
      <c r="D12" s="46">
        <v>37895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37895</v>
      </c>
      <c r="O12" s="47">
        <f t="shared" si="1"/>
        <v>7.2125999238675291</v>
      </c>
      <c r="P12" s="9"/>
    </row>
    <row r="13" spans="1:133">
      <c r="A13" s="12"/>
      <c r="B13" s="25">
        <v>315</v>
      </c>
      <c r="C13" s="20" t="s">
        <v>84</v>
      </c>
      <c r="D13" s="46">
        <v>116475</v>
      </c>
      <c r="E13" s="46">
        <v>0</v>
      </c>
      <c r="F13" s="46">
        <v>0</v>
      </c>
      <c r="G13" s="46">
        <v>0</v>
      </c>
      <c r="H13" s="46">
        <v>0</v>
      </c>
      <c r="I13" s="46">
        <v>47067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163542</v>
      </c>
      <c r="O13" s="47">
        <f t="shared" si="1"/>
        <v>31.127141225732775</v>
      </c>
      <c r="P13" s="9"/>
    </row>
    <row r="14" spans="1:133">
      <c r="A14" s="12"/>
      <c r="B14" s="25">
        <v>316</v>
      </c>
      <c r="C14" s="20" t="s">
        <v>85</v>
      </c>
      <c r="D14" s="46">
        <v>25831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25831</v>
      </c>
      <c r="O14" s="47">
        <f t="shared" si="1"/>
        <v>4.9164446136277125</v>
      </c>
      <c r="P14" s="9"/>
    </row>
    <row r="15" spans="1:133" ht="15.75">
      <c r="A15" s="29" t="s">
        <v>17</v>
      </c>
      <c r="B15" s="30"/>
      <c r="C15" s="31"/>
      <c r="D15" s="32">
        <f t="shared" ref="D15:M15" si="3">SUM(D16:D20)</f>
        <v>411411</v>
      </c>
      <c r="E15" s="32">
        <f t="shared" si="3"/>
        <v>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23524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22" si="4">SUM(D15:M15)</f>
        <v>434935</v>
      </c>
      <c r="O15" s="45">
        <f t="shared" si="1"/>
        <v>82.781690140845072</v>
      </c>
      <c r="P15" s="10"/>
    </row>
    <row r="16" spans="1:133">
      <c r="A16" s="12"/>
      <c r="B16" s="25">
        <v>322</v>
      </c>
      <c r="C16" s="20" t="s">
        <v>0</v>
      </c>
      <c r="D16" s="46">
        <v>38766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38766</v>
      </c>
      <c r="O16" s="47">
        <f t="shared" si="1"/>
        <v>7.3783783783783781</v>
      </c>
      <c r="P16" s="9"/>
    </row>
    <row r="17" spans="1:16">
      <c r="A17" s="12"/>
      <c r="B17" s="25">
        <v>323.10000000000002</v>
      </c>
      <c r="C17" s="20" t="s">
        <v>18</v>
      </c>
      <c r="D17" s="46">
        <v>254570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254570</v>
      </c>
      <c r="O17" s="47">
        <f t="shared" si="1"/>
        <v>48.452607537114581</v>
      </c>
      <c r="P17" s="9"/>
    </row>
    <row r="18" spans="1:16">
      <c r="A18" s="12"/>
      <c r="B18" s="25">
        <v>323.39999999999998</v>
      </c>
      <c r="C18" s="20" t="s">
        <v>19</v>
      </c>
      <c r="D18" s="46">
        <v>112705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112705</v>
      </c>
      <c r="O18" s="47">
        <f t="shared" si="1"/>
        <v>21.451275218880852</v>
      </c>
      <c r="P18" s="9"/>
    </row>
    <row r="19" spans="1:16">
      <c r="A19" s="12"/>
      <c r="B19" s="25">
        <v>324.20999999999998</v>
      </c>
      <c r="C19" s="20" t="s">
        <v>95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23524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23524</v>
      </c>
      <c r="O19" s="47">
        <f t="shared" si="1"/>
        <v>4.4773505900266466</v>
      </c>
      <c r="P19" s="9"/>
    </row>
    <row r="20" spans="1:16">
      <c r="A20" s="12"/>
      <c r="B20" s="25">
        <v>329</v>
      </c>
      <c r="C20" s="20" t="s">
        <v>20</v>
      </c>
      <c r="D20" s="46">
        <v>5370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5370</v>
      </c>
      <c r="O20" s="47">
        <f t="shared" si="1"/>
        <v>1.0220784164446137</v>
      </c>
      <c r="P20" s="9"/>
    </row>
    <row r="21" spans="1:16" ht="15.75">
      <c r="A21" s="29" t="s">
        <v>22</v>
      </c>
      <c r="B21" s="30"/>
      <c r="C21" s="31"/>
      <c r="D21" s="32">
        <f t="shared" ref="D21:M21" si="5">SUM(D22:D32)</f>
        <v>691042</v>
      </c>
      <c r="E21" s="32">
        <f t="shared" si="5"/>
        <v>419976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38293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 t="shared" si="4"/>
        <v>1149311</v>
      </c>
      <c r="O21" s="45">
        <f t="shared" si="1"/>
        <v>218.74971450323562</v>
      </c>
      <c r="P21" s="10"/>
    </row>
    <row r="22" spans="1:16">
      <c r="A22" s="12"/>
      <c r="B22" s="25">
        <v>334.2</v>
      </c>
      <c r="C22" s="20" t="s">
        <v>96</v>
      </c>
      <c r="D22" s="46">
        <v>4347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4347</v>
      </c>
      <c r="O22" s="47">
        <f t="shared" si="1"/>
        <v>0.82736962314427098</v>
      </c>
      <c r="P22" s="9"/>
    </row>
    <row r="23" spans="1:16">
      <c r="A23" s="12"/>
      <c r="B23" s="25">
        <v>334.49</v>
      </c>
      <c r="C23" s="20" t="s">
        <v>97</v>
      </c>
      <c r="D23" s="46">
        <v>1432</v>
      </c>
      <c r="E23" s="46">
        <v>289999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31" si="6">SUM(D23:M23)</f>
        <v>291431</v>
      </c>
      <c r="O23" s="47">
        <f t="shared" si="1"/>
        <v>55.468405024743056</v>
      </c>
      <c r="P23" s="9"/>
    </row>
    <row r="24" spans="1:16">
      <c r="A24" s="12"/>
      <c r="B24" s="25">
        <v>334.5</v>
      </c>
      <c r="C24" s="20" t="s">
        <v>110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38293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38293</v>
      </c>
      <c r="O24" s="47">
        <f t="shared" si="1"/>
        <v>7.2883517320137035</v>
      </c>
      <c r="P24" s="9"/>
    </row>
    <row r="25" spans="1:16">
      <c r="A25" s="12"/>
      <c r="B25" s="25">
        <v>334.7</v>
      </c>
      <c r="C25" s="20" t="s">
        <v>111</v>
      </c>
      <c r="D25" s="46">
        <v>301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301</v>
      </c>
      <c r="O25" s="47">
        <f t="shared" si="1"/>
        <v>5.7289684050247432E-2</v>
      </c>
      <c r="P25" s="9"/>
    </row>
    <row r="26" spans="1:16">
      <c r="A26" s="12"/>
      <c r="B26" s="25">
        <v>335.12</v>
      </c>
      <c r="C26" s="20" t="s">
        <v>86</v>
      </c>
      <c r="D26" s="46">
        <v>178834</v>
      </c>
      <c r="E26" s="46">
        <v>69358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248192</v>
      </c>
      <c r="O26" s="47">
        <f t="shared" si="1"/>
        <v>47.238675295013323</v>
      </c>
      <c r="P26" s="9"/>
    </row>
    <row r="27" spans="1:16">
      <c r="A27" s="12"/>
      <c r="B27" s="25">
        <v>335.14</v>
      </c>
      <c r="C27" s="20" t="s">
        <v>87</v>
      </c>
      <c r="D27" s="46">
        <v>137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137</v>
      </c>
      <c r="O27" s="47">
        <f t="shared" si="1"/>
        <v>2.6075371145793683E-2</v>
      </c>
      <c r="P27" s="9"/>
    </row>
    <row r="28" spans="1:16">
      <c r="A28" s="12"/>
      <c r="B28" s="25">
        <v>335.15</v>
      </c>
      <c r="C28" s="20" t="s">
        <v>88</v>
      </c>
      <c r="D28" s="46">
        <v>2433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2433</v>
      </c>
      <c r="O28" s="47">
        <f t="shared" si="1"/>
        <v>0.4630757518081462</v>
      </c>
      <c r="P28" s="9"/>
    </row>
    <row r="29" spans="1:16">
      <c r="A29" s="12"/>
      <c r="B29" s="25">
        <v>335.18</v>
      </c>
      <c r="C29" s="20" t="s">
        <v>89</v>
      </c>
      <c r="D29" s="46">
        <v>455719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455719</v>
      </c>
      <c r="O29" s="47">
        <f t="shared" si="1"/>
        <v>86.737533307955843</v>
      </c>
      <c r="P29" s="9"/>
    </row>
    <row r="30" spans="1:16">
      <c r="A30" s="12"/>
      <c r="B30" s="25">
        <v>335.21</v>
      </c>
      <c r="C30" s="20" t="s">
        <v>27</v>
      </c>
      <c r="D30" s="46">
        <v>1650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1650</v>
      </c>
      <c r="O30" s="47">
        <f t="shared" si="1"/>
        <v>0.31404644080700417</v>
      </c>
      <c r="P30" s="9"/>
    </row>
    <row r="31" spans="1:16">
      <c r="A31" s="12"/>
      <c r="B31" s="25">
        <v>335.49</v>
      </c>
      <c r="C31" s="20" t="s">
        <v>28</v>
      </c>
      <c r="D31" s="46">
        <v>52</v>
      </c>
      <c r="E31" s="46">
        <v>60619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60671</v>
      </c>
      <c r="O31" s="47">
        <f t="shared" si="1"/>
        <v>11.547582794061666</v>
      </c>
      <c r="P31" s="9"/>
    </row>
    <row r="32" spans="1:16">
      <c r="A32" s="12"/>
      <c r="B32" s="25">
        <v>338</v>
      </c>
      <c r="C32" s="20" t="s">
        <v>29</v>
      </c>
      <c r="D32" s="46">
        <v>46137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>SUM(D32:M32)</f>
        <v>46137</v>
      </c>
      <c r="O32" s="47">
        <f t="shared" si="1"/>
        <v>8.7813094784925774</v>
      </c>
      <c r="P32" s="9"/>
    </row>
    <row r="33" spans="1:16" ht="15.75">
      <c r="A33" s="29" t="s">
        <v>34</v>
      </c>
      <c r="B33" s="30"/>
      <c r="C33" s="31"/>
      <c r="D33" s="32">
        <f t="shared" ref="D33:M33" si="7">SUM(D34:D41)</f>
        <v>343856</v>
      </c>
      <c r="E33" s="32">
        <f t="shared" si="7"/>
        <v>45615</v>
      </c>
      <c r="F33" s="32">
        <f t="shared" si="7"/>
        <v>0</v>
      </c>
      <c r="G33" s="32">
        <f t="shared" si="7"/>
        <v>0</v>
      </c>
      <c r="H33" s="32">
        <f t="shared" si="7"/>
        <v>0</v>
      </c>
      <c r="I33" s="32">
        <f t="shared" si="7"/>
        <v>3584782</v>
      </c>
      <c r="J33" s="32">
        <f t="shared" si="7"/>
        <v>0</v>
      </c>
      <c r="K33" s="32">
        <f t="shared" si="7"/>
        <v>0</v>
      </c>
      <c r="L33" s="32">
        <f t="shared" si="7"/>
        <v>0</v>
      </c>
      <c r="M33" s="32">
        <f t="shared" si="7"/>
        <v>0</v>
      </c>
      <c r="N33" s="32">
        <f>SUM(D33:M33)</f>
        <v>3974253</v>
      </c>
      <c r="O33" s="45">
        <f t="shared" si="1"/>
        <v>756.42424819185385</v>
      </c>
      <c r="P33" s="10"/>
    </row>
    <row r="34" spans="1:16">
      <c r="A34" s="12"/>
      <c r="B34" s="25">
        <v>341.2</v>
      </c>
      <c r="C34" s="20" t="s">
        <v>90</v>
      </c>
      <c r="D34" s="46">
        <v>256824</v>
      </c>
      <c r="E34" s="46">
        <v>0</v>
      </c>
      <c r="F34" s="46">
        <v>0</v>
      </c>
      <c r="G34" s="46">
        <v>0</v>
      </c>
      <c r="H34" s="46">
        <v>0</v>
      </c>
      <c r="I34" s="46">
        <v>4800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1" si="8">SUM(D34:M34)</f>
        <v>261624</v>
      </c>
      <c r="O34" s="47">
        <f t="shared" si="1"/>
        <v>49.795203654358581</v>
      </c>
      <c r="P34" s="9"/>
    </row>
    <row r="35" spans="1:16">
      <c r="A35" s="12"/>
      <c r="B35" s="25">
        <v>341.9</v>
      </c>
      <c r="C35" s="20" t="s">
        <v>99</v>
      </c>
      <c r="D35" s="46">
        <v>57842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57842</v>
      </c>
      <c r="O35" s="47">
        <f t="shared" si="1"/>
        <v>11.00913589645984</v>
      </c>
      <c r="P35" s="9"/>
    </row>
    <row r="36" spans="1:16">
      <c r="A36" s="12"/>
      <c r="B36" s="25">
        <v>343.3</v>
      </c>
      <c r="C36" s="20" t="s">
        <v>100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454071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454071</v>
      </c>
      <c r="O36" s="47">
        <f t="shared" si="1"/>
        <v>86.423867529501337</v>
      </c>
      <c r="P36" s="9"/>
    </row>
    <row r="37" spans="1:16">
      <c r="A37" s="12"/>
      <c r="B37" s="25">
        <v>343.4</v>
      </c>
      <c r="C37" s="20" t="s">
        <v>39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781409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781409</v>
      </c>
      <c r="O37" s="47">
        <f t="shared" ref="O37:O57" si="9">(N37/O$59)</f>
        <v>148.72649409973354</v>
      </c>
      <c r="P37" s="9"/>
    </row>
    <row r="38" spans="1:16">
      <c r="A38" s="12"/>
      <c r="B38" s="25">
        <v>343.5</v>
      </c>
      <c r="C38" s="20" t="s">
        <v>101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775379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775379</v>
      </c>
      <c r="O38" s="47">
        <f t="shared" si="9"/>
        <v>147.57879710696611</v>
      </c>
      <c r="P38" s="9"/>
    </row>
    <row r="39" spans="1:16">
      <c r="A39" s="12"/>
      <c r="B39" s="25">
        <v>343.8</v>
      </c>
      <c r="C39" s="20" t="s">
        <v>41</v>
      </c>
      <c r="D39" s="46">
        <v>29190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29190</v>
      </c>
      <c r="O39" s="47">
        <f t="shared" si="9"/>
        <v>5.5557670346402741</v>
      </c>
      <c r="P39" s="9"/>
    </row>
    <row r="40" spans="1:16">
      <c r="A40" s="12"/>
      <c r="B40" s="25">
        <v>343.9</v>
      </c>
      <c r="C40" s="20" t="s">
        <v>66</v>
      </c>
      <c r="D40" s="46">
        <v>0</v>
      </c>
      <c r="E40" s="46">
        <v>45615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45615</v>
      </c>
      <c r="O40" s="47">
        <f t="shared" si="9"/>
        <v>8.6819566044918162</v>
      </c>
      <c r="P40" s="9"/>
    </row>
    <row r="41" spans="1:16">
      <c r="A41" s="12"/>
      <c r="B41" s="25">
        <v>349</v>
      </c>
      <c r="C41" s="20" t="s">
        <v>1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1569123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1569123</v>
      </c>
      <c r="O41" s="47">
        <f t="shared" si="9"/>
        <v>298.65302626570229</v>
      </c>
      <c r="P41" s="9"/>
    </row>
    <row r="42" spans="1:16" ht="15.75">
      <c r="A42" s="29" t="s">
        <v>35</v>
      </c>
      <c r="B42" s="30"/>
      <c r="C42" s="31"/>
      <c r="D42" s="32">
        <f t="shared" ref="D42:M42" si="10">SUM(D43:D45)</f>
        <v>8751</v>
      </c>
      <c r="E42" s="32">
        <f t="shared" si="10"/>
        <v>0</v>
      </c>
      <c r="F42" s="32">
        <f t="shared" si="10"/>
        <v>0</v>
      </c>
      <c r="G42" s="32">
        <f t="shared" si="10"/>
        <v>0</v>
      </c>
      <c r="H42" s="32">
        <f t="shared" si="10"/>
        <v>0</v>
      </c>
      <c r="I42" s="32">
        <f t="shared" si="10"/>
        <v>0</v>
      </c>
      <c r="J42" s="32">
        <f t="shared" si="10"/>
        <v>0</v>
      </c>
      <c r="K42" s="32">
        <f t="shared" si="10"/>
        <v>0</v>
      </c>
      <c r="L42" s="32">
        <f t="shared" si="10"/>
        <v>0</v>
      </c>
      <c r="M42" s="32">
        <f t="shared" si="10"/>
        <v>0</v>
      </c>
      <c r="N42" s="32">
        <f t="shared" ref="N42:N47" si="11">SUM(D42:M42)</f>
        <v>8751</v>
      </c>
      <c r="O42" s="45">
        <f t="shared" si="9"/>
        <v>1.6655881233346022</v>
      </c>
      <c r="P42" s="10"/>
    </row>
    <row r="43" spans="1:16">
      <c r="A43" s="13"/>
      <c r="B43" s="39">
        <v>351.1</v>
      </c>
      <c r="C43" s="21" t="s">
        <v>46</v>
      </c>
      <c r="D43" s="46">
        <v>1802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1802</v>
      </c>
      <c r="O43" s="47">
        <f t="shared" si="9"/>
        <v>0.34297677959649792</v>
      </c>
      <c r="P43" s="9"/>
    </row>
    <row r="44" spans="1:16">
      <c r="A44" s="13"/>
      <c r="B44" s="39">
        <v>351.5</v>
      </c>
      <c r="C44" s="21" t="s">
        <v>102</v>
      </c>
      <c r="D44" s="46">
        <v>4020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4020</v>
      </c>
      <c r="O44" s="47">
        <f t="shared" si="9"/>
        <v>0.76513132851161025</v>
      </c>
      <c r="P44" s="9"/>
    </row>
    <row r="45" spans="1:16">
      <c r="A45" s="13"/>
      <c r="B45" s="39">
        <v>352</v>
      </c>
      <c r="C45" s="21" t="s">
        <v>103</v>
      </c>
      <c r="D45" s="46">
        <v>2929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2929</v>
      </c>
      <c r="O45" s="47">
        <f t="shared" si="9"/>
        <v>0.55748001522649415</v>
      </c>
      <c r="P45" s="9"/>
    </row>
    <row r="46" spans="1:16" ht="15.75">
      <c r="A46" s="29" t="s">
        <v>4</v>
      </c>
      <c r="B46" s="30"/>
      <c r="C46" s="31"/>
      <c r="D46" s="32">
        <f t="shared" ref="D46:M46" si="12">SUM(D47:D54)</f>
        <v>205224</v>
      </c>
      <c r="E46" s="32">
        <f t="shared" si="12"/>
        <v>4301</v>
      </c>
      <c r="F46" s="32">
        <f t="shared" si="12"/>
        <v>0</v>
      </c>
      <c r="G46" s="32">
        <f t="shared" si="12"/>
        <v>0</v>
      </c>
      <c r="H46" s="32">
        <f t="shared" si="12"/>
        <v>0</v>
      </c>
      <c r="I46" s="32">
        <f t="shared" si="12"/>
        <v>59307</v>
      </c>
      <c r="J46" s="32">
        <f t="shared" si="12"/>
        <v>0</v>
      </c>
      <c r="K46" s="32">
        <f t="shared" si="12"/>
        <v>158586</v>
      </c>
      <c r="L46" s="32">
        <f t="shared" si="12"/>
        <v>0</v>
      </c>
      <c r="M46" s="32">
        <f t="shared" si="12"/>
        <v>0</v>
      </c>
      <c r="N46" s="32">
        <f t="shared" si="11"/>
        <v>427418</v>
      </c>
      <c r="O46" s="45">
        <f t="shared" si="9"/>
        <v>81.350970688998856</v>
      </c>
      <c r="P46" s="10"/>
    </row>
    <row r="47" spans="1:16">
      <c r="A47" s="12"/>
      <c r="B47" s="25">
        <v>361.1</v>
      </c>
      <c r="C47" s="20" t="s">
        <v>47</v>
      </c>
      <c r="D47" s="46">
        <v>4242</v>
      </c>
      <c r="E47" s="46">
        <v>199</v>
      </c>
      <c r="F47" s="46">
        <v>0</v>
      </c>
      <c r="G47" s="46">
        <v>0</v>
      </c>
      <c r="H47" s="46">
        <v>0</v>
      </c>
      <c r="I47" s="46">
        <v>2119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6560</v>
      </c>
      <c r="O47" s="47">
        <f t="shared" si="9"/>
        <v>1.24857251617815</v>
      </c>
      <c r="P47" s="9"/>
    </row>
    <row r="48" spans="1:16">
      <c r="A48" s="12"/>
      <c r="B48" s="25">
        <v>361.3</v>
      </c>
      <c r="C48" s="20" t="s">
        <v>104</v>
      </c>
      <c r="D48" s="46">
        <v>-12170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-2632</v>
      </c>
      <c r="L48" s="46">
        <v>0</v>
      </c>
      <c r="M48" s="46">
        <v>0</v>
      </c>
      <c r="N48" s="46">
        <f t="shared" ref="N48:N54" si="13">SUM(D48:M48)</f>
        <v>-14802</v>
      </c>
      <c r="O48" s="47">
        <f t="shared" si="9"/>
        <v>-2.8172820708031976</v>
      </c>
      <c r="P48" s="9"/>
    </row>
    <row r="49" spans="1:119">
      <c r="A49" s="12"/>
      <c r="B49" s="25">
        <v>361.4</v>
      </c>
      <c r="C49" s="20" t="s">
        <v>112</v>
      </c>
      <c r="D49" s="46">
        <v>131800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3"/>
        <v>131800</v>
      </c>
      <c r="O49" s="47">
        <f t="shared" si="9"/>
        <v>25.085649029311</v>
      </c>
      <c r="P49" s="9"/>
    </row>
    <row r="50" spans="1:119">
      <c r="A50" s="12"/>
      <c r="B50" s="25">
        <v>362</v>
      </c>
      <c r="C50" s="20" t="s">
        <v>48</v>
      </c>
      <c r="D50" s="46">
        <v>57117</v>
      </c>
      <c r="E50" s="46">
        <v>0</v>
      </c>
      <c r="F50" s="46">
        <v>0</v>
      </c>
      <c r="G50" s="46">
        <v>0</v>
      </c>
      <c r="H50" s="46">
        <v>0</v>
      </c>
      <c r="I50" s="46">
        <v>42859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3"/>
        <v>99976</v>
      </c>
      <c r="O50" s="47">
        <f t="shared" si="9"/>
        <v>19.028549676436999</v>
      </c>
      <c r="P50" s="9"/>
    </row>
    <row r="51" spans="1:119">
      <c r="A51" s="12"/>
      <c r="B51" s="25">
        <v>364</v>
      </c>
      <c r="C51" s="20" t="s">
        <v>91</v>
      </c>
      <c r="D51" s="46">
        <v>8025</v>
      </c>
      <c r="E51" s="46">
        <v>4102</v>
      </c>
      <c r="F51" s="46">
        <v>0</v>
      </c>
      <c r="G51" s="46">
        <v>0</v>
      </c>
      <c r="H51" s="46">
        <v>0</v>
      </c>
      <c r="I51" s="46">
        <v>11050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3"/>
        <v>23177</v>
      </c>
      <c r="O51" s="47">
        <f t="shared" si="9"/>
        <v>4.4113056718690524</v>
      </c>
      <c r="P51" s="9"/>
    </row>
    <row r="52" spans="1:119">
      <c r="A52" s="12"/>
      <c r="B52" s="25">
        <v>366</v>
      </c>
      <c r="C52" s="20" t="s">
        <v>50</v>
      </c>
      <c r="D52" s="46">
        <v>150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3"/>
        <v>150</v>
      </c>
      <c r="O52" s="47">
        <f t="shared" si="9"/>
        <v>2.854967643700038E-2</v>
      </c>
      <c r="P52" s="9"/>
    </row>
    <row r="53" spans="1:119">
      <c r="A53" s="12"/>
      <c r="B53" s="25">
        <v>368</v>
      </c>
      <c r="C53" s="20" t="s">
        <v>105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161218</v>
      </c>
      <c r="L53" s="46">
        <v>0</v>
      </c>
      <c r="M53" s="46">
        <v>0</v>
      </c>
      <c r="N53" s="46">
        <f t="shared" si="13"/>
        <v>161218</v>
      </c>
      <c r="O53" s="47">
        <f t="shared" si="9"/>
        <v>30.684811572135516</v>
      </c>
      <c r="P53" s="9"/>
    </row>
    <row r="54" spans="1:119">
      <c r="A54" s="12"/>
      <c r="B54" s="25">
        <v>369.9</v>
      </c>
      <c r="C54" s="20" t="s">
        <v>51</v>
      </c>
      <c r="D54" s="46">
        <v>16060</v>
      </c>
      <c r="E54" s="46">
        <v>0</v>
      </c>
      <c r="F54" s="46">
        <v>0</v>
      </c>
      <c r="G54" s="46">
        <v>0</v>
      </c>
      <c r="H54" s="46">
        <v>0</v>
      </c>
      <c r="I54" s="46">
        <v>3279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3"/>
        <v>19339</v>
      </c>
      <c r="O54" s="47">
        <f t="shared" si="9"/>
        <v>3.6808146174343359</v>
      </c>
      <c r="P54" s="9"/>
    </row>
    <row r="55" spans="1:119" ht="15.75">
      <c r="A55" s="29" t="s">
        <v>36</v>
      </c>
      <c r="B55" s="30"/>
      <c r="C55" s="31"/>
      <c r="D55" s="32">
        <f t="shared" ref="D55:M55" si="14">SUM(D56:D56)</f>
        <v>0</v>
      </c>
      <c r="E55" s="32">
        <f t="shared" si="14"/>
        <v>0</v>
      </c>
      <c r="F55" s="32">
        <f t="shared" si="14"/>
        <v>0</v>
      </c>
      <c r="G55" s="32">
        <f t="shared" si="14"/>
        <v>0</v>
      </c>
      <c r="H55" s="32">
        <f t="shared" si="14"/>
        <v>0</v>
      </c>
      <c r="I55" s="32">
        <f t="shared" si="14"/>
        <v>124600</v>
      </c>
      <c r="J55" s="32">
        <f t="shared" si="14"/>
        <v>0</v>
      </c>
      <c r="K55" s="32">
        <f t="shared" si="14"/>
        <v>0</v>
      </c>
      <c r="L55" s="32">
        <f t="shared" si="14"/>
        <v>0</v>
      </c>
      <c r="M55" s="32">
        <f t="shared" si="14"/>
        <v>0</v>
      </c>
      <c r="N55" s="32">
        <f>SUM(D55:M55)</f>
        <v>124600</v>
      </c>
      <c r="O55" s="45">
        <f t="shared" si="9"/>
        <v>23.715264560334983</v>
      </c>
      <c r="P55" s="9"/>
    </row>
    <row r="56" spans="1:119" ht="15.75" thickBot="1">
      <c r="A56" s="12"/>
      <c r="B56" s="25">
        <v>389.7</v>
      </c>
      <c r="C56" s="20" t="s">
        <v>106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124600</v>
      </c>
      <c r="J56" s="46">
        <v>0</v>
      </c>
      <c r="K56" s="46">
        <v>0</v>
      </c>
      <c r="L56" s="46">
        <v>0</v>
      </c>
      <c r="M56" s="46">
        <v>0</v>
      </c>
      <c r="N56" s="46">
        <f>SUM(D56:M56)</f>
        <v>124600</v>
      </c>
      <c r="O56" s="47">
        <f t="shared" si="9"/>
        <v>23.715264560334983</v>
      </c>
      <c r="P56" s="9"/>
    </row>
    <row r="57" spans="1:119" ht="16.5" thickBot="1">
      <c r="A57" s="14" t="s">
        <v>44</v>
      </c>
      <c r="B57" s="23"/>
      <c r="C57" s="22"/>
      <c r="D57" s="15">
        <f t="shared" ref="D57:M57" si="15">SUM(D5,D15,D21,D33,D42,D46,D55)</f>
        <v>2981611</v>
      </c>
      <c r="E57" s="15">
        <f t="shared" si="15"/>
        <v>684958</v>
      </c>
      <c r="F57" s="15">
        <f t="shared" si="15"/>
        <v>0</v>
      </c>
      <c r="G57" s="15">
        <f t="shared" si="15"/>
        <v>0</v>
      </c>
      <c r="H57" s="15">
        <f t="shared" si="15"/>
        <v>0</v>
      </c>
      <c r="I57" s="15">
        <f t="shared" si="15"/>
        <v>3920393</v>
      </c>
      <c r="J57" s="15">
        <f t="shared" si="15"/>
        <v>0</v>
      </c>
      <c r="K57" s="15">
        <f t="shared" si="15"/>
        <v>158586</v>
      </c>
      <c r="L57" s="15">
        <f t="shared" si="15"/>
        <v>0</v>
      </c>
      <c r="M57" s="15">
        <f t="shared" si="15"/>
        <v>0</v>
      </c>
      <c r="N57" s="15">
        <f>SUM(D57:M57)</f>
        <v>7745548</v>
      </c>
      <c r="O57" s="38">
        <f t="shared" si="9"/>
        <v>1474.2192615150361</v>
      </c>
      <c r="P57" s="6"/>
      <c r="Q57" s="2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</row>
    <row r="58" spans="1:119">
      <c r="A58" s="16"/>
      <c r="B58" s="18"/>
      <c r="C58" s="18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9"/>
    </row>
    <row r="59" spans="1:119">
      <c r="A59" s="40"/>
      <c r="B59" s="41"/>
      <c r="C59" s="41"/>
      <c r="D59" s="42"/>
      <c r="E59" s="42"/>
      <c r="F59" s="42"/>
      <c r="G59" s="42"/>
      <c r="H59" s="42"/>
      <c r="I59" s="42"/>
      <c r="J59" s="42"/>
      <c r="K59" s="42"/>
      <c r="L59" s="121" t="s">
        <v>113</v>
      </c>
      <c r="M59" s="121"/>
      <c r="N59" s="121"/>
      <c r="O59" s="43">
        <v>5254</v>
      </c>
    </row>
    <row r="60" spans="1:119">
      <c r="A60" s="122"/>
      <c r="B60" s="99"/>
      <c r="C60" s="99"/>
      <c r="D60" s="99"/>
      <c r="E60" s="99"/>
      <c r="F60" s="99"/>
      <c r="G60" s="99"/>
      <c r="H60" s="99"/>
      <c r="I60" s="99"/>
      <c r="J60" s="99"/>
      <c r="K60" s="99"/>
      <c r="L60" s="99"/>
      <c r="M60" s="99"/>
      <c r="N60" s="99"/>
      <c r="O60" s="100"/>
    </row>
    <row r="61" spans="1:119" ht="15.75" customHeight="1" thickBot="1">
      <c r="A61" s="123" t="s">
        <v>71</v>
      </c>
      <c r="B61" s="102"/>
      <c r="C61" s="102"/>
      <c r="D61" s="102"/>
      <c r="E61" s="102"/>
      <c r="F61" s="102"/>
      <c r="G61" s="102"/>
      <c r="H61" s="102"/>
      <c r="I61" s="102"/>
      <c r="J61" s="102"/>
      <c r="K61" s="102"/>
      <c r="L61" s="102"/>
      <c r="M61" s="102"/>
      <c r="N61" s="102"/>
      <c r="O61" s="103"/>
    </row>
  </sheetData>
  <mergeCells count="10">
    <mergeCell ref="L59:N59"/>
    <mergeCell ref="A60:O60"/>
    <mergeCell ref="A61:O6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2025-03-31T18:00:08Z</cp:lastPrinted>
  <dcterms:created xsi:type="dcterms:W3CDTF">2000-08-31T21:26:31Z</dcterms:created>
  <dcterms:modified xsi:type="dcterms:W3CDTF">2025-03-31T18:00:32Z</dcterms:modified>
</cp:coreProperties>
</file>