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8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'2008'!$A$1:$O$55</definedName>
    <definedName name="_xlnm.Print_Area" localSheetId="14">'2009'!$A$1:$O$58</definedName>
    <definedName name="_xlnm.Print_Area" localSheetId="13">'2010'!$A$1:$O$56</definedName>
    <definedName name="_xlnm.Print_Area" localSheetId="12">'2011'!$A$1:$O$58</definedName>
    <definedName name="_xlnm.Print_Area" localSheetId="11">'2012'!$A$1:$O$66</definedName>
    <definedName name="_xlnm.Print_Area" localSheetId="10">'2013'!$A$1:$O$66</definedName>
    <definedName name="_xlnm.Print_Area" localSheetId="9">'2014'!$A$1:$O$57</definedName>
    <definedName name="_xlnm.Print_Area" localSheetId="8">'2015'!$A$1:$O$287</definedName>
    <definedName name="_xlnm.Print_Area" localSheetId="7">'2016'!$A$1:$O$60</definedName>
    <definedName name="_xlnm.Print_Area" localSheetId="6">'2017'!$A$1:$O$63</definedName>
    <definedName name="_xlnm.Print_Area" localSheetId="5">'2018'!$A$1:$O$60</definedName>
    <definedName name="_xlnm.Print_Area" localSheetId="4">'2019'!$A$1:$O$61</definedName>
    <definedName name="_xlnm.Print_Area" localSheetId="3">'2020'!$A$1:$O$64</definedName>
    <definedName name="_xlnm.Print_Area" localSheetId="2">'2021'!$A$1:$P$64</definedName>
    <definedName name="_xlnm.Print_Area" localSheetId="1">'2022'!$A$1:$P$63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8" i="50" l="1"/>
  <c r="P58" i="50" s="1"/>
  <c r="O57" i="50"/>
  <c r="P57" i="50" s="1"/>
  <c r="O56" i="50"/>
  <c r="P56" i="50" s="1"/>
  <c r="N55" i="50"/>
  <c r="M55" i="50"/>
  <c r="L55" i="50"/>
  <c r="K55" i="50"/>
  <c r="J55" i="50"/>
  <c r="I55" i="50"/>
  <c r="H55" i="50"/>
  <c r="G55" i="50"/>
  <c r="F55" i="50"/>
  <c r="E55" i="50"/>
  <c r="D55" i="50"/>
  <c r="O54" i="50"/>
  <c r="P54" i="50" s="1"/>
  <c r="O53" i="50"/>
  <c r="P53" i="50" s="1"/>
  <c r="O52" i="50"/>
  <c r="P52" i="50" s="1"/>
  <c r="O51" i="50"/>
  <c r="P51" i="50" s="1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55" i="50" l="1"/>
  <c r="P55" i="50" s="1"/>
  <c r="O50" i="50"/>
  <c r="P50" i="50" s="1"/>
  <c r="O47" i="50"/>
  <c r="P47" i="50" s="1"/>
  <c r="O32" i="50"/>
  <c r="P32" i="50" s="1"/>
  <c r="M59" i="50"/>
  <c r="O20" i="50"/>
  <c r="P20" i="50" s="1"/>
  <c r="K59" i="50"/>
  <c r="N59" i="50"/>
  <c r="J59" i="50"/>
  <c r="L59" i="50"/>
  <c r="O14" i="50"/>
  <c r="P14" i="50" s="1"/>
  <c r="D59" i="50"/>
  <c r="E59" i="50"/>
  <c r="F59" i="50"/>
  <c r="G59" i="50"/>
  <c r="I59" i="50"/>
  <c r="H59" i="50"/>
  <c r="O5" i="50"/>
  <c r="P5" i="50" s="1"/>
  <c r="O58" i="49"/>
  <c r="P58" i="49" s="1"/>
  <c r="O57" i="49"/>
  <c r="P57" i="49" s="1"/>
  <c r="N56" i="49"/>
  <c r="M56" i="49"/>
  <c r="L56" i="49"/>
  <c r="K56" i="49"/>
  <c r="J56" i="49"/>
  <c r="I56" i="49"/>
  <c r="H56" i="49"/>
  <c r="G56" i="49"/>
  <c r="F56" i="49"/>
  <c r="E56" i="49"/>
  <c r="D56" i="49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N49" i="49"/>
  <c r="M49" i="49"/>
  <c r="L49" i="49"/>
  <c r="K49" i="49"/>
  <c r="J49" i="49"/>
  <c r="I49" i="49"/>
  <c r="H49" i="49"/>
  <c r="G49" i="49"/>
  <c r="F49" i="49"/>
  <c r="E49" i="49"/>
  <c r="D49" i="49"/>
  <c r="O48" i="49"/>
  <c r="P48" i="49" s="1"/>
  <c r="O47" i="49"/>
  <c r="P47" i="49" s="1"/>
  <c r="N46" i="49"/>
  <c r="M46" i="49"/>
  <c r="L46" i="49"/>
  <c r="K46" i="49"/>
  <c r="J46" i="49"/>
  <c r="I46" i="49"/>
  <c r="H46" i="49"/>
  <c r="G46" i="49"/>
  <c r="F46" i="49"/>
  <c r="E46" i="49"/>
  <c r="D46" i="49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9" i="50" l="1"/>
  <c r="P59" i="50" s="1"/>
  <c r="O56" i="49"/>
  <c r="P56" i="49" s="1"/>
  <c r="O49" i="49"/>
  <c r="P49" i="49" s="1"/>
  <c r="O46" i="49"/>
  <c r="P46" i="49" s="1"/>
  <c r="O31" i="49"/>
  <c r="P31" i="49" s="1"/>
  <c r="H59" i="49"/>
  <c r="O20" i="49"/>
  <c r="P20" i="49" s="1"/>
  <c r="M59" i="49"/>
  <c r="J59" i="49"/>
  <c r="L59" i="49"/>
  <c r="N59" i="49"/>
  <c r="D59" i="49"/>
  <c r="O14" i="49"/>
  <c r="P14" i="49" s="1"/>
  <c r="F59" i="49"/>
  <c r="I59" i="49"/>
  <c r="K59" i="49"/>
  <c r="G59" i="49"/>
  <c r="E59" i="49"/>
  <c r="O5" i="49"/>
  <c r="P5" i="49" s="1"/>
  <c r="N282" i="48"/>
  <c r="O282" i="48"/>
  <c r="N281" i="48"/>
  <c r="O281" i="48" s="1"/>
  <c r="N280" i="48"/>
  <c r="O280" i="48"/>
  <c r="N279" i="48"/>
  <c r="O279" i="48"/>
  <c r="N278" i="48"/>
  <c r="O278" i="48" s="1"/>
  <c r="N277" i="48"/>
  <c r="O277" i="48" s="1"/>
  <c r="N276" i="48"/>
  <c r="O276" i="48"/>
  <c r="N275" i="48"/>
  <c r="O275" i="48" s="1"/>
  <c r="N274" i="48"/>
  <c r="O274" i="48"/>
  <c r="N273" i="48"/>
  <c r="O273" i="48"/>
  <c r="N272" i="48"/>
  <c r="O272" i="48"/>
  <c r="N271" i="48"/>
  <c r="O271" i="48" s="1"/>
  <c r="N270" i="48"/>
  <c r="O270" i="48"/>
  <c r="N269" i="48"/>
  <c r="O269" i="48" s="1"/>
  <c r="N268" i="48"/>
  <c r="O268" i="48"/>
  <c r="N267" i="48"/>
  <c r="O267" i="48"/>
  <c r="N266" i="48"/>
  <c r="O266" i="48"/>
  <c r="N265" i="48"/>
  <c r="O265" i="48" s="1"/>
  <c r="N264" i="48"/>
  <c r="O264" i="48"/>
  <c r="M263" i="48"/>
  <c r="L263" i="48"/>
  <c r="K263" i="48"/>
  <c r="J263" i="48"/>
  <c r="I263" i="48"/>
  <c r="H263" i="48"/>
  <c r="H283" i="48" s="1"/>
  <c r="G263" i="48"/>
  <c r="F263" i="48"/>
  <c r="E263" i="48"/>
  <c r="D263" i="48"/>
  <c r="N262" i="48"/>
  <c r="O262" i="48" s="1"/>
  <c r="N261" i="48"/>
  <c r="O261" i="48"/>
  <c r="N260" i="48"/>
  <c r="O260" i="48"/>
  <c r="N259" i="48"/>
  <c r="O259" i="48"/>
  <c r="N258" i="48"/>
  <c r="O258" i="48" s="1"/>
  <c r="N257" i="48"/>
  <c r="O257" i="48"/>
  <c r="N256" i="48"/>
  <c r="O256" i="48"/>
  <c r="N255" i="48"/>
  <c r="O255" i="48"/>
  <c r="N254" i="48"/>
  <c r="O254" i="48"/>
  <c r="N253" i="48"/>
  <c r="O253" i="48"/>
  <c r="N252" i="48"/>
  <c r="O252" i="48" s="1"/>
  <c r="N251" i="48"/>
  <c r="O251" i="48"/>
  <c r="N250" i="48"/>
  <c r="O250" i="48" s="1"/>
  <c r="M249" i="48"/>
  <c r="L249" i="48"/>
  <c r="K249" i="48"/>
  <c r="J249" i="48"/>
  <c r="I249" i="48"/>
  <c r="H249" i="48"/>
  <c r="G249" i="48"/>
  <c r="F249" i="48"/>
  <c r="E249" i="48"/>
  <c r="D249" i="48"/>
  <c r="N248" i="48"/>
  <c r="O248" i="48" s="1"/>
  <c r="N247" i="48"/>
  <c r="O247" i="48"/>
  <c r="N246" i="48"/>
  <c r="O246" i="48"/>
  <c r="N245" i="48"/>
  <c r="O245" i="48" s="1"/>
  <c r="N244" i="48"/>
  <c r="O244" i="48"/>
  <c r="N243" i="48"/>
  <c r="O243" i="48" s="1"/>
  <c r="N242" i="48"/>
  <c r="O242" i="48"/>
  <c r="N241" i="48"/>
  <c r="O241" i="48"/>
  <c r="N240" i="48"/>
  <c r="O240" i="48"/>
  <c r="N239" i="48"/>
  <c r="O239" i="48" s="1"/>
  <c r="N238" i="48"/>
  <c r="O238" i="48"/>
  <c r="N237" i="48"/>
  <c r="O237" i="48" s="1"/>
  <c r="N236" i="48"/>
  <c r="O236" i="48"/>
  <c r="N235" i="48"/>
  <c r="O235" i="48"/>
  <c r="N234" i="48"/>
  <c r="O234" i="48" s="1"/>
  <c r="N233" i="48"/>
  <c r="O233" i="48" s="1"/>
  <c r="N232" i="48"/>
  <c r="O232" i="48"/>
  <c r="M231" i="48"/>
  <c r="L231" i="48"/>
  <c r="K231" i="48"/>
  <c r="J231" i="48"/>
  <c r="I231" i="48"/>
  <c r="H231" i="48"/>
  <c r="G231" i="48"/>
  <c r="F231" i="48"/>
  <c r="E231" i="48"/>
  <c r="D231" i="48"/>
  <c r="N230" i="48"/>
  <c r="O230" i="48" s="1"/>
  <c r="N229" i="48"/>
  <c r="O229" i="48" s="1"/>
  <c r="N228" i="48"/>
  <c r="O228" i="48"/>
  <c r="N227" i="48"/>
  <c r="O227" i="48" s="1"/>
  <c r="N226" i="48"/>
  <c r="O226" i="48" s="1"/>
  <c r="N225" i="48"/>
  <c r="O225" i="48"/>
  <c r="N224" i="48"/>
  <c r="O224" i="48" s="1"/>
  <c r="N223" i="48"/>
  <c r="O223" i="48" s="1"/>
  <c r="N222" i="48"/>
  <c r="O222" i="48"/>
  <c r="N221" i="48"/>
  <c r="O221" i="48" s="1"/>
  <c r="N220" i="48"/>
  <c r="O220" i="48" s="1"/>
  <c r="N219" i="48"/>
  <c r="O219" i="48"/>
  <c r="N218" i="48"/>
  <c r="O218" i="48" s="1"/>
  <c r="N217" i="48"/>
  <c r="O217" i="48" s="1"/>
  <c r="N216" i="48"/>
  <c r="O216" i="48"/>
  <c r="N215" i="48"/>
  <c r="O215" i="48" s="1"/>
  <c r="N214" i="48"/>
  <c r="O214" i="48" s="1"/>
  <c r="N213" i="48"/>
  <c r="O213" i="48"/>
  <c r="N212" i="48"/>
  <c r="O212" i="48" s="1"/>
  <c r="N211" i="48"/>
  <c r="O211" i="48" s="1"/>
  <c r="N210" i="48"/>
  <c r="O210" i="48"/>
  <c r="N209" i="48"/>
  <c r="O209" i="48" s="1"/>
  <c r="N208" i="48"/>
  <c r="O208" i="48" s="1"/>
  <c r="N207" i="48"/>
  <c r="O207" i="48"/>
  <c r="N206" i="48"/>
  <c r="O206" i="48" s="1"/>
  <c r="N205" i="48"/>
  <c r="O205" i="48" s="1"/>
  <c r="N204" i="48"/>
  <c r="O204" i="48"/>
  <c r="N203" i="48"/>
  <c r="O203" i="48" s="1"/>
  <c r="N202" i="48"/>
  <c r="O202" i="48" s="1"/>
  <c r="N201" i="48"/>
  <c r="O201" i="48"/>
  <c r="N200" i="48"/>
  <c r="O200" i="48" s="1"/>
  <c r="N199" i="48"/>
  <c r="O199" i="48" s="1"/>
  <c r="N198" i="48"/>
  <c r="O198" i="48"/>
  <c r="N197" i="48"/>
  <c r="O197" i="48" s="1"/>
  <c r="N196" i="48"/>
  <c r="O196" i="48" s="1"/>
  <c r="N195" i="48"/>
  <c r="O195" i="48"/>
  <c r="N194" i="48"/>
  <c r="O194" i="48" s="1"/>
  <c r="N193" i="48"/>
  <c r="O193" i="48" s="1"/>
  <c r="N192" i="48"/>
  <c r="O192" i="48"/>
  <c r="N191" i="48"/>
  <c r="O191" i="48" s="1"/>
  <c r="N190" i="48"/>
  <c r="O190" i="48" s="1"/>
  <c r="N189" i="48"/>
  <c r="O189" i="48"/>
  <c r="N188" i="48"/>
  <c r="O188" i="48" s="1"/>
  <c r="N187" i="48"/>
  <c r="O187" i="48" s="1"/>
  <c r="N186" i="48"/>
  <c r="O186" i="48"/>
  <c r="N185" i="48"/>
  <c r="O185" i="48" s="1"/>
  <c r="N184" i="48"/>
  <c r="O184" i="48" s="1"/>
  <c r="N183" i="48"/>
  <c r="O183" i="48"/>
  <c r="N182" i="48"/>
  <c r="O182" i="48" s="1"/>
  <c r="N181" i="48"/>
  <c r="O181" i="48" s="1"/>
  <c r="N180" i="48"/>
  <c r="O180" i="48"/>
  <c r="N179" i="48"/>
  <c r="O179" i="48" s="1"/>
  <c r="N178" i="48"/>
  <c r="O178" i="48" s="1"/>
  <c r="N177" i="48"/>
  <c r="O177" i="48"/>
  <c r="N176" i="48"/>
  <c r="O176" i="48" s="1"/>
  <c r="N175" i="48"/>
  <c r="O175" i="48" s="1"/>
  <c r="N174" i="48"/>
  <c r="O174" i="48"/>
  <c r="N173" i="48"/>
  <c r="O173" i="48" s="1"/>
  <c r="N172" i="48"/>
  <c r="O172" i="48" s="1"/>
  <c r="N171" i="48"/>
  <c r="O171" i="48"/>
  <c r="N170" i="48"/>
  <c r="O170" i="48" s="1"/>
  <c r="N169" i="48"/>
  <c r="O169" i="48" s="1"/>
  <c r="N168" i="48"/>
  <c r="O168" i="48"/>
  <c r="N167" i="48"/>
  <c r="O167" i="48" s="1"/>
  <c r="N166" i="48"/>
  <c r="O166" i="48" s="1"/>
  <c r="N165" i="48"/>
  <c r="O165" i="48"/>
  <c r="N164" i="48"/>
  <c r="O164" i="48" s="1"/>
  <c r="N163" i="48"/>
  <c r="O163" i="48" s="1"/>
  <c r="N162" i="48"/>
  <c r="O162" i="48"/>
  <c r="N161" i="48"/>
  <c r="O161" i="48" s="1"/>
  <c r="N160" i="48"/>
  <c r="O160" i="48" s="1"/>
  <c r="N159" i="48"/>
  <c r="O159" i="48"/>
  <c r="N158" i="48"/>
  <c r="O158" i="48" s="1"/>
  <c r="N157" i="48"/>
  <c r="O157" i="48" s="1"/>
  <c r="N156" i="48"/>
  <c r="O156" i="48"/>
  <c r="N155" i="48"/>
  <c r="O155" i="48" s="1"/>
  <c r="N154" i="48"/>
  <c r="O154" i="48" s="1"/>
  <c r="N153" i="48"/>
  <c r="O153" i="48"/>
  <c r="N152" i="48"/>
  <c r="O152" i="48" s="1"/>
  <c r="N151" i="48"/>
  <c r="O151" i="48" s="1"/>
  <c r="N150" i="48"/>
  <c r="O150" i="48"/>
  <c r="N149" i="48"/>
  <c r="O149" i="48" s="1"/>
  <c r="N148" i="48"/>
  <c r="O148" i="48" s="1"/>
  <c r="N147" i="48"/>
  <c r="O147" i="48"/>
  <c r="N146" i="48"/>
  <c r="O146" i="48" s="1"/>
  <c r="N145" i="48"/>
  <c r="O145" i="48" s="1"/>
  <c r="N144" i="48"/>
  <c r="O144" i="48"/>
  <c r="N143" i="48"/>
  <c r="O143" i="48" s="1"/>
  <c r="N142" i="48"/>
  <c r="O142" i="48" s="1"/>
  <c r="N141" i="48"/>
  <c r="O141" i="48"/>
  <c r="N140" i="48"/>
  <c r="O140" i="48" s="1"/>
  <c r="N139" i="48"/>
  <c r="O139" i="48" s="1"/>
  <c r="N138" i="48"/>
  <c r="O138" i="48"/>
  <c r="N137" i="48"/>
  <c r="O137" i="48" s="1"/>
  <c r="M136" i="48"/>
  <c r="L136" i="48"/>
  <c r="K136" i="48"/>
  <c r="J136" i="48"/>
  <c r="I136" i="48"/>
  <c r="H136" i="48"/>
  <c r="G136" i="48"/>
  <c r="F136" i="48"/>
  <c r="E136" i="48"/>
  <c r="D136" i="48"/>
  <c r="N136" i="48" s="1"/>
  <c r="O136" i="48" s="1"/>
  <c r="N135" i="48"/>
  <c r="O135" i="48" s="1"/>
  <c r="N134" i="48"/>
  <c r="O134" i="48"/>
  <c r="N133" i="48"/>
  <c r="O133" i="48" s="1"/>
  <c r="N132" i="48"/>
  <c r="O132" i="48" s="1"/>
  <c r="N131" i="48"/>
  <c r="O131" i="48"/>
  <c r="N130" i="48"/>
  <c r="O130" i="48" s="1"/>
  <c r="N129" i="48"/>
  <c r="O129" i="48" s="1"/>
  <c r="N128" i="48"/>
  <c r="O128" i="48"/>
  <c r="N127" i="48"/>
  <c r="O127" i="48" s="1"/>
  <c r="N126" i="48"/>
  <c r="O126" i="48" s="1"/>
  <c r="N125" i="48"/>
  <c r="O125" i="48"/>
  <c r="N124" i="48"/>
  <c r="O124" i="48" s="1"/>
  <c r="N123" i="48"/>
  <c r="O123" i="48" s="1"/>
  <c r="N122" i="48"/>
  <c r="O122" i="48"/>
  <c r="N121" i="48"/>
  <c r="O121" i="48" s="1"/>
  <c r="N120" i="48"/>
  <c r="O120" i="48" s="1"/>
  <c r="N119" i="48"/>
  <c r="O119" i="48"/>
  <c r="N118" i="48"/>
  <c r="O118" i="48" s="1"/>
  <c r="N117" i="48"/>
  <c r="O117" i="48" s="1"/>
  <c r="N116" i="48"/>
  <c r="O116" i="48"/>
  <c r="N115" i="48"/>
  <c r="O115" i="48" s="1"/>
  <c r="N114" i="48"/>
  <c r="O114" i="48" s="1"/>
  <c r="N113" i="48"/>
  <c r="O113" i="48"/>
  <c r="N112" i="48"/>
  <c r="O112" i="48" s="1"/>
  <c r="N111" i="48"/>
  <c r="O111" i="48" s="1"/>
  <c r="N110" i="48"/>
  <c r="O110" i="48"/>
  <c r="N109" i="48"/>
  <c r="O109" i="48" s="1"/>
  <c r="N108" i="48"/>
  <c r="O108" i="48" s="1"/>
  <c r="N107" i="48"/>
  <c r="O107" i="48"/>
  <c r="N106" i="48"/>
  <c r="O106" i="48" s="1"/>
  <c r="N105" i="48"/>
  <c r="O105" i="48" s="1"/>
  <c r="N104" i="48"/>
  <c r="O104" i="48"/>
  <c r="N103" i="48"/>
  <c r="O103" i="48" s="1"/>
  <c r="N102" i="48"/>
  <c r="O102" i="48" s="1"/>
  <c r="N101" i="48"/>
  <c r="O101" i="48"/>
  <c r="N100" i="48"/>
  <c r="O100" i="48" s="1"/>
  <c r="N99" i="48"/>
  <c r="O99" i="48" s="1"/>
  <c r="N98" i="48"/>
  <c r="O98" i="48"/>
  <c r="N97" i="48"/>
  <c r="O97" i="48" s="1"/>
  <c r="N96" i="48"/>
  <c r="O96" i="48" s="1"/>
  <c r="N95" i="48"/>
  <c r="O95" i="48"/>
  <c r="N94" i="48"/>
  <c r="O94" i="48" s="1"/>
  <c r="N93" i="48"/>
  <c r="O93" i="48" s="1"/>
  <c r="N92" i="48"/>
  <c r="O92" i="48"/>
  <c r="N91" i="48"/>
  <c r="O91" i="48" s="1"/>
  <c r="N90" i="48"/>
  <c r="O90" i="48" s="1"/>
  <c r="N89" i="48"/>
  <c r="O89" i="48"/>
  <c r="N88" i="48"/>
  <c r="O88" i="48" s="1"/>
  <c r="N87" i="48"/>
  <c r="O87" i="48" s="1"/>
  <c r="N86" i="48"/>
  <c r="O86" i="48"/>
  <c r="N85" i="48"/>
  <c r="O85" i="48" s="1"/>
  <c r="N84" i="48"/>
  <c r="O84" i="48" s="1"/>
  <c r="N83" i="48"/>
  <c r="O83" i="48"/>
  <c r="N82" i="48"/>
  <c r="O82" i="48" s="1"/>
  <c r="N81" i="48"/>
  <c r="O81" i="48" s="1"/>
  <c r="N80" i="48"/>
  <c r="O80" i="48"/>
  <c r="N79" i="48"/>
  <c r="O79" i="48" s="1"/>
  <c r="N78" i="48"/>
  <c r="O78" i="48" s="1"/>
  <c r="N77" i="48"/>
  <c r="O77" i="48"/>
  <c r="N76" i="48"/>
  <c r="O76" i="48" s="1"/>
  <c r="N75" i="48"/>
  <c r="O75" i="48" s="1"/>
  <c r="N74" i="48"/>
  <c r="O74" i="48"/>
  <c r="N73" i="48"/>
  <c r="O73" i="48" s="1"/>
  <c r="N72" i="48"/>
  <c r="O72" i="48" s="1"/>
  <c r="N71" i="48"/>
  <c r="O71" i="48"/>
  <c r="N70" i="48"/>
  <c r="O70" i="48" s="1"/>
  <c r="N69" i="48"/>
  <c r="O69" i="48" s="1"/>
  <c r="N68" i="48"/>
  <c r="O68" i="48"/>
  <c r="N67" i="48"/>
  <c r="O67" i="48" s="1"/>
  <c r="N66" i="48"/>
  <c r="O66" i="48" s="1"/>
  <c r="N65" i="48"/>
  <c r="O65" i="48"/>
  <c r="N64" i="48"/>
  <c r="O64" i="48" s="1"/>
  <c r="N63" i="48"/>
  <c r="O63" i="48" s="1"/>
  <c r="N62" i="48"/>
  <c r="O62" i="48"/>
  <c r="N61" i="48"/>
  <c r="O61" i="48" s="1"/>
  <c r="N60" i="48"/>
  <c r="O60" i="48" s="1"/>
  <c r="N59" i="48"/>
  <c r="O59" i="48"/>
  <c r="N58" i="48"/>
  <c r="O58" i="48" s="1"/>
  <c r="N57" i="48"/>
  <c r="O57" i="48" s="1"/>
  <c r="N56" i="48"/>
  <c r="O56" i="48"/>
  <c r="N55" i="48"/>
  <c r="O55" i="48" s="1"/>
  <c r="N54" i="48"/>
  <c r="O54" i="48" s="1"/>
  <c r="N53" i="48"/>
  <c r="O53" i="48"/>
  <c r="N52" i="48"/>
  <c r="O52" i="48" s="1"/>
  <c r="M51" i="48"/>
  <c r="L51" i="48"/>
  <c r="L283" i="48" s="1"/>
  <c r="K51" i="48"/>
  <c r="J51" i="48"/>
  <c r="I51" i="48"/>
  <c r="H51" i="48"/>
  <c r="G51" i="48"/>
  <c r="F51" i="48"/>
  <c r="E51" i="48"/>
  <c r="D51" i="48"/>
  <c r="N51" i="48" s="1"/>
  <c r="O51" i="48" s="1"/>
  <c r="N50" i="48"/>
  <c r="O50" i="48" s="1"/>
  <c r="N49" i="48"/>
  <c r="O49" i="48"/>
  <c r="N48" i="48"/>
  <c r="O48" i="48" s="1"/>
  <c r="N47" i="48"/>
  <c r="O47" i="48" s="1"/>
  <c r="N46" i="48"/>
  <c r="O46" i="48"/>
  <c r="N45" i="48"/>
  <c r="O45" i="48" s="1"/>
  <c r="N44" i="48"/>
  <c r="O44" i="48" s="1"/>
  <c r="N43" i="48"/>
  <c r="O43" i="48"/>
  <c r="N42" i="48"/>
  <c r="O42" i="48" s="1"/>
  <c r="N41" i="48"/>
  <c r="O41" i="48" s="1"/>
  <c r="N40" i="48"/>
  <c r="O40" i="48"/>
  <c r="N39" i="48"/>
  <c r="O39" i="48" s="1"/>
  <c r="N38" i="48"/>
  <c r="O38" i="48" s="1"/>
  <c r="N37" i="48"/>
  <c r="O37" i="48"/>
  <c r="N36" i="48"/>
  <c r="O36" i="48" s="1"/>
  <c r="N35" i="48"/>
  <c r="O35" i="48" s="1"/>
  <c r="N34" i="48"/>
  <c r="O34" i="48"/>
  <c r="N33" i="48"/>
  <c r="O33" i="48" s="1"/>
  <c r="N32" i="48"/>
  <c r="O32" i="48" s="1"/>
  <c r="N31" i="48"/>
  <c r="O31" i="48"/>
  <c r="N30" i="48"/>
  <c r="O30" i="48" s="1"/>
  <c r="N29" i="48"/>
  <c r="O29" i="48" s="1"/>
  <c r="N28" i="48"/>
  <c r="O28" i="48"/>
  <c r="N27" i="48"/>
  <c r="O27" i="48" s="1"/>
  <c r="N26" i="48"/>
  <c r="O26" i="48" s="1"/>
  <c r="N25" i="48"/>
  <c r="O25" i="48"/>
  <c r="N24" i="48"/>
  <c r="O24" i="48" s="1"/>
  <c r="M23" i="48"/>
  <c r="L23" i="48"/>
  <c r="K23" i="48"/>
  <c r="J23" i="48"/>
  <c r="I23" i="48"/>
  <c r="H23" i="48"/>
  <c r="G23" i="48"/>
  <c r="F23" i="48"/>
  <c r="F283" i="48" s="1"/>
  <c r="E23" i="48"/>
  <c r="E283" i="48" s="1"/>
  <c r="D23" i="48"/>
  <c r="N23" i="48" s="1"/>
  <c r="O23" i="48" s="1"/>
  <c r="N22" i="48"/>
  <c r="O22" i="48" s="1"/>
  <c r="N21" i="48"/>
  <c r="O21" i="48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/>
  <c r="N14" i="48"/>
  <c r="O14" i="48" s="1"/>
  <c r="N13" i="48"/>
  <c r="O13" i="48" s="1"/>
  <c r="N12" i="48"/>
  <c r="O12" i="48"/>
  <c r="N11" i="48"/>
  <c r="O11" i="48" s="1"/>
  <c r="N10" i="48"/>
  <c r="O10" i="48" s="1"/>
  <c r="N9" i="48"/>
  <c r="O9" i="48"/>
  <c r="N8" i="48"/>
  <c r="O8" i="48" s="1"/>
  <c r="N7" i="48"/>
  <c r="O7" i="48" s="1"/>
  <c r="N6" i="48"/>
  <c r="O6" i="48"/>
  <c r="M5" i="48"/>
  <c r="M283" i="48"/>
  <c r="L5" i="48"/>
  <c r="K5" i="48"/>
  <c r="K283" i="48"/>
  <c r="J5" i="48"/>
  <c r="I5" i="48"/>
  <c r="I283" i="48"/>
  <c r="H5" i="48"/>
  <c r="G5" i="48"/>
  <c r="G283" i="48"/>
  <c r="F5" i="48"/>
  <c r="E5" i="48"/>
  <c r="D5" i="48"/>
  <c r="N5" i="48" s="1"/>
  <c r="O5" i="48" s="1"/>
  <c r="O59" i="47"/>
  <c r="P59" i="47"/>
  <c r="O58" i="47"/>
  <c r="P58" i="47"/>
  <c r="O57" i="47"/>
  <c r="P57" i="47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O28" i="47"/>
  <c r="P28" i="47"/>
  <c r="O27" i="47"/>
  <c r="P27" i="47" s="1"/>
  <c r="O26" i="47"/>
  <c r="P26" i="47" s="1"/>
  <c r="O25" i="47"/>
  <c r="P25" i="47"/>
  <c r="O24" i="47"/>
  <c r="P24" i="47"/>
  <c r="O23" i="47"/>
  <c r="P23" i="47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O11" i="47"/>
  <c r="P11" i="47" s="1"/>
  <c r="O10" i="47"/>
  <c r="P10" i="47"/>
  <c r="O9" i="47"/>
  <c r="P9" i="47" s="1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59" i="45"/>
  <c r="O59" i="45" s="1"/>
  <c r="N58" i="45"/>
  <c r="O58" i="45" s="1"/>
  <c r="N57" i="45"/>
  <c r="O57" i="45" s="1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N47" i="45" s="1"/>
  <c r="O47" i="45" s="1"/>
  <c r="D47" i="45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M20" i="45"/>
  <c r="L20" i="45"/>
  <c r="K20" i="45"/>
  <c r="K60" i="45" s="1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M43" i="44"/>
  <c r="M57" i="44" s="1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N5" i="42" s="1"/>
  <c r="O5" i="42" s="1"/>
  <c r="J5" i="42"/>
  <c r="I5" i="42"/>
  <c r="H5" i="42"/>
  <c r="G5" i="42"/>
  <c r="F5" i="42"/>
  <c r="E5" i="42"/>
  <c r="D5" i="42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/>
  <c r="N43" i="41"/>
  <c r="O43" i="41" s="1"/>
  <c r="N42" i="41"/>
  <c r="O42" i="41" s="1"/>
  <c r="M41" i="41"/>
  <c r="L41" i="41"/>
  <c r="K41" i="41"/>
  <c r="J41" i="41"/>
  <c r="I41" i="41"/>
  <c r="N41" i="41" s="1"/>
  <c r="O41" i="41" s="1"/>
  <c r="H41" i="41"/>
  <c r="G41" i="41"/>
  <c r="F41" i="41"/>
  <c r="E41" i="41"/>
  <c r="D41" i="4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N19" i="41" s="1"/>
  <c r="O19" i="41" s="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E56" i="41" s="1"/>
  <c r="D5" i="41"/>
  <c r="N52" i="39"/>
  <c r="O52" i="39"/>
  <c r="N51" i="39"/>
  <c r="O51" i="39" s="1"/>
  <c r="M50" i="39"/>
  <c r="L50" i="39"/>
  <c r="K50" i="39"/>
  <c r="J50" i="39"/>
  <c r="I50" i="39"/>
  <c r="H50" i="39"/>
  <c r="N50" i="39" s="1"/>
  <c r="O50" i="39" s="1"/>
  <c r="G50" i="39"/>
  <c r="F50" i="39"/>
  <c r="E50" i="39"/>
  <c r="D50" i="39"/>
  <c r="N49" i="39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M43" i="39"/>
  <c r="L43" i="39"/>
  <c r="K43" i="39"/>
  <c r="J43" i="39"/>
  <c r="I43" i="39"/>
  <c r="N43" i="39" s="1"/>
  <c r="O43" i="39" s="1"/>
  <c r="H43" i="39"/>
  <c r="G43" i="39"/>
  <c r="F43" i="39"/>
  <c r="E43" i="39"/>
  <c r="D43" i="39"/>
  <c r="N42" i="39"/>
  <c r="O42" i="39"/>
  <c r="N41" i="39"/>
  <c r="O41" i="39"/>
  <c r="N40" i="39"/>
  <c r="O40" i="39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 s="1"/>
  <c r="M28" i="39"/>
  <c r="L28" i="39"/>
  <c r="K28" i="39"/>
  <c r="J28" i="39"/>
  <c r="I28" i="39"/>
  <c r="I53" i="39" s="1"/>
  <c r="H28" i="39"/>
  <c r="G28" i="39"/>
  <c r="F28" i="39"/>
  <c r="E28" i="39"/>
  <c r="N28" i="39" s="1"/>
  <c r="O28" i="39" s="1"/>
  <c r="D28" i="39"/>
  <c r="N27" i="39"/>
  <c r="O27" i="39"/>
  <c r="N26" i="39"/>
  <c r="O26" i="39"/>
  <c r="N25" i="39"/>
  <c r="O25" i="39"/>
  <c r="N24" i="39"/>
  <c r="O24" i="39"/>
  <c r="N23" i="39"/>
  <c r="O23" i="39"/>
  <c r="N22" i="39"/>
  <c r="O22" i="39"/>
  <c r="N21" i="39"/>
  <c r="O21" i="39"/>
  <c r="N20" i="39"/>
  <c r="O20" i="39"/>
  <c r="N19" i="39"/>
  <c r="O19" i="39"/>
  <c r="M18" i="39"/>
  <c r="L18" i="39"/>
  <c r="K18" i="39"/>
  <c r="J18" i="39"/>
  <c r="I18" i="39"/>
  <c r="H18" i="39"/>
  <c r="G18" i="39"/>
  <c r="F18" i="39"/>
  <c r="E18" i="39"/>
  <c r="E53" i="39" s="1"/>
  <c r="D18" i="39"/>
  <c r="N18" i="39"/>
  <c r="O18" i="39" s="1"/>
  <c r="N17" i="39"/>
  <c r="O17" i="39"/>
  <c r="N16" i="39"/>
  <c r="O16" i="39"/>
  <c r="N15" i="39"/>
  <c r="O15" i="39"/>
  <c r="N14" i="39"/>
  <c r="O14" i="39"/>
  <c r="M13" i="39"/>
  <c r="L13" i="39"/>
  <c r="K13" i="39"/>
  <c r="J13" i="39"/>
  <c r="N13" i="39" s="1"/>
  <c r="O13" i="39" s="1"/>
  <c r="I13" i="39"/>
  <c r="H13" i="39"/>
  <c r="G13" i="39"/>
  <c r="F13" i="39"/>
  <c r="E13" i="39"/>
  <c r="D13" i="39"/>
  <c r="N12" i="39"/>
  <c r="O12" i="39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M53" i="39" s="1"/>
  <c r="L5" i="39"/>
  <c r="K5" i="39"/>
  <c r="J5" i="39"/>
  <c r="J53" i="39" s="1"/>
  <c r="I5" i="39"/>
  <c r="H5" i="39"/>
  <c r="H53" i="39" s="1"/>
  <c r="G5" i="39"/>
  <c r="F5" i="39"/>
  <c r="E5" i="39"/>
  <c r="D5" i="39"/>
  <c r="N61" i="38"/>
  <c r="O61" i="38" s="1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8" i="38" s="1"/>
  <c r="O58" i="38" s="1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/>
  <c r="N48" i="38"/>
  <c r="O48" i="38" s="1"/>
  <c r="N47" i="38"/>
  <c r="O47" i="38" s="1"/>
  <c r="M46" i="38"/>
  <c r="L46" i="38"/>
  <c r="K46" i="38"/>
  <c r="J46" i="38"/>
  <c r="I46" i="38"/>
  <c r="N46" i="38" s="1"/>
  <c r="O46" i="38" s="1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 s="1"/>
  <c r="M33" i="38"/>
  <c r="L33" i="38"/>
  <c r="K33" i="38"/>
  <c r="J33" i="38"/>
  <c r="I33" i="38"/>
  <c r="H33" i="38"/>
  <c r="G33" i="38"/>
  <c r="G62" i="38" s="1"/>
  <c r="F33" i="38"/>
  <c r="E33" i="38"/>
  <c r="D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H62" i="38" s="1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62" i="38" s="1"/>
  <c r="L5" i="38"/>
  <c r="L62" i="38" s="1"/>
  <c r="K5" i="38"/>
  <c r="J5" i="38"/>
  <c r="J62" i="38" s="1"/>
  <c r="I5" i="38"/>
  <c r="I62" i="38"/>
  <c r="H5" i="38"/>
  <c r="G5" i="38"/>
  <c r="F5" i="38"/>
  <c r="F62" i="38" s="1"/>
  <c r="E5" i="38"/>
  <c r="E62" i="38" s="1"/>
  <c r="D5" i="38"/>
  <c r="N5" i="38" s="1"/>
  <c r="O5" i="38" s="1"/>
  <c r="N50" i="37"/>
  <c r="O50" i="37"/>
  <c r="M49" i="37"/>
  <c r="M51" i="37"/>
  <c r="L49" i="37"/>
  <c r="K49" i="37"/>
  <c r="N49" i="37" s="1"/>
  <c r="O49" i="37" s="1"/>
  <c r="J49" i="37"/>
  <c r="I49" i="37"/>
  <c r="H49" i="37"/>
  <c r="G49" i="37"/>
  <c r="F49" i="37"/>
  <c r="E49" i="37"/>
  <c r="D49" i="37"/>
  <c r="N48" i="37"/>
  <c r="O48" i="37"/>
  <c r="N47" i="37"/>
  <c r="O47" i="37"/>
  <c r="N46" i="37"/>
  <c r="O46" i="37"/>
  <c r="N45" i="37"/>
  <c r="O45" i="37"/>
  <c r="N44" i="37"/>
  <c r="O44" i="37"/>
  <c r="N43" i="37"/>
  <c r="O43" i="37"/>
  <c r="M42" i="37"/>
  <c r="L42" i="37"/>
  <c r="K42" i="37"/>
  <c r="J42" i="37"/>
  <c r="I42" i="37"/>
  <c r="H42" i="37"/>
  <c r="G42" i="37"/>
  <c r="F42" i="37"/>
  <c r="N42" i="37" s="1"/>
  <c r="O42" i="37" s="1"/>
  <c r="E42" i="37"/>
  <c r="D42" i="37"/>
  <c r="N41" i="37"/>
  <c r="O41" i="37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/>
  <c r="N36" i="37"/>
  <c r="O36" i="37"/>
  <c r="N35" i="37"/>
  <c r="O35" i="37"/>
  <c r="N34" i="37"/>
  <c r="O34" i="37"/>
  <c r="N33" i="37"/>
  <c r="O33" i="37"/>
  <c r="N32" i="37"/>
  <c r="O32" i="37"/>
  <c r="N31" i="37"/>
  <c r="O31" i="37"/>
  <c r="N30" i="37"/>
  <c r="O30" i="37"/>
  <c r="N29" i="37"/>
  <c r="O29" i="37"/>
  <c r="M28" i="37"/>
  <c r="L28" i="37"/>
  <c r="K28" i="37"/>
  <c r="J28" i="37"/>
  <c r="I28" i="37"/>
  <c r="H28" i="37"/>
  <c r="G28" i="37"/>
  <c r="F28" i="37"/>
  <c r="N28" i="37" s="1"/>
  <c r="O28" i="37" s="1"/>
  <c r="E28" i="37"/>
  <c r="D28" i="37"/>
  <c r="N27" i="37"/>
  <c r="O27" i="37"/>
  <c r="N26" i="37"/>
  <c r="O26" i="37"/>
  <c r="N25" i="37"/>
  <c r="O25" i="37"/>
  <c r="N24" i="37"/>
  <c r="O24" i="37"/>
  <c r="N23" i="37"/>
  <c r="O23" i="37"/>
  <c r="N22" i="37"/>
  <c r="O22" i="37"/>
  <c r="N21" i="37"/>
  <c r="O21" i="37"/>
  <c r="N20" i="37"/>
  <c r="O20" i="37"/>
  <c r="N19" i="37"/>
  <c r="O19" i="37"/>
  <c r="M18" i="37"/>
  <c r="L18" i="37"/>
  <c r="K18" i="37"/>
  <c r="K51" i="37"/>
  <c r="J18" i="37"/>
  <c r="I18" i="37"/>
  <c r="H18" i="37"/>
  <c r="G18" i="37"/>
  <c r="F18" i="37"/>
  <c r="E18" i="37"/>
  <c r="D18" i="37"/>
  <c r="N18" i="37" s="1"/>
  <c r="O18" i="37" s="1"/>
  <c r="N17" i="37"/>
  <c r="O17" i="37"/>
  <c r="N16" i="37"/>
  <c r="O16" i="37"/>
  <c r="N15" i="37"/>
  <c r="O15" i="37"/>
  <c r="N14" i="37"/>
  <c r="O14" i="37"/>
  <c r="M13" i="37"/>
  <c r="L13" i="37"/>
  <c r="K13" i="37"/>
  <c r="J13" i="37"/>
  <c r="J51" i="37" s="1"/>
  <c r="I13" i="37"/>
  <c r="H13" i="37"/>
  <c r="H51" i="37" s="1"/>
  <c r="G13" i="37"/>
  <c r="F13" i="37"/>
  <c r="E13" i="37"/>
  <c r="D13" i="37"/>
  <c r="D51" i="37" s="1"/>
  <c r="N12" i="37"/>
  <c r="O12" i="37"/>
  <c r="N11" i="37"/>
  <c r="O11" i="37"/>
  <c r="N10" i="37"/>
  <c r="O10" i="37"/>
  <c r="N9" i="37"/>
  <c r="O9" i="37"/>
  <c r="N8" i="37"/>
  <c r="O8" i="37"/>
  <c r="N7" i="37"/>
  <c r="O7" i="37"/>
  <c r="N6" i="37"/>
  <c r="O6" i="37"/>
  <c r="M5" i="37"/>
  <c r="L5" i="37"/>
  <c r="L51" i="37" s="1"/>
  <c r="K5" i="37"/>
  <c r="J5" i="37"/>
  <c r="I5" i="37"/>
  <c r="I51" i="37" s="1"/>
  <c r="H5" i="37"/>
  <c r="G5" i="37"/>
  <c r="F5" i="37"/>
  <c r="F51" i="37" s="1"/>
  <c r="E5" i="37"/>
  <c r="E51" i="37" s="1"/>
  <c r="D5" i="37"/>
  <c r="N61" i="36"/>
  <c r="O61" i="36"/>
  <c r="N60" i="36"/>
  <c r="O60" i="36"/>
  <c r="N59" i="36"/>
  <c r="O59" i="36" s="1"/>
  <c r="N58" i="36"/>
  <c r="O58" i="36"/>
  <c r="N57" i="36"/>
  <c r="O57" i="36" s="1"/>
  <c r="N56" i="36"/>
  <c r="O56" i="36"/>
  <c r="M55" i="36"/>
  <c r="L55" i="36"/>
  <c r="K55" i="36"/>
  <c r="J55" i="36"/>
  <c r="I55" i="36"/>
  <c r="H55" i="36"/>
  <c r="G55" i="36"/>
  <c r="F55" i="36"/>
  <c r="N55" i="36" s="1"/>
  <c r="O55" i="36" s="1"/>
  <c r="E55" i="36"/>
  <c r="D55" i="36"/>
  <c r="N54" i="36"/>
  <c r="O54" i="36"/>
  <c r="N53" i="36"/>
  <c r="O53" i="36"/>
  <c r="N52" i="36"/>
  <c r="O52" i="36" s="1"/>
  <c r="N51" i="36"/>
  <c r="O51" i="36"/>
  <c r="N50" i="36"/>
  <c r="O50" i="36" s="1"/>
  <c r="N49" i="36"/>
  <c r="O49" i="36"/>
  <c r="M48" i="36"/>
  <c r="L48" i="36"/>
  <c r="K48" i="36"/>
  <c r="J48" i="36"/>
  <c r="N48" i="36" s="1"/>
  <c r="O48" i="36" s="1"/>
  <c r="I48" i="36"/>
  <c r="H48" i="36"/>
  <c r="G48" i="36"/>
  <c r="F48" i="36"/>
  <c r="E48" i="36"/>
  <c r="D48" i="36"/>
  <c r="N47" i="36"/>
  <c r="O47" i="36" s="1"/>
  <c r="N46" i="36"/>
  <c r="O46" i="36" s="1"/>
  <c r="N45" i="36"/>
  <c r="O45" i="36" s="1"/>
  <c r="N44" i="36"/>
  <c r="O44" i="36"/>
  <c r="M43" i="36"/>
  <c r="L43" i="36"/>
  <c r="K43" i="36"/>
  <c r="J43" i="36"/>
  <c r="I43" i="36"/>
  <c r="H43" i="36"/>
  <c r="G43" i="36"/>
  <c r="F43" i="36"/>
  <c r="E43" i="36"/>
  <c r="N43" i="36" s="1"/>
  <c r="O43" i="36" s="1"/>
  <c r="D43" i="36"/>
  <c r="N42" i="36"/>
  <c r="O42" i="36"/>
  <c r="N41" i="36"/>
  <c r="O41" i="36" s="1"/>
  <c r="N40" i="36"/>
  <c r="O40" i="36"/>
  <c r="N39" i="36"/>
  <c r="O39" i="36"/>
  <c r="N38" i="36"/>
  <c r="O38" i="36"/>
  <c r="N37" i="36"/>
  <c r="O37" i="36" s="1"/>
  <c r="N36" i="36"/>
  <c r="O36" i="36"/>
  <c r="N35" i="36"/>
  <c r="O35" i="36" s="1"/>
  <c r="N34" i="36"/>
  <c r="O34" i="36"/>
  <c r="N33" i="36"/>
  <c r="O33" i="36"/>
  <c r="N32" i="36"/>
  <c r="O32" i="36"/>
  <c r="N31" i="36"/>
  <c r="O31" i="36" s="1"/>
  <c r="M30" i="36"/>
  <c r="L30" i="36"/>
  <c r="L62" i="36" s="1"/>
  <c r="K30" i="36"/>
  <c r="J30" i="36"/>
  <c r="I30" i="36"/>
  <c r="H30" i="36"/>
  <c r="G30" i="36"/>
  <c r="F30" i="36"/>
  <c r="E30" i="36"/>
  <c r="N30" i="36" s="1"/>
  <c r="O30" i="36" s="1"/>
  <c r="D30" i="36"/>
  <c r="N29" i="36"/>
  <c r="O29" i="36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 s="1"/>
  <c r="M19" i="36"/>
  <c r="M62" i="36" s="1"/>
  <c r="L19" i="36"/>
  <c r="K19" i="36"/>
  <c r="N19" i="36" s="1"/>
  <c r="O19" i="36" s="1"/>
  <c r="J19" i="36"/>
  <c r="I19" i="36"/>
  <c r="H19" i="36"/>
  <c r="G19" i="36"/>
  <c r="F19" i="36"/>
  <c r="E19" i="36"/>
  <c r="D19" i="36"/>
  <c r="N18" i="36"/>
  <c r="O18" i="36"/>
  <c r="N17" i="36"/>
  <c r="O17" i="36"/>
  <c r="N16" i="36"/>
  <c r="O16" i="36" s="1"/>
  <c r="N15" i="36"/>
  <c r="O15" i="36"/>
  <c r="N14" i="36"/>
  <c r="O14" i="36" s="1"/>
  <c r="M13" i="36"/>
  <c r="L13" i="36"/>
  <c r="K13" i="36"/>
  <c r="J13" i="36"/>
  <c r="J62" i="36" s="1"/>
  <c r="I13" i="36"/>
  <c r="H13" i="36"/>
  <c r="H62" i="36" s="1"/>
  <c r="G13" i="36"/>
  <c r="F13" i="36"/>
  <c r="E13" i="36"/>
  <c r="N13" i="36" s="1"/>
  <c r="O13" i="36" s="1"/>
  <c r="D13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K5" i="36"/>
  <c r="K62" i="36" s="1"/>
  <c r="J5" i="36"/>
  <c r="I5" i="36"/>
  <c r="I62" i="36" s="1"/>
  <c r="H5" i="36"/>
  <c r="G5" i="36"/>
  <c r="G62" i="36" s="1"/>
  <c r="F5" i="36"/>
  <c r="E5" i="36"/>
  <c r="E62" i="36" s="1"/>
  <c r="D5" i="36"/>
  <c r="N53" i="35"/>
  <c r="O53" i="35" s="1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/>
  <c r="N49" i="35"/>
  <c r="O49" i="35"/>
  <c r="N48" i="35"/>
  <c r="O48" i="35" s="1"/>
  <c r="N47" i="35"/>
  <c r="O47" i="35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/>
  <c r="N42" i="35"/>
  <c r="O42" i="35"/>
  <c r="M41" i="35"/>
  <c r="L41" i="35"/>
  <c r="N41" i="35" s="1"/>
  <c r="O41" i="35" s="1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 s="1"/>
  <c r="N37" i="35"/>
  <c r="O37" i="35"/>
  <c r="N36" i="35"/>
  <c r="O36" i="35" s="1"/>
  <c r="N35" i="35"/>
  <c r="O35" i="35"/>
  <c r="N34" i="35"/>
  <c r="O34" i="35"/>
  <c r="N33" i="35"/>
  <c r="O33" i="35"/>
  <c r="N32" i="35"/>
  <c r="O32" i="35" s="1"/>
  <c r="N31" i="35"/>
  <c r="O31" i="35"/>
  <c r="N30" i="35"/>
  <c r="O30" i="35" s="1"/>
  <c r="N29" i="35"/>
  <c r="O29" i="35"/>
  <c r="M28" i="35"/>
  <c r="M54" i="35"/>
  <c r="L28" i="35"/>
  <c r="K28" i="35"/>
  <c r="K54" i="35" s="1"/>
  <c r="J28" i="35"/>
  <c r="I28" i="35"/>
  <c r="I54" i="35"/>
  <c r="H28" i="35"/>
  <c r="H54" i="35" s="1"/>
  <c r="G28" i="35"/>
  <c r="F28" i="35"/>
  <c r="E28" i="35"/>
  <c r="D28" i="35"/>
  <c r="N28" i="35" s="1"/>
  <c r="O28" i="35" s="1"/>
  <c r="N27" i="35"/>
  <c r="O27" i="35"/>
  <c r="N26" i="35"/>
  <c r="O26" i="35" s="1"/>
  <c r="N25" i="35"/>
  <c r="O25" i="35"/>
  <c r="N24" i="35"/>
  <c r="O24" i="35" s="1"/>
  <c r="N23" i="35"/>
  <c r="O23" i="35"/>
  <c r="N22" i="35"/>
  <c r="O22" i="35"/>
  <c r="N21" i="35"/>
  <c r="O21" i="35"/>
  <c r="N20" i="35"/>
  <c r="O20" i="35" s="1"/>
  <c r="M19" i="35"/>
  <c r="L19" i="35"/>
  <c r="K19" i="35"/>
  <c r="J19" i="35"/>
  <c r="I19" i="35"/>
  <c r="H19" i="35"/>
  <c r="G19" i="35"/>
  <c r="N19" i="35" s="1"/>
  <c r="O19" i="35" s="1"/>
  <c r="F19" i="35"/>
  <c r="F54" i="35"/>
  <c r="E19" i="35"/>
  <c r="D19" i="35"/>
  <c r="N18" i="35"/>
  <c r="O18" i="35"/>
  <c r="N17" i="35"/>
  <c r="O17" i="35" s="1"/>
  <c r="N16" i="35"/>
  <c r="O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/>
  <c r="N9" i="35"/>
  <c r="O9" i="35" s="1"/>
  <c r="N8" i="35"/>
  <c r="O8" i="35"/>
  <c r="N7" i="35"/>
  <c r="O7" i="35"/>
  <c r="N6" i="35"/>
  <c r="O6" i="35"/>
  <c r="M5" i="35"/>
  <c r="L5" i="35"/>
  <c r="L54" i="35" s="1"/>
  <c r="K5" i="35"/>
  <c r="J5" i="35"/>
  <c r="N5" i="35" s="1"/>
  <c r="O5" i="35" s="1"/>
  <c r="I5" i="35"/>
  <c r="H5" i="35"/>
  <c r="G5" i="35"/>
  <c r="F5" i="35"/>
  <c r="E5" i="35"/>
  <c r="E54" i="35"/>
  <c r="D5" i="35"/>
  <c r="D54" i="35"/>
  <c r="N51" i="34"/>
  <c r="O51" i="34" s="1"/>
  <c r="N50" i="34"/>
  <c r="O50" i="34"/>
  <c r="M49" i="34"/>
  <c r="L49" i="34"/>
  <c r="K49" i="34"/>
  <c r="J49" i="34"/>
  <c r="I49" i="34"/>
  <c r="H49" i="34"/>
  <c r="G49" i="34"/>
  <c r="F49" i="34"/>
  <c r="N49" i="34" s="1"/>
  <c r="O49" i="34" s="1"/>
  <c r="E49" i="34"/>
  <c r="D49" i="34"/>
  <c r="N48" i="34"/>
  <c r="O48" i="34" s="1"/>
  <c r="N47" i="34"/>
  <c r="O47" i="34"/>
  <c r="N46" i="34"/>
  <c r="O46" i="34"/>
  <c r="M45" i="34"/>
  <c r="L45" i="34"/>
  <c r="K45" i="34"/>
  <c r="J45" i="34"/>
  <c r="I45" i="34"/>
  <c r="H45" i="34"/>
  <c r="N45" i="34" s="1"/>
  <c r="O45" i="34" s="1"/>
  <c r="G45" i="34"/>
  <c r="F45" i="34"/>
  <c r="E45" i="34"/>
  <c r="D45" i="34"/>
  <c r="N44" i="34"/>
  <c r="O44" i="34"/>
  <c r="N43" i="34"/>
  <c r="O43" i="34"/>
  <c r="M42" i="34"/>
  <c r="L42" i="34"/>
  <c r="K42" i="34"/>
  <c r="J42" i="34"/>
  <c r="I42" i="34"/>
  <c r="H42" i="34"/>
  <c r="G42" i="34"/>
  <c r="F42" i="34"/>
  <c r="F52" i="34" s="1"/>
  <c r="E42" i="34"/>
  <c r="D42" i="34"/>
  <c r="N42" i="34" s="1"/>
  <c r="O42" i="34" s="1"/>
  <c r="N41" i="34"/>
  <c r="O41" i="34"/>
  <c r="N40" i="34"/>
  <c r="O40" i="34"/>
  <c r="N39" i="34"/>
  <c r="O39" i="34" s="1"/>
  <c r="N38" i="34"/>
  <c r="O38" i="34"/>
  <c r="N37" i="34"/>
  <c r="O37" i="34"/>
  <c r="N36" i="34"/>
  <c r="O36" i="34"/>
  <c r="N35" i="34"/>
  <c r="O35" i="34"/>
  <c r="N34" i="34"/>
  <c r="O34" i="34"/>
  <c r="N33" i="34"/>
  <c r="O33" i="34" s="1"/>
  <c r="N32" i="34"/>
  <c r="O32" i="34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E52" i="34" s="1"/>
  <c r="D29" i="34"/>
  <c r="N29" i="34"/>
  <c r="O29" i="34" s="1"/>
  <c r="N28" i="34"/>
  <c r="O28" i="34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/>
  <c r="N21" i="34"/>
  <c r="O21" i="34" s="1"/>
  <c r="M20" i="34"/>
  <c r="L20" i="34"/>
  <c r="K20" i="34"/>
  <c r="J20" i="34"/>
  <c r="I20" i="34"/>
  <c r="H20" i="34"/>
  <c r="G20" i="34"/>
  <c r="N20" i="34" s="1"/>
  <c r="O20" i="34" s="1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/>
  <c r="N10" i="34"/>
  <c r="O10" i="34"/>
  <c r="N9" i="34"/>
  <c r="O9" i="34"/>
  <c r="N8" i="34"/>
  <c r="O8" i="34" s="1"/>
  <c r="N7" i="34"/>
  <c r="O7" i="34"/>
  <c r="N6" i="34"/>
  <c r="O6" i="34"/>
  <c r="M5" i="34"/>
  <c r="M52" i="34" s="1"/>
  <c r="L5" i="34"/>
  <c r="L52" i="34" s="1"/>
  <c r="K5" i="34"/>
  <c r="K52" i="34" s="1"/>
  <c r="J5" i="34"/>
  <c r="J52" i="34"/>
  <c r="I5" i="34"/>
  <c r="I52" i="34" s="1"/>
  <c r="H5" i="34"/>
  <c r="G5" i="34"/>
  <c r="G52" i="34" s="1"/>
  <c r="F5" i="34"/>
  <c r="E5" i="34"/>
  <c r="D5" i="34"/>
  <c r="D52" i="34" s="1"/>
  <c r="N53" i="33"/>
  <c r="O53" i="33" s="1"/>
  <c r="N41" i="33"/>
  <c r="O41" i="33" s="1"/>
  <c r="N31" i="33"/>
  <c r="O31" i="33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 s="1"/>
  <c r="N20" i="33"/>
  <c r="O20" i="33" s="1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 s="1"/>
  <c r="E30" i="33"/>
  <c r="F30" i="33"/>
  <c r="G30" i="33"/>
  <c r="H30" i="33"/>
  <c r="I30" i="33"/>
  <c r="J30" i="33"/>
  <c r="K30" i="33"/>
  <c r="L30" i="33"/>
  <c r="M30" i="33"/>
  <c r="M54" i="33" s="1"/>
  <c r="D30" i="33"/>
  <c r="N30" i="33" s="1"/>
  <c r="O30" i="33" s="1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3" i="33"/>
  <c r="F13" i="33"/>
  <c r="G13" i="33"/>
  <c r="G54" i="33"/>
  <c r="H13" i="33"/>
  <c r="I13" i="33"/>
  <c r="N13" i="33" s="1"/>
  <c r="O13" i="33" s="1"/>
  <c r="J13" i="33"/>
  <c r="K13" i="33"/>
  <c r="L13" i="33"/>
  <c r="M13" i="33"/>
  <c r="D13" i="33"/>
  <c r="E5" i="33"/>
  <c r="F5" i="33"/>
  <c r="F54" i="33"/>
  <c r="G5" i="33"/>
  <c r="H5" i="33"/>
  <c r="H54" i="33" s="1"/>
  <c r="I5" i="33"/>
  <c r="I54" i="33" s="1"/>
  <c r="J5" i="33"/>
  <c r="K5" i="33"/>
  <c r="K54" i="33" s="1"/>
  <c r="L5" i="33"/>
  <c r="L54" i="33" s="1"/>
  <c r="M5" i="33"/>
  <c r="D5" i="33"/>
  <c r="E51" i="33"/>
  <c r="F51" i="33"/>
  <c r="G51" i="33"/>
  <c r="H51" i="33"/>
  <c r="I51" i="33"/>
  <c r="J51" i="33"/>
  <c r="J54" i="33" s="1"/>
  <c r="K51" i="33"/>
  <c r="L51" i="33"/>
  <c r="M51" i="33"/>
  <c r="D51" i="33"/>
  <c r="N51" i="33" s="1"/>
  <c r="O51" i="33" s="1"/>
  <c r="N52" i="33"/>
  <c r="O52" i="33"/>
  <c r="N49" i="33"/>
  <c r="N50" i="33"/>
  <c r="O50" i="33" s="1"/>
  <c r="N48" i="33"/>
  <c r="O48" i="33" s="1"/>
  <c r="E47" i="33"/>
  <c r="N47" i="33" s="1"/>
  <c r="O47" i="33" s="1"/>
  <c r="F47" i="33"/>
  <c r="G47" i="33"/>
  <c r="H47" i="33"/>
  <c r="I47" i="33"/>
  <c r="J47" i="33"/>
  <c r="K47" i="33"/>
  <c r="L47" i="33"/>
  <c r="M47" i="33"/>
  <c r="D47" i="33"/>
  <c r="E43" i="33"/>
  <c r="N43" i="33" s="1"/>
  <c r="O43" i="33" s="1"/>
  <c r="F43" i="33"/>
  <c r="G43" i="33"/>
  <c r="H43" i="33"/>
  <c r="I43" i="33"/>
  <c r="J43" i="33"/>
  <c r="K43" i="33"/>
  <c r="L43" i="33"/>
  <c r="M43" i="33"/>
  <c r="D43" i="33"/>
  <c r="N45" i="33"/>
  <c r="O45" i="33" s="1"/>
  <c r="N46" i="33"/>
  <c r="O46" i="33" s="1"/>
  <c r="N44" i="33"/>
  <c r="O44" i="33"/>
  <c r="N42" i="33"/>
  <c r="O42" i="33" s="1"/>
  <c r="O49" i="33"/>
  <c r="N15" i="33"/>
  <c r="O15" i="33"/>
  <c r="N16" i="33"/>
  <c r="O16" i="33"/>
  <c r="N17" i="33"/>
  <c r="O17" i="33"/>
  <c r="N18" i="33"/>
  <c r="O18" i="33"/>
  <c r="N7" i="33"/>
  <c r="O7" i="33"/>
  <c r="N8" i="33"/>
  <c r="O8" i="33"/>
  <c r="N9" i="33"/>
  <c r="O9" i="33"/>
  <c r="N10" i="33"/>
  <c r="O10" i="33"/>
  <c r="N11" i="33"/>
  <c r="O11" i="33"/>
  <c r="N12" i="33"/>
  <c r="O12" i="33"/>
  <c r="N6" i="33"/>
  <c r="O6" i="33"/>
  <c r="N14" i="33"/>
  <c r="O14" i="33"/>
  <c r="J54" i="35"/>
  <c r="G51" i="37"/>
  <c r="K62" i="38"/>
  <c r="N51" i="38"/>
  <c r="O51" i="38" s="1"/>
  <c r="D62" i="38"/>
  <c r="D54" i="33"/>
  <c r="D53" i="39"/>
  <c r="N53" i="39" s="1"/>
  <c r="O53" i="39" s="1"/>
  <c r="L53" i="39"/>
  <c r="G53" i="39"/>
  <c r="K53" i="39"/>
  <c r="F53" i="39"/>
  <c r="D62" i="36"/>
  <c r="G54" i="35"/>
  <c r="N5" i="36"/>
  <c r="O5" i="36" s="1"/>
  <c r="N33" i="38"/>
  <c r="O33" i="38" s="1"/>
  <c r="K56" i="41"/>
  <c r="L56" i="41"/>
  <c r="G56" i="41"/>
  <c r="M56" i="41"/>
  <c r="F56" i="41"/>
  <c r="N53" i="41"/>
  <c r="O53" i="41" s="1"/>
  <c r="J56" i="41"/>
  <c r="H56" i="41"/>
  <c r="N45" i="41"/>
  <c r="O45" i="41" s="1"/>
  <c r="D56" i="41"/>
  <c r="M59" i="42"/>
  <c r="L59" i="42"/>
  <c r="J59" i="42"/>
  <c r="N56" i="42"/>
  <c r="O56" i="42" s="1"/>
  <c r="N13" i="42"/>
  <c r="O13" i="42" s="1"/>
  <c r="F59" i="42"/>
  <c r="G59" i="42"/>
  <c r="N48" i="42"/>
  <c r="O48" i="42" s="1"/>
  <c r="H59" i="42"/>
  <c r="N44" i="42"/>
  <c r="O44" i="42"/>
  <c r="I59" i="42"/>
  <c r="N30" i="42"/>
  <c r="O30" i="42" s="1"/>
  <c r="E59" i="42"/>
  <c r="N19" i="42"/>
  <c r="O19" i="42"/>
  <c r="D59" i="42"/>
  <c r="M56" i="43"/>
  <c r="J56" i="43"/>
  <c r="K56" i="43"/>
  <c r="L56" i="43"/>
  <c r="H56" i="43"/>
  <c r="N5" i="43"/>
  <c r="O5" i="43"/>
  <c r="I56" i="43"/>
  <c r="N41" i="43"/>
  <c r="O41" i="43" s="1"/>
  <c r="N53" i="43"/>
  <c r="O53" i="43" s="1"/>
  <c r="F56" i="43"/>
  <c r="N45" i="43"/>
  <c r="O45" i="43"/>
  <c r="G56" i="43"/>
  <c r="E56" i="43"/>
  <c r="N56" i="43" s="1"/>
  <c r="O56" i="43" s="1"/>
  <c r="N28" i="43"/>
  <c r="O28" i="43"/>
  <c r="N19" i="43"/>
  <c r="O19" i="43"/>
  <c r="D56" i="43"/>
  <c r="N13" i="43"/>
  <c r="O13" i="43" s="1"/>
  <c r="N55" i="44"/>
  <c r="O55" i="44" s="1"/>
  <c r="G57" i="44"/>
  <c r="L57" i="44"/>
  <c r="K57" i="44"/>
  <c r="J57" i="44"/>
  <c r="F57" i="44"/>
  <c r="H57" i="44"/>
  <c r="E57" i="44"/>
  <c r="N47" i="44"/>
  <c r="O47" i="44" s="1"/>
  <c r="N29" i="44"/>
  <c r="O29" i="44" s="1"/>
  <c r="I57" i="44"/>
  <c r="D57" i="44"/>
  <c r="N19" i="44"/>
  <c r="O19" i="44" s="1"/>
  <c r="N13" i="44"/>
  <c r="O13" i="44" s="1"/>
  <c r="N5" i="44"/>
  <c r="O5" i="44"/>
  <c r="J60" i="45"/>
  <c r="N44" i="45"/>
  <c r="O44" i="45" s="1"/>
  <c r="L60" i="45"/>
  <c r="M60" i="45"/>
  <c r="N29" i="45"/>
  <c r="O29" i="45" s="1"/>
  <c r="F60" i="45"/>
  <c r="N14" i="45"/>
  <c r="O14" i="45"/>
  <c r="H60" i="45"/>
  <c r="N55" i="45"/>
  <c r="O55" i="45" s="1"/>
  <c r="G60" i="45"/>
  <c r="I60" i="45"/>
  <c r="E60" i="45"/>
  <c r="D60" i="45"/>
  <c r="N5" i="45"/>
  <c r="O5" i="45" s="1"/>
  <c r="O56" i="47"/>
  <c r="P56" i="47" s="1"/>
  <c r="O48" i="47"/>
  <c r="P48" i="47" s="1"/>
  <c r="O45" i="47"/>
  <c r="P45" i="47" s="1"/>
  <c r="O30" i="47"/>
  <c r="P30" i="47"/>
  <c r="O20" i="47"/>
  <c r="P20" i="47" s="1"/>
  <c r="M60" i="47"/>
  <c r="N60" i="47"/>
  <c r="K60" i="47"/>
  <c r="H60" i="47"/>
  <c r="I60" i="47"/>
  <c r="J60" i="47"/>
  <c r="O14" i="47"/>
  <c r="P14" i="47" s="1"/>
  <c r="L60" i="47"/>
  <c r="D60" i="47"/>
  <c r="O60" i="47" s="1"/>
  <c r="P60" i="47" s="1"/>
  <c r="E60" i="47"/>
  <c r="F60" i="47"/>
  <c r="G60" i="47"/>
  <c r="O5" i="47"/>
  <c r="P5" i="47"/>
  <c r="D283" i="48"/>
  <c r="O59" i="49" l="1"/>
  <c r="P59" i="49" s="1"/>
  <c r="N52" i="34"/>
  <c r="O52" i="34" s="1"/>
  <c r="N60" i="45"/>
  <c r="O60" i="45" s="1"/>
  <c r="N57" i="44"/>
  <c r="O57" i="44" s="1"/>
  <c r="N54" i="35"/>
  <c r="O54" i="35" s="1"/>
  <c r="N62" i="38"/>
  <c r="O62" i="38" s="1"/>
  <c r="N51" i="37"/>
  <c r="O51" i="37" s="1"/>
  <c r="N283" i="48"/>
  <c r="O283" i="48" s="1"/>
  <c r="K59" i="42"/>
  <c r="N59" i="42" s="1"/>
  <c r="O59" i="42" s="1"/>
  <c r="I56" i="41"/>
  <c r="N56" i="41" s="1"/>
  <c r="O56" i="41" s="1"/>
  <c r="N13" i="37"/>
  <c r="O13" i="37" s="1"/>
  <c r="H52" i="34"/>
  <c r="J283" i="48"/>
  <c r="N20" i="45"/>
  <c r="O20" i="45" s="1"/>
  <c r="N5" i="39"/>
  <c r="O5" i="39" s="1"/>
  <c r="N5" i="34"/>
  <c r="O5" i="34" s="1"/>
  <c r="N5" i="33"/>
  <c r="O5" i="33" s="1"/>
  <c r="N43" i="44"/>
  <c r="O43" i="44" s="1"/>
  <c r="N5" i="41"/>
  <c r="O5" i="41" s="1"/>
  <c r="F62" i="36"/>
  <c r="N62" i="36" s="1"/>
  <c r="O62" i="36" s="1"/>
  <c r="E54" i="33"/>
  <c r="N54" i="33" s="1"/>
  <c r="O54" i="33" s="1"/>
  <c r="N263" i="48"/>
  <c r="O263" i="48" s="1"/>
  <c r="N5" i="37"/>
  <c r="O5" i="37" s="1"/>
  <c r="N231" i="48"/>
  <c r="O231" i="48" s="1"/>
  <c r="N249" i="48"/>
  <c r="O249" i="48" s="1"/>
</calcChain>
</file>

<file path=xl/sharedStrings.xml><?xml version="1.0" encoding="utf-8"?>
<sst xmlns="http://schemas.openxmlformats.org/spreadsheetml/2006/main" count="1396" uniqueCount="362">
  <si>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</si>
  <si>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</si>
  <si>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</si>
  <si>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</si>
  <si>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</si>
  <si>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</si>
  <si>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</si>
  <si>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</si>
  <si>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</si>
  <si>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</si>
  <si>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</si>
  <si>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</si>
  <si>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</si>
  <si>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</si>
  <si>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</si>
  <si>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</si>
  <si>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</si>
  <si>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</si>
  <si>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</si>
  <si>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</si>
  <si>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</si>
  <si>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Other Permits, Fees, and Special Assessments</t>
  </si>
  <si>
    <t>Federal Grant - Public Safety</t>
  </si>
  <si>
    <t>Intergovernmental Revenue</t>
  </si>
  <si>
    <t>State Grant - Physical Environment - Other Physical Environment</t>
  </si>
  <si>
    <t>State Grant - Transportation - Other Transportation</t>
  </si>
  <si>
    <t>State Grant - Other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</si>
  <si>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</si>
  <si>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</si>
  <si>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</si>
  <si>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</si>
  <si>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</si>
  <si>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</si>
  <si>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</si>
  <si>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</si>
  <si>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</si>
  <si>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</si>
  <si>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</si>
  <si>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</si>
  <si>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</si>
  <si>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</si>
  <si>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Emergency Management Service Fees / Charges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</si>
  <si>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</si>
  <si>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</si>
  <si>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</si>
  <si>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</si>
  <si>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Transportation (User Fees) - Parking Facilities</t>
  </si>
  <si>
    <t>Transportation (User Fees) - Other Transportation Charges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</si>
  <si>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</si>
  <si>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</si>
  <si>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</si>
  <si>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</si>
  <si>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</si>
  <si>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</si>
  <si>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</si>
  <si>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</si>
  <si>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</si>
  <si>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</si>
  <si>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</si>
  <si>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</si>
  <si>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Proceeds of General Capital Asset Dispositions - Sales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</si>
  <si>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</si>
  <si>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</si>
  <si>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</si>
  <si>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</si>
  <si>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</si>
  <si>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</si>
  <si>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</si>
  <si>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Treasure Island Revenues Reported by Account Code and Fund Type</t>
  </si>
  <si>
    <t>Local Fiscal Year Ended September 30, 2010</t>
  </si>
  <si>
    <t>Impact Fees - Commercial - Physical Environment</t>
  </si>
  <si>
    <t>2010 Municipal Census Population:</t>
  </si>
  <si>
    <t>Local Fiscal Year Ended September 30, 2011</t>
  </si>
  <si>
    <t>Forfeits - Assets Seized by Law Enforcement</t>
  </si>
  <si>
    <t>Disposition of Fixed Assets</t>
  </si>
  <si>
    <t>Other Miscellaneous Revenues - Settlements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</si>
  <si>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</si>
  <si>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</si>
  <si>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</si>
  <si>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Discretionary Sales Surtaxes</t>
  </si>
  <si>
    <t>Federal Grant - Physical Environment - Other Physical Environment</t>
  </si>
  <si>
    <t>State Shared Revenues - Transportation - Mass Transit</t>
  </si>
  <si>
    <t>Grants from Other Local Units - Other</t>
  </si>
  <si>
    <t>General Gov't (Not Court-Related) - Administrative Service Fees</t>
  </si>
  <si>
    <t>Court-Ordered Judgments and Fines - As Decided by Traffic Court</t>
  </si>
  <si>
    <t>Judgments and Fines - Other Court-Ordered</t>
  </si>
  <si>
    <t>Rents and Royalties</t>
  </si>
  <si>
    <t>Proceeds - Debt Proceeds</t>
  </si>
  <si>
    <t>Proprietary Non-Operating Sources - State Grants and Donations</t>
  </si>
  <si>
    <t>Proprietary Non-Operating Sources - Capital Contributions from State Government</t>
  </si>
  <si>
    <t>Proprietary Non-Operating Sources - Capital Contributions from Other Public Source</t>
  </si>
  <si>
    <t>Proprietary Non-Operating Sources - Other Non-Operating Sources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</si>
  <si>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</si>
  <si>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</si>
  <si>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</si>
  <si>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</si>
  <si>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Garbage / Solid Waste</t>
  </si>
  <si>
    <t>Impact Fees - Transportation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</si>
  <si>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</si>
  <si>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</si>
  <si>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</si>
  <si>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</si>
  <si>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Grant - Public Safety</t>
  </si>
  <si>
    <t>State Grant - Physical Environment - Sewer / Wastewater</t>
  </si>
  <si>
    <t>State Grant - Physical Environment - Stormwater Management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</si>
  <si>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</si>
  <si>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</si>
  <si>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</si>
  <si>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</si>
  <si>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General Government - Administrative Service Fees</t>
  </si>
  <si>
    <t>Transportation - Parking Facilities</t>
  </si>
  <si>
    <t>Transportation - Other Transportation Charges</t>
  </si>
  <si>
    <t>Court-Ordered Judgments and Fines - Other Court-Ordered</t>
  </si>
  <si>
    <t>Sale of Contraband Property Seized by Law Enforcement</t>
  </si>
  <si>
    <t>Sales - Disposition of Fixed Assets</t>
  </si>
  <si>
    <t>Proprietary Non-Operating - Other Grants and Donations</t>
  </si>
  <si>
    <t>Proprietary Non-Operating - Other Non-Operating Sources</t>
  </si>
  <si>
    <t>2013 Municipal Population:</t>
  </si>
  <si>
    <t>Local Fiscal Year Ended September 30, 2014</t>
  </si>
  <si>
    <t>State Shared Revenues - General Government - Sales and Uses Taxes to Counties</t>
  </si>
  <si>
    <t>State Shared Revenues - Physical Environment - Gas Supply System</t>
  </si>
  <si>
    <t>General Government - Recording Fees</t>
  </si>
  <si>
    <t>2014 Municipal Population:</t>
  </si>
  <si>
    <t>Local Fiscal Year Ended September 30, 2015</t>
  </si>
  <si>
    <t>Sales - Sale of Surplus Materials and Scrap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</si>
  <si>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</si>
  <si>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</si>
  <si>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</si>
  <si>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</si>
  <si>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Physical Environment - Sewer / Wastewater</t>
  </si>
  <si>
    <t>Culture / Recreation - Special Events</t>
  </si>
  <si>
    <t>2017 Municipal Population:</t>
  </si>
  <si>
    <t>Local Fiscal Year Ended September 30, 2018</t>
  </si>
  <si>
    <t>2018 Municipal Population:</t>
  </si>
  <si>
    <t>Local Fiscal Year Ended September 30, 2019</t>
  </si>
  <si>
    <t>Public Safety - Fire Protection</t>
  </si>
  <si>
    <t>Culture / Recreation - Cultural Services</t>
  </si>
  <si>
    <t>2019 Municipal Population:</t>
  </si>
  <si>
    <t>Local Fiscal Year Ended September 30, 2020</t>
  </si>
  <si>
    <t>First Local Option Fuel Tax (1 to 6 Cents)</t>
  </si>
  <si>
    <t>General Government - Other General Government Charges and Fees</t>
  </si>
  <si>
    <t>Proprietary Non-Operating - State Grants and Donations</t>
  </si>
  <si>
    <t>2020 Municipal Population:</t>
  </si>
  <si>
    <t>Local Fiscal Year Ended September 30, 2021</t>
  </si>
  <si>
    <t>Grants from Other Local Units - Culture / Recreation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</si>
  <si>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</si>
  <si>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</si>
  <si>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</si>
  <si>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</si>
  <si>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</si>
  <si>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</si>
  <si>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</si>
  <si>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</si>
  <si>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</si>
  <si>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</si>
  <si>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</si>
  <si>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</si>
  <si>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</si>
  <si>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</si>
  <si>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Proprietary Non-Operating Sources - Other Grants and Donations</t>
  </si>
  <si>
    <t>County Ninth-Cent Voted Fuel Tax</t>
  </si>
  <si>
    <t>Second Local Option Fuel Tax (1 to 5 Cents)</t>
  </si>
  <si>
    <t>Insurance Premium Tax for Firefighters' Pension</t>
  </si>
  <si>
    <t>Insurance Premium Tax for Police Officers' Retirement</t>
  </si>
  <si>
    <t>Utility Service Tax - Fuel Oil</t>
  </si>
  <si>
    <t>Utility Service Tax - Propane</t>
  </si>
  <si>
    <t>Utility Service Tax - Other</t>
  </si>
  <si>
    <t>Other General Taxes</t>
  </si>
  <si>
    <t>Franchise Fee - Telecommunications</t>
  </si>
  <si>
    <t>Franchise Fee - Water</t>
  </si>
  <si>
    <t>Franchise Fee - Cable Television</t>
  </si>
  <si>
    <t>Franchise Fee - Sewer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</si>
  <si>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</si>
  <si>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</si>
  <si>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</si>
  <si>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</si>
  <si>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</si>
  <si>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</si>
  <si>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</si>
  <si>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</si>
  <si>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</si>
  <si>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</si>
  <si>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</si>
  <si>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</si>
  <si>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</si>
  <si>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</si>
  <si>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</si>
  <si>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</si>
  <si>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Licenses</t>
  </si>
  <si>
    <t>Federal Grant - General Government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</si>
  <si>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</si>
  <si>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</si>
  <si>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</si>
  <si>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</si>
  <si>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</si>
  <si>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</si>
  <si>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</si>
  <si>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</si>
  <si>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</si>
  <si>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</si>
  <si>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</si>
  <si>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</si>
  <si>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</si>
  <si>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</si>
  <si>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</si>
  <si>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</si>
  <si>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</si>
  <si>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</si>
  <si>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</si>
  <si>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</si>
  <si>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</si>
  <si>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</si>
  <si>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</si>
  <si>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Transportation - Airport Development</t>
  </si>
  <si>
    <t>State Grant - Transportation - Mass Transit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</si>
  <si>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</si>
  <si>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</si>
  <si>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</si>
  <si>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</si>
  <si>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</si>
  <si>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</si>
  <si>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</si>
  <si>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</si>
  <si>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</si>
  <si>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Shared Revenues - General Government - Insurance License Tax</t>
  </si>
  <si>
    <t>State Shared Revenues - General Government - Mobile Home License Tax</t>
  </si>
  <si>
    <t>State Shared Revenues - General Government - Cardroom Tax</t>
  </si>
  <si>
    <t>State Shared Revenues - General Government - Other General Government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</si>
  <si>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</si>
  <si>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</si>
  <si>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</si>
  <si>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</si>
  <si>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</si>
  <si>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</si>
  <si>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</si>
  <si>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</si>
  <si>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</si>
  <si>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</si>
  <si>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</si>
  <si>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</si>
  <si>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</si>
  <si>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</si>
  <si>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</si>
  <si>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</si>
  <si>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</si>
  <si>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</si>
  <si>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</si>
  <si>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Economic Environment</t>
  </si>
  <si>
    <t>Grants from Other Local Units - Human Services</t>
  </si>
  <si>
    <t>Shared Revenue from Other Local Units</t>
  </si>
  <si>
    <t>Payments from Other Local Units in Lieu of Taxes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</si>
  <si>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</si>
  <si>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</si>
  <si>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</si>
  <si>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</si>
  <si>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</si>
  <si>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</si>
  <si>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</si>
  <si>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</si>
  <si>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</si>
  <si>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</si>
  <si>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Public Safety - Housing for Prisoners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</si>
  <si>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</si>
  <si>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</si>
  <si>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</si>
  <si>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</si>
  <si>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</si>
  <si>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</si>
  <si>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Water / Sewer Combination Utility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</si>
  <si>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</si>
  <si>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</si>
  <si>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</si>
  <si>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</si>
  <si>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</si>
  <si>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Tolls (Ferry, Road, Bridge, etc.)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</si>
  <si>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</si>
  <si>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</si>
  <si>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</si>
  <si>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</si>
  <si>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</si>
  <si>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</si>
  <si>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</si>
  <si>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</si>
  <si>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Charter Schools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</si>
  <si>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</si>
  <si>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</si>
  <si>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</si>
  <si>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</si>
  <si>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</si>
  <si>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</si>
  <si>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</si>
  <si>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</si>
  <si>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</si>
  <si>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</si>
  <si>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</si>
  <si>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</si>
  <si>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</si>
  <si>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</si>
  <si>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</si>
  <si>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</si>
  <si>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</si>
  <si>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</si>
  <si>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</si>
  <si>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</si>
  <si>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</si>
  <si>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</si>
  <si>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</si>
  <si>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</si>
  <si>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</si>
  <si>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</si>
  <si>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</si>
  <si>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</si>
  <si>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</si>
  <si>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</si>
  <si>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</si>
  <si>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</si>
  <si>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</si>
  <si>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</si>
  <si>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</si>
  <si>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</si>
  <si>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</si>
  <si>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</si>
  <si>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</si>
  <si>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</si>
  <si>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</si>
  <si>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</si>
  <si>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</si>
  <si>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</si>
  <si>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</si>
  <si>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</si>
  <si>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</si>
  <si>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</si>
  <si>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</si>
  <si>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</si>
  <si>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</si>
  <si>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</si>
  <si>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</si>
  <si>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Other Judgments, Fines, and Forfeits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</si>
  <si>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</si>
  <si>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</si>
  <si>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</si>
  <si>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Pension Fund Contributions</t>
  </si>
  <si>
    <t>Other Miscellaneous Revenues - Slot Machine Proceeds</t>
  </si>
  <si>
    <t>Other Miscellaneous Revenues - Deferred Compensation Contributions</t>
  </si>
  <si>
    <t>Contributions from Enterprise Operations</t>
  </si>
  <si>
    <t>Proceeds - Installment Purchases and Capital Lease Proceeds</t>
  </si>
  <si>
    <t>Proceeds - Proceeds from Refunding Bonds</t>
  </si>
  <si>
    <t>Clerk of Court Trust Fund Revenue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</si>
  <si>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</si>
  <si>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</si>
  <si>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</si>
  <si>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</si>
  <si>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</si>
  <si>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</si>
  <si>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</si>
  <si>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Non-Operating - Extraordinary Items (Gain)</t>
  </si>
  <si>
    <t>Non-Operating - Special Items (Gain)</t>
  </si>
  <si>
    <t>Local Fiscal Year Ended September 30, 2022</t>
  </si>
  <si>
    <t>2022 Municipal Population:</t>
  </si>
  <si>
    <t>Local Fiscal Year Ended September 30, 2023</t>
  </si>
  <si>
    <t>Proprietary Non-Operating Sources - Federal Grants and Donations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</si>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</sst>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359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1"/>
      <c r="M3" s="72"/>
      <c r="N3" s="36"/>
      <c r="O3" s="37"/>
      <c r="P3" s="73" t="s">
        <v>146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147</v>
      </c>
      <c r="N4" s="35" t="s">
        <v>10</v>
      </c>
      <c r="O4" s="35" t="s">
        <v>148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>SUM(D6:D13)</f>
        <v>11087943</v>
      </c>
      <c r="E5" s="27">
        <f>SUM(E6:E13)</f>
        <v>1114104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12202047</v>
      </c>
      <c r="P5" s="33">
        <f>(O5/P$61)</f>
        <v>1853.5693452833054</v>
      </c>
      <c r="Q5" s="6"/>
    </row>
    <row r="6" spans="1:134">
      <c r="A6" s="12"/>
      <c r="B6" s="25">
        <v>311</v>
      </c>
      <c r="C6" s="20" t="s">
        <v>3</v>
      </c>
      <c r="D6" s="46">
        <v>9396676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9396676</v>
      </c>
      <c r="P6" s="47">
        <f>(O6/P$61)</f>
        <v>1427.4154640741303</v>
      </c>
      <c r="Q6" s="9"/>
    </row>
    <row r="7" spans="1:134">
      <c r="A7" s="12"/>
      <c r="B7" s="25">
        <v>312.41000000000003</v>
      </c>
      <c r="C7" s="20" t="s">
        <v>150</v>
      </c>
      <c r="D7" s="46">
        <v>0</v>
      </c>
      <c r="E7" s="46">
        <v>92352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92352</v>
      </c>
      <c r="P7" s="47">
        <f>(O7/P$61)</f>
        <v>14.028862220871943</v>
      </c>
      <c r="Q7" s="9"/>
    </row>
    <row r="8" spans="1:134">
      <c r="A8" s="12"/>
      <c r="B8" s="25">
        <v>312.63</v>
      </c>
      <c r="C8" s="20" t="s">
        <v>151</v>
      </c>
      <c r="D8" s="46">
        <v>0</v>
      </c>
      <c r="E8" s="46">
        <v>1021752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1021752</v>
      </c>
      <c r="P8" s="47">
        <f>(O8/P$61)</f>
        <v>155.21069421236518</v>
      </c>
      <c r="Q8" s="9"/>
    </row>
    <row r="9" spans="1:134">
      <c r="A9" s="12"/>
      <c r="B9" s="25">
        <v>314.10000000000002</v>
      </c>
      <c r="C9" s="20" t="s">
        <v>12</v>
      </c>
      <c r="D9" s="46">
        <v>1125831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1125831</v>
      </c>
      <c r="P9" s="47">
        <f>(O9/P$61)</f>
        <v>171.02096308673856</v>
      </c>
      <c r="Q9" s="9"/>
    </row>
    <row r="10" spans="1:134">
      <c r="A10" s="12"/>
      <c r="B10" s="25">
        <v>314.3</v>
      </c>
      <c r="C10" s="20" t="s">
        <v>13</v>
      </c>
      <c r="D10" s="46">
        <v>188925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188925</v>
      </c>
      <c r="P10" s="47">
        <f>(O10/P$61)</f>
        <v>28.698921464377943</v>
      </c>
      <c r="Q10" s="9"/>
    </row>
    <row r="11" spans="1:134">
      <c r="A11" s="12"/>
      <c r="B11" s="25">
        <v>314.39999999999998</v>
      </c>
      <c r="C11" s="20" t="s">
        <v>14</v>
      </c>
      <c r="D11" s="46">
        <v>39229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39229</v>
      </c>
      <c r="P11" s="47">
        <f>(O11/P$61)</f>
        <v>5.9591371715023547</v>
      </c>
      <c r="Q11" s="9"/>
    </row>
    <row r="12" spans="1:134">
      <c r="A12" s="12"/>
      <c r="B12" s="25">
        <v>315.10000000000002</v>
      </c>
      <c r="C12" s="20" t="s">
        <v>152</v>
      </c>
      <c r="D12" s="46">
        <v>290009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290009</v>
      </c>
      <c r="P12" s="47">
        <f>(O12/P$61)</f>
        <v>44.054230593954124</v>
      </c>
      <c r="Q12" s="9"/>
    </row>
    <row r="13" spans="1:134">
      <c r="A13" s="12"/>
      <c r="B13" s="25">
        <v>316</v>
      </c>
      <c r="C13" s="20" t="s">
        <v>101</v>
      </c>
      <c r="D13" s="46">
        <v>47273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47273</v>
      </c>
      <c r="P13" s="47">
        <f>(O13/P$61)</f>
        <v>7.1810724593650308</v>
      </c>
      <c r="Q13" s="9"/>
    </row>
    <row r="14" spans="1:134" ht="15.75">
      <c r="A14" s="29" t="s">
        <v>17</v>
      </c>
      <c r="B14" s="30"/>
      <c r="C14" s="31"/>
      <c r="D14" s="32">
        <f>SUM(D15:D19)</f>
        <v>954450</v>
      </c>
      <c r="E14" s="32">
        <f>SUM(E15:E19)</f>
        <v>768370</v>
      </c>
      <c r="F14" s="32">
        <f>SUM(F15:F19)</f>
        <v>0</v>
      </c>
      <c r="G14" s="32">
        <f>SUM(G15:G19)</f>
        <v>0</v>
      </c>
      <c r="H14" s="32">
        <f>SUM(H15:H19)</f>
        <v>0</v>
      </c>
      <c r="I14" s="32">
        <f>SUM(I15:I19)</f>
        <v>2579</v>
      </c>
      <c r="J14" s="32">
        <f>SUM(J15:J19)</f>
        <v>0</v>
      </c>
      <c r="K14" s="32">
        <f>SUM(K15:K19)</f>
        <v>0</v>
      </c>
      <c r="L14" s="32">
        <f>SUM(L15:L19)</f>
        <v>0</v>
      </c>
      <c r="M14" s="32">
        <f>SUM(M15:M19)</f>
        <v>0</v>
      </c>
      <c r="N14" s="32">
        <f>SUM(N15:N19)</f>
        <v>0</v>
      </c>
      <c r="O14" s="44">
        <f>SUM(D14:N14)</f>
        <v>1725399</v>
      </c>
      <c r="P14" s="45">
        <f>(O14/P$61)</f>
        <v>262.09919489594409</v>
      </c>
      <c r="Q14" s="10"/>
    </row>
    <row r="15" spans="1:134">
      <c r="A15" s="12"/>
      <c r="B15" s="25">
        <v>322</v>
      </c>
      <c r="C15" s="20" t="s">
        <v>153</v>
      </c>
      <c r="D15" s="46">
        <v>0</v>
      </c>
      <c r="E15" s="46">
        <v>768370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768370</v>
      </c>
      <c r="P15" s="47">
        <f>(O15/P$61)</f>
        <v>116.72034027039344</v>
      </c>
      <c r="Q15" s="9"/>
    </row>
    <row r="16" spans="1:134">
      <c r="A16" s="12"/>
      <c r="B16" s="25">
        <v>323.10000000000002</v>
      </c>
      <c r="C16" s="20" t="s">
        <v>18</v>
      </c>
      <c r="D16" s="46">
        <v>835405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1">SUM(D16:N16)</f>
        <v>835405</v>
      </c>
      <c r="P16" s="47">
        <f>(O16/P$61)</f>
        <v>126.90338751329182</v>
      </c>
      <c r="Q16" s="9"/>
    </row>
    <row r="17" spans="1:17">
      <c r="A17" s="12"/>
      <c r="B17" s="25">
        <v>323.39999999999998</v>
      </c>
      <c r="C17" s="20" t="s">
        <v>19</v>
      </c>
      <c r="D17" s="46">
        <v>8456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8456</v>
      </c>
      <c r="P17" s="47">
        <f>(O17/P$61)</f>
        <v>1.2845207352271002</v>
      </c>
      <c r="Q17" s="9"/>
    </row>
    <row r="18" spans="1:17">
      <c r="A18" s="12"/>
      <c r="B18" s="25">
        <v>323.7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2579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2579</v>
      </c>
      <c r="P18" s="47">
        <f>(O18/P$61)</f>
        <v>0.39176667173021418</v>
      </c>
      <c r="Q18" s="9"/>
    </row>
    <row r="19" spans="1:17">
      <c r="A19" s="12"/>
      <c r="B19" s="25">
        <v>329.1</v>
      </c>
      <c r="C19" s="20" t="s">
        <v>154</v>
      </c>
      <c r="D19" s="46">
        <v>110589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110589</v>
      </c>
      <c r="P19" s="47">
        <f>(O19/P$61)</f>
        <v>16.799179705301533</v>
      </c>
      <c r="Q19" s="9"/>
    </row>
    <row r="20" spans="1:17" ht="15.75">
      <c r="A20" s="29" t="s">
        <v>155</v>
      </c>
      <c r="B20" s="30"/>
      <c r="C20" s="31"/>
      <c r="D20" s="32">
        <f>SUM(D21:D31)</f>
        <v>1746190</v>
      </c>
      <c r="E20" s="32">
        <f>SUM(E21:E31)</f>
        <v>0</v>
      </c>
      <c r="F20" s="32">
        <f>SUM(F21:F31)</f>
        <v>0</v>
      </c>
      <c r="G20" s="32">
        <f>SUM(G21:G31)</f>
        <v>2469772</v>
      </c>
      <c r="H20" s="32">
        <f>SUM(H21:H31)</f>
        <v>0</v>
      </c>
      <c r="I20" s="32">
        <f>SUM(I21:I31)</f>
        <v>0</v>
      </c>
      <c r="J20" s="32">
        <f>SUM(J21:J31)</f>
        <v>0</v>
      </c>
      <c r="K20" s="32">
        <f>SUM(K21:K31)</f>
        <v>0</v>
      </c>
      <c r="L20" s="32">
        <f>SUM(L21:L31)</f>
        <v>0</v>
      </c>
      <c r="M20" s="32">
        <f>SUM(M21:M31)</f>
        <v>0</v>
      </c>
      <c r="N20" s="32">
        <f>SUM(N21:N31)</f>
        <v>0</v>
      </c>
      <c r="O20" s="44">
        <f>SUM(D20:N20)</f>
        <v>4215962</v>
      </c>
      <c r="P20" s="45">
        <f>(O20/P$61)</f>
        <v>640.43171806167402</v>
      </c>
      <c r="Q20" s="10"/>
    </row>
    <row r="21" spans="1:17">
      <c r="A21" s="12"/>
      <c r="B21" s="25">
        <v>331.2</v>
      </c>
      <c r="C21" s="20" t="s">
        <v>22</v>
      </c>
      <c r="D21" s="46">
        <v>9227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9227</v>
      </c>
      <c r="P21" s="47">
        <f>(O21/P$61)</f>
        <v>1.4016405893969315</v>
      </c>
      <c r="Q21" s="9"/>
    </row>
    <row r="22" spans="1:17">
      <c r="A22" s="12"/>
      <c r="B22" s="25">
        <v>334.1</v>
      </c>
      <c r="C22" s="20" t="s">
        <v>209</v>
      </c>
      <c r="D22" s="46">
        <v>139352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2">SUM(D22:N22)</f>
        <v>139352</v>
      </c>
      <c r="P22" s="47">
        <f>(O22/P$61)</f>
        <v>21.168464226036761</v>
      </c>
      <c r="Q22" s="9"/>
    </row>
    <row r="23" spans="1:17">
      <c r="A23" s="12"/>
      <c r="B23" s="25">
        <v>334.49</v>
      </c>
      <c r="C23" s="20" t="s">
        <v>25</v>
      </c>
      <c r="D23" s="46">
        <v>690463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690463</v>
      </c>
      <c r="P23" s="47">
        <f>(O23/P$61)</f>
        <v>104.88576636791737</v>
      </c>
      <c r="Q23" s="9"/>
    </row>
    <row r="24" spans="1:17">
      <c r="A24" s="12"/>
      <c r="B24" s="25">
        <v>335.125</v>
      </c>
      <c r="C24" s="20" t="s">
        <v>156</v>
      </c>
      <c r="D24" s="46">
        <v>254205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254205</v>
      </c>
      <c r="P24" s="47">
        <f>(O24/P$61)</f>
        <v>38.615372930274951</v>
      </c>
      <c r="Q24" s="9"/>
    </row>
    <row r="25" spans="1:17">
      <c r="A25" s="12"/>
      <c r="B25" s="25">
        <v>335.15</v>
      </c>
      <c r="C25" s="20" t="s">
        <v>106</v>
      </c>
      <c r="D25" s="46">
        <v>16276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16276</v>
      </c>
      <c r="P25" s="47">
        <f>(O25/P$61)</f>
        <v>2.4724289837460125</v>
      </c>
      <c r="Q25" s="9"/>
    </row>
    <row r="26" spans="1:17">
      <c r="A26" s="12"/>
      <c r="B26" s="25">
        <v>335.18</v>
      </c>
      <c r="C26" s="20" t="s">
        <v>157</v>
      </c>
      <c r="D26" s="46">
        <v>554218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554218</v>
      </c>
      <c r="P26" s="47">
        <f>(O26/P$61)</f>
        <v>84.189275406349694</v>
      </c>
      <c r="Q26" s="9"/>
    </row>
    <row r="27" spans="1:17">
      <c r="A27" s="12"/>
      <c r="B27" s="25">
        <v>335.21</v>
      </c>
      <c r="C27" s="20" t="s">
        <v>30</v>
      </c>
      <c r="D27" s="46">
        <v>9167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9167</v>
      </c>
      <c r="P27" s="47">
        <f>(O27/P$61)</f>
        <v>1.3925262038584232</v>
      </c>
      <c r="Q27" s="9"/>
    </row>
    <row r="28" spans="1:17">
      <c r="A28" s="12"/>
      <c r="B28" s="25">
        <v>335.45</v>
      </c>
      <c r="C28" s="20" t="s">
        <v>158</v>
      </c>
      <c r="D28" s="46">
        <v>8304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0" si="3">SUM(D28:N28)</f>
        <v>8304</v>
      </c>
      <c r="P28" s="47">
        <f>(O28/P$61)</f>
        <v>1.2614309585295458</v>
      </c>
      <c r="Q28" s="9"/>
    </row>
    <row r="29" spans="1:17">
      <c r="A29" s="12"/>
      <c r="B29" s="25">
        <v>337.4</v>
      </c>
      <c r="C29" s="20" t="s">
        <v>108</v>
      </c>
      <c r="D29" s="46">
        <v>0</v>
      </c>
      <c r="E29" s="46">
        <v>0</v>
      </c>
      <c r="F29" s="46">
        <v>0</v>
      </c>
      <c r="G29" s="46">
        <v>2469772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3"/>
        <v>2469772</v>
      </c>
      <c r="P29" s="47">
        <f>(O29/P$61)</f>
        <v>375.17423667021114</v>
      </c>
      <c r="Q29" s="9"/>
    </row>
    <row r="30" spans="1:17">
      <c r="A30" s="12"/>
      <c r="B30" s="25">
        <v>337.7</v>
      </c>
      <c r="C30" s="20" t="s">
        <v>144</v>
      </c>
      <c r="D30" s="46">
        <v>25000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3"/>
        <v>25000</v>
      </c>
      <c r="P30" s="47">
        <f>(O30/P$61)</f>
        <v>3.7976606410451161</v>
      </c>
      <c r="Q30" s="9"/>
    </row>
    <row r="31" spans="1:17">
      <c r="A31" s="12"/>
      <c r="B31" s="25">
        <v>339</v>
      </c>
      <c r="C31" s="20" t="s">
        <v>250</v>
      </c>
      <c r="D31" s="46">
        <v>39978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39978</v>
      </c>
      <c r="P31" s="47">
        <f>(O31/P$61)</f>
        <v>6.0729150843080664</v>
      </c>
      <c r="Q31" s="9"/>
    </row>
    <row r="32" spans="1:17" ht="15.75">
      <c r="A32" s="29" t="s">
        <v>37</v>
      </c>
      <c r="B32" s="30"/>
      <c r="C32" s="31"/>
      <c r="D32" s="32">
        <f>SUM(D33:D46)</f>
        <v>4723988</v>
      </c>
      <c r="E32" s="32">
        <f>SUM(E33:E46)</f>
        <v>0</v>
      </c>
      <c r="F32" s="32">
        <f>SUM(F33:F46)</f>
        <v>0</v>
      </c>
      <c r="G32" s="32">
        <f>SUM(G33:G46)</f>
        <v>0</v>
      </c>
      <c r="H32" s="32">
        <f>SUM(H33:H46)</f>
        <v>0</v>
      </c>
      <c r="I32" s="32">
        <f>SUM(I33:I46)</f>
        <v>10025691</v>
      </c>
      <c r="J32" s="32">
        <f>SUM(J33:J46)</f>
        <v>0</v>
      </c>
      <c r="K32" s="32">
        <f>SUM(K33:K46)</f>
        <v>0</v>
      </c>
      <c r="L32" s="32">
        <f>SUM(L33:L46)</f>
        <v>0</v>
      </c>
      <c r="M32" s="32">
        <f>SUM(M33:M46)</f>
        <v>0</v>
      </c>
      <c r="N32" s="32">
        <f>SUM(N33:N46)</f>
        <v>0</v>
      </c>
      <c r="O32" s="32">
        <f>SUM(D32:N32)</f>
        <v>14749679</v>
      </c>
      <c r="P32" s="45">
        <f>(O32/P$61)</f>
        <v>2240.5710162539876</v>
      </c>
      <c r="Q32" s="10"/>
    </row>
    <row r="33" spans="1:17">
      <c r="A33" s="12"/>
      <c r="B33" s="25">
        <v>341.3</v>
      </c>
      <c r="C33" s="20" t="s">
        <v>109</v>
      </c>
      <c r="D33" s="46">
        <v>1287298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6" si="4">SUM(D33:N33)</f>
        <v>1287298</v>
      </c>
      <c r="P33" s="47">
        <f>(O33/P$61)</f>
        <v>195.54883791584385</v>
      </c>
      <c r="Q33" s="9"/>
    </row>
    <row r="34" spans="1:17">
      <c r="A34" s="12"/>
      <c r="B34" s="25">
        <v>341.9</v>
      </c>
      <c r="C34" s="20" t="s">
        <v>140</v>
      </c>
      <c r="D34" s="46">
        <v>19863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19863</v>
      </c>
      <c r="P34" s="47">
        <f>(O34/P$61)</f>
        <v>3.0173173325231657</v>
      </c>
      <c r="Q34" s="9"/>
    </row>
    <row r="35" spans="1:17">
      <c r="A35" s="12"/>
      <c r="B35" s="25">
        <v>342.1</v>
      </c>
      <c r="C35" s="20" t="s">
        <v>40</v>
      </c>
      <c r="D35" s="46">
        <v>7642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7642</v>
      </c>
      <c r="P35" s="47">
        <f>(O35/P$61)</f>
        <v>1.1608689047546712</v>
      </c>
      <c r="Q35" s="9"/>
    </row>
    <row r="36" spans="1:17">
      <c r="A36" s="12"/>
      <c r="B36" s="25">
        <v>342.2</v>
      </c>
      <c r="C36" s="20" t="s">
        <v>135</v>
      </c>
      <c r="D36" s="46">
        <v>5325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5325</v>
      </c>
      <c r="P36" s="47">
        <f>(O36/P$61)</f>
        <v>0.80890171654260978</v>
      </c>
      <c r="Q36" s="9"/>
    </row>
    <row r="37" spans="1:17">
      <c r="A37" s="12"/>
      <c r="B37" s="25">
        <v>342.4</v>
      </c>
      <c r="C37" s="20" t="s">
        <v>41</v>
      </c>
      <c r="D37" s="46">
        <v>1105417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1105417</v>
      </c>
      <c r="P37" s="47">
        <f>(O37/P$61)</f>
        <v>167.91994531368678</v>
      </c>
      <c r="Q37" s="9"/>
    </row>
    <row r="38" spans="1:17">
      <c r="A38" s="12"/>
      <c r="B38" s="25">
        <v>343.4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2446282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2446282</v>
      </c>
      <c r="P38" s="47">
        <f>(O38/P$61)</f>
        <v>371.60595473188516</v>
      </c>
      <c r="Q38" s="9"/>
    </row>
    <row r="39" spans="1:17">
      <c r="A39" s="12"/>
      <c r="B39" s="25">
        <v>343.5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5953614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5953614</v>
      </c>
      <c r="P39" s="47">
        <f>(O39/P$61)</f>
        <v>904.39222239100718</v>
      </c>
      <c r="Q39" s="9"/>
    </row>
    <row r="40" spans="1:17">
      <c r="A40" s="12"/>
      <c r="B40" s="25">
        <v>343.7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1625795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1625795</v>
      </c>
      <c r="P40" s="47">
        <f>(O40/P$61)</f>
        <v>246.96870727631779</v>
      </c>
      <c r="Q40" s="9"/>
    </row>
    <row r="41" spans="1:17">
      <c r="A41" s="12"/>
      <c r="B41" s="25">
        <v>344.5</v>
      </c>
      <c r="C41" s="20" t="s">
        <v>110</v>
      </c>
      <c r="D41" s="46">
        <v>1571586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1571586</v>
      </c>
      <c r="P41" s="47">
        <f>(O41/P$61)</f>
        <v>238.73401184870119</v>
      </c>
      <c r="Q41" s="9"/>
    </row>
    <row r="42" spans="1:17">
      <c r="A42" s="12"/>
      <c r="B42" s="25">
        <v>344.9</v>
      </c>
      <c r="C42" s="20" t="s">
        <v>111</v>
      </c>
      <c r="D42" s="46">
        <v>50940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50940</v>
      </c>
      <c r="P42" s="47">
        <f>(O42/P$61)</f>
        <v>7.738113322193529</v>
      </c>
      <c r="Q42" s="9"/>
    </row>
    <row r="43" spans="1:17">
      <c r="A43" s="12"/>
      <c r="B43" s="25">
        <v>347.2</v>
      </c>
      <c r="C43" s="20" t="s">
        <v>48</v>
      </c>
      <c r="D43" s="46">
        <v>335220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335220</v>
      </c>
      <c r="P43" s="47">
        <f>(O43/P$61)</f>
        <v>50.922072003645752</v>
      </c>
      <c r="Q43" s="9"/>
    </row>
    <row r="44" spans="1:17">
      <c r="A44" s="12"/>
      <c r="B44" s="25">
        <v>347.4</v>
      </c>
      <c r="C44" s="20" t="s">
        <v>130</v>
      </c>
      <c r="D44" s="46">
        <v>252270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252270</v>
      </c>
      <c r="P44" s="47">
        <f>(O44/P$61)</f>
        <v>38.321433996658058</v>
      </c>
      <c r="Q44" s="9"/>
    </row>
    <row r="45" spans="1:17">
      <c r="A45" s="12"/>
      <c r="B45" s="25">
        <v>347.5</v>
      </c>
      <c r="C45" s="20" t="s">
        <v>49</v>
      </c>
      <c r="D45" s="46">
        <v>57664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57664</v>
      </c>
      <c r="P45" s="47">
        <f>(O45/P$61)</f>
        <v>8.7595321282090239</v>
      </c>
      <c r="Q45" s="9"/>
    </row>
    <row r="46" spans="1:17">
      <c r="A46" s="12"/>
      <c r="B46" s="25">
        <v>347.9</v>
      </c>
      <c r="C46" s="20" t="s">
        <v>50</v>
      </c>
      <c r="D46" s="46">
        <v>30763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30763</v>
      </c>
      <c r="P46" s="47">
        <f>(O46/P$61)</f>
        <v>4.6730973720188365</v>
      </c>
      <c r="Q46" s="9"/>
    </row>
    <row r="47" spans="1:17" ht="15.75">
      <c r="A47" s="29" t="s">
        <v>38</v>
      </c>
      <c r="B47" s="30"/>
      <c r="C47" s="31"/>
      <c r="D47" s="32">
        <f>SUM(D48:D49)</f>
        <v>230002</v>
      </c>
      <c r="E47" s="32">
        <f>SUM(E48:E49)</f>
        <v>0</v>
      </c>
      <c r="F47" s="32">
        <f>SUM(F48:F49)</f>
        <v>0</v>
      </c>
      <c r="G47" s="32">
        <f>SUM(G48:G49)</f>
        <v>0</v>
      </c>
      <c r="H47" s="32">
        <f>SUM(H48:H49)</f>
        <v>0</v>
      </c>
      <c r="I47" s="32">
        <f>SUM(I48:I49)</f>
        <v>0</v>
      </c>
      <c r="J47" s="32">
        <f>SUM(J48:J49)</f>
        <v>0</v>
      </c>
      <c r="K47" s="32">
        <f>SUM(K48:K49)</f>
        <v>0</v>
      </c>
      <c r="L47" s="32">
        <f>SUM(L48:L49)</f>
        <v>0</v>
      </c>
      <c r="M47" s="32">
        <f>SUM(M48:M49)</f>
        <v>0</v>
      </c>
      <c r="N47" s="32">
        <f>SUM(N48:N49)</f>
        <v>0</v>
      </c>
      <c r="O47" s="32">
        <f>SUM(D47:N47)</f>
        <v>230002</v>
      </c>
      <c r="P47" s="45">
        <f>(O47/P$61)</f>
        <v>34.938781710466351</v>
      </c>
      <c r="Q47" s="10"/>
    </row>
    <row r="48" spans="1:17">
      <c r="A48" s="13"/>
      <c r="B48" s="39">
        <v>351.2</v>
      </c>
      <c r="C48" s="21" t="s">
        <v>54</v>
      </c>
      <c r="D48" s="46">
        <v>21090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49" si="5">SUM(D48:N48)</f>
        <v>21090</v>
      </c>
      <c r="P48" s="47">
        <f>(O48/P$61)</f>
        <v>3.20370651678566</v>
      </c>
      <c r="Q48" s="9"/>
    </row>
    <row r="49" spans="1:120">
      <c r="A49" s="13"/>
      <c r="B49" s="39">
        <v>351.5</v>
      </c>
      <c r="C49" s="21" t="s">
        <v>84</v>
      </c>
      <c r="D49" s="46">
        <v>208912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5"/>
        <v>208912</v>
      </c>
      <c r="P49" s="47">
        <f>(O49/P$61)</f>
        <v>31.735075193680693</v>
      </c>
      <c r="Q49" s="9"/>
    </row>
    <row r="50" spans="1:120" ht="15.75">
      <c r="A50" s="29" t="s">
        <v>4</v>
      </c>
      <c r="B50" s="30"/>
      <c r="C50" s="31"/>
      <c r="D50" s="32">
        <f>SUM(D51:D54)</f>
        <v>621503</v>
      </c>
      <c r="E50" s="32">
        <f>SUM(E51:E54)</f>
        <v>95298</v>
      </c>
      <c r="F50" s="32">
        <f>SUM(F51:F54)</f>
        <v>7125</v>
      </c>
      <c r="G50" s="32">
        <f>SUM(G51:G54)</f>
        <v>27991</v>
      </c>
      <c r="H50" s="32">
        <f>SUM(H51:H54)</f>
        <v>0</v>
      </c>
      <c r="I50" s="32">
        <f>SUM(I51:I54)</f>
        <v>289033</v>
      </c>
      <c r="J50" s="32">
        <f>SUM(J51:J54)</f>
        <v>0</v>
      </c>
      <c r="K50" s="32">
        <f>SUM(K51:K54)</f>
        <v>0</v>
      </c>
      <c r="L50" s="32">
        <f>SUM(L51:L54)</f>
        <v>0</v>
      </c>
      <c r="M50" s="32">
        <f>SUM(M51:M54)</f>
        <v>0</v>
      </c>
      <c r="N50" s="32">
        <f>SUM(N51:N54)</f>
        <v>0</v>
      </c>
      <c r="O50" s="32">
        <f>SUM(D50:N50)</f>
        <v>1040950</v>
      </c>
      <c r="P50" s="45">
        <f>(O50/P$61)</f>
        <v>158.12699377183654</v>
      </c>
      <c r="Q50" s="10"/>
    </row>
    <row r="51" spans="1:120">
      <c r="A51" s="12"/>
      <c r="B51" s="25">
        <v>361.1</v>
      </c>
      <c r="C51" s="20" t="s">
        <v>56</v>
      </c>
      <c r="D51" s="46">
        <v>452516</v>
      </c>
      <c r="E51" s="46">
        <v>94900</v>
      </c>
      <c r="F51" s="46">
        <v>7125</v>
      </c>
      <c r="G51" s="46">
        <v>27991</v>
      </c>
      <c r="H51" s="46">
        <v>0</v>
      </c>
      <c r="I51" s="46">
        <v>265287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847819</v>
      </c>
      <c r="P51" s="47">
        <f>(O51/P$61)</f>
        <v>128.78915388120919</v>
      </c>
      <c r="Q51" s="9"/>
    </row>
    <row r="52" spans="1:120">
      <c r="A52" s="12"/>
      <c r="B52" s="25">
        <v>362</v>
      </c>
      <c r="C52" s="20" t="s">
        <v>86</v>
      </c>
      <c r="D52" s="46">
        <v>66245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8" si="6">SUM(D52:N52)</f>
        <v>66245</v>
      </c>
      <c r="P52" s="47">
        <f>(O52/P$61)</f>
        <v>10.06304116664135</v>
      </c>
      <c r="Q52" s="9"/>
    </row>
    <row r="53" spans="1:120">
      <c r="A53" s="12"/>
      <c r="B53" s="25">
        <v>364</v>
      </c>
      <c r="C53" s="20" t="s">
        <v>114</v>
      </c>
      <c r="D53" s="46">
        <v>23645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23645</v>
      </c>
      <c r="P53" s="47">
        <f>(O53/P$61)</f>
        <v>3.591827434300471</v>
      </c>
      <c r="Q53" s="9"/>
    </row>
    <row r="54" spans="1:120">
      <c r="A54" s="12"/>
      <c r="B54" s="25">
        <v>369.9</v>
      </c>
      <c r="C54" s="20" t="s">
        <v>58</v>
      </c>
      <c r="D54" s="46">
        <v>79097</v>
      </c>
      <c r="E54" s="46">
        <v>398</v>
      </c>
      <c r="F54" s="46">
        <v>0</v>
      </c>
      <c r="G54" s="46">
        <v>0</v>
      </c>
      <c r="H54" s="46">
        <v>0</v>
      </c>
      <c r="I54" s="46">
        <v>23746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103241</v>
      </c>
      <c r="P54" s="47">
        <f>(O54/P$61)</f>
        <v>15.682971289685554</v>
      </c>
      <c r="Q54" s="9"/>
    </row>
    <row r="55" spans="1:120" ht="15.75">
      <c r="A55" s="29" t="s">
        <v>39</v>
      </c>
      <c r="B55" s="30"/>
      <c r="C55" s="31"/>
      <c r="D55" s="32">
        <f>SUM(D56:D58)</f>
        <v>0</v>
      </c>
      <c r="E55" s="32">
        <f>SUM(E56:E58)</f>
        <v>650000</v>
      </c>
      <c r="F55" s="32">
        <f>SUM(F56:F58)</f>
        <v>1028470</v>
      </c>
      <c r="G55" s="32">
        <f>SUM(G56:G58)</f>
        <v>0</v>
      </c>
      <c r="H55" s="32">
        <f>SUM(H56:H58)</f>
        <v>0</v>
      </c>
      <c r="I55" s="32">
        <f>SUM(I56:I58)</f>
        <v>771093</v>
      </c>
      <c r="J55" s="32">
        <f>SUM(J56:J58)</f>
        <v>0</v>
      </c>
      <c r="K55" s="32">
        <f>SUM(K56:K58)</f>
        <v>0</v>
      </c>
      <c r="L55" s="32">
        <f>SUM(L56:L58)</f>
        <v>0</v>
      </c>
      <c r="M55" s="32">
        <f>SUM(M56:M58)</f>
        <v>0</v>
      </c>
      <c r="N55" s="32">
        <f>SUM(N56:N58)</f>
        <v>0</v>
      </c>
      <c r="O55" s="32">
        <f t="shared" si="6"/>
        <v>2449563</v>
      </c>
      <c r="P55" s="45">
        <f>(O55/P$61)</f>
        <v>372.10435971441592</v>
      </c>
      <c r="Q55" s="9"/>
    </row>
    <row r="56" spans="1:120">
      <c r="A56" s="12"/>
      <c r="B56" s="25">
        <v>381</v>
      </c>
      <c r="C56" s="20" t="s">
        <v>59</v>
      </c>
      <c r="D56" s="46">
        <v>0</v>
      </c>
      <c r="E56" s="46">
        <v>650000</v>
      </c>
      <c r="F56" s="46">
        <v>1028470</v>
      </c>
      <c r="G56" s="46">
        <v>0</v>
      </c>
      <c r="H56" s="46">
        <v>0</v>
      </c>
      <c r="I56" s="46">
        <v>500000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2178470</v>
      </c>
      <c r="P56" s="47">
        <f>(O56/P$61)</f>
        <v>330.92359106790218</v>
      </c>
      <c r="Q56" s="9"/>
    </row>
    <row r="57" spans="1:120">
      <c r="A57" s="12"/>
      <c r="B57" s="25">
        <v>389.2</v>
      </c>
      <c r="C57" s="20" t="s">
        <v>360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4278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4278</v>
      </c>
      <c r="P57" s="47">
        <f>(O57/P$61)</f>
        <v>0.64985568889564027</v>
      </c>
      <c r="Q57" s="9"/>
    </row>
    <row r="58" spans="1:120" ht="15.75" thickBot="1">
      <c r="A58" s="12"/>
      <c r="B58" s="25">
        <v>389.3</v>
      </c>
      <c r="C58" s="20" t="s">
        <v>88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266815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266815</v>
      </c>
      <c r="P58" s="47">
        <f>(O58/P$61)</f>
        <v>40.530912957618106</v>
      </c>
      <c r="Q58" s="9"/>
    </row>
    <row r="59" spans="1:120" ht="16.5" thickBot="1">
      <c r="A59" s="14" t="s">
        <v>51</v>
      </c>
      <c r="B59" s="23"/>
      <c r="C59" s="22"/>
      <c r="D59" s="15">
        <f>SUM(D5,D14,D20,D32,D47,D50,D55)</f>
        <v>19364076</v>
      </c>
      <c r="E59" s="15">
        <f>SUM(E5,E14,E20,E32,E47,E50,E55)</f>
        <v>2627772</v>
      </c>
      <c r="F59" s="15">
        <f>SUM(F5,F14,F20,F32,F47,F50,F55)</f>
        <v>1035595</v>
      </c>
      <c r="G59" s="15">
        <f>SUM(G5,G14,G20,G32,G47,G50,G55)</f>
        <v>2497763</v>
      </c>
      <c r="H59" s="15">
        <f>SUM(H5,H14,H20,H32,H47,H50,H55)</f>
        <v>0</v>
      </c>
      <c r="I59" s="15">
        <f>SUM(I5,I14,I20,I32,I47,I50,I55)</f>
        <v>11088396</v>
      </c>
      <c r="J59" s="15">
        <f>SUM(J5,J14,J20,J32,J47,J50,J55)</f>
        <v>0</v>
      </c>
      <c r="K59" s="15">
        <f>SUM(K5,K14,K20,K32,K47,K50,K55)</f>
        <v>0</v>
      </c>
      <c r="L59" s="15">
        <f>SUM(L5,L14,L20,L32,L47,L50,L55)</f>
        <v>0</v>
      </c>
      <c r="M59" s="15">
        <f>SUM(M5,M14,M20,M32,M47,M50,M55)</f>
        <v>0</v>
      </c>
      <c r="N59" s="15">
        <f>SUM(N5,N14,N20,N32,N47,N50,N55)</f>
        <v>0</v>
      </c>
      <c r="O59" s="15">
        <f>SUM(D59:N59)</f>
        <v>36613602</v>
      </c>
      <c r="P59" s="38">
        <f>(O59/P$61)</f>
        <v>5561.8414096916304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51" t="s">
        <v>361</v>
      </c>
      <c r="N61" s="51"/>
      <c r="O61" s="51"/>
      <c r="P61" s="43">
        <v>6583</v>
      </c>
    </row>
    <row r="62" spans="1:120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  <row r="63" spans="1:120" ht="15.75" customHeight="1" thickBot="1">
      <c r="A63" s="55" t="s">
        <v>77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7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5649719</v>
      </c>
      <c r="E5" s="27">
        <f t="shared" si="0"/>
        <v>646122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6295841</v>
      </c>
      <c r="O5" s="33">
        <f t="shared" ref="O5:O36" si="1">(N5/O$55)</f>
        <v>928.31627838395752</v>
      </c>
      <c r="P5" s="6"/>
    </row>
    <row r="6" spans="1:133">
      <c r="A6" s="12"/>
      <c r="B6" s="25">
        <v>311</v>
      </c>
      <c r="C6" s="20" t="s">
        <v>3</v>
      </c>
      <c r="D6" s="46">
        <v>4213370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4213370</v>
      </c>
      <c r="O6" s="47">
        <f t="shared" si="1"/>
        <v>621.25774107932762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646122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646122</v>
      </c>
      <c r="O7" s="47">
        <f t="shared" si="1"/>
        <v>95.270126806251838</v>
      </c>
      <c r="P7" s="9"/>
    </row>
    <row r="8" spans="1:133">
      <c r="A8" s="12"/>
      <c r="B8" s="25">
        <v>314.10000000000002</v>
      </c>
      <c r="C8" s="20" t="s">
        <v>12</v>
      </c>
      <c r="D8" s="46">
        <v>843594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843594</v>
      </c>
      <c r="O8" s="47">
        <f t="shared" si="1"/>
        <v>124.38720141551165</v>
      </c>
      <c r="P8" s="9"/>
    </row>
    <row r="9" spans="1:133">
      <c r="A9" s="12"/>
      <c r="B9" s="25">
        <v>314.3</v>
      </c>
      <c r="C9" s="20" t="s">
        <v>13</v>
      </c>
      <c r="D9" s="46">
        <v>158291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158291</v>
      </c>
      <c r="O9" s="47">
        <f t="shared" si="1"/>
        <v>23.339870244765557</v>
      </c>
      <c r="P9" s="9"/>
    </row>
    <row r="10" spans="1:133">
      <c r="A10" s="12"/>
      <c r="B10" s="25">
        <v>314.39999999999998</v>
      </c>
      <c r="C10" s="20" t="s">
        <v>14</v>
      </c>
      <c r="D10" s="46">
        <v>16354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16354</v>
      </c>
      <c r="O10" s="47">
        <f t="shared" si="1"/>
        <v>2.4113830728398704</v>
      </c>
      <c r="P10" s="9"/>
    </row>
    <row r="11" spans="1:133">
      <c r="A11" s="12"/>
      <c r="B11" s="25">
        <v>315</v>
      </c>
      <c r="C11" s="20" t="s">
        <v>100</v>
      </c>
      <c r="D11" s="46">
        <v>352080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352080</v>
      </c>
      <c r="O11" s="47">
        <f t="shared" si="1"/>
        <v>51.913889708050725</v>
      </c>
      <c r="P11" s="9"/>
    </row>
    <row r="12" spans="1:133">
      <c r="A12" s="12"/>
      <c r="B12" s="25">
        <v>316</v>
      </c>
      <c r="C12" s="20" t="s">
        <v>101</v>
      </c>
      <c r="D12" s="46">
        <v>66030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66030</v>
      </c>
      <c r="O12" s="47">
        <f t="shared" si="1"/>
        <v>9.7360660572102624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1224153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4042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1228195</v>
      </c>
      <c r="O13" s="45">
        <f t="shared" si="1"/>
        <v>181.09628428192275</v>
      </c>
      <c r="P13" s="10"/>
    </row>
    <row r="14" spans="1:133">
      <c r="A14" s="12"/>
      <c r="B14" s="25">
        <v>322</v>
      </c>
      <c r="C14" s="20" t="s">
        <v>0</v>
      </c>
      <c r="D14" s="46">
        <v>513792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513792</v>
      </c>
      <c r="O14" s="47">
        <f t="shared" si="1"/>
        <v>75.758183426717778</v>
      </c>
      <c r="P14" s="9"/>
    </row>
    <row r="15" spans="1:133">
      <c r="A15" s="12"/>
      <c r="B15" s="25">
        <v>323.10000000000002</v>
      </c>
      <c r="C15" s="20" t="s">
        <v>18</v>
      </c>
      <c r="D15" s="46">
        <v>704669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704669</v>
      </c>
      <c r="O15" s="47">
        <f t="shared" si="1"/>
        <v>103.90283102329697</v>
      </c>
      <c r="P15" s="9"/>
    </row>
    <row r="16" spans="1:133">
      <c r="A16" s="12"/>
      <c r="B16" s="25">
        <v>323.39999999999998</v>
      </c>
      <c r="C16" s="20" t="s">
        <v>19</v>
      </c>
      <c r="D16" s="46">
        <v>5692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5692</v>
      </c>
      <c r="O16" s="47">
        <f t="shared" si="1"/>
        <v>0.8392804482453553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4042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4042</v>
      </c>
      <c r="O17" s="47">
        <f t="shared" si="1"/>
        <v>0.59598938366263643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SUM(D19:D27)</f>
        <v>595479</v>
      </c>
      <c r="E18" s="32">
        <f t="shared" si="5"/>
        <v>98332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533375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1227186</v>
      </c>
      <c r="O18" s="45">
        <f t="shared" si="1"/>
        <v>180.94750810970214</v>
      </c>
      <c r="P18" s="10"/>
    </row>
    <row r="19" spans="1:16">
      <c r="A19" s="12"/>
      <c r="B19" s="25">
        <v>334.2</v>
      </c>
      <c r="C19" s="20" t="s">
        <v>102</v>
      </c>
      <c r="D19" s="46">
        <v>1702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1702</v>
      </c>
      <c r="O19" s="47">
        <f t="shared" si="1"/>
        <v>0.25095841934532587</v>
      </c>
      <c r="P19" s="9"/>
    </row>
    <row r="20" spans="1:16">
      <c r="A20" s="12"/>
      <c r="B20" s="25">
        <v>334.35</v>
      </c>
      <c r="C20" s="20" t="s">
        <v>103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528206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528206</v>
      </c>
      <c r="O20" s="47">
        <f t="shared" si="1"/>
        <v>77.8835151872604</v>
      </c>
      <c r="P20" s="9"/>
    </row>
    <row r="21" spans="1:16">
      <c r="A21" s="12"/>
      <c r="B21" s="25">
        <v>335.12</v>
      </c>
      <c r="C21" s="20" t="s">
        <v>105</v>
      </c>
      <c r="D21" s="46">
        <v>183605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183605</v>
      </c>
      <c r="O21" s="47">
        <f t="shared" si="1"/>
        <v>27.072397522854615</v>
      </c>
      <c r="P21" s="9"/>
    </row>
    <row r="22" spans="1:16">
      <c r="A22" s="12"/>
      <c r="B22" s="25">
        <v>335.15</v>
      </c>
      <c r="C22" s="20" t="s">
        <v>106</v>
      </c>
      <c r="D22" s="46">
        <v>12879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12879</v>
      </c>
      <c r="O22" s="47">
        <f t="shared" si="1"/>
        <v>1.8989973459156591</v>
      </c>
      <c r="P22" s="9"/>
    </row>
    <row r="23" spans="1:16">
      <c r="A23" s="12"/>
      <c r="B23" s="25">
        <v>335.16</v>
      </c>
      <c r="C23" s="20" t="s">
        <v>119</v>
      </c>
      <c r="D23" s="46">
        <v>387375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387375</v>
      </c>
      <c r="O23" s="47">
        <f t="shared" si="1"/>
        <v>57.118106753170153</v>
      </c>
      <c r="P23" s="9"/>
    </row>
    <row r="24" spans="1:16">
      <c r="A24" s="12"/>
      <c r="B24" s="25">
        <v>335.21</v>
      </c>
      <c r="C24" s="20" t="s">
        <v>30</v>
      </c>
      <c r="D24" s="46">
        <v>3240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3240</v>
      </c>
      <c r="O24" s="47">
        <f t="shared" si="1"/>
        <v>0.47773518136242998</v>
      </c>
      <c r="P24" s="9"/>
    </row>
    <row r="25" spans="1:16">
      <c r="A25" s="12"/>
      <c r="B25" s="25">
        <v>335.33</v>
      </c>
      <c r="C25" s="20" t="s">
        <v>120</v>
      </c>
      <c r="D25" s="46">
        <v>0</v>
      </c>
      <c r="E25" s="46">
        <v>98332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98332</v>
      </c>
      <c r="O25" s="47">
        <f t="shared" si="1"/>
        <v>14.498967856089649</v>
      </c>
      <c r="P25" s="9"/>
    </row>
    <row r="26" spans="1:16">
      <c r="A26" s="12"/>
      <c r="B26" s="25">
        <v>335.49</v>
      </c>
      <c r="C26" s="20" t="s">
        <v>31</v>
      </c>
      <c r="D26" s="46">
        <v>6678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6678</v>
      </c>
      <c r="O26" s="47">
        <f t="shared" si="1"/>
        <v>0.98466529047478624</v>
      </c>
      <c r="P26" s="9"/>
    </row>
    <row r="27" spans="1:16">
      <c r="A27" s="12"/>
      <c r="B27" s="25">
        <v>337.9</v>
      </c>
      <c r="C27" s="20" t="s">
        <v>82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5169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5169</v>
      </c>
      <c r="O27" s="47">
        <f t="shared" si="1"/>
        <v>0.7621645532291359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SUM(D29:D38)</f>
        <v>2242874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6324318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8567192</v>
      </c>
      <c r="O28" s="45">
        <f t="shared" si="1"/>
        <v>1263.2250073724565</v>
      </c>
      <c r="P28" s="10"/>
    </row>
    <row r="29" spans="1:16">
      <c r="A29" s="12"/>
      <c r="B29" s="25">
        <v>341.1</v>
      </c>
      <c r="C29" s="20" t="s">
        <v>121</v>
      </c>
      <c r="D29" s="46">
        <v>1965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1965</v>
      </c>
      <c r="O29" s="47">
        <f t="shared" si="1"/>
        <v>0.28973754054851075</v>
      </c>
      <c r="P29" s="9"/>
    </row>
    <row r="30" spans="1:16">
      <c r="A30" s="12"/>
      <c r="B30" s="25">
        <v>342.1</v>
      </c>
      <c r="C30" s="20" t="s">
        <v>40</v>
      </c>
      <c r="D30" s="46">
        <v>5668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8">SUM(D30:M30)</f>
        <v>5668</v>
      </c>
      <c r="O30" s="47">
        <f t="shared" si="1"/>
        <v>0.83574166912415215</v>
      </c>
      <c r="P30" s="9"/>
    </row>
    <row r="31" spans="1:16">
      <c r="A31" s="12"/>
      <c r="B31" s="25">
        <v>342.4</v>
      </c>
      <c r="C31" s="20" t="s">
        <v>41</v>
      </c>
      <c r="D31" s="46">
        <v>370920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370920</v>
      </c>
      <c r="O31" s="47">
        <f t="shared" si="1"/>
        <v>54.69183131819522</v>
      </c>
      <c r="P31" s="9"/>
    </row>
    <row r="32" spans="1:16">
      <c r="A32" s="12"/>
      <c r="B32" s="25">
        <v>343.4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1764988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1764988</v>
      </c>
      <c r="O32" s="47">
        <f t="shared" si="1"/>
        <v>260.24594514892362</v>
      </c>
      <c r="P32" s="9"/>
    </row>
    <row r="33" spans="1:16">
      <c r="A33" s="12"/>
      <c r="B33" s="25">
        <v>343.5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3915615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3915615</v>
      </c>
      <c r="O33" s="47">
        <f t="shared" si="1"/>
        <v>577.35402536125036</v>
      </c>
      <c r="P33" s="9"/>
    </row>
    <row r="34" spans="1:16">
      <c r="A34" s="12"/>
      <c r="B34" s="25">
        <v>343.7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643715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643715</v>
      </c>
      <c r="O34" s="47">
        <f t="shared" si="1"/>
        <v>94.915216750221177</v>
      </c>
      <c r="P34" s="9"/>
    </row>
    <row r="35" spans="1:16">
      <c r="A35" s="12"/>
      <c r="B35" s="25">
        <v>344.5</v>
      </c>
      <c r="C35" s="20" t="s">
        <v>110</v>
      </c>
      <c r="D35" s="46">
        <v>341538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341538</v>
      </c>
      <c r="O35" s="47">
        <f t="shared" si="1"/>
        <v>50.359480979062226</v>
      </c>
      <c r="P35" s="9"/>
    </row>
    <row r="36" spans="1:16">
      <c r="A36" s="12"/>
      <c r="B36" s="25">
        <v>344.9</v>
      </c>
      <c r="C36" s="20" t="s">
        <v>111</v>
      </c>
      <c r="D36" s="46">
        <v>31978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31978</v>
      </c>
      <c r="O36" s="47">
        <f t="shared" si="1"/>
        <v>4.7151282807431434</v>
      </c>
      <c r="P36" s="9"/>
    </row>
    <row r="37" spans="1:16">
      <c r="A37" s="12"/>
      <c r="B37" s="25">
        <v>347.2</v>
      </c>
      <c r="C37" s="20" t="s">
        <v>48</v>
      </c>
      <c r="D37" s="46">
        <v>318773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318773</v>
      </c>
      <c r="O37" s="47">
        <f t="shared" ref="O37:O53" si="9">(N37/O$55)</f>
        <v>47.002801533470951</v>
      </c>
      <c r="P37" s="9"/>
    </row>
    <row r="38" spans="1:16">
      <c r="A38" s="12"/>
      <c r="B38" s="25">
        <v>349</v>
      </c>
      <c r="C38" s="20" t="s">
        <v>1</v>
      </c>
      <c r="D38" s="46">
        <v>1172032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1172032</v>
      </c>
      <c r="O38" s="47">
        <f t="shared" si="9"/>
        <v>172.81509879091715</v>
      </c>
      <c r="P38" s="9"/>
    </row>
    <row r="39" spans="1:16" ht="15.75">
      <c r="A39" s="29" t="s">
        <v>38</v>
      </c>
      <c r="B39" s="30"/>
      <c r="C39" s="31"/>
      <c r="D39" s="32">
        <f t="shared" ref="D39:M39" si="10">SUM(D40:D42)</f>
        <v>102449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3" si="11">SUM(D39:M39)</f>
        <v>102449</v>
      </c>
      <c r="O39" s="45">
        <f t="shared" si="9"/>
        <v>15.106015924506046</v>
      </c>
      <c r="P39" s="10"/>
    </row>
    <row r="40" spans="1:16">
      <c r="A40" s="13"/>
      <c r="B40" s="39">
        <v>351.1</v>
      </c>
      <c r="C40" s="21" t="s">
        <v>53</v>
      </c>
      <c r="D40" s="46">
        <v>52968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52968</v>
      </c>
      <c r="O40" s="47">
        <f t="shared" si="9"/>
        <v>7.8100855204954289</v>
      </c>
      <c r="P40" s="9"/>
    </row>
    <row r="41" spans="1:16">
      <c r="A41" s="13"/>
      <c r="B41" s="39">
        <v>351.5</v>
      </c>
      <c r="C41" s="21" t="s">
        <v>84</v>
      </c>
      <c r="D41" s="46">
        <v>49066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49066</v>
      </c>
      <c r="O41" s="47">
        <f t="shared" si="9"/>
        <v>7.2347390150398114</v>
      </c>
      <c r="P41" s="9"/>
    </row>
    <row r="42" spans="1:16">
      <c r="A42" s="13"/>
      <c r="B42" s="39">
        <v>351.9</v>
      </c>
      <c r="C42" s="21" t="s">
        <v>112</v>
      </c>
      <c r="D42" s="46">
        <v>415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415</v>
      </c>
      <c r="O42" s="47">
        <f t="shared" si="9"/>
        <v>6.1191388970805075E-2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SUM(D44:D49)</f>
        <v>101283</v>
      </c>
      <c r="E43" s="32">
        <f t="shared" si="12"/>
        <v>6454</v>
      </c>
      <c r="F43" s="32">
        <f t="shared" si="12"/>
        <v>0</v>
      </c>
      <c r="G43" s="32">
        <f t="shared" si="12"/>
        <v>470</v>
      </c>
      <c r="H43" s="32">
        <f t="shared" si="12"/>
        <v>0</v>
      </c>
      <c r="I43" s="32">
        <f t="shared" si="12"/>
        <v>27754</v>
      </c>
      <c r="J43" s="32">
        <f t="shared" si="12"/>
        <v>0</v>
      </c>
      <c r="K43" s="32">
        <f t="shared" si="12"/>
        <v>0</v>
      </c>
      <c r="L43" s="32">
        <f t="shared" si="12"/>
        <v>267</v>
      </c>
      <c r="M43" s="32">
        <f t="shared" si="12"/>
        <v>0</v>
      </c>
      <c r="N43" s="32">
        <f t="shared" si="11"/>
        <v>136228</v>
      </c>
      <c r="O43" s="45">
        <f t="shared" si="9"/>
        <v>20.086700088469478</v>
      </c>
      <c r="P43" s="10"/>
    </row>
    <row r="44" spans="1:16">
      <c r="A44" s="12"/>
      <c r="B44" s="25">
        <v>361.1</v>
      </c>
      <c r="C44" s="20" t="s">
        <v>56</v>
      </c>
      <c r="D44" s="46">
        <v>14644</v>
      </c>
      <c r="E44" s="46">
        <v>6454</v>
      </c>
      <c r="F44" s="46">
        <v>0</v>
      </c>
      <c r="G44" s="46">
        <v>470</v>
      </c>
      <c r="H44" s="46">
        <v>0</v>
      </c>
      <c r="I44" s="46">
        <v>7281</v>
      </c>
      <c r="J44" s="46">
        <v>0</v>
      </c>
      <c r="K44" s="46">
        <v>0</v>
      </c>
      <c r="L44" s="46">
        <v>267</v>
      </c>
      <c r="M44" s="46">
        <v>0</v>
      </c>
      <c r="N44" s="46">
        <f t="shared" si="11"/>
        <v>29116</v>
      </c>
      <c r="O44" s="47">
        <f t="shared" si="9"/>
        <v>4.2931288705396637</v>
      </c>
      <c r="P44" s="9"/>
    </row>
    <row r="45" spans="1:16">
      <c r="A45" s="12"/>
      <c r="B45" s="25">
        <v>362</v>
      </c>
      <c r="C45" s="20" t="s">
        <v>86</v>
      </c>
      <c r="D45" s="46">
        <v>19252</v>
      </c>
      <c r="E45" s="46">
        <v>0</v>
      </c>
      <c r="F45" s="46">
        <v>0</v>
      </c>
      <c r="G45" s="46">
        <v>0</v>
      </c>
      <c r="H45" s="46">
        <v>0</v>
      </c>
      <c r="I45" s="46">
        <v>12891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32143</v>
      </c>
      <c r="O45" s="47">
        <f t="shared" si="9"/>
        <v>4.7394573872014156</v>
      </c>
      <c r="P45" s="9"/>
    </row>
    <row r="46" spans="1:16">
      <c r="A46" s="12"/>
      <c r="B46" s="25">
        <v>364</v>
      </c>
      <c r="C46" s="20" t="s">
        <v>114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13240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13240</v>
      </c>
      <c r="O46" s="47">
        <f t="shared" si="9"/>
        <v>1.9522264818637569</v>
      </c>
      <c r="P46" s="9"/>
    </row>
    <row r="47" spans="1:16">
      <c r="A47" s="12"/>
      <c r="B47" s="25">
        <v>366</v>
      </c>
      <c r="C47" s="20" t="s">
        <v>57</v>
      </c>
      <c r="D47" s="46">
        <v>18429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18429</v>
      </c>
      <c r="O47" s="47">
        <f t="shared" si="9"/>
        <v>2.7173400176938958</v>
      </c>
      <c r="P47" s="9"/>
    </row>
    <row r="48" spans="1:16">
      <c r="A48" s="12"/>
      <c r="B48" s="25">
        <v>369.3</v>
      </c>
      <c r="C48" s="20" t="s">
        <v>75</v>
      </c>
      <c r="D48" s="46">
        <v>2316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2316</v>
      </c>
      <c r="O48" s="47">
        <f t="shared" si="9"/>
        <v>0.34149218519610736</v>
      </c>
      <c r="P48" s="9"/>
    </row>
    <row r="49" spans="1:119">
      <c r="A49" s="12"/>
      <c r="B49" s="25">
        <v>369.9</v>
      </c>
      <c r="C49" s="20" t="s">
        <v>58</v>
      </c>
      <c r="D49" s="46">
        <v>46642</v>
      </c>
      <c r="E49" s="46">
        <v>0</v>
      </c>
      <c r="F49" s="46">
        <v>0</v>
      </c>
      <c r="G49" s="46">
        <v>0</v>
      </c>
      <c r="H49" s="46">
        <v>0</v>
      </c>
      <c r="I49" s="46">
        <v>-5658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40984</v>
      </c>
      <c r="O49" s="47">
        <f t="shared" si="9"/>
        <v>6.0430551459746384</v>
      </c>
      <c r="P49" s="9"/>
    </row>
    <row r="50" spans="1:119" ht="15.75">
      <c r="A50" s="29" t="s">
        <v>39</v>
      </c>
      <c r="B50" s="30"/>
      <c r="C50" s="31"/>
      <c r="D50" s="32">
        <f t="shared" ref="D50:M50" si="13">SUM(D51:D52)</f>
        <v>173180</v>
      </c>
      <c r="E50" s="32">
        <f t="shared" si="13"/>
        <v>654406</v>
      </c>
      <c r="F50" s="32">
        <f t="shared" si="13"/>
        <v>0</v>
      </c>
      <c r="G50" s="32">
        <f t="shared" si="13"/>
        <v>213250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1040836</v>
      </c>
      <c r="O50" s="45">
        <f t="shared" si="9"/>
        <v>153.47036272485991</v>
      </c>
      <c r="P50" s="9"/>
    </row>
    <row r="51" spans="1:119">
      <c r="A51" s="12"/>
      <c r="B51" s="25">
        <v>381</v>
      </c>
      <c r="C51" s="20" t="s">
        <v>59</v>
      </c>
      <c r="D51" s="46">
        <v>169940</v>
      </c>
      <c r="E51" s="46">
        <v>654406</v>
      </c>
      <c r="F51" s="46">
        <v>0</v>
      </c>
      <c r="G51" s="46">
        <v>213250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1037596</v>
      </c>
      <c r="O51" s="47">
        <f t="shared" si="9"/>
        <v>152.99262754349749</v>
      </c>
      <c r="P51" s="9"/>
    </row>
    <row r="52" spans="1:119" ht="15.75" thickBot="1">
      <c r="A52" s="12"/>
      <c r="B52" s="25">
        <v>388.1</v>
      </c>
      <c r="C52" s="20" t="s">
        <v>60</v>
      </c>
      <c r="D52" s="46">
        <v>3240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3240</v>
      </c>
      <c r="O52" s="47">
        <f t="shared" si="9"/>
        <v>0.47773518136242998</v>
      </c>
      <c r="P52" s="9"/>
    </row>
    <row r="53" spans="1:119" ht="16.5" thickBot="1">
      <c r="A53" s="14" t="s">
        <v>51</v>
      </c>
      <c r="B53" s="23"/>
      <c r="C53" s="22"/>
      <c r="D53" s="15">
        <f t="shared" ref="D53:M53" si="14">SUM(D5,D13,D18,D28,D39,D43,D50)</f>
        <v>10089137</v>
      </c>
      <c r="E53" s="15">
        <f t="shared" si="14"/>
        <v>1405314</v>
      </c>
      <c r="F53" s="15">
        <f t="shared" si="14"/>
        <v>0</v>
      </c>
      <c r="G53" s="15">
        <f t="shared" si="14"/>
        <v>213720</v>
      </c>
      <c r="H53" s="15">
        <f t="shared" si="14"/>
        <v>0</v>
      </c>
      <c r="I53" s="15">
        <f t="shared" si="14"/>
        <v>6889489</v>
      </c>
      <c r="J53" s="15">
        <f t="shared" si="14"/>
        <v>0</v>
      </c>
      <c r="K53" s="15">
        <f t="shared" si="14"/>
        <v>0</v>
      </c>
      <c r="L53" s="15">
        <f t="shared" si="14"/>
        <v>267</v>
      </c>
      <c r="M53" s="15">
        <f t="shared" si="14"/>
        <v>0</v>
      </c>
      <c r="N53" s="15">
        <f t="shared" si="11"/>
        <v>18597927</v>
      </c>
      <c r="O53" s="38">
        <f t="shared" si="9"/>
        <v>2742.2481568858743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51" t="s">
        <v>122</v>
      </c>
      <c r="M55" s="51"/>
      <c r="N55" s="51"/>
      <c r="O55" s="43">
        <v>6782</v>
      </c>
    </row>
    <row r="56" spans="1:119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  <row r="57" spans="1:119" ht="15.75" customHeight="1" thickBot="1">
      <c r="A57" s="55" t="s">
        <v>77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5179926</v>
      </c>
      <c r="E5" s="27">
        <f t="shared" si="0"/>
        <v>605417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5785343</v>
      </c>
      <c r="O5" s="33">
        <f t="shared" ref="O5:O36" si="1">(N5/O$64)</f>
        <v>852.41535288050682</v>
      </c>
      <c r="P5" s="6"/>
    </row>
    <row r="6" spans="1:133">
      <c r="A6" s="12"/>
      <c r="B6" s="25">
        <v>311</v>
      </c>
      <c r="C6" s="20" t="s">
        <v>3</v>
      </c>
      <c r="D6" s="46">
        <v>3785535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3785535</v>
      </c>
      <c r="O6" s="47">
        <f t="shared" si="1"/>
        <v>557.76263444820984</v>
      </c>
      <c r="P6" s="9"/>
    </row>
    <row r="7" spans="1:133">
      <c r="A7" s="12"/>
      <c r="B7" s="25">
        <v>312.60000000000002</v>
      </c>
      <c r="C7" s="20" t="s">
        <v>79</v>
      </c>
      <c r="D7" s="46">
        <v>0</v>
      </c>
      <c r="E7" s="46">
        <v>605417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605417</v>
      </c>
      <c r="O7" s="47">
        <f t="shared" si="1"/>
        <v>89.202445852364818</v>
      </c>
      <c r="P7" s="9"/>
    </row>
    <row r="8" spans="1:133">
      <c r="A8" s="12"/>
      <c r="B8" s="25">
        <v>314.10000000000002</v>
      </c>
      <c r="C8" s="20" t="s">
        <v>12</v>
      </c>
      <c r="D8" s="46">
        <v>795139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795139</v>
      </c>
      <c r="O8" s="47">
        <f t="shared" si="1"/>
        <v>117.15618093413879</v>
      </c>
      <c r="P8" s="9"/>
    </row>
    <row r="9" spans="1:133">
      <c r="A9" s="12"/>
      <c r="B9" s="25">
        <v>314.3</v>
      </c>
      <c r="C9" s="20" t="s">
        <v>13</v>
      </c>
      <c r="D9" s="46">
        <v>154107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154107</v>
      </c>
      <c r="O9" s="47">
        <f t="shared" si="1"/>
        <v>22.706203035214379</v>
      </c>
      <c r="P9" s="9"/>
    </row>
    <row r="10" spans="1:133">
      <c r="A10" s="12"/>
      <c r="B10" s="25">
        <v>314.39999999999998</v>
      </c>
      <c r="C10" s="20" t="s">
        <v>14</v>
      </c>
      <c r="D10" s="46">
        <v>11526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11526</v>
      </c>
      <c r="O10" s="47">
        <f t="shared" si="1"/>
        <v>1.6982466480035361</v>
      </c>
      <c r="P10" s="9"/>
    </row>
    <row r="11" spans="1:133">
      <c r="A11" s="12"/>
      <c r="B11" s="25">
        <v>315</v>
      </c>
      <c r="C11" s="20" t="s">
        <v>100</v>
      </c>
      <c r="D11" s="46">
        <v>366088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366088</v>
      </c>
      <c r="O11" s="47">
        <f t="shared" si="1"/>
        <v>53.939590393399143</v>
      </c>
      <c r="P11" s="9"/>
    </row>
    <row r="12" spans="1:133">
      <c r="A12" s="12"/>
      <c r="B12" s="25">
        <v>316</v>
      </c>
      <c r="C12" s="20" t="s">
        <v>101</v>
      </c>
      <c r="D12" s="46">
        <v>67531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67531</v>
      </c>
      <c r="O12" s="47">
        <f t="shared" si="1"/>
        <v>9.9500515691763667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992337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7070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999407</v>
      </c>
      <c r="O13" s="45">
        <f t="shared" si="1"/>
        <v>147.25313098570797</v>
      </c>
      <c r="P13" s="10"/>
    </row>
    <row r="14" spans="1:133">
      <c r="A14" s="12"/>
      <c r="B14" s="25">
        <v>322</v>
      </c>
      <c r="C14" s="20" t="s">
        <v>0</v>
      </c>
      <c r="D14" s="46">
        <v>309191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309191</v>
      </c>
      <c r="O14" s="47">
        <f t="shared" si="1"/>
        <v>45.556357742743479</v>
      </c>
      <c r="P14" s="9"/>
    </row>
    <row r="15" spans="1:133">
      <c r="A15" s="12"/>
      <c r="B15" s="25">
        <v>323.10000000000002</v>
      </c>
      <c r="C15" s="20" t="s">
        <v>18</v>
      </c>
      <c r="D15" s="46">
        <v>660135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660135</v>
      </c>
      <c r="O15" s="47">
        <f t="shared" si="1"/>
        <v>97.264623545012526</v>
      </c>
      <c r="P15" s="9"/>
    </row>
    <row r="16" spans="1:133">
      <c r="A16" s="12"/>
      <c r="B16" s="25">
        <v>323.39999999999998</v>
      </c>
      <c r="C16" s="20" t="s">
        <v>19</v>
      </c>
      <c r="D16" s="46">
        <v>5311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5311</v>
      </c>
      <c r="O16" s="47">
        <f t="shared" si="1"/>
        <v>0.78252541623692351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7070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7070</v>
      </c>
      <c r="O17" s="47">
        <f t="shared" si="1"/>
        <v>1.0416973626049801</v>
      </c>
      <c r="P17" s="9"/>
    </row>
    <row r="18" spans="1:16">
      <c r="A18" s="12"/>
      <c r="B18" s="25">
        <v>329</v>
      </c>
      <c r="C18" s="20" t="s">
        <v>21</v>
      </c>
      <c r="D18" s="46">
        <v>17700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17700</v>
      </c>
      <c r="O18" s="47">
        <f t="shared" si="1"/>
        <v>2.6079269191100631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SUM(D20:D32)</f>
        <v>597893</v>
      </c>
      <c r="E19" s="32">
        <f t="shared" si="5"/>
        <v>100278</v>
      </c>
      <c r="F19" s="32">
        <f t="shared" si="5"/>
        <v>0</v>
      </c>
      <c r="G19" s="32">
        <f t="shared" si="5"/>
        <v>44123</v>
      </c>
      <c r="H19" s="32">
        <f t="shared" si="5"/>
        <v>0</v>
      </c>
      <c r="I19" s="32">
        <f t="shared" si="5"/>
        <v>130689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872983</v>
      </c>
      <c r="O19" s="45">
        <f t="shared" si="1"/>
        <v>128.62575512008252</v>
      </c>
      <c r="P19" s="10"/>
    </row>
    <row r="20" spans="1:16">
      <c r="A20" s="12"/>
      <c r="B20" s="25">
        <v>331.2</v>
      </c>
      <c r="C20" s="20" t="s">
        <v>22</v>
      </c>
      <c r="D20" s="46">
        <v>0</v>
      </c>
      <c r="E20" s="46">
        <v>0</v>
      </c>
      <c r="F20" s="46">
        <v>0</v>
      </c>
      <c r="G20" s="46">
        <v>44123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44123</v>
      </c>
      <c r="O20" s="47">
        <f t="shared" si="1"/>
        <v>6.501105053779284</v>
      </c>
      <c r="P20" s="9"/>
    </row>
    <row r="21" spans="1:16">
      <c r="A21" s="12"/>
      <c r="B21" s="25">
        <v>334.2</v>
      </c>
      <c r="C21" s="20" t="s">
        <v>102</v>
      </c>
      <c r="D21" s="46">
        <v>0</v>
      </c>
      <c r="E21" s="46">
        <v>1867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1867</v>
      </c>
      <c r="O21" s="47">
        <f t="shared" si="1"/>
        <v>0.27508472078974511</v>
      </c>
      <c r="P21" s="9"/>
    </row>
    <row r="22" spans="1:16">
      <c r="A22" s="12"/>
      <c r="B22" s="25">
        <v>334.35</v>
      </c>
      <c r="C22" s="20" t="s">
        <v>103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105587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105587</v>
      </c>
      <c r="O22" s="47">
        <f t="shared" si="1"/>
        <v>15.557241785766907</v>
      </c>
      <c r="P22" s="9"/>
    </row>
    <row r="23" spans="1:16">
      <c r="A23" s="12"/>
      <c r="B23" s="25">
        <v>334.36</v>
      </c>
      <c r="C23" s="20" t="s">
        <v>104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25102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25102</v>
      </c>
      <c r="O23" s="47">
        <f t="shared" si="1"/>
        <v>3.6985413290113454</v>
      </c>
      <c r="P23" s="9"/>
    </row>
    <row r="24" spans="1:16">
      <c r="A24" s="12"/>
      <c r="B24" s="25">
        <v>334.39</v>
      </c>
      <c r="C24" s="20" t="s">
        <v>24</v>
      </c>
      <c r="D24" s="46">
        <v>25288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25288</v>
      </c>
      <c r="O24" s="47">
        <f t="shared" si="1"/>
        <v>3.7259466627375866</v>
      </c>
      <c r="P24" s="9"/>
    </row>
    <row r="25" spans="1:16">
      <c r="A25" s="12"/>
      <c r="B25" s="25">
        <v>335.12</v>
      </c>
      <c r="C25" s="20" t="s">
        <v>105</v>
      </c>
      <c r="D25" s="46">
        <v>182375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182375</v>
      </c>
      <c r="O25" s="47">
        <f t="shared" si="1"/>
        <v>26.871224399587447</v>
      </c>
      <c r="P25" s="9"/>
    </row>
    <row r="26" spans="1:16">
      <c r="A26" s="12"/>
      <c r="B26" s="25">
        <v>335.15</v>
      </c>
      <c r="C26" s="20" t="s">
        <v>106</v>
      </c>
      <c r="D26" s="46">
        <v>1692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1692</v>
      </c>
      <c r="O26" s="47">
        <f t="shared" si="1"/>
        <v>0.24930013260645351</v>
      </c>
      <c r="P26" s="9"/>
    </row>
    <row r="27" spans="1:16">
      <c r="A27" s="12"/>
      <c r="B27" s="25">
        <v>335.18</v>
      </c>
      <c r="C27" s="20" t="s">
        <v>107</v>
      </c>
      <c r="D27" s="46">
        <v>369364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369364</v>
      </c>
      <c r="O27" s="47">
        <f t="shared" si="1"/>
        <v>54.422277884190365</v>
      </c>
      <c r="P27" s="9"/>
    </row>
    <row r="28" spans="1:16">
      <c r="A28" s="12"/>
      <c r="B28" s="25">
        <v>335.21</v>
      </c>
      <c r="C28" s="20" t="s">
        <v>30</v>
      </c>
      <c r="D28" s="46">
        <v>3030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3030</v>
      </c>
      <c r="O28" s="47">
        <f t="shared" si="1"/>
        <v>0.44644172683070577</v>
      </c>
      <c r="P28" s="9"/>
    </row>
    <row r="29" spans="1:16">
      <c r="A29" s="12"/>
      <c r="B29" s="25">
        <v>335.42</v>
      </c>
      <c r="C29" s="20" t="s">
        <v>81</v>
      </c>
      <c r="D29" s="46">
        <v>0</v>
      </c>
      <c r="E29" s="46">
        <v>98411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98411</v>
      </c>
      <c r="O29" s="47">
        <f t="shared" si="1"/>
        <v>14.499926329748048</v>
      </c>
      <c r="P29" s="9"/>
    </row>
    <row r="30" spans="1:16">
      <c r="A30" s="12"/>
      <c r="B30" s="25">
        <v>335.49</v>
      </c>
      <c r="C30" s="20" t="s">
        <v>31</v>
      </c>
      <c r="D30" s="46">
        <v>6389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6389</v>
      </c>
      <c r="O30" s="47">
        <f t="shared" si="1"/>
        <v>0.94135847944599971</v>
      </c>
      <c r="P30" s="9"/>
    </row>
    <row r="31" spans="1:16">
      <c r="A31" s="12"/>
      <c r="B31" s="25">
        <v>337.4</v>
      </c>
      <c r="C31" s="20" t="s">
        <v>108</v>
      </c>
      <c r="D31" s="46">
        <v>7173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7173</v>
      </c>
      <c r="O31" s="47">
        <f t="shared" si="1"/>
        <v>1.056873434507146</v>
      </c>
      <c r="P31" s="9"/>
    </row>
    <row r="32" spans="1:16">
      <c r="A32" s="12"/>
      <c r="B32" s="25">
        <v>337.9</v>
      </c>
      <c r="C32" s="20" t="s">
        <v>82</v>
      </c>
      <c r="D32" s="46">
        <v>2582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2582</v>
      </c>
      <c r="O32" s="47">
        <f t="shared" si="1"/>
        <v>0.38043318108147928</v>
      </c>
      <c r="P32" s="9"/>
    </row>
    <row r="33" spans="1:16" ht="15.75">
      <c r="A33" s="29" t="s">
        <v>37</v>
      </c>
      <c r="B33" s="30"/>
      <c r="C33" s="31"/>
      <c r="D33" s="32">
        <f t="shared" ref="D33:M33" si="7">SUM(D34:D45)</f>
        <v>2045831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5961059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8006890</v>
      </c>
      <c r="O33" s="45">
        <f t="shared" si="1"/>
        <v>1179.7392073080889</v>
      </c>
      <c r="P33" s="10"/>
    </row>
    <row r="34" spans="1:16">
      <c r="A34" s="12"/>
      <c r="B34" s="25">
        <v>341.3</v>
      </c>
      <c r="C34" s="20" t="s">
        <v>109</v>
      </c>
      <c r="D34" s="46">
        <v>2076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2076</v>
      </c>
      <c r="O34" s="47">
        <f t="shared" si="1"/>
        <v>0.3058788861057905</v>
      </c>
      <c r="P34" s="9"/>
    </row>
    <row r="35" spans="1:16">
      <c r="A35" s="12"/>
      <c r="B35" s="25">
        <v>342.1</v>
      </c>
      <c r="C35" s="20" t="s">
        <v>40</v>
      </c>
      <c r="D35" s="46">
        <v>7763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7763</v>
      </c>
      <c r="O35" s="47">
        <f t="shared" si="1"/>
        <v>1.1438043318108149</v>
      </c>
      <c r="P35" s="9"/>
    </row>
    <row r="36" spans="1:16">
      <c r="A36" s="12"/>
      <c r="B36" s="25">
        <v>342.4</v>
      </c>
      <c r="C36" s="20" t="s">
        <v>41</v>
      </c>
      <c r="D36" s="46">
        <v>409210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409210</v>
      </c>
      <c r="O36" s="47">
        <f t="shared" si="1"/>
        <v>60.293207602770003</v>
      </c>
      <c r="P36" s="9"/>
    </row>
    <row r="37" spans="1:16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1747500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1747500</v>
      </c>
      <c r="O37" s="47">
        <f t="shared" ref="O37:O62" si="9">(N37/O$64)</f>
        <v>257.47753057315458</v>
      </c>
      <c r="P37" s="9"/>
    </row>
    <row r="38" spans="1:16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3620957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3620957</v>
      </c>
      <c r="O38" s="47">
        <f t="shared" si="9"/>
        <v>533.51362899661115</v>
      </c>
      <c r="P38" s="9"/>
    </row>
    <row r="39" spans="1:16">
      <c r="A39" s="12"/>
      <c r="B39" s="25">
        <v>343.7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592602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592602</v>
      </c>
      <c r="O39" s="47">
        <f t="shared" si="9"/>
        <v>87.314277294828344</v>
      </c>
      <c r="P39" s="9"/>
    </row>
    <row r="40" spans="1:16">
      <c r="A40" s="12"/>
      <c r="B40" s="25">
        <v>344.5</v>
      </c>
      <c r="C40" s="20" t="s">
        <v>110</v>
      </c>
      <c r="D40" s="46">
        <v>283058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283058</v>
      </c>
      <c r="O40" s="47">
        <f t="shared" si="9"/>
        <v>41.705908354206571</v>
      </c>
      <c r="P40" s="9"/>
    </row>
    <row r="41" spans="1:16">
      <c r="A41" s="12"/>
      <c r="B41" s="25">
        <v>344.9</v>
      </c>
      <c r="C41" s="20" t="s">
        <v>111</v>
      </c>
      <c r="D41" s="46">
        <v>25520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25520</v>
      </c>
      <c r="O41" s="47">
        <f t="shared" si="9"/>
        <v>3.7601296596434359</v>
      </c>
      <c r="P41" s="9"/>
    </row>
    <row r="42" spans="1:16">
      <c r="A42" s="12"/>
      <c r="B42" s="25">
        <v>347.2</v>
      </c>
      <c r="C42" s="20" t="s">
        <v>48</v>
      </c>
      <c r="D42" s="46">
        <v>255704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255704</v>
      </c>
      <c r="O42" s="47">
        <f t="shared" si="9"/>
        <v>37.675556210402242</v>
      </c>
      <c r="P42" s="9"/>
    </row>
    <row r="43" spans="1:16">
      <c r="A43" s="12"/>
      <c r="B43" s="25">
        <v>347.5</v>
      </c>
      <c r="C43" s="20" t="s">
        <v>49</v>
      </c>
      <c r="D43" s="46">
        <v>40845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40845</v>
      </c>
      <c r="O43" s="47">
        <f t="shared" si="9"/>
        <v>6.0181228819802568</v>
      </c>
      <c r="P43" s="9"/>
    </row>
    <row r="44" spans="1:16">
      <c r="A44" s="12"/>
      <c r="B44" s="25">
        <v>347.9</v>
      </c>
      <c r="C44" s="20" t="s">
        <v>50</v>
      </c>
      <c r="D44" s="46">
        <v>14284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14284</v>
      </c>
      <c r="O44" s="47">
        <f t="shared" si="9"/>
        <v>2.1046117577722114</v>
      </c>
      <c r="P44" s="9"/>
    </row>
    <row r="45" spans="1:16">
      <c r="A45" s="12"/>
      <c r="B45" s="25">
        <v>349</v>
      </c>
      <c r="C45" s="20" t="s">
        <v>1</v>
      </c>
      <c r="D45" s="46">
        <v>1007371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1007371</v>
      </c>
      <c r="O45" s="47">
        <f t="shared" si="9"/>
        <v>148.42655075880359</v>
      </c>
      <c r="P45" s="9"/>
    </row>
    <row r="46" spans="1:16" ht="15.75">
      <c r="A46" s="29" t="s">
        <v>38</v>
      </c>
      <c r="B46" s="30"/>
      <c r="C46" s="31"/>
      <c r="D46" s="32">
        <f t="shared" ref="D46:M46" si="10">SUM(D47:D50)</f>
        <v>134531</v>
      </c>
      <c r="E46" s="32">
        <f t="shared" si="10"/>
        <v>9593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62" si="11">SUM(D46:M46)</f>
        <v>144124</v>
      </c>
      <c r="O46" s="45">
        <f t="shared" si="9"/>
        <v>21.235302784735524</v>
      </c>
      <c r="P46" s="10"/>
    </row>
    <row r="47" spans="1:16">
      <c r="A47" s="13"/>
      <c r="B47" s="39">
        <v>351.2</v>
      </c>
      <c r="C47" s="21" t="s">
        <v>54</v>
      </c>
      <c r="D47" s="46">
        <v>52254</v>
      </c>
      <c r="E47" s="46">
        <v>400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52654</v>
      </c>
      <c r="O47" s="47">
        <f t="shared" si="9"/>
        <v>7.758066892588773</v>
      </c>
      <c r="P47" s="9"/>
    </row>
    <row r="48" spans="1:16">
      <c r="A48" s="13"/>
      <c r="B48" s="39">
        <v>351.5</v>
      </c>
      <c r="C48" s="21" t="s">
        <v>84</v>
      </c>
      <c r="D48" s="46">
        <v>76988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76988</v>
      </c>
      <c r="O48" s="47">
        <f t="shared" si="9"/>
        <v>11.343450714601444</v>
      </c>
      <c r="P48" s="9"/>
    </row>
    <row r="49" spans="1:119">
      <c r="A49" s="13"/>
      <c r="B49" s="39">
        <v>351.9</v>
      </c>
      <c r="C49" s="21" t="s">
        <v>112</v>
      </c>
      <c r="D49" s="46">
        <v>5289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5289</v>
      </c>
      <c r="O49" s="47">
        <f t="shared" si="9"/>
        <v>0.77928392515102407</v>
      </c>
      <c r="P49" s="9"/>
    </row>
    <row r="50" spans="1:119">
      <c r="A50" s="13"/>
      <c r="B50" s="39">
        <v>358.2</v>
      </c>
      <c r="C50" s="21" t="s">
        <v>113</v>
      </c>
      <c r="D50" s="46">
        <v>0</v>
      </c>
      <c r="E50" s="46">
        <v>9193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9193</v>
      </c>
      <c r="O50" s="47">
        <f t="shared" si="9"/>
        <v>1.3545012523942832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SUM(D52:D57)</f>
        <v>162597</v>
      </c>
      <c r="E51" s="32">
        <f t="shared" si="12"/>
        <v>1200</v>
      </c>
      <c r="F51" s="32">
        <f t="shared" si="12"/>
        <v>0</v>
      </c>
      <c r="G51" s="32">
        <f t="shared" si="12"/>
        <v>190265</v>
      </c>
      <c r="H51" s="32">
        <f t="shared" si="12"/>
        <v>0</v>
      </c>
      <c r="I51" s="32">
        <f t="shared" si="12"/>
        <v>15644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369706</v>
      </c>
      <c r="O51" s="45">
        <f t="shared" si="9"/>
        <v>54.472668336525707</v>
      </c>
      <c r="P51" s="10"/>
    </row>
    <row r="52" spans="1:119">
      <c r="A52" s="12"/>
      <c r="B52" s="25">
        <v>361.1</v>
      </c>
      <c r="C52" s="20" t="s">
        <v>56</v>
      </c>
      <c r="D52" s="46">
        <v>6752</v>
      </c>
      <c r="E52" s="46">
        <v>1200</v>
      </c>
      <c r="F52" s="46">
        <v>0</v>
      </c>
      <c r="G52" s="46">
        <v>5536</v>
      </c>
      <c r="H52" s="46">
        <v>0</v>
      </c>
      <c r="I52" s="46">
        <v>2844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16332</v>
      </c>
      <c r="O52" s="47">
        <f t="shared" si="9"/>
        <v>2.4063651097686756</v>
      </c>
      <c r="P52" s="9"/>
    </row>
    <row r="53" spans="1:119">
      <c r="A53" s="12"/>
      <c r="B53" s="25">
        <v>362</v>
      </c>
      <c r="C53" s="20" t="s">
        <v>86</v>
      </c>
      <c r="D53" s="46">
        <v>19676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19676</v>
      </c>
      <c r="O53" s="47">
        <f t="shared" si="9"/>
        <v>2.8990717548254015</v>
      </c>
      <c r="P53" s="9"/>
    </row>
    <row r="54" spans="1:119">
      <c r="A54" s="12"/>
      <c r="B54" s="25">
        <v>364</v>
      </c>
      <c r="C54" s="20" t="s">
        <v>114</v>
      </c>
      <c r="D54" s="46">
        <v>28160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28160</v>
      </c>
      <c r="O54" s="47">
        <f t="shared" si="9"/>
        <v>4.1491085899513775</v>
      </c>
      <c r="P54" s="9"/>
    </row>
    <row r="55" spans="1:119">
      <c r="A55" s="12"/>
      <c r="B55" s="25">
        <v>366</v>
      </c>
      <c r="C55" s="20" t="s">
        <v>57</v>
      </c>
      <c r="D55" s="46">
        <v>37073</v>
      </c>
      <c r="E55" s="46">
        <v>0</v>
      </c>
      <c r="F55" s="46">
        <v>0</v>
      </c>
      <c r="G55" s="46">
        <v>175244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212317</v>
      </c>
      <c r="O55" s="47">
        <f t="shared" si="9"/>
        <v>31.282893767496684</v>
      </c>
      <c r="P55" s="9"/>
    </row>
    <row r="56" spans="1:119">
      <c r="A56" s="12"/>
      <c r="B56" s="25">
        <v>369.3</v>
      </c>
      <c r="C56" s="20" t="s">
        <v>75</v>
      </c>
      <c r="D56" s="46">
        <v>12997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12997</v>
      </c>
      <c r="O56" s="47">
        <f t="shared" si="9"/>
        <v>1.91498452924709</v>
      </c>
      <c r="P56" s="9"/>
    </row>
    <row r="57" spans="1:119">
      <c r="A57" s="12"/>
      <c r="B57" s="25">
        <v>369.9</v>
      </c>
      <c r="C57" s="20" t="s">
        <v>58</v>
      </c>
      <c r="D57" s="46">
        <v>57939</v>
      </c>
      <c r="E57" s="46">
        <v>0</v>
      </c>
      <c r="F57" s="46">
        <v>0</v>
      </c>
      <c r="G57" s="46">
        <v>9485</v>
      </c>
      <c r="H57" s="46">
        <v>0</v>
      </c>
      <c r="I57" s="46">
        <v>12800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80224</v>
      </c>
      <c r="O57" s="47">
        <f t="shared" si="9"/>
        <v>11.820244585236482</v>
      </c>
      <c r="P57" s="9"/>
    </row>
    <row r="58" spans="1:119" ht="15.75">
      <c r="A58" s="29" t="s">
        <v>39</v>
      </c>
      <c r="B58" s="30"/>
      <c r="C58" s="31"/>
      <c r="D58" s="32">
        <f t="shared" ref="D58:M58" si="13">SUM(D59:D61)</f>
        <v>10923</v>
      </c>
      <c r="E58" s="32">
        <f t="shared" si="13"/>
        <v>244940</v>
      </c>
      <c r="F58" s="32">
        <f t="shared" si="13"/>
        <v>0</v>
      </c>
      <c r="G58" s="32">
        <f t="shared" si="13"/>
        <v>5000</v>
      </c>
      <c r="H58" s="32">
        <f t="shared" si="13"/>
        <v>0</v>
      </c>
      <c r="I58" s="32">
        <f t="shared" si="13"/>
        <v>14076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274939</v>
      </c>
      <c r="O58" s="45">
        <f t="shared" si="9"/>
        <v>40.509650803005748</v>
      </c>
      <c r="P58" s="9"/>
    </row>
    <row r="59" spans="1:119">
      <c r="A59" s="12"/>
      <c r="B59" s="25">
        <v>381</v>
      </c>
      <c r="C59" s="20" t="s">
        <v>59</v>
      </c>
      <c r="D59" s="46">
        <v>5800</v>
      </c>
      <c r="E59" s="46">
        <v>244940</v>
      </c>
      <c r="F59" s="46">
        <v>0</v>
      </c>
      <c r="G59" s="46">
        <v>5000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255740</v>
      </c>
      <c r="O59" s="47">
        <f t="shared" si="9"/>
        <v>37.680860468542804</v>
      </c>
      <c r="P59" s="9"/>
    </row>
    <row r="60" spans="1:119">
      <c r="A60" s="12"/>
      <c r="B60" s="25">
        <v>389.4</v>
      </c>
      <c r="C60" s="20" t="s">
        <v>115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14076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14076</v>
      </c>
      <c r="O60" s="47">
        <f t="shared" si="9"/>
        <v>2.0739649329600707</v>
      </c>
      <c r="P60" s="9"/>
    </row>
    <row r="61" spans="1:119" ht="15.75" thickBot="1">
      <c r="A61" s="12"/>
      <c r="B61" s="25">
        <v>389.9</v>
      </c>
      <c r="C61" s="20" t="s">
        <v>116</v>
      </c>
      <c r="D61" s="46">
        <v>5123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5123</v>
      </c>
      <c r="O61" s="47">
        <f t="shared" si="9"/>
        <v>0.75482540150287314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4">SUM(D5,D13,D19,D33,D46,D51,D58)</f>
        <v>9124038</v>
      </c>
      <c r="E62" s="15">
        <f t="shared" si="14"/>
        <v>961428</v>
      </c>
      <c r="F62" s="15">
        <f t="shared" si="14"/>
        <v>0</v>
      </c>
      <c r="G62" s="15">
        <f t="shared" si="14"/>
        <v>239388</v>
      </c>
      <c r="H62" s="15">
        <f t="shared" si="14"/>
        <v>0</v>
      </c>
      <c r="I62" s="15">
        <f t="shared" si="14"/>
        <v>6128538</v>
      </c>
      <c r="J62" s="15">
        <f t="shared" si="14"/>
        <v>0</v>
      </c>
      <c r="K62" s="15">
        <f t="shared" si="14"/>
        <v>0</v>
      </c>
      <c r="L62" s="15">
        <f t="shared" si="14"/>
        <v>0</v>
      </c>
      <c r="M62" s="15">
        <f t="shared" si="14"/>
        <v>0</v>
      </c>
      <c r="N62" s="15">
        <f t="shared" si="11"/>
        <v>16453392</v>
      </c>
      <c r="O62" s="38">
        <f t="shared" si="9"/>
        <v>2424.2510682186535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51" t="s">
        <v>117</v>
      </c>
      <c r="M64" s="51"/>
      <c r="N64" s="51"/>
      <c r="O64" s="43">
        <v>6787</v>
      </c>
    </row>
    <row r="65" spans="1:1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  <row r="66" spans="1:15" ht="15.75" customHeight="1" thickBot="1">
      <c r="A66" s="55" t="s">
        <v>77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7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5241554</v>
      </c>
      <c r="E5" s="27">
        <f t="shared" si="0"/>
        <v>572983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5814537</v>
      </c>
      <c r="O5" s="33">
        <f t="shared" ref="O5:O36" si="1">(N5/O$64)</f>
        <v>866.93558968242132</v>
      </c>
      <c r="P5" s="6"/>
    </row>
    <row r="6" spans="1:133">
      <c r="A6" s="12"/>
      <c r="B6" s="25">
        <v>311</v>
      </c>
      <c r="C6" s="20" t="s">
        <v>3</v>
      </c>
      <c r="D6" s="46">
        <v>3885358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3885358</v>
      </c>
      <c r="O6" s="47">
        <f t="shared" si="1"/>
        <v>579.29894140450278</v>
      </c>
      <c r="P6" s="9"/>
    </row>
    <row r="7" spans="1:133">
      <c r="A7" s="12"/>
      <c r="B7" s="25">
        <v>312.60000000000002</v>
      </c>
      <c r="C7" s="20" t="s">
        <v>79</v>
      </c>
      <c r="D7" s="46">
        <v>0</v>
      </c>
      <c r="E7" s="46">
        <v>572983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572983</v>
      </c>
      <c r="O7" s="47">
        <f t="shared" si="1"/>
        <v>85.430594900849854</v>
      </c>
      <c r="P7" s="9"/>
    </row>
    <row r="8" spans="1:133">
      <c r="A8" s="12"/>
      <c r="B8" s="25">
        <v>314.10000000000002</v>
      </c>
      <c r="C8" s="20" t="s">
        <v>12</v>
      </c>
      <c r="D8" s="46">
        <v>753605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753605</v>
      </c>
      <c r="O8" s="47">
        <f t="shared" si="1"/>
        <v>112.36096615476367</v>
      </c>
      <c r="P8" s="9"/>
    </row>
    <row r="9" spans="1:133">
      <c r="A9" s="12"/>
      <c r="B9" s="25">
        <v>314.3</v>
      </c>
      <c r="C9" s="20" t="s">
        <v>13</v>
      </c>
      <c r="D9" s="46">
        <v>150285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150285</v>
      </c>
      <c r="O9" s="47">
        <f t="shared" si="1"/>
        <v>22.407186521544656</v>
      </c>
      <c r="P9" s="9"/>
    </row>
    <row r="10" spans="1:133">
      <c r="A10" s="12"/>
      <c r="B10" s="25">
        <v>314.39999999999998</v>
      </c>
      <c r="C10" s="20" t="s">
        <v>14</v>
      </c>
      <c r="D10" s="46">
        <v>16040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16040</v>
      </c>
      <c r="O10" s="47">
        <f t="shared" si="1"/>
        <v>2.3915312360220664</v>
      </c>
      <c r="P10" s="9"/>
    </row>
    <row r="11" spans="1:133">
      <c r="A11" s="12"/>
      <c r="B11" s="25">
        <v>315</v>
      </c>
      <c r="C11" s="20" t="s">
        <v>15</v>
      </c>
      <c r="D11" s="46">
        <v>371048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371048</v>
      </c>
      <c r="O11" s="47">
        <f t="shared" si="1"/>
        <v>55.32249888176532</v>
      </c>
      <c r="P11" s="9"/>
    </row>
    <row r="12" spans="1:133">
      <c r="A12" s="12"/>
      <c r="B12" s="25">
        <v>316</v>
      </c>
      <c r="C12" s="20" t="s">
        <v>16</v>
      </c>
      <c r="D12" s="46">
        <v>65218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65218</v>
      </c>
      <c r="O12" s="47">
        <f t="shared" si="1"/>
        <v>9.7238705829730137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1168956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5033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1173989</v>
      </c>
      <c r="O13" s="45">
        <f t="shared" si="1"/>
        <v>175.0393618607425</v>
      </c>
      <c r="P13" s="10"/>
    </row>
    <row r="14" spans="1:133">
      <c r="A14" s="12"/>
      <c r="B14" s="25">
        <v>322</v>
      </c>
      <c r="C14" s="20" t="s">
        <v>0</v>
      </c>
      <c r="D14" s="46">
        <v>448456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448456</v>
      </c>
      <c r="O14" s="47">
        <f t="shared" si="1"/>
        <v>66.863873564932163</v>
      </c>
      <c r="P14" s="9"/>
    </row>
    <row r="15" spans="1:133">
      <c r="A15" s="12"/>
      <c r="B15" s="25">
        <v>323.10000000000002</v>
      </c>
      <c r="C15" s="20" t="s">
        <v>18</v>
      </c>
      <c r="D15" s="46">
        <v>693506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693506</v>
      </c>
      <c r="O15" s="47">
        <f t="shared" si="1"/>
        <v>103.40032801550619</v>
      </c>
      <c r="P15" s="9"/>
    </row>
    <row r="16" spans="1:133">
      <c r="A16" s="12"/>
      <c r="B16" s="25">
        <v>323.39999999999998</v>
      </c>
      <c r="C16" s="20" t="s">
        <v>19</v>
      </c>
      <c r="D16" s="46">
        <v>4854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4854</v>
      </c>
      <c r="O16" s="47">
        <f t="shared" si="1"/>
        <v>0.72372148501565525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5033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5033</v>
      </c>
      <c r="O17" s="47">
        <f t="shared" si="1"/>
        <v>0.75041001938273444</v>
      </c>
      <c r="P17" s="9"/>
    </row>
    <row r="18" spans="1:16">
      <c r="A18" s="12"/>
      <c r="B18" s="25">
        <v>329</v>
      </c>
      <c r="C18" s="20" t="s">
        <v>21</v>
      </c>
      <c r="D18" s="46">
        <v>22140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22140</v>
      </c>
      <c r="O18" s="47">
        <f t="shared" si="1"/>
        <v>3.3010287759057699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738787</v>
      </c>
      <c r="E19" s="32">
        <f t="shared" si="5"/>
        <v>94964</v>
      </c>
      <c r="F19" s="32">
        <f t="shared" si="5"/>
        <v>0</v>
      </c>
      <c r="G19" s="32">
        <f t="shared" si="5"/>
        <v>302952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1136703</v>
      </c>
      <c r="O19" s="45">
        <f t="shared" si="1"/>
        <v>169.4800954226927</v>
      </c>
      <c r="P19" s="10"/>
    </row>
    <row r="20" spans="1:16">
      <c r="A20" s="12"/>
      <c r="B20" s="25">
        <v>331.39</v>
      </c>
      <c r="C20" s="20" t="s">
        <v>80</v>
      </c>
      <c r="D20" s="46">
        <v>0</v>
      </c>
      <c r="E20" s="46">
        <v>0</v>
      </c>
      <c r="F20" s="46">
        <v>0</v>
      </c>
      <c r="G20" s="46">
        <v>288720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288720</v>
      </c>
      <c r="O20" s="47">
        <f t="shared" si="1"/>
        <v>43.047562248397199</v>
      </c>
      <c r="P20" s="9"/>
    </row>
    <row r="21" spans="1:16">
      <c r="A21" s="12"/>
      <c r="B21" s="25">
        <v>334.9</v>
      </c>
      <c r="C21" s="20" t="s">
        <v>26</v>
      </c>
      <c r="D21" s="46">
        <v>150542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150542</v>
      </c>
      <c r="O21" s="47">
        <f t="shared" si="1"/>
        <v>22.445504696585658</v>
      </c>
      <c r="P21" s="9"/>
    </row>
    <row r="22" spans="1:16">
      <c r="A22" s="12"/>
      <c r="B22" s="25">
        <v>335.12</v>
      </c>
      <c r="C22" s="20" t="s">
        <v>27</v>
      </c>
      <c r="D22" s="46">
        <v>182767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182767</v>
      </c>
      <c r="O22" s="47">
        <f t="shared" si="1"/>
        <v>27.250186372446699</v>
      </c>
      <c r="P22" s="9"/>
    </row>
    <row r="23" spans="1:16">
      <c r="A23" s="12"/>
      <c r="B23" s="25">
        <v>335.15</v>
      </c>
      <c r="C23" s="20" t="s">
        <v>28</v>
      </c>
      <c r="D23" s="46">
        <v>19587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19587</v>
      </c>
      <c r="O23" s="47">
        <f t="shared" si="1"/>
        <v>2.9203816907708364</v>
      </c>
      <c r="P23" s="9"/>
    </row>
    <row r="24" spans="1:16">
      <c r="A24" s="12"/>
      <c r="B24" s="25">
        <v>335.18</v>
      </c>
      <c r="C24" s="20" t="s">
        <v>29</v>
      </c>
      <c r="D24" s="46">
        <v>353047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353047</v>
      </c>
      <c r="O24" s="47">
        <f t="shared" si="1"/>
        <v>52.638586551364249</v>
      </c>
      <c r="P24" s="9"/>
    </row>
    <row r="25" spans="1:16">
      <c r="A25" s="12"/>
      <c r="B25" s="25">
        <v>335.21</v>
      </c>
      <c r="C25" s="20" t="s">
        <v>30</v>
      </c>
      <c r="D25" s="46">
        <v>3496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3496</v>
      </c>
      <c r="O25" s="47">
        <f t="shared" si="1"/>
        <v>0.52124645892351273</v>
      </c>
      <c r="P25" s="9"/>
    </row>
    <row r="26" spans="1:16">
      <c r="A26" s="12"/>
      <c r="B26" s="25">
        <v>335.42</v>
      </c>
      <c r="C26" s="20" t="s">
        <v>81</v>
      </c>
      <c r="D26" s="46">
        <v>0</v>
      </c>
      <c r="E26" s="46">
        <v>94964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94964</v>
      </c>
      <c r="O26" s="47">
        <f t="shared" si="1"/>
        <v>14.158938422543612</v>
      </c>
      <c r="P26" s="9"/>
    </row>
    <row r="27" spans="1:16">
      <c r="A27" s="12"/>
      <c r="B27" s="25">
        <v>335.49</v>
      </c>
      <c r="C27" s="20" t="s">
        <v>31</v>
      </c>
      <c r="D27" s="46">
        <v>8329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8329</v>
      </c>
      <c r="O27" s="47">
        <f t="shared" si="1"/>
        <v>1.2418368868346503</v>
      </c>
      <c r="P27" s="9"/>
    </row>
    <row r="28" spans="1:16">
      <c r="A28" s="12"/>
      <c r="B28" s="25">
        <v>337.3</v>
      </c>
      <c r="C28" s="20" t="s">
        <v>32</v>
      </c>
      <c r="D28" s="46">
        <v>5190</v>
      </c>
      <c r="E28" s="46">
        <v>0</v>
      </c>
      <c r="F28" s="46">
        <v>0</v>
      </c>
      <c r="G28" s="46">
        <v>14232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19422</v>
      </c>
      <c r="O28" s="47">
        <f t="shared" si="1"/>
        <v>2.8957805278067692</v>
      </c>
      <c r="P28" s="9"/>
    </row>
    <row r="29" spans="1:16">
      <c r="A29" s="12"/>
      <c r="B29" s="25">
        <v>337.9</v>
      </c>
      <c r="C29" s="20" t="s">
        <v>82</v>
      </c>
      <c r="D29" s="46">
        <v>15829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15829</v>
      </c>
      <c r="O29" s="47">
        <f t="shared" si="1"/>
        <v>2.3600715670195318</v>
      </c>
      <c r="P29" s="9"/>
    </row>
    <row r="30" spans="1:16" ht="15.75">
      <c r="A30" s="29" t="s">
        <v>37</v>
      </c>
      <c r="B30" s="30"/>
      <c r="C30" s="31"/>
      <c r="D30" s="32">
        <f t="shared" ref="D30:M30" si="7">SUM(D31:D42)</f>
        <v>2032337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5686937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7719274</v>
      </c>
      <c r="O30" s="45">
        <f t="shared" si="1"/>
        <v>1150.927985686596</v>
      </c>
      <c r="P30" s="10"/>
    </row>
    <row r="31" spans="1:16">
      <c r="A31" s="12"/>
      <c r="B31" s="25">
        <v>341.3</v>
      </c>
      <c r="C31" s="20" t="s">
        <v>83</v>
      </c>
      <c r="D31" s="46">
        <v>2982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2" si="8">SUM(D31:M31)</f>
        <v>2982</v>
      </c>
      <c r="O31" s="47">
        <f t="shared" si="1"/>
        <v>0.44461010884150887</v>
      </c>
      <c r="P31" s="9"/>
    </row>
    <row r="32" spans="1:16">
      <c r="A32" s="12"/>
      <c r="B32" s="25">
        <v>342.1</v>
      </c>
      <c r="C32" s="20" t="s">
        <v>40</v>
      </c>
      <c r="D32" s="46">
        <v>17903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17903</v>
      </c>
      <c r="O32" s="47">
        <f t="shared" si="1"/>
        <v>2.669300730579991</v>
      </c>
      <c r="P32" s="9"/>
    </row>
    <row r="33" spans="1:16">
      <c r="A33" s="12"/>
      <c r="B33" s="25">
        <v>342.4</v>
      </c>
      <c r="C33" s="20" t="s">
        <v>41</v>
      </c>
      <c r="D33" s="46">
        <v>395837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395837</v>
      </c>
      <c r="O33" s="47">
        <f t="shared" si="1"/>
        <v>59.018488146712393</v>
      </c>
      <c r="P33" s="9"/>
    </row>
    <row r="34" spans="1:16">
      <c r="A34" s="12"/>
      <c r="B34" s="25">
        <v>343.4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1790808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1790808</v>
      </c>
      <c r="O34" s="47">
        <f t="shared" si="1"/>
        <v>267.00581482033698</v>
      </c>
      <c r="P34" s="9"/>
    </row>
    <row r="35" spans="1:16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3357131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3357131</v>
      </c>
      <c r="O35" s="47">
        <f t="shared" si="1"/>
        <v>500.54137468316685</v>
      </c>
      <c r="P35" s="9"/>
    </row>
    <row r="36" spans="1:16">
      <c r="A36" s="12"/>
      <c r="B36" s="25">
        <v>343.7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538998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538998</v>
      </c>
      <c r="O36" s="47">
        <f t="shared" si="1"/>
        <v>80.363500820038766</v>
      </c>
      <c r="P36" s="9"/>
    </row>
    <row r="37" spans="1:16">
      <c r="A37" s="12"/>
      <c r="B37" s="25">
        <v>344.5</v>
      </c>
      <c r="C37" s="20" t="s">
        <v>46</v>
      </c>
      <c r="D37" s="46">
        <v>259020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259020</v>
      </c>
      <c r="O37" s="47">
        <f t="shared" ref="O37:O62" si="9">(N37/O$64)</f>
        <v>38.619352914865068</v>
      </c>
      <c r="P37" s="9"/>
    </row>
    <row r="38" spans="1:16">
      <c r="A38" s="12"/>
      <c r="B38" s="25">
        <v>344.9</v>
      </c>
      <c r="C38" s="20" t="s">
        <v>47</v>
      </c>
      <c r="D38" s="46">
        <v>23737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23737</v>
      </c>
      <c r="O38" s="47">
        <f t="shared" si="9"/>
        <v>3.5391382138064706</v>
      </c>
      <c r="P38" s="9"/>
    </row>
    <row r="39" spans="1:16">
      <c r="A39" s="12"/>
      <c r="B39" s="25">
        <v>347.2</v>
      </c>
      <c r="C39" s="20" t="s">
        <v>48</v>
      </c>
      <c r="D39" s="46">
        <v>273874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273874</v>
      </c>
      <c r="O39" s="47">
        <f t="shared" si="9"/>
        <v>40.834053973460563</v>
      </c>
      <c r="P39" s="9"/>
    </row>
    <row r="40" spans="1:16">
      <c r="A40" s="12"/>
      <c r="B40" s="25">
        <v>347.5</v>
      </c>
      <c r="C40" s="20" t="s">
        <v>49</v>
      </c>
      <c r="D40" s="46">
        <v>40332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40332</v>
      </c>
      <c r="O40" s="47">
        <f t="shared" si="9"/>
        <v>6.0134188161622184</v>
      </c>
      <c r="P40" s="9"/>
    </row>
    <row r="41" spans="1:16">
      <c r="A41" s="12"/>
      <c r="B41" s="25">
        <v>347.9</v>
      </c>
      <c r="C41" s="20" t="s">
        <v>50</v>
      </c>
      <c r="D41" s="46">
        <v>13726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13726</v>
      </c>
      <c r="O41" s="47">
        <f t="shared" si="9"/>
        <v>2.0465185626956912</v>
      </c>
      <c r="P41" s="9"/>
    </row>
    <row r="42" spans="1:16">
      <c r="A42" s="12"/>
      <c r="B42" s="25">
        <v>349</v>
      </c>
      <c r="C42" s="20" t="s">
        <v>1</v>
      </c>
      <c r="D42" s="46">
        <v>1004926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1004926</v>
      </c>
      <c r="O42" s="47">
        <f t="shared" si="9"/>
        <v>149.83241389592962</v>
      </c>
      <c r="P42" s="9"/>
    </row>
    <row r="43" spans="1:16" ht="15.75">
      <c r="A43" s="29" t="s">
        <v>38</v>
      </c>
      <c r="B43" s="30"/>
      <c r="C43" s="31"/>
      <c r="D43" s="32">
        <f t="shared" ref="D43:M43" si="10">SUM(D44:D47)</f>
        <v>163234</v>
      </c>
      <c r="E43" s="32">
        <f t="shared" si="10"/>
        <v>14000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62" si="11">SUM(D43:M43)</f>
        <v>177234</v>
      </c>
      <c r="O43" s="45">
        <f t="shared" si="9"/>
        <v>26.425227374384971</v>
      </c>
      <c r="P43" s="10"/>
    </row>
    <row r="44" spans="1:16">
      <c r="A44" s="13"/>
      <c r="B44" s="39">
        <v>351.3</v>
      </c>
      <c r="C44" s="21" t="s">
        <v>55</v>
      </c>
      <c r="D44" s="46">
        <v>56552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56552</v>
      </c>
      <c r="O44" s="47">
        <f t="shared" si="9"/>
        <v>8.4317876845087216</v>
      </c>
      <c r="P44" s="9"/>
    </row>
    <row r="45" spans="1:16">
      <c r="A45" s="13"/>
      <c r="B45" s="39">
        <v>351.5</v>
      </c>
      <c r="C45" s="21" t="s">
        <v>84</v>
      </c>
      <c r="D45" s="46">
        <v>105098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105098</v>
      </c>
      <c r="O45" s="47">
        <f t="shared" si="9"/>
        <v>15.669897122409424</v>
      </c>
      <c r="P45" s="9"/>
    </row>
    <row r="46" spans="1:16">
      <c r="A46" s="13"/>
      <c r="B46" s="39">
        <v>351.9</v>
      </c>
      <c r="C46" s="21" t="s">
        <v>85</v>
      </c>
      <c r="D46" s="46">
        <v>1584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1584</v>
      </c>
      <c r="O46" s="47">
        <f t="shared" si="9"/>
        <v>0.23617116445504696</v>
      </c>
      <c r="P46" s="9"/>
    </row>
    <row r="47" spans="1:16">
      <c r="A47" s="13"/>
      <c r="B47" s="39">
        <v>358.2</v>
      </c>
      <c r="C47" s="21" t="s">
        <v>73</v>
      </c>
      <c r="D47" s="46">
        <v>0</v>
      </c>
      <c r="E47" s="46">
        <v>14000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14000</v>
      </c>
      <c r="O47" s="47">
        <f t="shared" si="9"/>
        <v>2.0873714030117787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SUM(D49:D54)</f>
        <v>123639</v>
      </c>
      <c r="E48" s="32">
        <f t="shared" si="12"/>
        <v>1582</v>
      </c>
      <c r="F48" s="32">
        <f t="shared" si="12"/>
        <v>0</v>
      </c>
      <c r="G48" s="32">
        <f t="shared" si="12"/>
        <v>37238</v>
      </c>
      <c r="H48" s="32">
        <f t="shared" si="12"/>
        <v>0</v>
      </c>
      <c r="I48" s="32">
        <f t="shared" si="12"/>
        <v>5883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168342</v>
      </c>
      <c r="O48" s="45">
        <f t="shared" si="9"/>
        <v>25.099448337557774</v>
      </c>
      <c r="P48" s="10"/>
    </row>
    <row r="49" spans="1:119">
      <c r="A49" s="12"/>
      <c r="B49" s="25">
        <v>361.1</v>
      </c>
      <c r="C49" s="20" t="s">
        <v>56</v>
      </c>
      <c r="D49" s="46">
        <v>6457</v>
      </c>
      <c r="E49" s="46">
        <v>1582</v>
      </c>
      <c r="F49" s="46">
        <v>0</v>
      </c>
      <c r="G49" s="46">
        <v>7393</v>
      </c>
      <c r="H49" s="46">
        <v>0</v>
      </c>
      <c r="I49" s="46">
        <v>4533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19965</v>
      </c>
      <c r="O49" s="47">
        <f t="shared" si="9"/>
        <v>2.9767407186521546</v>
      </c>
      <c r="P49" s="9"/>
    </row>
    <row r="50" spans="1:119">
      <c r="A50" s="12"/>
      <c r="B50" s="25">
        <v>362</v>
      </c>
      <c r="C50" s="20" t="s">
        <v>86</v>
      </c>
      <c r="D50" s="46">
        <v>19949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19949</v>
      </c>
      <c r="O50" s="47">
        <f t="shared" si="9"/>
        <v>2.9743551513344268</v>
      </c>
      <c r="P50" s="9"/>
    </row>
    <row r="51" spans="1:119">
      <c r="A51" s="12"/>
      <c r="B51" s="25">
        <v>364</v>
      </c>
      <c r="C51" s="20" t="s">
        <v>74</v>
      </c>
      <c r="D51" s="46">
        <v>12034</v>
      </c>
      <c r="E51" s="46">
        <v>0</v>
      </c>
      <c r="F51" s="46">
        <v>0</v>
      </c>
      <c r="G51" s="46">
        <v>0</v>
      </c>
      <c r="H51" s="46">
        <v>0</v>
      </c>
      <c r="I51" s="46">
        <v>1170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13204</v>
      </c>
      <c r="O51" s="47">
        <f t="shared" si="9"/>
        <v>1.9686894289548234</v>
      </c>
      <c r="P51" s="9"/>
    </row>
    <row r="52" spans="1:119">
      <c r="A52" s="12"/>
      <c r="B52" s="25">
        <v>366</v>
      </c>
      <c r="C52" s="20" t="s">
        <v>57</v>
      </c>
      <c r="D52" s="46">
        <v>4295</v>
      </c>
      <c r="E52" s="46">
        <v>0</v>
      </c>
      <c r="F52" s="46">
        <v>0</v>
      </c>
      <c r="G52" s="46">
        <v>29845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34140</v>
      </c>
      <c r="O52" s="47">
        <f t="shared" si="9"/>
        <v>5.0902042642015806</v>
      </c>
      <c r="P52" s="9"/>
    </row>
    <row r="53" spans="1:119">
      <c r="A53" s="12"/>
      <c r="B53" s="25">
        <v>369.3</v>
      </c>
      <c r="C53" s="20" t="s">
        <v>75</v>
      </c>
      <c r="D53" s="46">
        <v>4560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4560</v>
      </c>
      <c r="O53" s="47">
        <f t="shared" si="9"/>
        <v>0.67988668555240794</v>
      </c>
      <c r="P53" s="9"/>
    </row>
    <row r="54" spans="1:119">
      <c r="A54" s="12"/>
      <c r="B54" s="25">
        <v>369.9</v>
      </c>
      <c r="C54" s="20" t="s">
        <v>58</v>
      </c>
      <c r="D54" s="46">
        <v>76344</v>
      </c>
      <c r="E54" s="46">
        <v>0</v>
      </c>
      <c r="F54" s="46">
        <v>0</v>
      </c>
      <c r="G54" s="46">
        <v>0</v>
      </c>
      <c r="H54" s="46">
        <v>0</v>
      </c>
      <c r="I54" s="46">
        <v>180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76524</v>
      </c>
      <c r="O54" s="47">
        <f t="shared" si="9"/>
        <v>11.409572088862383</v>
      </c>
      <c r="P54" s="9"/>
    </row>
    <row r="55" spans="1:119" ht="15.75">
      <c r="A55" s="29" t="s">
        <v>39</v>
      </c>
      <c r="B55" s="30"/>
      <c r="C55" s="31"/>
      <c r="D55" s="32">
        <f t="shared" ref="D55:M55" si="13">SUM(D56:D61)</f>
        <v>59042</v>
      </c>
      <c r="E55" s="32">
        <f t="shared" si="13"/>
        <v>0</v>
      </c>
      <c r="F55" s="32">
        <f t="shared" si="13"/>
        <v>0</v>
      </c>
      <c r="G55" s="32">
        <f t="shared" si="13"/>
        <v>5871066</v>
      </c>
      <c r="H55" s="32">
        <f t="shared" si="13"/>
        <v>0</v>
      </c>
      <c r="I55" s="32">
        <f t="shared" si="13"/>
        <v>486825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6416933</v>
      </c>
      <c r="O55" s="45">
        <f t="shared" si="9"/>
        <v>956.75160280304158</v>
      </c>
      <c r="P55" s="9"/>
    </row>
    <row r="56" spans="1:119">
      <c r="A56" s="12"/>
      <c r="B56" s="25">
        <v>381</v>
      </c>
      <c r="C56" s="20" t="s">
        <v>59</v>
      </c>
      <c r="D56" s="46">
        <v>4000</v>
      </c>
      <c r="E56" s="46">
        <v>0</v>
      </c>
      <c r="F56" s="46">
        <v>0</v>
      </c>
      <c r="G56" s="46">
        <v>285000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289000</v>
      </c>
      <c r="O56" s="47">
        <f t="shared" si="9"/>
        <v>43.089309676457432</v>
      </c>
      <c r="P56" s="9"/>
    </row>
    <row r="57" spans="1:119">
      <c r="A57" s="12"/>
      <c r="B57" s="25">
        <v>384</v>
      </c>
      <c r="C57" s="20" t="s">
        <v>87</v>
      </c>
      <c r="D57" s="46">
        <v>0</v>
      </c>
      <c r="E57" s="46">
        <v>0</v>
      </c>
      <c r="F57" s="46">
        <v>0</v>
      </c>
      <c r="G57" s="46">
        <v>5586066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5586066</v>
      </c>
      <c r="O57" s="47">
        <f t="shared" si="9"/>
        <v>832.87103026688533</v>
      </c>
      <c r="P57" s="9"/>
    </row>
    <row r="58" spans="1:119">
      <c r="A58" s="12"/>
      <c r="B58" s="25">
        <v>389.3</v>
      </c>
      <c r="C58" s="20" t="s">
        <v>88</v>
      </c>
      <c r="D58" s="46">
        <v>16343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16343</v>
      </c>
      <c r="O58" s="47">
        <f t="shared" si="9"/>
        <v>2.4367079171015358</v>
      </c>
      <c r="P58" s="9"/>
    </row>
    <row r="59" spans="1:119">
      <c r="A59" s="12"/>
      <c r="B59" s="25">
        <v>389.6</v>
      </c>
      <c r="C59" s="20" t="s">
        <v>89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377131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377131</v>
      </c>
      <c r="O59" s="47">
        <f t="shared" si="9"/>
        <v>56.229461756373937</v>
      </c>
      <c r="P59" s="9"/>
    </row>
    <row r="60" spans="1:119">
      <c r="A60" s="12"/>
      <c r="B60" s="25">
        <v>389.7</v>
      </c>
      <c r="C60" s="20" t="s">
        <v>90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109694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109694</v>
      </c>
      <c r="O60" s="47">
        <f t="shared" si="9"/>
        <v>16.355151334426719</v>
      </c>
      <c r="P60" s="9"/>
    </row>
    <row r="61" spans="1:119" ht="15.75" thickBot="1">
      <c r="A61" s="12"/>
      <c r="B61" s="25">
        <v>389.9</v>
      </c>
      <c r="C61" s="20" t="s">
        <v>91</v>
      </c>
      <c r="D61" s="46">
        <v>38699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38699</v>
      </c>
      <c r="O61" s="47">
        <f t="shared" si="9"/>
        <v>5.7699418517966308</v>
      </c>
      <c r="P61" s="9"/>
    </row>
    <row r="62" spans="1:119" ht="16.5" thickBot="1">
      <c r="A62" s="14" t="s">
        <v>51</v>
      </c>
      <c r="B62" s="23"/>
      <c r="C62" s="22"/>
      <c r="D62" s="15">
        <f t="shared" ref="D62:M62" si="14">SUM(D5,D13,D19,D30,D43,D48,D55)</f>
        <v>9527549</v>
      </c>
      <c r="E62" s="15">
        <f t="shared" si="14"/>
        <v>683529</v>
      </c>
      <c r="F62" s="15">
        <f t="shared" si="14"/>
        <v>0</v>
      </c>
      <c r="G62" s="15">
        <f t="shared" si="14"/>
        <v>6211256</v>
      </c>
      <c r="H62" s="15">
        <f t="shared" si="14"/>
        <v>0</v>
      </c>
      <c r="I62" s="15">
        <f t="shared" si="14"/>
        <v>6184678</v>
      </c>
      <c r="J62" s="15">
        <f t="shared" si="14"/>
        <v>0</v>
      </c>
      <c r="K62" s="15">
        <f t="shared" si="14"/>
        <v>0</v>
      </c>
      <c r="L62" s="15">
        <f t="shared" si="14"/>
        <v>0</v>
      </c>
      <c r="M62" s="15">
        <f t="shared" si="14"/>
        <v>0</v>
      </c>
      <c r="N62" s="15">
        <f t="shared" si="11"/>
        <v>22607012</v>
      </c>
      <c r="O62" s="38">
        <f t="shared" si="9"/>
        <v>3370.659311167437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51" t="s">
        <v>92</v>
      </c>
      <c r="M64" s="51"/>
      <c r="N64" s="51"/>
      <c r="O64" s="43">
        <v>6707</v>
      </c>
    </row>
    <row r="65" spans="1:15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  <row r="66" spans="1:15" ht="15.75" customHeight="1" thickBot="1">
      <c r="A66" s="55" t="s">
        <v>77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7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4794829</v>
      </c>
      <c r="E5" s="27">
        <f t="shared" si="0"/>
        <v>541308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5336137</v>
      </c>
      <c r="O5" s="33">
        <f t="shared" ref="O5:O36" si="1">(N5/O$56)</f>
        <v>794.6592702903946</v>
      </c>
      <c r="P5" s="6"/>
    </row>
    <row r="6" spans="1:133">
      <c r="A6" s="12"/>
      <c r="B6" s="25">
        <v>311</v>
      </c>
      <c r="C6" s="20" t="s">
        <v>3</v>
      </c>
      <c r="D6" s="46">
        <v>3388803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3388803</v>
      </c>
      <c r="O6" s="47">
        <f t="shared" si="1"/>
        <v>504.66165301563666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541308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541308</v>
      </c>
      <c r="O7" s="47">
        <f t="shared" si="1"/>
        <v>80.611764705882351</v>
      </c>
      <c r="P7" s="9"/>
    </row>
    <row r="8" spans="1:133">
      <c r="A8" s="12"/>
      <c r="B8" s="25">
        <v>314.10000000000002</v>
      </c>
      <c r="C8" s="20" t="s">
        <v>12</v>
      </c>
      <c r="D8" s="46">
        <v>806956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806956</v>
      </c>
      <c r="O8" s="47">
        <f t="shared" si="1"/>
        <v>120.17215189873417</v>
      </c>
      <c r="P8" s="9"/>
    </row>
    <row r="9" spans="1:133">
      <c r="A9" s="12"/>
      <c r="B9" s="25">
        <v>314.3</v>
      </c>
      <c r="C9" s="20" t="s">
        <v>13</v>
      </c>
      <c r="D9" s="46">
        <v>148249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148249</v>
      </c>
      <c r="O9" s="47">
        <f t="shared" si="1"/>
        <v>22.07728965003723</v>
      </c>
      <c r="P9" s="9"/>
    </row>
    <row r="10" spans="1:133">
      <c r="A10" s="12"/>
      <c r="B10" s="25">
        <v>314.39999999999998</v>
      </c>
      <c r="C10" s="20" t="s">
        <v>14</v>
      </c>
      <c r="D10" s="46">
        <v>18792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18792</v>
      </c>
      <c r="O10" s="47">
        <f t="shared" si="1"/>
        <v>2.7985107967237526</v>
      </c>
      <c r="P10" s="9"/>
    </row>
    <row r="11" spans="1:133">
      <c r="A11" s="12"/>
      <c r="B11" s="25">
        <v>315</v>
      </c>
      <c r="C11" s="20" t="s">
        <v>15</v>
      </c>
      <c r="D11" s="46">
        <v>374584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374584</v>
      </c>
      <c r="O11" s="47">
        <f t="shared" si="1"/>
        <v>55.783172002978404</v>
      </c>
      <c r="P11" s="9"/>
    </row>
    <row r="12" spans="1:133">
      <c r="A12" s="12"/>
      <c r="B12" s="25">
        <v>316</v>
      </c>
      <c r="C12" s="20" t="s">
        <v>16</v>
      </c>
      <c r="D12" s="46">
        <v>57445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57445</v>
      </c>
      <c r="O12" s="47">
        <f t="shared" si="1"/>
        <v>8.5547282204020849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1153137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4486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1157623</v>
      </c>
      <c r="O13" s="45">
        <f t="shared" si="1"/>
        <v>172.39359642591214</v>
      </c>
      <c r="P13" s="10"/>
    </row>
    <row r="14" spans="1:133">
      <c r="A14" s="12"/>
      <c r="B14" s="25">
        <v>322</v>
      </c>
      <c r="C14" s="20" t="s">
        <v>0</v>
      </c>
      <c r="D14" s="46">
        <v>371348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371348</v>
      </c>
      <c r="O14" s="47">
        <f t="shared" si="1"/>
        <v>55.301265822784814</v>
      </c>
      <c r="P14" s="9"/>
    </row>
    <row r="15" spans="1:133">
      <c r="A15" s="12"/>
      <c r="B15" s="25">
        <v>323.10000000000002</v>
      </c>
      <c r="C15" s="20" t="s">
        <v>18</v>
      </c>
      <c r="D15" s="46">
        <v>723927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723927</v>
      </c>
      <c r="O15" s="47">
        <f t="shared" si="1"/>
        <v>107.80744601638123</v>
      </c>
      <c r="P15" s="9"/>
    </row>
    <row r="16" spans="1:133">
      <c r="A16" s="12"/>
      <c r="B16" s="25">
        <v>323.39999999999998</v>
      </c>
      <c r="C16" s="20" t="s">
        <v>19</v>
      </c>
      <c r="D16" s="46">
        <v>6577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6577</v>
      </c>
      <c r="O16" s="47">
        <f t="shared" si="1"/>
        <v>0.97944899478778857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4486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4486</v>
      </c>
      <c r="O17" s="47">
        <f t="shared" si="1"/>
        <v>0.66805658972449744</v>
      </c>
      <c r="P17" s="9"/>
    </row>
    <row r="18" spans="1:16">
      <c r="A18" s="12"/>
      <c r="B18" s="25">
        <v>329</v>
      </c>
      <c r="C18" s="20" t="s">
        <v>21</v>
      </c>
      <c r="D18" s="46">
        <v>51285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51285</v>
      </c>
      <c r="O18" s="47">
        <f t="shared" si="1"/>
        <v>7.6373790022338053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708312</v>
      </c>
      <c r="E19" s="32">
        <f t="shared" si="5"/>
        <v>154409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862721</v>
      </c>
      <c r="O19" s="45">
        <f t="shared" si="1"/>
        <v>128.47669396872672</v>
      </c>
      <c r="P19" s="10"/>
    </row>
    <row r="20" spans="1:16">
      <c r="A20" s="12"/>
      <c r="B20" s="25">
        <v>331.2</v>
      </c>
      <c r="C20" s="20" t="s">
        <v>22</v>
      </c>
      <c r="D20" s="46">
        <v>0</v>
      </c>
      <c r="E20" s="46">
        <v>58110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58110</v>
      </c>
      <c r="O20" s="47">
        <f t="shared" si="1"/>
        <v>8.6537602382725236</v>
      </c>
      <c r="P20" s="9"/>
    </row>
    <row r="21" spans="1:16">
      <c r="A21" s="12"/>
      <c r="B21" s="25">
        <v>334.9</v>
      </c>
      <c r="C21" s="20" t="s">
        <v>26</v>
      </c>
      <c r="D21" s="46">
        <v>131611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131611</v>
      </c>
      <c r="O21" s="47">
        <f t="shared" si="1"/>
        <v>19.599553239017126</v>
      </c>
      <c r="P21" s="9"/>
    </row>
    <row r="22" spans="1:16">
      <c r="A22" s="12"/>
      <c r="B22" s="25">
        <v>335.12</v>
      </c>
      <c r="C22" s="20" t="s">
        <v>27</v>
      </c>
      <c r="D22" s="46">
        <v>181956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181956</v>
      </c>
      <c r="O22" s="47">
        <f t="shared" si="1"/>
        <v>27.096947133283692</v>
      </c>
      <c r="P22" s="9"/>
    </row>
    <row r="23" spans="1:16">
      <c r="A23" s="12"/>
      <c r="B23" s="25">
        <v>335.15</v>
      </c>
      <c r="C23" s="20" t="s">
        <v>28</v>
      </c>
      <c r="D23" s="46">
        <v>9611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9611</v>
      </c>
      <c r="O23" s="47">
        <f t="shared" si="1"/>
        <v>1.4312732688011913</v>
      </c>
      <c r="P23" s="9"/>
    </row>
    <row r="24" spans="1:16">
      <c r="A24" s="12"/>
      <c r="B24" s="25">
        <v>335.18</v>
      </c>
      <c r="C24" s="20" t="s">
        <v>29</v>
      </c>
      <c r="D24" s="46">
        <v>373761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373761</v>
      </c>
      <c r="O24" s="47">
        <f t="shared" si="1"/>
        <v>55.660610573343263</v>
      </c>
      <c r="P24" s="9"/>
    </row>
    <row r="25" spans="1:16">
      <c r="A25" s="12"/>
      <c r="B25" s="25">
        <v>335.21</v>
      </c>
      <c r="C25" s="20" t="s">
        <v>30</v>
      </c>
      <c r="D25" s="46">
        <v>2700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2700</v>
      </c>
      <c r="O25" s="47">
        <f t="shared" si="1"/>
        <v>0.40208488458674607</v>
      </c>
      <c r="P25" s="9"/>
    </row>
    <row r="26" spans="1:16">
      <c r="A26" s="12"/>
      <c r="B26" s="25">
        <v>335.49</v>
      </c>
      <c r="C26" s="20" t="s">
        <v>31</v>
      </c>
      <c r="D26" s="46">
        <v>3040</v>
      </c>
      <c r="E26" s="46">
        <v>96299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99339</v>
      </c>
      <c r="O26" s="47">
        <f t="shared" si="1"/>
        <v>14.793596425912137</v>
      </c>
      <c r="P26" s="9"/>
    </row>
    <row r="27" spans="1:16">
      <c r="A27" s="12"/>
      <c r="B27" s="25">
        <v>337.3</v>
      </c>
      <c r="C27" s="20" t="s">
        <v>32</v>
      </c>
      <c r="D27" s="46">
        <v>5633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5633</v>
      </c>
      <c r="O27" s="47">
        <f t="shared" si="1"/>
        <v>0.83886820551005215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SUM(D29:D40)</f>
        <v>1852223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5436855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7289078</v>
      </c>
      <c r="O28" s="45">
        <f t="shared" si="1"/>
        <v>1085.4918838421445</v>
      </c>
      <c r="P28" s="10"/>
    </row>
    <row r="29" spans="1:16">
      <c r="A29" s="12"/>
      <c r="B29" s="25">
        <v>342.1</v>
      </c>
      <c r="C29" s="20" t="s">
        <v>40</v>
      </c>
      <c r="D29" s="46">
        <v>32448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8">SUM(D29:M29)</f>
        <v>32448</v>
      </c>
      <c r="O29" s="47">
        <f t="shared" si="1"/>
        <v>4.8321667907669399</v>
      </c>
      <c r="P29" s="9"/>
    </row>
    <row r="30" spans="1:16">
      <c r="A30" s="12"/>
      <c r="B30" s="25">
        <v>342.4</v>
      </c>
      <c r="C30" s="20" t="s">
        <v>41</v>
      </c>
      <c r="D30" s="46">
        <v>368536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368536</v>
      </c>
      <c r="O30" s="47">
        <f t="shared" si="1"/>
        <v>54.882501861504096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1808470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1808470</v>
      </c>
      <c r="O31" s="47">
        <f t="shared" si="1"/>
        <v>269.31794489947879</v>
      </c>
      <c r="P31" s="9"/>
    </row>
    <row r="32" spans="1:16">
      <c r="A32" s="12"/>
      <c r="B32" s="25">
        <v>343.5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3195693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3195693</v>
      </c>
      <c r="O32" s="47">
        <f t="shared" si="1"/>
        <v>475.90364854802681</v>
      </c>
      <c r="P32" s="9"/>
    </row>
    <row r="33" spans="1:16">
      <c r="A33" s="12"/>
      <c r="B33" s="25">
        <v>343.7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432692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432692</v>
      </c>
      <c r="O33" s="47">
        <f t="shared" si="1"/>
        <v>64.436634400595679</v>
      </c>
      <c r="P33" s="9"/>
    </row>
    <row r="34" spans="1:16">
      <c r="A34" s="12"/>
      <c r="B34" s="25">
        <v>343.9</v>
      </c>
      <c r="C34" s="20" t="s">
        <v>45</v>
      </c>
      <c r="D34" s="46">
        <v>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451</v>
      </c>
      <c r="O34" s="47">
        <f t="shared" si="1"/>
        <v>6.716306775874907E-2</v>
      </c>
      <c r="P34" s="9"/>
    </row>
    <row r="35" spans="1:16">
      <c r="A35" s="12"/>
      <c r="B35" s="25">
        <v>344.5</v>
      </c>
      <c r="C35" s="20" t="s">
        <v>46</v>
      </c>
      <c r="D35" s="46">
        <v>252674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252674</v>
      </c>
      <c r="O35" s="47">
        <f t="shared" si="1"/>
        <v>37.628294862248694</v>
      </c>
      <c r="P35" s="9"/>
    </row>
    <row r="36" spans="1:16">
      <c r="A36" s="12"/>
      <c r="B36" s="25">
        <v>344.9</v>
      </c>
      <c r="C36" s="20" t="s">
        <v>47</v>
      </c>
      <c r="D36" s="46">
        <v>21957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21957</v>
      </c>
      <c r="O36" s="47">
        <f t="shared" si="1"/>
        <v>3.2698436336559942</v>
      </c>
      <c r="P36" s="9"/>
    </row>
    <row r="37" spans="1:16">
      <c r="A37" s="12"/>
      <c r="B37" s="25">
        <v>347.2</v>
      </c>
      <c r="C37" s="20" t="s">
        <v>48</v>
      </c>
      <c r="D37" s="46">
        <v>266255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266255</v>
      </c>
      <c r="O37" s="47">
        <f t="shared" ref="O37:O54" si="9">(N37/O$56)</f>
        <v>39.650781831720032</v>
      </c>
      <c r="P37" s="9"/>
    </row>
    <row r="38" spans="1:16">
      <c r="A38" s="12"/>
      <c r="B38" s="25">
        <v>347.5</v>
      </c>
      <c r="C38" s="20" t="s">
        <v>49</v>
      </c>
      <c r="D38" s="46">
        <v>46739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46739</v>
      </c>
      <c r="O38" s="47">
        <f t="shared" si="9"/>
        <v>6.9603871928518242</v>
      </c>
      <c r="P38" s="9"/>
    </row>
    <row r="39" spans="1:16">
      <c r="A39" s="12"/>
      <c r="B39" s="25">
        <v>347.9</v>
      </c>
      <c r="C39" s="20" t="s">
        <v>50</v>
      </c>
      <c r="D39" s="46">
        <v>89594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89594</v>
      </c>
      <c r="O39" s="47">
        <f t="shared" si="9"/>
        <v>13.342367833209233</v>
      </c>
      <c r="P39" s="9"/>
    </row>
    <row r="40" spans="1:16">
      <c r="A40" s="12"/>
      <c r="B40" s="25">
        <v>349</v>
      </c>
      <c r="C40" s="20" t="s">
        <v>1</v>
      </c>
      <c r="D40" s="46">
        <v>773569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773569</v>
      </c>
      <c r="O40" s="47">
        <f t="shared" si="9"/>
        <v>115.20014892032762</v>
      </c>
      <c r="P40" s="9"/>
    </row>
    <row r="41" spans="1:16" ht="15.75">
      <c r="A41" s="29" t="s">
        <v>38</v>
      </c>
      <c r="B41" s="30"/>
      <c r="C41" s="31"/>
      <c r="D41" s="32">
        <f t="shared" ref="D41:M41" si="10">SUM(D42:D44)</f>
        <v>205157</v>
      </c>
      <c r="E41" s="32">
        <f t="shared" si="10"/>
        <v>8209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4" si="11">SUM(D41:M41)</f>
        <v>213366</v>
      </c>
      <c r="O41" s="45">
        <f t="shared" si="9"/>
        <v>31.774534623976173</v>
      </c>
      <c r="P41" s="10"/>
    </row>
    <row r="42" spans="1:16">
      <c r="A42" s="13"/>
      <c r="B42" s="39">
        <v>351.2</v>
      </c>
      <c r="C42" s="21" t="s">
        <v>54</v>
      </c>
      <c r="D42" s="46">
        <v>74508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74508</v>
      </c>
      <c r="O42" s="47">
        <f t="shared" si="9"/>
        <v>11.095755770662695</v>
      </c>
      <c r="P42" s="9"/>
    </row>
    <row r="43" spans="1:16">
      <c r="A43" s="13"/>
      <c r="B43" s="39">
        <v>351.3</v>
      </c>
      <c r="C43" s="21" t="s">
        <v>55</v>
      </c>
      <c r="D43" s="46">
        <v>130649</v>
      </c>
      <c r="E43" s="46">
        <v>3186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133835</v>
      </c>
      <c r="O43" s="47">
        <f t="shared" si="9"/>
        <v>19.930752047654504</v>
      </c>
      <c r="P43" s="9"/>
    </row>
    <row r="44" spans="1:16">
      <c r="A44" s="13"/>
      <c r="B44" s="39">
        <v>358.2</v>
      </c>
      <c r="C44" s="21" t="s">
        <v>73</v>
      </c>
      <c r="D44" s="46">
        <v>0</v>
      </c>
      <c r="E44" s="46">
        <v>5023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5023</v>
      </c>
      <c r="O44" s="47">
        <f t="shared" si="9"/>
        <v>0.7480268056589725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SUM(D46:D50)</f>
        <v>61699</v>
      </c>
      <c r="E45" s="32">
        <f t="shared" si="12"/>
        <v>4520</v>
      </c>
      <c r="F45" s="32">
        <f t="shared" si="12"/>
        <v>0</v>
      </c>
      <c r="G45" s="32">
        <f t="shared" si="12"/>
        <v>10835</v>
      </c>
      <c r="H45" s="32">
        <f t="shared" si="12"/>
        <v>0</v>
      </c>
      <c r="I45" s="32">
        <f t="shared" si="12"/>
        <v>22696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99750</v>
      </c>
      <c r="O45" s="45">
        <f t="shared" si="9"/>
        <v>14.854802680565896</v>
      </c>
      <c r="P45" s="10"/>
    </row>
    <row r="46" spans="1:16">
      <c r="A46" s="12"/>
      <c r="B46" s="25">
        <v>361.1</v>
      </c>
      <c r="C46" s="20" t="s">
        <v>56</v>
      </c>
      <c r="D46" s="46">
        <v>20072</v>
      </c>
      <c r="E46" s="46">
        <v>4520</v>
      </c>
      <c r="F46" s="46">
        <v>0</v>
      </c>
      <c r="G46" s="46">
        <v>423</v>
      </c>
      <c r="H46" s="46">
        <v>0</v>
      </c>
      <c r="I46" s="46">
        <v>16544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41559</v>
      </c>
      <c r="O46" s="47">
        <f t="shared" si="9"/>
        <v>6.1889798957557707</v>
      </c>
      <c r="P46" s="9"/>
    </row>
    <row r="47" spans="1:16">
      <c r="A47" s="12"/>
      <c r="B47" s="25">
        <v>364</v>
      </c>
      <c r="C47" s="20" t="s">
        <v>74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5580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5580</v>
      </c>
      <c r="O47" s="47">
        <f t="shared" si="9"/>
        <v>0.83097542814594194</v>
      </c>
      <c r="P47" s="9"/>
    </row>
    <row r="48" spans="1:16">
      <c r="A48" s="12"/>
      <c r="B48" s="25">
        <v>366</v>
      </c>
      <c r="C48" s="20" t="s">
        <v>57</v>
      </c>
      <c r="D48" s="46">
        <v>6035</v>
      </c>
      <c r="E48" s="46">
        <v>0</v>
      </c>
      <c r="F48" s="46">
        <v>0</v>
      </c>
      <c r="G48" s="46">
        <v>10412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16447</v>
      </c>
      <c r="O48" s="47">
        <f t="shared" si="9"/>
        <v>2.4492926284437826</v>
      </c>
      <c r="P48" s="9"/>
    </row>
    <row r="49" spans="1:119">
      <c r="A49" s="12"/>
      <c r="B49" s="25">
        <v>369.3</v>
      </c>
      <c r="C49" s="20" t="s">
        <v>75</v>
      </c>
      <c r="D49" s="46">
        <v>7392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7392</v>
      </c>
      <c r="O49" s="47">
        <f t="shared" si="9"/>
        <v>1.100819061801936</v>
      </c>
      <c r="P49" s="9"/>
    </row>
    <row r="50" spans="1:119">
      <c r="A50" s="12"/>
      <c r="B50" s="25">
        <v>369.9</v>
      </c>
      <c r="C50" s="20" t="s">
        <v>58</v>
      </c>
      <c r="D50" s="46">
        <v>28200</v>
      </c>
      <c r="E50" s="46">
        <v>0</v>
      </c>
      <c r="F50" s="46">
        <v>0</v>
      </c>
      <c r="G50" s="46">
        <v>0</v>
      </c>
      <c r="H50" s="46">
        <v>0</v>
      </c>
      <c r="I50" s="46">
        <v>572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28772</v>
      </c>
      <c r="O50" s="47">
        <f t="shared" si="9"/>
        <v>4.2847356664184657</v>
      </c>
      <c r="P50" s="9"/>
    </row>
    <row r="51" spans="1:119" ht="15.75">
      <c r="A51" s="29" t="s">
        <v>39</v>
      </c>
      <c r="B51" s="30"/>
      <c r="C51" s="31"/>
      <c r="D51" s="32">
        <f t="shared" ref="D51:M51" si="13">SUM(D52:D53)</f>
        <v>52250</v>
      </c>
      <c r="E51" s="32">
        <f t="shared" si="13"/>
        <v>0</v>
      </c>
      <c r="F51" s="32">
        <f t="shared" si="13"/>
        <v>0</v>
      </c>
      <c r="G51" s="32">
        <f t="shared" si="13"/>
        <v>147750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200000</v>
      </c>
      <c r="O51" s="45">
        <f t="shared" si="9"/>
        <v>29.784065524944154</v>
      </c>
      <c r="P51" s="9"/>
    </row>
    <row r="52" spans="1:119">
      <c r="A52" s="12"/>
      <c r="B52" s="25">
        <v>381</v>
      </c>
      <c r="C52" s="20" t="s">
        <v>59</v>
      </c>
      <c r="D52" s="46">
        <v>50000</v>
      </c>
      <c r="E52" s="46">
        <v>0</v>
      </c>
      <c r="F52" s="46">
        <v>0</v>
      </c>
      <c r="G52" s="46">
        <v>147750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197750</v>
      </c>
      <c r="O52" s="47">
        <f t="shared" si="9"/>
        <v>29.448994787788532</v>
      </c>
      <c r="P52" s="9"/>
    </row>
    <row r="53" spans="1:119" ht="15.75" thickBot="1">
      <c r="A53" s="12"/>
      <c r="B53" s="25">
        <v>388.1</v>
      </c>
      <c r="C53" s="20" t="s">
        <v>60</v>
      </c>
      <c r="D53" s="46">
        <v>2250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2250</v>
      </c>
      <c r="O53" s="47">
        <f t="shared" si="9"/>
        <v>0.33507073715562175</v>
      </c>
      <c r="P53" s="9"/>
    </row>
    <row r="54" spans="1:119" ht="16.5" thickBot="1">
      <c r="A54" s="14" t="s">
        <v>51</v>
      </c>
      <c r="B54" s="23"/>
      <c r="C54" s="22"/>
      <c r="D54" s="15">
        <f t="shared" ref="D54:M54" si="14">SUM(D5,D13,D19,D28,D41,D45,D51)</f>
        <v>8827607</v>
      </c>
      <c r="E54" s="15">
        <f t="shared" si="14"/>
        <v>708446</v>
      </c>
      <c r="F54" s="15">
        <f t="shared" si="14"/>
        <v>0</v>
      </c>
      <c r="G54" s="15">
        <f t="shared" si="14"/>
        <v>158585</v>
      </c>
      <c r="H54" s="15">
        <f t="shared" si="14"/>
        <v>0</v>
      </c>
      <c r="I54" s="15">
        <f t="shared" si="14"/>
        <v>5464037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15158675</v>
      </c>
      <c r="O54" s="38">
        <f t="shared" si="9"/>
        <v>2257.4348473566642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51" t="s">
        <v>76</v>
      </c>
      <c r="M56" s="51"/>
      <c r="N56" s="51"/>
      <c r="O56" s="43">
        <v>6715</v>
      </c>
    </row>
    <row r="57" spans="1:119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  <row r="58" spans="1:119" ht="15.75" customHeight="1" thickBot="1">
      <c r="A58" s="55" t="s">
        <v>77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7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5416166</v>
      </c>
      <c r="E5" s="27">
        <f t="shared" si="0"/>
        <v>559173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5975339</v>
      </c>
      <c r="O5" s="33">
        <f t="shared" ref="O5:O52" si="1">(N5/O$54)</f>
        <v>891.17658463832959</v>
      </c>
      <c r="P5" s="6"/>
    </row>
    <row r="6" spans="1:133">
      <c r="A6" s="12"/>
      <c r="B6" s="25">
        <v>311</v>
      </c>
      <c r="C6" s="20" t="s">
        <v>3</v>
      </c>
      <c r="D6" s="46">
        <v>3960550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3960550</v>
      </c>
      <c r="O6" s="47">
        <f t="shared" si="1"/>
        <v>590.68605518269953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559173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559173</v>
      </c>
      <c r="O7" s="47">
        <f t="shared" si="1"/>
        <v>83.396420581655477</v>
      </c>
      <c r="P7" s="9"/>
    </row>
    <row r="8" spans="1:133">
      <c r="A8" s="12"/>
      <c r="B8" s="25">
        <v>314.10000000000002</v>
      </c>
      <c r="C8" s="20" t="s">
        <v>12</v>
      </c>
      <c r="D8" s="46">
        <v>846007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846007</v>
      </c>
      <c r="O8" s="47">
        <f t="shared" si="1"/>
        <v>126.17554064131245</v>
      </c>
      <c r="P8" s="9"/>
    </row>
    <row r="9" spans="1:133">
      <c r="A9" s="12"/>
      <c r="B9" s="25">
        <v>314.3</v>
      </c>
      <c r="C9" s="20" t="s">
        <v>13</v>
      </c>
      <c r="D9" s="46">
        <v>143303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143303</v>
      </c>
      <c r="O9" s="47">
        <f t="shared" si="1"/>
        <v>21.372557792692021</v>
      </c>
      <c r="P9" s="9"/>
    </row>
    <row r="10" spans="1:133">
      <c r="A10" s="12"/>
      <c r="B10" s="25">
        <v>314.39999999999998</v>
      </c>
      <c r="C10" s="20" t="s">
        <v>14</v>
      </c>
      <c r="D10" s="46">
        <v>19096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19096</v>
      </c>
      <c r="O10" s="47">
        <f t="shared" si="1"/>
        <v>2.8480238627889634</v>
      </c>
      <c r="P10" s="9"/>
    </row>
    <row r="11" spans="1:133">
      <c r="A11" s="12"/>
      <c r="B11" s="25">
        <v>315</v>
      </c>
      <c r="C11" s="20" t="s">
        <v>15</v>
      </c>
      <c r="D11" s="46">
        <v>386481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386481</v>
      </c>
      <c r="O11" s="47">
        <f t="shared" si="1"/>
        <v>57.640715883668904</v>
      </c>
      <c r="P11" s="9"/>
    </row>
    <row r="12" spans="1:133">
      <c r="A12" s="12"/>
      <c r="B12" s="25">
        <v>316</v>
      </c>
      <c r="C12" s="20" t="s">
        <v>16</v>
      </c>
      <c r="D12" s="46">
        <v>60729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60729</v>
      </c>
      <c r="O12" s="47">
        <f t="shared" si="1"/>
        <v>9.0572706935123044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1130316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6005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1136321</v>
      </c>
      <c r="O13" s="45">
        <f t="shared" si="1"/>
        <v>169.47367636092469</v>
      </c>
      <c r="P13" s="10"/>
    </row>
    <row r="14" spans="1:133">
      <c r="A14" s="12"/>
      <c r="B14" s="25">
        <v>322</v>
      </c>
      <c r="C14" s="20" t="s">
        <v>0</v>
      </c>
      <c r="D14" s="46">
        <v>319949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319949</v>
      </c>
      <c r="O14" s="47">
        <f t="shared" si="1"/>
        <v>47.717971662938105</v>
      </c>
      <c r="P14" s="9"/>
    </row>
    <row r="15" spans="1:133">
      <c r="A15" s="12"/>
      <c r="B15" s="25">
        <v>323.10000000000002</v>
      </c>
      <c r="C15" s="20" t="s">
        <v>18</v>
      </c>
      <c r="D15" s="46">
        <v>769614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769614</v>
      </c>
      <c r="O15" s="47">
        <f t="shared" si="1"/>
        <v>114.78210290827741</v>
      </c>
      <c r="P15" s="9"/>
    </row>
    <row r="16" spans="1:133">
      <c r="A16" s="12"/>
      <c r="B16" s="25">
        <v>323.39999999999998</v>
      </c>
      <c r="C16" s="20" t="s">
        <v>19</v>
      </c>
      <c r="D16" s="46">
        <v>9428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9428</v>
      </c>
      <c r="O16" s="47">
        <f t="shared" si="1"/>
        <v>1.4061148396718866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5030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5030</v>
      </c>
      <c r="O17" s="47">
        <f t="shared" si="1"/>
        <v>0.750186428038777</v>
      </c>
      <c r="P17" s="9"/>
    </row>
    <row r="18" spans="1:16">
      <c r="A18" s="12"/>
      <c r="B18" s="25">
        <v>324.22000000000003</v>
      </c>
      <c r="C18" s="20" t="s">
        <v>70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975</v>
      </c>
      <c r="O18" s="47">
        <f t="shared" si="1"/>
        <v>0.14541387024608501</v>
      </c>
      <c r="P18" s="9"/>
    </row>
    <row r="19" spans="1:16">
      <c r="A19" s="12"/>
      <c r="B19" s="25">
        <v>329</v>
      </c>
      <c r="C19" s="20" t="s">
        <v>21</v>
      </c>
      <c r="D19" s="46">
        <v>31325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31325</v>
      </c>
      <c r="O19" s="47">
        <f t="shared" si="1"/>
        <v>4.6718866517524233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732981</v>
      </c>
      <c r="E20" s="32">
        <f t="shared" si="5"/>
        <v>116178</v>
      </c>
      <c r="F20" s="32">
        <f t="shared" si="5"/>
        <v>0</v>
      </c>
      <c r="G20" s="32">
        <f t="shared" si="5"/>
        <v>41322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890481</v>
      </c>
      <c r="O20" s="45">
        <f t="shared" si="1"/>
        <v>132.80850111856824</v>
      </c>
      <c r="P20" s="10"/>
    </row>
    <row r="21" spans="1:16">
      <c r="A21" s="12"/>
      <c r="B21" s="25">
        <v>334.39</v>
      </c>
      <c r="C21" s="20" t="s">
        <v>24</v>
      </c>
      <c r="D21" s="46">
        <v>21100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21100</v>
      </c>
      <c r="O21" s="47">
        <f t="shared" si="1"/>
        <v>3.1469052945563014</v>
      </c>
      <c r="P21" s="9"/>
    </row>
    <row r="22" spans="1:16">
      <c r="A22" s="12"/>
      <c r="B22" s="25">
        <v>334.49</v>
      </c>
      <c r="C22" s="20" t="s">
        <v>25</v>
      </c>
      <c r="D22" s="46">
        <v>508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508</v>
      </c>
      <c r="O22" s="47">
        <f t="shared" si="1"/>
        <v>7.5764354958985827E-2</v>
      </c>
      <c r="P22" s="9"/>
    </row>
    <row r="23" spans="1:16">
      <c r="A23" s="12"/>
      <c r="B23" s="25">
        <v>334.9</v>
      </c>
      <c r="C23" s="20" t="s">
        <v>26</v>
      </c>
      <c r="D23" s="46">
        <v>137228</v>
      </c>
      <c r="E23" s="46">
        <v>19505</v>
      </c>
      <c r="F23" s="46">
        <v>0</v>
      </c>
      <c r="G23" s="46">
        <v>41322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198055</v>
      </c>
      <c r="O23" s="47">
        <f t="shared" si="1"/>
        <v>29.53840417598807</v>
      </c>
      <c r="P23" s="9"/>
    </row>
    <row r="24" spans="1:16">
      <c r="A24" s="12"/>
      <c r="B24" s="25">
        <v>335.12</v>
      </c>
      <c r="C24" s="20" t="s">
        <v>27</v>
      </c>
      <c r="D24" s="46">
        <v>180788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180788</v>
      </c>
      <c r="O24" s="47">
        <f t="shared" si="1"/>
        <v>26.963161819537657</v>
      </c>
      <c r="P24" s="9"/>
    </row>
    <row r="25" spans="1:16">
      <c r="A25" s="12"/>
      <c r="B25" s="25">
        <v>335.15</v>
      </c>
      <c r="C25" s="20" t="s">
        <v>28</v>
      </c>
      <c r="D25" s="46">
        <v>22877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22877</v>
      </c>
      <c r="O25" s="47">
        <f t="shared" si="1"/>
        <v>3.41193139448173</v>
      </c>
      <c r="P25" s="9"/>
    </row>
    <row r="26" spans="1:16">
      <c r="A26" s="12"/>
      <c r="B26" s="25">
        <v>335.18</v>
      </c>
      <c r="C26" s="20" t="s">
        <v>29</v>
      </c>
      <c r="D26" s="46">
        <v>361491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361491</v>
      </c>
      <c r="O26" s="47">
        <f t="shared" si="1"/>
        <v>53.913646532438477</v>
      </c>
      <c r="P26" s="9"/>
    </row>
    <row r="27" spans="1:16">
      <c r="A27" s="12"/>
      <c r="B27" s="25">
        <v>335.21</v>
      </c>
      <c r="C27" s="20" t="s">
        <v>30</v>
      </c>
      <c r="D27" s="46">
        <v>2400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2400</v>
      </c>
      <c r="O27" s="47">
        <f t="shared" si="1"/>
        <v>0.35794183445190159</v>
      </c>
      <c r="P27" s="9"/>
    </row>
    <row r="28" spans="1:16">
      <c r="A28" s="12"/>
      <c r="B28" s="25">
        <v>335.49</v>
      </c>
      <c r="C28" s="20" t="s">
        <v>31</v>
      </c>
      <c r="D28" s="46">
        <v>6589</v>
      </c>
      <c r="E28" s="46">
        <v>96673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103262</v>
      </c>
      <c r="O28" s="47">
        <f t="shared" si="1"/>
        <v>15.400745712155109</v>
      </c>
      <c r="P28" s="9"/>
    </row>
    <row r="29" spans="1:16" ht="15.75">
      <c r="A29" s="29" t="s">
        <v>37</v>
      </c>
      <c r="B29" s="30"/>
      <c r="C29" s="31"/>
      <c r="D29" s="32">
        <f t="shared" ref="D29:M29" si="7">SUM(D30:D41)</f>
        <v>1880937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5273174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7154111</v>
      </c>
      <c r="O29" s="45">
        <f t="shared" si="1"/>
        <v>1066.9815063385533</v>
      </c>
      <c r="P29" s="10"/>
    </row>
    <row r="30" spans="1:16">
      <c r="A30" s="12"/>
      <c r="B30" s="25">
        <v>342.1</v>
      </c>
      <c r="C30" s="20" t="s">
        <v>40</v>
      </c>
      <c r="D30" s="46">
        <v>80284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8">SUM(D30:M30)</f>
        <v>80284</v>
      </c>
      <c r="O30" s="47">
        <f t="shared" si="1"/>
        <v>11.973750932140193</v>
      </c>
      <c r="P30" s="9"/>
    </row>
    <row r="31" spans="1:16">
      <c r="A31" s="12"/>
      <c r="B31" s="25">
        <v>342.4</v>
      </c>
      <c r="C31" s="20" t="s">
        <v>41</v>
      </c>
      <c r="D31" s="46">
        <v>454220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454220</v>
      </c>
      <c r="O31" s="47">
        <f t="shared" si="1"/>
        <v>67.743475018642798</v>
      </c>
      <c r="P31" s="9"/>
    </row>
    <row r="32" spans="1:16">
      <c r="A32" s="12"/>
      <c r="B32" s="25">
        <v>343.4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1784334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1784334</v>
      </c>
      <c r="O32" s="47">
        <f t="shared" si="1"/>
        <v>266.1199105145414</v>
      </c>
      <c r="P32" s="9"/>
    </row>
    <row r="33" spans="1:16">
      <c r="A33" s="12"/>
      <c r="B33" s="25">
        <v>343.5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3126345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3126345</v>
      </c>
      <c r="O33" s="47">
        <f t="shared" si="1"/>
        <v>466.27069351230426</v>
      </c>
      <c r="P33" s="9"/>
    </row>
    <row r="34" spans="1:16">
      <c r="A34" s="12"/>
      <c r="B34" s="25">
        <v>343.7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362495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362495</v>
      </c>
      <c r="O34" s="47">
        <f t="shared" si="1"/>
        <v>54.063385533184189</v>
      </c>
      <c r="P34" s="9"/>
    </row>
    <row r="35" spans="1:16">
      <c r="A35" s="12"/>
      <c r="B35" s="25">
        <v>343.9</v>
      </c>
      <c r="C35" s="20" t="s">
        <v>45</v>
      </c>
      <c r="D35" s="46">
        <v>291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291</v>
      </c>
      <c r="O35" s="47">
        <f t="shared" si="1"/>
        <v>4.3400447427293064E-2</v>
      </c>
      <c r="P35" s="9"/>
    </row>
    <row r="36" spans="1:16">
      <c r="A36" s="12"/>
      <c r="B36" s="25">
        <v>344.5</v>
      </c>
      <c r="C36" s="20" t="s">
        <v>46</v>
      </c>
      <c r="D36" s="46">
        <v>168091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168091</v>
      </c>
      <c r="O36" s="47">
        <f t="shared" si="1"/>
        <v>25.069500372856076</v>
      </c>
      <c r="P36" s="9"/>
    </row>
    <row r="37" spans="1:16">
      <c r="A37" s="12"/>
      <c r="B37" s="25">
        <v>344.9</v>
      </c>
      <c r="C37" s="20" t="s">
        <v>47</v>
      </c>
      <c r="D37" s="46">
        <v>20488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20488</v>
      </c>
      <c r="O37" s="47">
        <f t="shared" si="1"/>
        <v>3.0556301267710664</v>
      </c>
      <c r="P37" s="9"/>
    </row>
    <row r="38" spans="1:16">
      <c r="A38" s="12"/>
      <c r="B38" s="25">
        <v>347.2</v>
      </c>
      <c r="C38" s="20" t="s">
        <v>48</v>
      </c>
      <c r="D38" s="46">
        <v>261763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261763</v>
      </c>
      <c r="O38" s="47">
        <f t="shared" si="1"/>
        <v>39.039970171513794</v>
      </c>
      <c r="P38" s="9"/>
    </row>
    <row r="39" spans="1:16">
      <c r="A39" s="12"/>
      <c r="B39" s="25">
        <v>347.5</v>
      </c>
      <c r="C39" s="20" t="s">
        <v>49</v>
      </c>
      <c r="D39" s="46">
        <v>52546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52546</v>
      </c>
      <c r="O39" s="47">
        <f t="shared" si="1"/>
        <v>7.8368381804623413</v>
      </c>
      <c r="P39" s="9"/>
    </row>
    <row r="40" spans="1:16">
      <c r="A40" s="12"/>
      <c r="B40" s="25">
        <v>347.9</v>
      </c>
      <c r="C40" s="20" t="s">
        <v>50</v>
      </c>
      <c r="D40" s="46">
        <v>84579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84579</v>
      </c>
      <c r="O40" s="47">
        <f t="shared" si="1"/>
        <v>12.614317673378077</v>
      </c>
      <c r="P40" s="9"/>
    </row>
    <row r="41" spans="1:16">
      <c r="A41" s="12"/>
      <c r="B41" s="25">
        <v>349</v>
      </c>
      <c r="C41" s="20" t="s">
        <v>1</v>
      </c>
      <c r="D41" s="46">
        <v>758675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758675</v>
      </c>
      <c r="O41" s="47">
        <f t="shared" si="1"/>
        <v>113.15063385533185</v>
      </c>
      <c r="P41" s="9"/>
    </row>
    <row r="42" spans="1:16" ht="15.75">
      <c r="A42" s="29" t="s">
        <v>38</v>
      </c>
      <c r="B42" s="30"/>
      <c r="C42" s="31"/>
      <c r="D42" s="32">
        <f t="shared" ref="D42:M42" si="9">SUM(D43:D44)</f>
        <v>167384</v>
      </c>
      <c r="E42" s="32">
        <f t="shared" si="9"/>
        <v>18430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2" si="10">SUM(D42:M42)</f>
        <v>185814</v>
      </c>
      <c r="O42" s="45">
        <f t="shared" si="1"/>
        <v>27.712751677852349</v>
      </c>
      <c r="P42" s="10"/>
    </row>
    <row r="43" spans="1:16">
      <c r="A43" s="13"/>
      <c r="B43" s="39">
        <v>351.2</v>
      </c>
      <c r="C43" s="21" t="s">
        <v>54</v>
      </c>
      <c r="D43" s="46">
        <v>80927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80927</v>
      </c>
      <c r="O43" s="47">
        <f t="shared" si="1"/>
        <v>12.069649515287098</v>
      </c>
      <c r="P43" s="9"/>
    </row>
    <row r="44" spans="1:16">
      <c r="A44" s="13"/>
      <c r="B44" s="39">
        <v>351.3</v>
      </c>
      <c r="C44" s="21" t="s">
        <v>55</v>
      </c>
      <c r="D44" s="46">
        <v>86457</v>
      </c>
      <c r="E44" s="46">
        <v>18430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104887</v>
      </c>
      <c r="O44" s="47">
        <f t="shared" si="1"/>
        <v>15.643102162565249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SUM(D46:D48)</f>
        <v>321866</v>
      </c>
      <c r="E45" s="32">
        <f t="shared" si="11"/>
        <v>5211</v>
      </c>
      <c r="F45" s="32">
        <f t="shared" si="11"/>
        <v>0</v>
      </c>
      <c r="G45" s="32">
        <f t="shared" si="11"/>
        <v>3094</v>
      </c>
      <c r="H45" s="32">
        <f t="shared" si="11"/>
        <v>0</v>
      </c>
      <c r="I45" s="32">
        <f t="shared" si="11"/>
        <v>21205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351376</v>
      </c>
      <c r="O45" s="45">
        <f t="shared" si="1"/>
        <v>52.405070842654737</v>
      </c>
      <c r="P45" s="10"/>
    </row>
    <row r="46" spans="1:16">
      <c r="A46" s="12"/>
      <c r="B46" s="25">
        <v>361.1</v>
      </c>
      <c r="C46" s="20" t="s">
        <v>56</v>
      </c>
      <c r="D46" s="46">
        <v>18453</v>
      </c>
      <c r="E46" s="46">
        <v>5211</v>
      </c>
      <c r="F46" s="46">
        <v>0</v>
      </c>
      <c r="G46" s="46">
        <v>594</v>
      </c>
      <c r="H46" s="46">
        <v>0</v>
      </c>
      <c r="I46" s="46">
        <v>14763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39021</v>
      </c>
      <c r="O46" s="47">
        <f t="shared" si="1"/>
        <v>5.8196868008948544</v>
      </c>
      <c r="P46" s="9"/>
    </row>
    <row r="47" spans="1:16">
      <c r="A47" s="12"/>
      <c r="B47" s="25">
        <v>366</v>
      </c>
      <c r="C47" s="20" t="s">
        <v>57</v>
      </c>
      <c r="D47" s="46">
        <v>1426</v>
      </c>
      <c r="E47" s="46">
        <v>0</v>
      </c>
      <c r="F47" s="46">
        <v>0</v>
      </c>
      <c r="G47" s="46">
        <v>2500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3926</v>
      </c>
      <c r="O47" s="47">
        <f t="shared" si="1"/>
        <v>0.58553318419090228</v>
      </c>
      <c r="P47" s="9"/>
    </row>
    <row r="48" spans="1:16">
      <c r="A48" s="12"/>
      <c r="B48" s="25">
        <v>369.9</v>
      </c>
      <c r="C48" s="20" t="s">
        <v>58</v>
      </c>
      <c r="D48" s="46">
        <v>301987</v>
      </c>
      <c r="E48" s="46">
        <v>0</v>
      </c>
      <c r="F48" s="46">
        <v>0</v>
      </c>
      <c r="G48" s="46">
        <v>0</v>
      </c>
      <c r="H48" s="46">
        <v>0</v>
      </c>
      <c r="I48" s="46">
        <v>6442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308429</v>
      </c>
      <c r="O48" s="47">
        <f t="shared" si="1"/>
        <v>45.99985085756898</v>
      </c>
      <c r="P48" s="9"/>
    </row>
    <row r="49" spans="1:119" ht="15.75">
      <c r="A49" s="29" t="s">
        <v>39</v>
      </c>
      <c r="B49" s="30"/>
      <c r="C49" s="31"/>
      <c r="D49" s="32">
        <f t="shared" ref="D49:M49" si="12">SUM(D50:D51)</f>
        <v>87570</v>
      </c>
      <c r="E49" s="32">
        <f t="shared" si="12"/>
        <v>14600</v>
      </c>
      <c r="F49" s="32">
        <f t="shared" si="12"/>
        <v>0</v>
      </c>
      <c r="G49" s="32">
        <f t="shared" si="12"/>
        <v>150000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252170</v>
      </c>
      <c r="O49" s="45">
        <f t="shared" si="1"/>
        <v>37.609246830723343</v>
      </c>
      <c r="P49" s="9"/>
    </row>
    <row r="50" spans="1:119">
      <c r="A50" s="12"/>
      <c r="B50" s="25">
        <v>381</v>
      </c>
      <c r="C50" s="20" t="s">
        <v>59</v>
      </c>
      <c r="D50" s="46">
        <v>72000</v>
      </c>
      <c r="E50" s="46">
        <v>14600</v>
      </c>
      <c r="F50" s="46">
        <v>0</v>
      </c>
      <c r="G50" s="46">
        <v>150000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236600</v>
      </c>
      <c r="O50" s="47">
        <f t="shared" si="1"/>
        <v>35.287099179716627</v>
      </c>
      <c r="P50" s="9"/>
    </row>
    <row r="51" spans="1:119" ht="15.75" thickBot="1">
      <c r="A51" s="12"/>
      <c r="B51" s="25">
        <v>388.1</v>
      </c>
      <c r="C51" s="20" t="s">
        <v>60</v>
      </c>
      <c r="D51" s="46">
        <v>15570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15570</v>
      </c>
      <c r="O51" s="47">
        <f t="shared" si="1"/>
        <v>2.3221476510067114</v>
      </c>
      <c r="P51" s="9"/>
    </row>
    <row r="52" spans="1:119" ht="16.5" thickBot="1">
      <c r="A52" s="14" t="s">
        <v>51</v>
      </c>
      <c r="B52" s="23"/>
      <c r="C52" s="22"/>
      <c r="D52" s="15">
        <f t="shared" ref="D52:M52" si="13">SUM(D5,D13,D20,D29,D42,D45,D49)</f>
        <v>9737220</v>
      </c>
      <c r="E52" s="15">
        <f t="shared" si="13"/>
        <v>713592</v>
      </c>
      <c r="F52" s="15">
        <f t="shared" si="13"/>
        <v>0</v>
      </c>
      <c r="G52" s="15">
        <f t="shared" si="13"/>
        <v>194416</v>
      </c>
      <c r="H52" s="15">
        <f t="shared" si="13"/>
        <v>0</v>
      </c>
      <c r="I52" s="15">
        <f t="shared" si="13"/>
        <v>5300384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15945612</v>
      </c>
      <c r="O52" s="38">
        <f t="shared" si="1"/>
        <v>2378.1673378076061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51" t="s">
        <v>71</v>
      </c>
      <c r="M54" s="51"/>
      <c r="N54" s="51"/>
      <c r="O54" s="43">
        <v>6705</v>
      </c>
    </row>
    <row r="55" spans="1:119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  <row r="56" spans="1:119" ht="15.75" thickBot="1">
      <c r="A56" s="55" t="s">
        <v>77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5255589</v>
      </c>
      <c r="E5" s="27">
        <f t="shared" si="0"/>
        <v>629152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5884741</v>
      </c>
      <c r="O5" s="33">
        <f t="shared" ref="O5:O36" si="1">(N5/O$56)</f>
        <v>773.39216717045599</v>
      </c>
      <c r="P5" s="6"/>
    </row>
    <row r="6" spans="1:133">
      <c r="A6" s="12"/>
      <c r="B6" s="25">
        <v>311</v>
      </c>
      <c r="C6" s="20" t="s">
        <v>3</v>
      </c>
      <c r="D6" s="46">
        <v>4019708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4019708</v>
      </c>
      <c r="O6" s="47">
        <f t="shared" si="1"/>
        <v>528.28334866605337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629152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629152</v>
      </c>
      <c r="O7" s="47">
        <f t="shared" si="1"/>
        <v>82.685241161782102</v>
      </c>
      <c r="P7" s="9"/>
    </row>
    <row r="8" spans="1:133">
      <c r="A8" s="12"/>
      <c r="B8" s="25">
        <v>314.10000000000002</v>
      </c>
      <c r="C8" s="20" t="s">
        <v>12</v>
      </c>
      <c r="D8" s="46">
        <v>670145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670145</v>
      </c>
      <c r="O8" s="47">
        <f t="shared" si="1"/>
        <v>88.07267709291628</v>
      </c>
      <c r="P8" s="9"/>
    </row>
    <row r="9" spans="1:133">
      <c r="A9" s="12"/>
      <c r="B9" s="25">
        <v>314.3</v>
      </c>
      <c r="C9" s="20" t="s">
        <v>13</v>
      </c>
      <c r="D9" s="46">
        <v>146109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146109</v>
      </c>
      <c r="O9" s="47">
        <f t="shared" si="1"/>
        <v>19.202129057694837</v>
      </c>
      <c r="P9" s="9"/>
    </row>
    <row r="10" spans="1:133">
      <c r="A10" s="12"/>
      <c r="B10" s="25">
        <v>314.39999999999998</v>
      </c>
      <c r="C10" s="20" t="s">
        <v>14</v>
      </c>
      <c r="D10" s="46">
        <v>18184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18184</v>
      </c>
      <c r="O10" s="47">
        <f t="shared" si="1"/>
        <v>2.3898015507951111</v>
      </c>
      <c r="P10" s="9"/>
    </row>
    <row r="11" spans="1:133">
      <c r="A11" s="12"/>
      <c r="B11" s="25">
        <v>315</v>
      </c>
      <c r="C11" s="20" t="s">
        <v>15</v>
      </c>
      <c r="D11" s="46">
        <v>342020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342020</v>
      </c>
      <c r="O11" s="47">
        <f t="shared" si="1"/>
        <v>44.949402023919042</v>
      </c>
      <c r="P11" s="9"/>
    </row>
    <row r="12" spans="1:133">
      <c r="A12" s="12"/>
      <c r="B12" s="25">
        <v>316</v>
      </c>
      <c r="C12" s="20" t="s">
        <v>16</v>
      </c>
      <c r="D12" s="46">
        <v>59423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59423</v>
      </c>
      <c r="O12" s="47">
        <f t="shared" si="1"/>
        <v>7.8095676172953086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1045637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1816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1047453</v>
      </c>
      <c r="O13" s="45">
        <f t="shared" si="1"/>
        <v>137.65974503876987</v>
      </c>
      <c r="P13" s="10"/>
    </row>
    <row r="14" spans="1:133">
      <c r="A14" s="12"/>
      <c r="B14" s="25">
        <v>322</v>
      </c>
      <c r="C14" s="20" t="s">
        <v>0</v>
      </c>
      <c r="D14" s="46">
        <v>285589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285589</v>
      </c>
      <c r="O14" s="47">
        <f t="shared" si="1"/>
        <v>37.533052963595743</v>
      </c>
      <c r="P14" s="9"/>
    </row>
    <row r="15" spans="1:133">
      <c r="A15" s="12"/>
      <c r="B15" s="25">
        <v>323.10000000000002</v>
      </c>
      <c r="C15" s="20" t="s">
        <v>18</v>
      </c>
      <c r="D15" s="46">
        <v>730141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730141</v>
      </c>
      <c r="O15" s="47">
        <f t="shared" si="1"/>
        <v>95.957550269417794</v>
      </c>
      <c r="P15" s="9"/>
    </row>
    <row r="16" spans="1:133">
      <c r="A16" s="12"/>
      <c r="B16" s="25">
        <v>323.39999999999998</v>
      </c>
      <c r="C16" s="20" t="s">
        <v>19</v>
      </c>
      <c r="D16" s="46">
        <v>8675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8675</v>
      </c>
      <c r="O16" s="47">
        <f t="shared" si="1"/>
        <v>1.1400972532527269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1816</v>
      </c>
      <c r="O17" s="47">
        <f t="shared" si="1"/>
        <v>0.23866473912472072</v>
      </c>
      <c r="P17" s="9"/>
    </row>
    <row r="18" spans="1:16">
      <c r="A18" s="12"/>
      <c r="B18" s="25">
        <v>329</v>
      </c>
      <c r="C18" s="20" t="s">
        <v>21</v>
      </c>
      <c r="D18" s="46">
        <v>21232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21232</v>
      </c>
      <c r="O18" s="47">
        <f t="shared" si="1"/>
        <v>2.7903798133788933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579977</v>
      </c>
      <c r="E19" s="32">
        <f t="shared" si="5"/>
        <v>685445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1265422</v>
      </c>
      <c r="O19" s="45">
        <f t="shared" si="1"/>
        <v>166.30595347614667</v>
      </c>
      <c r="P19" s="10"/>
    </row>
    <row r="20" spans="1:16">
      <c r="A20" s="12"/>
      <c r="B20" s="25">
        <v>331.2</v>
      </c>
      <c r="C20" s="20" t="s">
        <v>22</v>
      </c>
      <c r="D20" s="46">
        <v>2669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6">SUM(D20:M20)</f>
        <v>2669</v>
      </c>
      <c r="O20" s="47">
        <f t="shared" si="1"/>
        <v>0.35076882638980156</v>
      </c>
      <c r="P20" s="9"/>
    </row>
    <row r="21" spans="1:16">
      <c r="A21" s="12"/>
      <c r="B21" s="25">
        <v>334.39</v>
      </c>
      <c r="C21" s="20" t="s">
        <v>24</v>
      </c>
      <c r="D21" s="46">
        <v>0</v>
      </c>
      <c r="E21" s="46">
        <v>588342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588342</v>
      </c>
      <c r="O21" s="47">
        <f t="shared" si="1"/>
        <v>77.321855697200689</v>
      </c>
      <c r="P21" s="9"/>
    </row>
    <row r="22" spans="1:16">
      <c r="A22" s="12"/>
      <c r="B22" s="25">
        <v>334.49</v>
      </c>
      <c r="C22" s="20" t="s">
        <v>25</v>
      </c>
      <c r="D22" s="46">
        <v>5218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5218</v>
      </c>
      <c r="O22" s="47">
        <f t="shared" si="1"/>
        <v>0.68576685504008406</v>
      </c>
      <c r="P22" s="9"/>
    </row>
    <row r="23" spans="1:16">
      <c r="A23" s="12"/>
      <c r="B23" s="25">
        <v>334.9</v>
      </c>
      <c r="C23" s="20" t="s">
        <v>26</v>
      </c>
      <c r="D23" s="46">
        <v>30872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30872</v>
      </c>
      <c r="O23" s="47">
        <f t="shared" si="1"/>
        <v>4.0573005651202525</v>
      </c>
      <c r="P23" s="9"/>
    </row>
    <row r="24" spans="1:16">
      <c r="A24" s="12"/>
      <c r="B24" s="25">
        <v>335.12</v>
      </c>
      <c r="C24" s="20" t="s">
        <v>27</v>
      </c>
      <c r="D24" s="46">
        <v>179975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179975</v>
      </c>
      <c r="O24" s="47">
        <f t="shared" si="1"/>
        <v>23.652911026416085</v>
      </c>
      <c r="P24" s="9"/>
    </row>
    <row r="25" spans="1:16">
      <c r="A25" s="12"/>
      <c r="B25" s="25">
        <v>335.15</v>
      </c>
      <c r="C25" s="20" t="s">
        <v>28</v>
      </c>
      <c r="D25" s="46">
        <v>15022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15022</v>
      </c>
      <c r="O25" s="47">
        <f t="shared" si="1"/>
        <v>1.9742410303587856</v>
      </c>
      <c r="P25" s="9"/>
    </row>
    <row r="26" spans="1:16">
      <c r="A26" s="12"/>
      <c r="B26" s="25">
        <v>335.18</v>
      </c>
      <c r="C26" s="20" t="s">
        <v>29</v>
      </c>
      <c r="D26" s="46">
        <v>334788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334788</v>
      </c>
      <c r="O26" s="47">
        <f t="shared" si="1"/>
        <v>43.998948613484032</v>
      </c>
      <c r="P26" s="9"/>
    </row>
    <row r="27" spans="1:16">
      <c r="A27" s="12"/>
      <c r="B27" s="25">
        <v>335.21</v>
      </c>
      <c r="C27" s="20" t="s">
        <v>30</v>
      </c>
      <c r="D27" s="46">
        <v>2400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2400</v>
      </c>
      <c r="O27" s="47">
        <f t="shared" si="1"/>
        <v>0.31541595479037982</v>
      </c>
      <c r="P27" s="9"/>
    </row>
    <row r="28" spans="1:16">
      <c r="A28" s="12"/>
      <c r="B28" s="25">
        <v>335.49</v>
      </c>
      <c r="C28" s="20" t="s">
        <v>31</v>
      </c>
      <c r="D28" s="46">
        <v>3418</v>
      </c>
      <c r="E28" s="46">
        <v>97103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100521</v>
      </c>
      <c r="O28" s="47">
        <f t="shared" si="1"/>
        <v>13.210802996451571</v>
      </c>
      <c r="P28" s="9"/>
    </row>
    <row r="29" spans="1:16">
      <c r="A29" s="12"/>
      <c r="B29" s="25">
        <v>337.3</v>
      </c>
      <c r="C29" s="20" t="s">
        <v>32</v>
      </c>
      <c r="D29" s="46">
        <v>5615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5615</v>
      </c>
      <c r="O29" s="47">
        <f t="shared" si="1"/>
        <v>0.73794191089499273</v>
      </c>
      <c r="P29" s="9"/>
    </row>
    <row r="30" spans="1:16" ht="15.75">
      <c r="A30" s="29" t="s">
        <v>37</v>
      </c>
      <c r="B30" s="30"/>
      <c r="C30" s="31"/>
      <c r="D30" s="32">
        <f t="shared" ref="D30:M30" si="7">SUM(D31:D42)</f>
        <v>1814222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5033911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6848133</v>
      </c>
      <c r="O30" s="45">
        <f t="shared" si="1"/>
        <v>900.00433696937841</v>
      </c>
      <c r="P30" s="10"/>
    </row>
    <row r="31" spans="1:16">
      <c r="A31" s="12"/>
      <c r="B31" s="25">
        <v>342.1</v>
      </c>
      <c r="C31" s="20" t="s">
        <v>40</v>
      </c>
      <c r="D31" s="46">
        <v>76680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8">SUM(D31:M31)</f>
        <v>76680</v>
      </c>
      <c r="O31" s="47">
        <f t="shared" si="1"/>
        <v>10.077539755552635</v>
      </c>
      <c r="P31" s="9"/>
    </row>
    <row r="32" spans="1:16">
      <c r="A32" s="12"/>
      <c r="B32" s="25">
        <v>342.4</v>
      </c>
      <c r="C32" s="20" t="s">
        <v>41</v>
      </c>
      <c r="D32" s="46">
        <v>438336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438336</v>
      </c>
      <c r="O32" s="47">
        <f t="shared" si="1"/>
        <v>57.607569982914967</v>
      </c>
      <c r="P32" s="9"/>
    </row>
    <row r="33" spans="1:16">
      <c r="A33" s="12"/>
      <c r="B33" s="25">
        <v>343.4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1705519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1705519</v>
      </c>
      <c r="O33" s="47">
        <f t="shared" si="1"/>
        <v>224.14495991588907</v>
      </c>
      <c r="P33" s="9"/>
    </row>
    <row r="34" spans="1:16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3000025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3000025</v>
      </c>
      <c r="O34" s="47">
        <f t="shared" si="1"/>
        <v>394.27322907083715</v>
      </c>
      <c r="P34" s="9"/>
    </row>
    <row r="35" spans="1:16">
      <c r="A35" s="12"/>
      <c r="B35" s="25">
        <v>343.7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328367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328367</v>
      </c>
      <c r="O35" s="47">
        <f t="shared" si="1"/>
        <v>43.155079511105271</v>
      </c>
      <c r="P35" s="9"/>
    </row>
    <row r="36" spans="1:16">
      <c r="A36" s="12"/>
      <c r="B36" s="25">
        <v>343.9</v>
      </c>
      <c r="C36" s="20" t="s">
        <v>45</v>
      </c>
      <c r="D36" s="46">
        <v>877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877</v>
      </c>
      <c r="O36" s="47">
        <f t="shared" si="1"/>
        <v>0.11525824681298462</v>
      </c>
      <c r="P36" s="9"/>
    </row>
    <row r="37" spans="1:16">
      <c r="A37" s="12"/>
      <c r="B37" s="25">
        <v>344.5</v>
      </c>
      <c r="C37" s="20" t="s">
        <v>46</v>
      </c>
      <c r="D37" s="46">
        <v>103520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103520</v>
      </c>
      <c r="O37" s="47">
        <f t="shared" ref="O37:O54" si="9">(N37/O$56)</f>
        <v>13.604941516625049</v>
      </c>
      <c r="P37" s="9"/>
    </row>
    <row r="38" spans="1:16">
      <c r="A38" s="12"/>
      <c r="B38" s="25">
        <v>344.9</v>
      </c>
      <c r="C38" s="20" t="s">
        <v>47</v>
      </c>
      <c r="D38" s="46">
        <v>19431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19431</v>
      </c>
      <c r="O38" s="47">
        <f t="shared" si="9"/>
        <v>2.5536864239716124</v>
      </c>
      <c r="P38" s="9"/>
    </row>
    <row r="39" spans="1:16">
      <c r="A39" s="12"/>
      <c r="B39" s="25">
        <v>347.2</v>
      </c>
      <c r="C39" s="20" t="s">
        <v>48</v>
      </c>
      <c r="D39" s="46">
        <v>281039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281039</v>
      </c>
      <c r="O39" s="47">
        <f t="shared" si="9"/>
        <v>36.935076882638981</v>
      </c>
      <c r="P39" s="9"/>
    </row>
    <row r="40" spans="1:16">
      <c r="A40" s="12"/>
      <c r="B40" s="25">
        <v>347.5</v>
      </c>
      <c r="C40" s="20" t="s">
        <v>49</v>
      </c>
      <c r="D40" s="46">
        <v>58616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58616</v>
      </c>
      <c r="O40" s="47">
        <f t="shared" si="9"/>
        <v>7.703509002497043</v>
      </c>
      <c r="P40" s="9"/>
    </row>
    <row r="41" spans="1:16">
      <c r="A41" s="12"/>
      <c r="B41" s="25">
        <v>347.9</v>
      </c>
      <c r="C41" s="20" t="s">
        <v>50</v>
      </c>
      <c r="D41" s="46">
        <v>54819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4" si="10">SUM(D41:M41)</f>
        <v>54819</v>
      </c>
      <c r="O41" s="47">
        <f t="shared" si="9"/>
        <v>7.204494677355763</v>
      </c>
      <c r="P41" s="9"/>
    </row>
    <row r="42" spans="1:16">
      <c r="A42" s="12"/>
      <c r="B42" s="25">
        <v>349</v>
      </c>
      <c r="C42" s="20" t="s">
        <v>1</v>
      </c>
      <c r="D42" s="46">
        <v>780904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780904</v>
      </c>
      <c r="O42" s="47">
        <f t="shared" si="9"/>
        <v>102.62899198317781</v>
      </c>
      <c r="P42" s="9"/>
    </row>
    <row r="43" spans="1:16" ht="15.75">
      <c r="A43" s="29" t="s">
        <v>38</v>
      </c>
      <c r="B43" s="30"/>
      <c r="C43" s="31"/>
      <c r="D43" s="32">
        <f t="shared" ref="D43:M43" si="11">SUM(D44:D46)</f>
        <v>186405</v>
      </c>
      <c r="E43" s="32">
        <f t="shared" si="11"/>
        <v>18909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205314</v>
      </c>
      <c r="O43" s="45">
        <f t="shared" si="9"/>
        <v>26.983046392430015</v>
      </c>
      <c r="P43" s="10"/>
    </row>
    <row r="44" spans="1:16">
      <c r="A44" s="13"/>
      <c r="B44" s="39">
        <v>351.1</v>
      </c>
      <c r="C44" s="21" t="s">
        <v>53</v>
      </c>
      <c r="D44" s="46">
        <v>0</v>
      </c>
      <c r="E44" s="46">
        <v>18909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18909</v>
      </c>
      <c r="O44" s="47">
        <f t="shared" si="9"/>
        <v>2.4850834538047049</v>
      </c>
      <c r="P44" s="9"/>
    </row>
    <row r="45" spans="1:16">
      <c r="A45" s="13"/>
      <c r="B45" s="39">
        <v>351.2</v>
      </c>
      <c r="C45" s="21" t="s">
        <v>54</v>
      </c>
      <c r="D45" s="46">
        <v>74622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74622</v>
      </c>
      <c r="O45" s="47">
        <f t="shared" si="9"/>
        <v>9.8070705743198836</v>
      </c>
      <c r="P45" s="9"/>
    </row>
    <row r="46" spans="1:16">
      <c r="A46" s="13"/>
      <c r="B46" s="39">
        <v>351.3</v>
      </c>
      <c r="C46" s="21" t="s">
        <v>55</v>
      </c>
      <c r="D46" s="46">
        <v>111783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111783</v>
      </c>
      <c r="O46" s="47">
        <f t="shared" si="9"/>
        <v>14.690892364305428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SUM(D48:D50)</f>
        <v>141858</v>
      </c>
      <c r="E47" s="32">
        <f t="shared" si="12"/>
        <v>4006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8656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154520</v>
      </c>
      <c r="O47" s="45">
        <f t="shared" si="9"/>
        <v>20.307530555920621</v>
      </c>
      <c r="P47" s="10"/>
    </row>
    <row r="48" spans="1:16">
      <c r="A48" s="12"/>
      <c r="B48" s="25">
        <v>361.1</v>
      </c>
      <c r="C48" s="20" t="s">
        <v>56</v>
      </c>
      <c r="D48" s="46">
        <v>18893</v>
      </c>
      <c r="E48" s="46">
        <v>4006</v>
      </c>
      <c r="F48" s="46">
        <v>0</v>
      </c>
      <c r="G48" s="46">
        <v>0</v>
      </c>
      <c r="H48" s="46">
        <v>0</v>
      </c>
      <c r="I48" s="46">
        <v>8621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31520</v>
      </c>
      <c r="O48" s="47">
        <f t="shared" si="9"/>
        <v>4.1424628729136552</v>
      </c>
      <c r="P48" s="9"/>
    </row>
    <row r="49" spans="1:119">
      <c r="A49" s="12"/>
      <c r="B49" s="25">
        <v>366</v>
      </c>
      <c r="C49" s="20" t="s">
        <v>57</v>
      </c>
      <c r="D49" s="46">
        <v>4888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4888</v>
      </c>
      <c r="O49" s="47">
        <f t="shared" si="9"/>
        <v>0.64239716125640689</v>
      </c>
      <c r="P49" s="9"/>
    </row>
    <row r="50" spans="1:119">
      <c r="A50" s="12"/>
      <c r="B50" s="25">
        <v>369.9</v>
      </c>
      <c r="C50" s="20" t="s">
        <v>58</v>
      </c>
      <c r="D50" s="46">
        <v>118077</v>
      </c>
      <c r="E50" s="46">
        <v>0</v>
      </c>
      <c r="F50" s="46">
        <v>0</v>
      </c>
      <c r="G50" s="46">
        <v>0</v>
      </c>
      <c r="H50" s="46">
        <v>0</v>
      </c>
      <c r="I50" s="46">
        <v>35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118112</v>
      </c>
      <c r="O50" s="47">
        <f t="shared" si="9"/>
        <v>15.522670521750559</v>
      </c>
      <c r="P50" s="9"/>
    </row>
    <row r="51" spans="1:119" ht="15.75">
      <c r="A51" s="29" t="s">
        <v>39</v>
      </c>
      <c r="B51" s="30"/>
      <c r="C51" s="31"/>
      <c r="D51" s="32">
        <f t="shared" ref="D51:M51" si="13">SUM(D52:D53)</f>
        <v>251963</v>
      </c>
      <c r="E51" s="32">
        <f t="shared" si="13"/>
        <v>0</v>
      </c>
      <c r="F51" s="32">
        <f t="shared" si="13"/>
        <v>0</v>
      </c>
      <c r="G51" s="32">
        <f t="shared" si="13"/>
        <v>60584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0"/>
        <v>312547</v>
      </c>
      <c r="O51" s="45">
        <f t="shared" si="9"/>
        <v>41.075962675778683</v>
      </c>
      <c r="P51" s="9"/>
    </row>
    <row r="52" spans="1:119">
      <c r="A52" s="12"/>
      <c r="B52" s="25">
        <v>381</v>
      </c>
      <c r="C52" s="20" t="s">
        <v>59</v>
      </c>
      <c r="D52" s="46">
        <v>72000</v>
      </c>
      <c r="E52" s="46">
        <v>0</v>
      </c>
      <c r="F52" s="46">
        <v>0</v>
      </c>
      <c r="G52" s="46">
        <v>60584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132584</v>
      </c>
      <c r="O52" s="47">
        <f t="shared" si="9"/>
        <v>17.42462872913655</v>
      </c>
      <c r="P52" s="9"/>
    </row>
    <row r="53" spans="1:119" ht="15.75" thickBot="1">
      <c r="A53" s="12"/>
      <c r="B53" s="25">
        <v>388.1</v>
      </c>
      <c r="C53" s="20" t="s">
        <v>60</v>
      </c>
      <c r="D53" s="46">
        <v>179963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179963</v>
      </c>
      <c r="O53" s="47">
        <f t="shared" si="9"/>
        <v>23.651333946642133</v>
      </c>
      <c r="P53" s="9"/>
    </row>
    <row r="54" spans="1:119" ht="16.5" thickBot="1">
      <c r="A54" s="14" t="s">
        <v>51</v>
      </c>
      <c r="B54" s="23"/>
      <c r="C54" s="22"/>
      <c r="D54" s="15">
        <f t="shared" ref="D54:M54" si="14">SUM(D5,D13,D19,D30,D43,D47,D51)</f>
        <v>9275651</v>
      </c>
      <c r="E54" s="15">
        <f t="shared" si="14"/>
        <v>1337512</v>
      </c>
      <c r="F54" s="15">
        <f t="shared" si="14"/>
        <v>0</v>
      </c>
      <c r="G54" s="15">
        <f t="shared" si="14"/>
        <v>60584</v>
      </c>
      <c r="H54" s="15">
        <f t="shared" si="14"/>
        <v>0</v>
      </c>
      <c r="I54" s="15">
        <f t="shared" si="14"/>
        <v>5044383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0"/>
        <v>15718130</v>
      </c>
      <c r="O54" s="38">
        <f t="shared" si="9"/>
        <v>2065.7287422788804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51" t="s">
        <v>67</v>
      </c>
      <c r="M56" s="51"/>
      <c r="N56" s="51"/>
      <c r="O56" s="43">
        <v>7609</v>
      </c>
    </row>
    <row r="57" spans="1:119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  <row r="58" spans="1:119" ht="15.75" thickBot="1">
      <c r="A58" s="55" t="s">
        <v>77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7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5038595</v>
      </c>
      <c r="E5" s="27">
        <f t="shared" si="0"/>
        <v>781642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5820237</v>
      </c>
      <c r="O5" s="33">
        <f t="shared" ref="O5:O51" si="1">(N5/O$53)</f>
        <v>765.82065789473688</v>
      </c>
      <c r="P5" s="6"/>
    </row>
    <row r="6" spans="1:133">
      <c r="A6" s="12"/>
      <c r="B6" s="25">
        <v>311</v>
      </c>
      <c r="C6" s="20" t="s">
        <v>3</v>
      </c>
      <c r="D6" s="46">
        <v>4293761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4293761</v>
      </c>
      <c r="O6" s="47">
        <f t="shared" si="1"/>
        <v>564.96855263157897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781642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781642</v>
      </c>
      <c r="O7" s="47">
        <f t="shared" si="1"/>
        <v>102.84763157894737</v>
      </c>
      <c r="P7" s="9"/>
    </row>
    <row r="8" spans="1:133">
      <c r="A8" s="12"/>
      <c r="B8" s="25">
        <v>314.10000000000002</v>
      </c>
      <c r="C8" s="20" t="s">
        <v>12</v>
      </c>
      <c r="D8" s="46">
        <v>407062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407062</v>
      </c>
      <c r="O8" s="47">
        <f t="shared" si="1"/>
        <v>53.56078947368421</v>
      </c>
      <c r="P8" s="9"/>
    </row>
    <row r="9" spans="1:133">
      <c r="A9" s="12"/>
      <c r="B9" s="25">
        <v>314.3</v>
      </c>
      <c r="C9" s="20" t="s">
        <v>13</v>
      </c>
      <c r="D9" s="46">
        <v>82376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82376</v>
      </c>
      <c r="O9" s="47">
        <f t="shared" si="1"/>
        <v>10.838947368421053</v>
      </c>
      <c r="P9" s="9"/>
    </row>
    <row r="10" spans="1:133">
      <c r="A10" s="12"/>
      <c r="B10" s="25">
        <v>314.39999999999998</v>
      </c>
      <c r="C10" s="20" t="s">
        <v>14</v>
      </c>
      <c r="D10" s="46">
        <v>16789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16789</v>
      </c>
      <c r="O10" s="47">
        <f t="shared" si="1"/>
        <v>2.2090789473684209</v>
      </c>
      <c r="P10" s="9"/>
    </row>
    <row r="11" spans="1:133">
      <c r="A11" s="12"/>
      <c r="B11" s="25">
        <v>315</v>
      </c>
      <c r="C11" s="20" t="s">
        <v>15</v>
      </c>
      <c r="D11" s="46">
        <v>176142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176142</v>
      </c>
      <c r="O11" s="47">
        <f t="shared" si="1"/>
        <v>23.176578947368419</v>
      </c>
      <c r="P11" s="9"/>
    </row>
    <row r="12" spans="1:133">
      <c r="A12" s="12"/>
      <c r="B12" s="25">
        <v>316</v>
      </c>
      <c r="C12" s="20" t="s">
        <v>16</v>
      </c>
      <c r="D12" s="46">
        <v>62465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62465</v>
      </c>
      <c r="O12" s="47">
        <f t="shared" si="1"/>
        <v>8.2190789473684216</v>
      </c>
      <c r="P12" s="9"/>
    </row>
    <row r="13" spans="1:133" ht="15.75">
      <c r="A13" s="29" t="s">
        <v>94</v>
      </c>
      <c r="B13" s="30"/>
      <c r="C13" s="31"/>
      <c r="D13" s="32">
        <f t="shared" ref="D13:M13" si="3">SUM(D14:D17)</f>
        <v>928361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928361</v>
      </c>
      <c r="O13" s="45">
        <f t="shared" si="1"/>
        <v>122.15276315789474</v>
      </c>
      <c r="P13" s="10"/>
    </row>
    <row r="14" spans="1:133">
      <c r="A14" s="12"/>
      <c r="B14" s="25">
        <v>322</v>
      </c>
      <c r="C14" s="20" t="s">
        <v>0</v>
      </c>
      <c r="D14" s="46">
        <v>262556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262556</v>
      </c>
      <c r="O14" s="47">
        <f t="shared" si="1"/>
        <v>34.54684210526316</v>
      </c>
      <c r="P14" s="9"/>
    </row>
    <row r="15" spans="1:133">
      <c r="A15" s="12"/>
      <c r="B15" s="25">
        <v>323.10000000000002</v>
      </c>
      <c r="C15" s="20" t="s">
        <v>18</v>
      </c>
      <c r="D15" s="46">
        <v>640658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640658</v>
      </c>
      <c r="O15" s="47">
        <f t="shared" si="1"/>
        <v>84.297105263157889</v>
      </c>
      <c r="P15" s="9"/>
    </row>
    <row r="16" spans="1:133">
      <c r="A16" s="12"/>
      <c r="B16" s="25">
        <v>323.39999999999998</v>
      </c>
      <c r="C16" s="20" t="s">
        <v>19</v>
      </c>
      <c r="D16" s="46">
        <v>12353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12353</v>
      </c>
      <c r="O16" s="47">
        <f t="shared" si="1"/>
        <v>1.6253947368421053</v>
      </c>
      <c r="P16" s="9"/>
    </row>
    <row r="17" spans="1:16">
      <c r="A17" s="12"/>
      <c r="B17" s="25">
        <v>329</v>
      </c>
      <c r="C17" s="20" t="s">
        <v>95</v>
      </c>
      <c r="D17" s="46">
        <v>12794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12794</v>
      </c>
      <c r="O17" s="47">
        <f t="shared" si="1"/>
        <v>1.6834210526315789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SUM(D19:D27)</f>
        <v>1295737</v>
      </c>
      <c r="E18" s="32">
        <f t="shared" si="5"/>
        <v>464753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5652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1766142</v>
      </c>
      <c r="O18" s="45">
        <f t="shared" si="1"/>
        <v>232.38710526315791</v>
      </c>
      <c r="P18" s="10"/>
    </row>
    <row r="19" spans="1:16">
      <c r="A19" s="12"/>
      <c r="B19" s="25">
        <v>331.2</v>
      </c>
      <c r="C19" s="20" t="s">
        <v>22</v>
      </c>
      <c r="D19" s="46">
        <v>73219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6">SUM(D19:M19)</f>
        <v>73219</v>
      </c>
      <c r="O19" s="47">
        <f t="shared" si="1"/>
        <v>9.6340789473684207</v>
      </c>
      <c r="P19" s="9"/>
    </row>
    <row r="20" spans="1:16">
      <c r="A20" s="12"/>
      <c r="B20" s="25">
        <v>334.34</v>
      </c>
      <c r="C20" s="20" t="s">
        <v>96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5652</v>
      </c>
      <c r="O20" s="47">
        <f t="shared" si="1"/>
        <v>0.74368421052631584</v>
      </c>
      <c r="P20" s="9"/>
    </row>
    <row r="21" spans="1:16">
      <c r="A21" s="12"/>
      <c r="B21" s="25">
        <v>334.39</v>
      </c>
      <c r="C21" s="20" t="s">
        <v>24</v>
      </c>
      <c r="D21" s="46">
        <v>0</v>
      </c>
      <c r="E21" s="46">
        <v>357480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357480</v>
      </c>
      <c r="O21" s="47">
        <f t="shared" si="1"/>
        <v>47.036842105263155</v>
      </c>
      <c r="P21" s="9"/>
    </row>
    <row r="22" spans="1:16">
      <c r="A22" s="12"/>
      <c r="B22" s="25">
        <v>334.49</v>
      </c>
      <c r="C22" s="20" t="s">
        <v>25</v>
      </c>
      <c r="D22" s="46">
        <v>628022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628022</v>
      </c>
      <c r="O22" s="47">
        <f t="shared" si="1"/>
        <v>82.634473684210533</v>
      </c>
      <c r="P22" s="9"/>
    </row>
    <row r="23" spans="1:16">
      <c r="A23" s="12"/>
      <c r="B23" s="25">
        <v>335.12</v>
      </c>
      <c r="C23" s="20" t="s">
        <v>27</v>
      </c>
      <c r="D23" s="46">
        <v>183370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183370</v>
      </c>
      <c r="O23" s="47">
        <f t="shared" si="1"/>
        <v>24.127631578947369</v>
      </c>
      <c r="P23" s="9"/>
    </row>
    <row r="24" spans="1:16">
      <c r="A24" s="12"/>
      <c r="B24" s="25">
        <v>335.15</v>
      </c>
      <c r="C24" s="20" t="s">
        <v>28</v>
      </c>
      <c r="D24" s="46">
        <v>14409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14409</v>
      </c>
      <c r="O24" s="47">
        <f t="shared" si="1"/>
        <v>1.8959210526315788</v>
      </c>
      <c r="P24" s="9"/>
    </row>
    <row r="25" spans="1:16">
      <c r="A25" s="12"/>
      <c r="B25" s="25">
        <v>335.18</v>
      </c>
      <c r="C25" s="20" t="s">
        <v>29</v>
      </c>
      <c r="D25" s="46">
        <v>394917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394917</v>
      </c>
      <c r="O25" s="47">
        <f t="shared" si="1"/>
        <v>51.962763157894734</v>
      </c>
      <c r="P25" s="9"/>
    </row>
    <row r="26" spans="1:16">
      <c r="A26" s="12"/>
      <c r="B26" s="25">
        <v>335.21</v>
      </c>
      <c r="C26" s="20" t="s">
        <v>30</v>
      </c>
      <c r="D26" s="46">
        <v>1800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1800</v>
      </c>
      <c r="O26" s="47">
        <f t="shared" si="1"/>
        <v>0.23684210526315788</v>
      </c>
      <c r="P26" s="9"/>
    </row>
    <row r="27" spans="1:16">
      <c r="A27" s="12"/>
      <c r="B27" s="25">
        <v>335.49</v>
      </c>
      <c r="C27" s="20" t="s">
        <v>31</v>
      </c>
      <c r="D27" s="46">
        <v>0</v>
      </c>
      <c r="E27" s="46">
        <v>107273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107273</v>
      </c>
      <c r="O27" s="47">
        <f t="shared" si="1"/>
        <v>14.114868421052632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SUM(D29:D37)</f>
        <v>1519184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4902448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6421632</v>
      </c>
      <c r="O28" s="45">
        <f t="shared" si="1"/>
        <v>844.95157894736838</v>
      </c>
      <c r="P28" s="10"/>
    </row>
    <row r="29" spans="1:16">
      <c r="A29" s="12"/>
      <c r="B29" s="25">
        <v>342.1</v>
      </c>
      <c r="C29" s="20" t="s">
        <v>40</v>
      </c>
      <c r="D29" s="46">
        <v>20837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1" si="8">SUM(D29:M29)</f>
        <v>20837</v>
      </c>
      <c r="O29" s="47">
        <f t="shared" si="1"/>
        <v>2.7417105263157895</v>
      </c>
      <c r="P29" s="9"/>
    </row>
    <row r="30" spans="1:16">
      <c r="A30" s="12"/>
      <c r="B30" s="25">
        <v>342.4</v>
      </c>
      <c r="C30" s="20" t="s">
        <v>41</v>
      </c>
      <c r="D30" s="46">
        <v>457539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457539</v>
      </c>
      <c r="O30" s="47">
        <f t="shared" si="1"/>
        <v>60.202500000000001</v>
      </c>
      <c r="P30" s="9"/>
    </row>
    <row r="31" spans="1:16">
      <c r="A31" s="12"/>
      <c r="B31" s="25">
        <v>343.4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4641180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4641180</v>
      </c>
      <c r="O31" s="47">
        <f t="shared" si="1"/>
        <v>610.68157894736839</v>
      </c>
      <c r="P31" s="9"/>
    </row>
    <row r="32" spans="1:16">
      <c r="A32" s="12"/>
      <c r="B32" s="25">
        <v>343.7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261268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261268</v>
      </c>
      <c r="O32" s="47">
        <f t="shared" si="1"/>
        <v>34.37736842105263</v>
      </c>
      <c r="P32" s="9"/>
    </row>
    <row r="33" spans="1:16">
      <c r="A33" s="12"/>
      <c r="B33" s="25">
        <v>343.9</v>
      </c>
      <c r="C33" s="20" t="s">
        <v>45</v>
      </c>
      <c r="D33" s="46">
        <v>347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347</v>
      </c>
      <c r="O33" s="47">
        <f t="shared" si="1"/>
        <v>4.5657894736842106E-2</v>
      </c>
      <c r="P33" s="9"/>
    </row>
    <row r="34" spans="1:16">
      <c r="A34" s="12"/>
      <c r="B34" s="25">
        <v>344.5</v>
      </c>
      <c r="C34" s="20" t="s">
        <v>46</v>
      </c>
      <c r="D34" s="46">
        <v>85316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85316</v>
      </c>
      <c r="O34" s="47">
        <f t="shared" si="1"/>
        <v>11.225789473684211</v>
      </c>
      <c r="P34" s="9"/>
    </row>
    <row r="35" spans="1:16">
      <c r="A35" s="12"/>
      <c r="B35" s="25">
        <v>347.2</v>
      </c>
      <c r="C35" s="20" t="s">
        <v>48</v>
      </c>
      <c r="D35" s="46">
        <v>218978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218978</v>
      </c>
      <c r="O35" s="47">
        <f t="shared" si="1"/>
        <v>28.812894736842104</v>
      </c>
      <c r="P35" s="9"/>
    </row>
    <row r="36" spans="1:16">
      <c r="A36" s="12"/>
      <c r="B36" s="25">
        <v>347.5</v>
      </c>
      <c r="C36" s="20" t="s">
        <v>49</v>
      </c>
      <c r="D36" s="46">
        <v>53463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53463</v>
      </c>
      <c r="O36" s="47">
        <f t="shared" si="1"/>
        <v>7.0346052631578946</v>
      </c>
      <c r="P36" s="9"/>
    </row>
    <row r="37" spans="1:16">
      <c r="A37" s="12"/>
      <c r="B37" s="25">
        <v>349</v>
      </c>
      <c r="C37" s="20" t="s">
        <v>1</v>
      </c>
      <c r="D37" s="46">
        <v>682704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682704</v>
      </c>
      <c r="O37" s="47">
        <f t="shared" si="1"/>
        <v>89.829473684210527</v>
      </c>
      <c r="P37" s="9"/>
    </row>
    <row r="38" spans="1:16" ht="15.75">
      <c r="A38" s="29" t="s">
        <v>38</v>
      </c>
      <c r="B38" s="30"/>
      <c r="C38" s="31"/>
      <c r="D38" s="32">
        <f t="shared" ref="D38:M38" si="9">SUM(D39:D41)</f>
        <v>156316</v>
      </c>
      <c r="E38" s="32">
        <f t="shared" si="9"/>
        <v>3484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159800</v>
      </c>
      <c r="O38" s="45">
        <f t="shared" si="1"/>
        <v>21.026315789473685</v>
      </c>
      <c r="P38" s="10"/>
    </row>
    <row r="39" spans="1:16">
      <c r="A39" s="13"/>
      <c r="B39" s="39">
        <v>351.1</v>
      </c>
      <c r="C39" s="21" t="s">
        <v>53</v>
      </c>
      <c r="D39" s="46">
        <v>0</v>
      </c>
      <c r="E39" s="46">
        <v>3484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3484</v>
      </c>
      <c r="O39" s="47">
        <f t="shared" si="1"/>
        <v>0.45842105263157895</v>
      </c>
      <c r="P39" s="9"/>
    </row>
    <row r="40" spans="1:16">
      <c r="A40" s="13"/>
      <c r="B40" s="39">
        <v>351.2</v>
      </c>
      <c r="C40" s="21" t="s">
        <v>54</v>
      </c>
      <c r="D40" s="46">
        <v>67755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67755</v>
      </c>
      <c r="O40" s="47">
        <f t="shared" si="1"/>
        <v>8.9151315789473689</v>
      </c>
      <c r="P40" s="9"/>
    </row>
    <row r="41" spans="1:16">
      <c r="A41" s="13"/>
      <c r="B41" s="39">
        <v>351.3</v>
      </c>
      <c r="C41" s="21" t="s">
        <v>55</v>
      </c>
      <c r="D41" s="46">
        <v>88561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88561</v>
      </c>
      <c r="O41" s="47">
        <f t="shared" si="1"/>
        <v>11.652763157894737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SUM(D43:D48)</f>
        <v>169466</v>
      </c>
      <c r="E42" s="32">
        <f t="shared" si="10"/>
        <v>32346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86934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1" si="11">SUM(D42:M42)</f>
        <v>288746</v>
      </c>
      <c r="O42" s="45">
        <f t="shared" si="1"/>
        <v>37.992894736842103</v>
      </c>
      <c r="P42" s="10"/>
    </row>
    <row r="43" spans="1:16">
      <c r="A43" s="12"/>
      <c r="B43" s="25">
        <v>361.1</v>
      </c>
      <c r="C43" s="20" t="s">
        <v>56</v>
      </c>
      <c r="D43" s="46">
        <v>76172</v>
      </c>
      <c r="E43" s="46">
        <v>28138</v>
      </c>
      <c r="F43" s="46">
        <v>0</v>
      </c>
      <c r="G43" s="46">
        <v>0</v>
      </c>
      <c r="H43" s="46">
        <v>0</v>
      </c>
      <c r="I43" s="46">
        <v>56127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160437</v>
      </c>
      <c r="O43" s="47">
        <f t="shared" si="1"/>
        <v>21.110131578947367</v>
      </c>
      <c r="P43" s="9"/>
    </row>
    <row r="44" spans="1:16">
      <c r="A44" s="12"/>
      <c r="B44" s="25">
        <v>363.24</v>
      </c>
      <c r="C44" s="20" t="s">
        <v>97</v>
      </c>
      <c r="D44" s="46">
        <v>0</v>
      </c>
      <c r="E44" s="46">
        <v>2149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2149</v>
      </c>
      <c r="O44" s="47">
        <f t="shared" si="1"/>
        <v>0.28276315789473683</v>
      </c>
      <c r="P44" s="9"/>
    </row>
    <row r="45" spans="1:16">
      <c r="A45" s="12"/>
      <c r="B45" s="25">
        <v>364</v>
      </c>
      <c r="C45" s="20" t="s">
        <v>74</v>
      </c>
      <c r="D45" s="46">
        <v>1350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1350</v>
      </c>
      <c r="O45" s="47">
        <f t="shared" si="1"/>
        <v>0.17763157894736842</v>
      </c>
      <c r="P45" s="9"/>
    </row>
    <row r="46" spans="1:16">
      <c r="A46" s="12"/>
      <c r="B46" s="25">
        <v>366</v>
      </c>
      <c r="C46" s="20" t="s">
        <v>57</v>
      </c>
      <c r="D46" s="46">
        <v>3800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3800</v>
      </c>
      <c r="O46" s="47">
        <f t="shared" si="1"/>
        <v>0.5</v>
      </c>
      <c r="P46" s="9"/>
    </row>
    <row r="47" spans="1:16">
      <c r="A47" s="12"/>
      <c r="B47" s="25">
        <v>369.3</v>
      </c>
      <c r="C47" s="20" t="s">
        <v>75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17458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17458</v>
      </c>
      <c r="O47" s="47">
        <f t="shared" si="1"/>
        <v>2.2971052631578948</v>
      </c>
      <c r="P47" s="9"/>
    </row>
    <row r="48" spans="1:16">
      <c r="A48" s="12"/>
      <c r="B48" s="25">
        <v>369.9</v>
      </c>
      <c r="C48" s="20" t="s">
        <v>58</v>
      </c>
      <c r="D48" s="46">
        <v>88144</v>
      </c>
      <c r="E48" s="46">
        <v>2059</v>
      </c>
      <c r="F48" s="46">
        <v>0</v>
      </c>
      <c r="G48" s="46">
        <v>0</v>
      </c>
      <c r="H48" s="46">
        <v>0</v>
      </c>
      <c r="I48" s="46">
        <v>13349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103552</v>
      </c>
      <c r="O48" s="47">
        <f t="shared" si="1"/>
        <v>13.625263157894738</v>
      </c>
      <c r="P48" s="9"/>
    </row>
    <row r="49" spans="1:119" ht="15.75">
      <c r="A49" s="29" t="s">
        <v>39</v>
      </c>
      <c r="B49" s="30"/>
      <c r="C49" s="31"/>
      <c r="D49" s="32">
        <f t="shared" ref="D49:M49" si="12">SUM(D50:D50)</f>
        <v>858536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16048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874584</v>
      </c>
      <c r="O49" s="45">
        <f t="shared" si="1"/>
        <v>115.07684210526315</v>
      </c>
      <c r="P49" s="9"/>
    </row>
    <row r="50" spans="1:119" ht="15.75" thickBot="1">
      <c r="A50" s="12"/>
      <c r="B50" s="25">
        <v>381</v>
      </c>
      <c r="C50" s="20" t="s">
        <v>59</v>
      </c>
      <c r="D50" s="46">
        <v>858536</v>
      </c>
      <c r="E50" s="46">
        <v>0</v>
      </c>
      <c r="F50" s="46">
        <v>0</v>
      </c>
      <c r="G50" s="46">
        <v>0</v>
      </c>
      <c r="H50" s="46">
        <v>0</v>
      </c>
      <c r="I50" s="46">
        <v>16048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874584</v>
      </c>
      <c r="O50" s="47">
        <f t="shared" si="1"/>
        <v>115.07684210526315</v>
      </c>
      <c r="P50" s="9"/>
    </row>
    <row r="51" spans="1:119" ht="16.5" thickBot="1">
      <c r="A51" s="14" t="s">
        <v>51</v>
      </c>
      <c r="B51" s="23"/>
      <c r="C51" s="22"/>
      <c r="D51" s="15">
        <f t="shared" ref="D51:M51" si="13">SUM(D5,D13,D18,D28,D38,D42,D49)</f>
        <v>9966195</v>
      </c>
      <c r="E51" s="15">
        <f t="shared" si="13"/>
        <v>1282225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5011082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1"/>
        <v>16259502</v>
      </c>
      <c r="O51" s="38">
        <f t="shared" si="1"/>
        <v>2139.4081578947366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51" t="s">
        <v>98</v>
      </c>
      <c r="M53" s="51"/>
      <c r="N53" s="51"/>
      <c r="O53" s="43">
        <v>7600</v>
      </c>
    </row>
    <row r="54" spans="1:119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  <row r="55" spans="1:119" ht="15.75" customHeight="1" thickBot="1">
      <c r="A55" s="55" t="s">
        <v>77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357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1"/>
      <c r="M3" s="72"/>
      <c r="N3" s="36"/>
      <c r="O3" s="37"/>
      <c r="P3" s="73" t="s">
        <v>146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147</v>
      </c>
      <c r="N4" s="35" t="s">
        <v>10</v>
      </c>
      <c r="O4" s="35" t="s">
        <v>148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SUM(D6:D13)</f>
        <v>9845652</v>
      </c>
      <c r="E5" s="27">
        <f t="shared" si="0"/>
        <v>1095166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10940818</v>
      </c>
      <c r="P5" s="33">
        <f t="shared" ref="P5:P36" si="1">(O5/P$61)</f>
        <v>1661.2235044032798</v>
      </c>
      <c r="Q5" s="6"/>
    </row>
    <row r="6" spans="1:134">
      <c r="A6" s="12"/>
      <c r="B6" s="25">
        <v>311</v>
      </c>
      <c r="C6" s="20" t="s">
        <v>3</v>
      </c>
      <c r="D6" s="46">
        <v>8224289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8224289</v>
      </c>
      <c r="P6" s="47">
        <f t="shared" si="1"/>
        <v>1248.7532645004555</v>
      </c>
      <c r="Q6" s="9"/>
    </row>
    <row r="7" spans="1:134">
      <c r="A7" s="12"/>
      <c r="B7" s="25">
        <v>312.41000000000003</v>
      </c>
      <c r="C7" s="20" t="s">
        <v>150</v>
      </c>
      <c r="D7" s="46">
        <v>0</v>
      </c>
      <c r="E7" s="46">
        <v>90973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90973</v>
      </c>
      <c r="P7" s="47">
        <f t="shared" si="1"/>
        <v>13.813088369268145</v>
      </c>
      <c r="Q7" s="9"/>
    </row>
    <row r="8" spans="1:134">
      <c r="A8" s="12"/>
      <c r="B8" s="25">
        <v>312.63</v>
      </c>
      <c r="C8" s="20" t="s">
        <v>151</v>
      </c>
      <c r="D8" s="46">
        <v>0</v>
      </c>
      <c r="E8" s="46">
        <v>1004193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1004193</v>
      </c>
      <c r="P8" s="47">
        <f t="shared" si="1"/>
        <v>152.47388399635591</v>
      </c>
      <c r="Q8" s="9"/>
    </row>
    <row r="9" spans="1:134">
      <c r="A9" s="12"/>
      <c r="B9" s="25">
        <v>314.10000000000002</v>
      </c>
      <c r="C9" s="20" t="s">
        <v>12</v>
      </c>
      <c r="D9" s="46">
        <v>1040043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1040043</v>
      </c>
      <c r="P9" s="47">
        <f t="shared" si="1"/>
        <v>157.91724870938353</v>
      </c>
      <c r="Q9" s="9"/>
    </row>
    <row r="10" spans="1:134">
      <c r="A10" s="12"/>
      <c r="B10" s="25">
        <v>314.3</v>
      </c>
      <c r="C10" s="20" t="s">
        <v>13</v>
      </c>
      <c r="D10" s="46">
        <v>184884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184884</v>
      </c>
      <c r="P10" s="47">
        <f t="shared" si="1"/>
        <v>28.072274521712725</v>
      </c>
      <c r="Q10" s="9"/>
    </row>
    <row r="11" spans="1:134">
      <c r="A11" s="12"/>
      <c r="B11" s="25">
        <v>314.39999999999998</v>
      </c>
      <c r="C11" s="20" t="s">
        <v>14</v>
      </c>
      <c r="D11" s="46">
        <v>42280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42280</v>
      </c>
      <c r="P11" s="47">
        <f t="shared" si="1"/>
        <v>6.4196781050713634</v>
      </c>
      <c r="Q11" s="9"/>
    </row>
    <row r="12" spans="1:134">
      <c r="A12" s="12"/>
      <c r="B12" s="25">
        <v>315.10000000000002</v>
      </c>
      <c r="C12" s="20" t="s">
        <v>152</v>
      </c>
      <c r="D12" s="46">
        <v>277079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277079</v>
      </c>
      <c r="P12" s="47">
        <f t="shared" si="1"/>
        <v>42.070907986638325</v>
      </c>
      <c r="Q12" s="9"/>
    </row>
    <row r="13" spans="1:134">
      <c r="A13" s="12"/>
      <c r="B13" s="25">
        <v>316</v>
      </c>
      <c r="C13" s="20" t="s">
        <v>101</v>
      </c>
      <c r="D13" s="46">
        <v>77077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77077</v>
      </c>
      <c r="P13" s="47">
        <f t="shared" si="1"/>
        <v>11.70315821439417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SUM(D15:D19)</f>
        <v>895951</v>
      </c>
      <c r="E14" s="32">
        <f t="shared" si="3"/>
        <v>763880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2285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1662116</v>
      </c>
      <c r="P14" s="45">
        <f t="shared" si="1"/>
        <v>252.37109019131492</v>
      </c>
      <c r="Q14" s="10"/>
    </row>
    <row r="15" spans="1:134">
      <c r="A15" s="12"/>
      <c r="B15" s="25">
        <v>322</v>
      </c>
      <c r="C15" s="20" t="s">
        <v>153</v>
      </c>
      <c r="D15" s="46">
        <v>0</v>
      </c>
      <c r="E15" s="46">
        <v>763880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763880</v>
      </c>
      <c r="P15" s="47">
        <f t="shared" si="1"/>
        <v>115.98542362587307</v>
      </c>
      <c r="Q15" s="9"/>
    </row>
    <row r="16" spans="1:134">
      <c r="A16" s="12"/>
      <c r="B16" s="25">
        <v>323.10000000000002</v>
      </c>
      <c r="C16" s="20" t="s">
        <v>18</v>
      </c>
      <c r="D16" s="46">
        <v>797524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797524</v>
      </c>
      <c r="P16" s="47">
        <f t="shared" si="1"/>
        <v>121.09383540844215</v>
      </c>
      <c r="Q16" s="9"/>
    </row>
    <row r="17" spans="1:17">
      <c r="A17" s="12"/>
      <c r="B17" s="25">
        <v>323.39999999999998</v>
      </c>
      <c r="C17" s="20" t="s">
        <v>19</v>
      </c>
      <c r="D17" s="46">
        <v>10093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10093</v>
      </c>
      <c r="P17" s="47">
        <f t="shared" si="1"/>
        <v>1.532493167324628</v>
      </c>
      <c r="Q17" s="9"/>
    </row>
    <row r="18" spans="1:17">
      <c r="A18" s="12"/>
      <c r="B18" s="25">
        <v>323.7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2285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2285</v>
      </c>
      <c r="P18" s="47">
        <f t="shared" si="1"/>
        <v>0.34694807166717279</v>
      </c>
      <c r="Q18" s="9"/>
    </row>
    <row r="19" spans="1:17">
      <c r="A19" s="12"/>
      <c r="B19" s="25">
        <v>329.1</v>
      </c>
      <c r="C19" s="20" t="s">
        <v>154</v>
      </c>
      <c r="D19" s="46">
        <v>88334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88334</v>
      </c>
      <c r="P19" s="47">
        <f t="shared" si="1"/>
        <v>13.412389918007895</v>
      </c>
      <c r="Q19" s="9"/>
    </row>
    <row r="20" spans="1:17" ht="15.75">
      <c r="A20" s="29" t="s">
        <v>155</v>
      </c>
      <c r="B20" s="30"/>
      <c r="C20" s="31"/>
      <c r="D20" s="32">
        <f t="shared" ref="D20:N20" si="5">SUM(D21:D30)</f>
        <v>2708895</v>
      </c>
      <c r="E20" s="32">
        <f t="shared" si="5"/>
        <v>0</v>
      </c>
      <c r="F20" s="32">
        <f t="shared" si="5"/>
        <v>0</v>
      </c>
      <c r="G20" s="32">
        <f t="shared" si="5"/>
        <v>38628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2747523</v>
      </c>
      <c r="P20" s="45">
        <f t="shared" si="1"/>
        <v>417.17628302459764</v>
      </c>
      <c r="Q20" s="10"/>
    </row>
    <row r="21" spans="1:17">
      <c r="A21" s="12"/>
      <c r="B21" s="25">
        <v>331.2</v>
      </c>
      <c r="C21" s="20" t="s">
        <v>22</v>
      </c>
      <c r="D21" s="46">
        <v>466408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466408</v>
      </c>
      <c r="P21" s="47">
        <f t="shared" si="1"/>
        <v>70.818098997874273</v>
      </c>
      <c r="Q21" s="9"/>
    </row>
    <row r="22" spans="1:17">
      <c r="A22" s="12"/>
      <c r="B22" s="25">
        <v>334.49</v>
      </c>
      <c r="C22" s="20" t="s">
        <v>25</v>
      </c>
      <c r="D22" s="46">
        <v>1343108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6">SUM(D22:N22)</f>
        <v>1343108</v>
      </c>
      <c r="P22" s="47">
        <f t="shared" si="1"/>
        <v>203.93379896750685</v>
      </c>
      <c r="Q22" s="9"/>
    </row>
    <row r="23" spans="1:17">
      <c r="A23" s="12"/>
      <c r="B23" s="25">
        <v>335.125</v>
      </c>
      <c r="C23" s="20" t="s">
        <v>156</v>
      </c>
      <c r="D23" s="46">
        <v>253326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253326</v>
      </c>
      <c r="P23" s="47">
        <f t="shared" si="1"/>
        <v>38.464318250835106</v>
      </c>
      <c r="Q23" s="9"/>
    </row>
    <row r="24" spans="1:17">
      <c r="A24" s="12"/>
      <c r="B24" s="25">
        <v>335.15</v>
      </c>
      <c r="C24" s="20" t="s">
        <v>106</v>
      </c>
      <c r="D24" s="46">
        <v>16263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16263</v>
      </c>
      <c r="P24" s="47">
        <f t="shared" si="1"/>
        <v>2.4693288794412389</v>
      </c>
      <c r="Q24" s="9"/>
    </row>
    <row r="25" spans="1:17">
      <c r="A25" s="12"/>
      <c r="B25" s="25">
        <v>335.18</v>
      </c>
      <c r="C25" s="20" t="s">
        <v>157</v>
      </c>
      <c r="D25" s="46">
        <v>558945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558945</v>
      </c>
      <c r="P25" s="47">
        <f t="shared" si="1"/>
        <v>84.868660795627093</v>
      </c>
      <c r="Q25" s="9"/>
    </row>
    <row r="26" spans="1:17">
      <c r="A26" s="12"/>
      <c r="B26" s="25">
        <v>335.21</v>
      </c>
      <c r="C26" s="20" t="s">
        <v>30</v>
      </c>
      <c r="D26" s="46">
        <v>8500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8500</v>
      </c>
      <c r="P26" s="47">
        <f t="shared" si="1"/>
        <v>1.2906164591557849</v>
      </c>
      <c r="Q26" s="9"/>
    </row>
    <row r="27" spans="1:17">
      <c r="A27" s="12"/>
      <c r="B27" s="25">
        <v>335.45</v>
      </c>
      <c r="C27" s="20" t="s">
        <v>158</v>
      </c>
      <c r="D27" s="46">
        <v>7480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9" si="7">SUM(D27:N27)</f>
        <v>7480</v>
      </c>
      <c r="P27" s="47">
        <f t="shared" si="1"/>
        <v>1.1357424840570909</v>
      </c>
      <c r="Q27" s="9"/>
    </row>
    <row r="28" spans="1:17">
      <c r="A28" s="12"/>
      <c r="B28" s="25">
        <v>337.4</v>
      </c>
      <c r="C28" s="20" t="s">
        <v>108</v>
      </c>
      <c r="D28" s="46">
        <v>0</v>
      </c>
      <c r="E28" s="46">
        <v>0</v>
      </c>
      <c r="F28" s="46">
        <v>0</v>
      </c>
      <c r="G28" s="46">
        <v>38628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38628</v>
      </c>
      <c r="P28" s="47">
        <f t="shared" si="1"/>
        <v>5.8651685393258424</v>
      </c>
      <c r="Q28" s="9"/>
    </row>
    <row r="29" spans="1:17">
      <c r="A29" s="12"/>
      <c r="B29" s="25">
        <v>337.7</v>
      </c>
      <c r="C29" s="20" t="s">
        <v>144</v>
      </c>
      <c r="D29" s="46">
        <v>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25000</v>
      </c>
      <c r="P29" s="47">
        <f t="shared" si="1"/>
        <v>3.795930762222897</v>
      </c>
      <c r="Q29" s="9"/>
    </row>
    <row r="30" spans="1:17">
      <c r="A30" s="12"/>
      <c r="B30" s="25">
        <v>339</v>
      </c>
      <c r="C30" s="20" t="s">
        <v>250</v>
      </c>
      <c r="D30" s="46">
        <v>29865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29865</v>
      </c>
      <c r="P30" s="47">
        <f t="shared" si="1"/>
        <v>4.5346188885514724</v>
      </c>
      <c r="Q30" s="9"/>
    </row>
    <row r="31" spans="1:17" ht="15.75">
      <c r="A31" s="29" t="s">
        <v>37</v>
      </c>
      <c r="B31" s="30"/>
      <c r="C31" s="31"/>
      <c r="D31" s="32">
        <f t="shared" ref="D31:N31" si="8">SUM(D32:D45)</f>
        <v>4474633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9443503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13918136</v>
      </c>
      <c r="P31" s="45">
        <f t="shared" si="1"/>
        <v>2113.2912238080776</v>
      </c>
      <c r="Q31" s="10"/>
    </row>
    <row r="32" spans="1:17">
      <c r="A32" s="12"/>
      <c r="B32" s="25">
        <v>341.3</v>
      </c>
      <c r="C32" s="20" t="s">
        <v>109</v>
      </c>
      <c r="D32" s="46">
        <v>1200351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5" si="9">SUM(D32:N32)</f>
        <v>1200351</v>
      </c>
      <c r="P32" s="47">
        <f t="shared" si="1"/>
        <v>182.25797145460066</v>
      </c>
      <c r="Q32" s="9"/>
    </row>
    <row r="33" spans="1:17">
      <c r="A33" s="12"/>
      <c r="B33" s="25">
        <v>341.9</v>
      </c>
      <c r="C33" s="20" t="s">
        <v>140</v>
      </c>
      <c r="D33" s="46">
        <v>31938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31938</v>
      </c>
      <c r="P33" s="47">
        <f t="shared" si="1"/>
        <v>4.8493774673549952</v>
      </c>
      <c r="Q33" s="9"/>
    </row>
    <row r="34" spans="1:17">
      <c r="A34" s="12"/>
      <c r="B34" s="25">
        <v>342.1</v>
      </c>
      <c r="C34" s="20" t="s">
        <v>40</v>
      </c>
      <c r="D34" s="46">
        <v>1344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1344</v>
      </c>
      <c r="P34" s="47">
        <f t="shared" si="1"/>
        <v>0.20406923777710295</v>
      </c>
      <c r="Q34" s="9"/>
    </row>
    <row r="35" spans="1:17">
      <c r="A35" s="12"/>
      <c r="B35" s="25">
        <v>342.2</v>
      </c>
      <c r="C35" s="20" t="s">
        <v>135</v>
      </c>
      <c r="D35" s="46">
        <v>9595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9595</v>
      </c>
      <c r="P35" s="47">
        <f t="shared" si="1"/>
        <v>1.456878226541148</v>
      </c>
      <c r="Q35" s="9"/>
    </row>
    <row r="36" spans="1:17">
      <c r="A36" s="12"/>
      <c r="B36" s="25">
        <v>342.4</v>
      </c>
      <c r="C36" s="20" t="s">
        <v>41</v>
      </c>
      <c r="D36" s="46">
        <v>945628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945628</v>
      </c>
      <c r="P36" s="47">
        <f t="shared" si="1"/>
        <v>143.58153659277255</v>
      </c>
      <c r="Q36" s="9"/>
    </row>
    <row r="37" spans="1:17">
      <c r="A37" s="12"/>
      <c r="B37" s="25">
        <v>343.4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2386438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2386438</v>
      </c>
      <c r="P37" s="47">
        <f t="shared" ref="P37:P59" si="10">(O37/P$61)</f>
        <v>362.35013665350743</v>
      </c>
      <c r="Q37" s="9"/>
    </row>
    <row r="38" spans="1:17">
      <c r="A38" s="12"/>
      <c r="B38" s="25">
        <v>343.5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5573882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5573882</v>
      </c>
      <c r="P38" s="47">
        <f t="shared" si="10"/>
        <v>846.32280595201939</v>
      </c>
      <c r="Q38" s="9"/>
    </row>
    <row r="39" spans="1:17">
      <c r="A39" s="12"/>
      <c r="B39" s="25">
        <v>343.7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1483183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1483183</v>
      </c>
      <c r="P39" s="47">
        <f t="shared" si="10"/>
        <v>225.20239902824173</v>
      </c>
      <c r="Q39" s="9"/>
    </row>
    <row r="40" spans="1:17">
      <c r="A40" s="12"/>
      <c r="B40" s="25">
        <v>344.5</v>
      </c>
      <c r="C40" s="20" t="s">
        <v>110</v>
      </c>
      <c r="D40" s="46">
        <v>1554102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1554102</v>
      </c>
      <c r="P40" s="47">
        <f t="shared" si="10"/>
        <v>235.97054357728516</v>
      </c>
      <c r="Q40" s="9"/>
    </row>
    <row r="41" spans="1:17">
      <c r="A41" s="12"/>
      <c r="B41" s="25">
        <v>344.9</v>
      </c>
      <c r="C41" s="20" t="s">
        <v>111</v>
      </c>
      <c r="D41" s="46">
        <v>47864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47864</v>
      </c>
      <c r="P41" s="47">
        <f t="shared" si="10"/>
        <v>7.2675372001214695</v>
      </c>
      <c r="Q41" s="9"/>
    </row>
    <row r="42" spans="1:17">
      <c r="A42" s="12"/>
      <c r="B42" s="25">
        <v>347.2</v>
      </c>
      <c r="C42" s="20" t="s">
        <v>48</v>
      </c>
      <c r="D42" s="46">
        <v>303873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303873</v>
      </c>
      <c r="P42" s="47">
        <f t="shared" si="10"/>
        <v>46.139234740358333</v>
      </c>
      <c r="Q42" s="9"/>
    </row>
    <row r="43" spans="1:17">
      <c r="A43" s="12"/>
      <c r="B43" s="25">
        <v>347.4</v>
      </c>
      <c r="C43" s="20" t="s">
        <v>130</v>
      </c>
      <c r="D43" s="46">
        <v>268209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268209</v>
      </c>
      <c r="P43" s="47">
        <f t="shared" si="10"/>
        <v>40.724111752201637</v>
      </c>
      <c r="Q43" s="9"/>
    </row>
    <row r="44" spans="1:17">
      <c r="A44" s="12"/>
      <c r="B44" s="25">
        <v>347.5</v>
      </c>
      <c r="C44" s="20" t="s">
        <v>49</v>
      </c>
      <c r="D44" s="46">
        <v>81990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81990</v>
      </c>
      <c r="P44" s="47">
        <f t="shared" si="10"/>
        <v>12.449134527786214</v>
      </c>
      <c r="Q44" s="9"/>
    </row>
    <row r="45" spans="1:17">
      <c r="A45" s="12"/>
      <c r="B45" s="25">
        <v>347.9</v>
      </c>
      <c r="C45" s="20" t="s">
        <v>50</v>
      </c>
      <c r="D45" s="46">
        <v>29739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29739</v>
      </c>
      <c r="P45" s="47">
        <f t="shared" si="10"/>
        <v>4.5154873975098697</v>
      </c>
      <c r="Q45" s="9"/>
    </row>
    <row r="46" spans="1:17" ht="15.75">
      <c r="A46" s="29" t="s">
        <v>38</v>
      </c>
      <c r="B46" s="30"/>
      <c r="C46" s="31"/>
      <c r="D46" s="32">
        <f t="shared" ref="D46:N46" si="11">SUM(D47:D48)</f>
        <v>262709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262709</v>
      </c>
      <c r="P46" s="45">
        <f t="shared" si="10"/>
        <v>39.889006984512605</v>
      </c>
      <c r="Q46" s="10"/>
    </row>
    <row r="47" spans="1:17">
      <c r="A47" s="13"/>
      <c r="B47" s="39">
        <v>351.2</v>
      </c>
      <c r="C47" s="21" t="s">
        <v>54</v>
      </c>
      <c r="D47" s="46">
        <v>18451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48" si="12">SUM(D47:N47)</f>
        <v>18451</v>
      </c>
      <c r="P47" s="47">
        <f t="shared" si="10"/>
        <v>2.8015487397509871</v>
      </c>
      <c r="Q47" s="9"/>
    </row>
    <row r="48" spans="1:17">
      <c r="A48" s="13"/>
      <c r="B48" s="39">
        <v>351.5</v>
      </c>
      <c r="C48" s="21" t="s">
        <v>84</v>
      </c>
      <c r="D48" s="46">
        <v>244258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244258</v>
      </c>
      <c r="P48" s="47">
        <f t="shared" si="10"/>
        <v>37.087458244761613</v>
      </c>
      <c r="Q48" s="9"/>
    </row>
    <row r="49" spans="1:120" ht="15.75">
      <c r="A49" s="29" t="s">
        <v>4</v>
      </c>
      <c r="B49" s="30"/>
      <c r="C49" s="31"/>
      <c r="D49" s="32">
        <f t="shared" ref="D49:N49" si="13">SUM(D50:D55)</f>
        <v>272180</v>
      </c>
      <c r="E49" s="32">
        <f t="shared" si="13"/>
        <v>17874</v>
      </c>
      <c r="F49" s="32">
        <f t="shared" si="13"/>
        <v>286</v>
      </c>
      <c r="G49" s="32">
        <f t="shared" si="13"/>
        <v>4985</v>
      </c>
      <c r="H49" s="32">
        <f t="shared" si="13"/>
        <v>0</v>
      </c>
      <c r="I49" s="32">
        <f t="shared" si="13"/>
        <v>60817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3"/>
        <v>0</v>
      </c>
      <c r="O49" s="32">
        <f>SUM(D49:N49)</f>
        <v>356142</v>
      </c>
      <c r="P49" s="45">
        <f t="shared" si="10"/>
        <v>54.075614940783481</v>
      </c>
      <c r="Q49" s="10"/>
    </row>
    <row r="50" spans="1:120">
      <c r="A50" s="12"/>
      <c r="B50" s="25">
        <v>361.1</v>
      </c>
      <c r="C50" s="20" t="s">
        <v>56</v>
      </c>
      <c r="D50" s="46">
        <v>37663</v>
      </c>
      <c r="E50" s="46">
        <v>6900</v>
      </c>
      <c r="F50" s="46">
        <v>286</v>
      </c>
      <c r="G50" s="46">
        <v>4985</v>
      </c>
      <c r="H50" s="46">
        <v>0</v>
      </c>
      <c r="I50" s="46">
        <v>21006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70840</v>
      </c>
      <c r="P50" s="47">
        <f t="shared" si="10"/>
        <v>10.756149407834801</v>
      </c>
      <c r="Q50" s="9"/>
    </row>
    <row r="51" spans="1:120">
      <c r="A51" s="12"/>
      <c r="B51" s="25">
        <v>362</v>
      </c>
      <c r="C51" s="20" t="s">
        <v>86</v>
      </c>
      <c r="D51" s="46">
        <v>60418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8" si="14">SUM(D51:N51)</f>
        <v>60418</v>
      </c>
      <c r="P51" s="47">
        <f t="shared" si="10"/>
        <v>9.1737017916793206</v>
      </c>
      <c r="Q51" s="9"/>
    </row>
    <row r="52" spans="1:120">
      <c r="A52" s="12"/>
      <c r="B52" s="25">
        <v>364</v>
      </c>
      <c r="C52" s="20" t="s">
        <v>114</v>
      </c>
      <c r="D52" s="46">
        <v>35851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35851</v>
      </c>
      <c r="P52" s="47">
        <f t="shared" si="10"/>
        <v>5.4435165502581233</v>
      </c>
      <c r="Q52" s="9"/>
    </row>
    <row r="53" spans="1:120">
      <c r="A53" s="12"/>
      <c r="B53" s="25">
        <v>366</v>
      </c>
      <c r="C53" s="20" t="s">
        <v>57</v>
      </c>
      <c r="D53" s="46">
        <v>6385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6385</v>
      </c>
      <c r="P53" s="47">
        <f t="shared" si="10"/>
        <v>0.96948071667172786</v>
      </c>
      <c r="Q53" s="9"/>
    </row>
    <row r="54" spans="1:120">
      <c r="A54" s="12"/>
      <c r="B54" s="25">
        <v>369.3</v>
      </c>
      <c r="C54" s="20" t="s">
        <v>75</v>
      </c>
      <c r="D54" s="46">
        <v>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45</v>
      </c>
      <c r="P54" s="47">
        <f t="shared" si="10"/>
        <v>6.8326753720012144E-3</v>
      </c>
      <c r="Q54" s="9"/>
    </row>
    <row r="55" spans="1:120">
      <c r="A55" s="12"/>
      <c r="B55" s="25">
        <v>369.9</v>
      </c>
      <c r="C55" s="20" t="s">
        <v>58</v>
      </c>
      <c r="D55" s="46">
        <v>131818</v>
      </c>
      <c r="E55" s="46">
        <v>10974</v>
      </c>
      <c r="F55" s="46">
        <v>0</v>
      </c>
      <c r="G55" s="46">
        <v>0</v>
      </c>
      <c r="H55" s="46">
        <v>0</v>
      </c>
      <c r="I55" s="46">
        <v>39811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182603</v>
      </c>
      <c r="P55" s="47">
        <f t="shared" si="10"/>
        <v>27.725933798967507</v>
      </c>
      <c r="Q55" s="9"/>
    </row>
    <row r="56" spans="1:120" ht="15.75">
      <c r="A56" s="29" t="s">
        <v>39</v>
      </c>
      <c r="B56" s="30"/>
      <c r="C56" s="31"/>
      <c r="D56" s="32">
        <f t="shared" ref="D56:N56" si="15">SUM(D57:D58)</f>
        <v>0</v>
      </c>
      <c r="E56" s="32">
        <f t="shared" si="15"/>
        <v>0</v>
      </c>
      <c r="F56" s="32">
        <f t="shared" si="15"/>
        <v>968610</v>
      </c>
      <c r="G56" s="32">
        <f t="shared" si="15"/>
        <v>492859</v>
      </c>
      <c r="H56" s="32">
        <f t="shared" si="15"/>
        <v>0</v>
      </c>
      <c r="I56" s="32">
        <f t="shared" si="15"/>
        <v>356851</v>
      </c>
      <c r="J56" s="32">
        <f t="shared" si="15"/>
        <v>0</v>
      </c>
      <c r="K56" s="32">
        <f t="shared" si="15"/>
        <v>0</v>
      </c>
      <c r="L56" s="32">
        <f t="shared" si="15"/>
        <v>0</v>
      </c>
      <c r="M56" s="32">
        <f t="shared" si="15"/>
        <v>0</v>
      </c>
      <c r="N56" s="32">
        <f t="shared" si="15"/>
        <v>0</v>
      </c>
      <c r="O56" s="32">
        <f t="shared" si="14"/>
        <v>1818320</v>
      </c>
      <c r="P56" s="45">
        <f t="shared" si="10"/>
        <v>276.08867294260551</v>
      </c>
      <c r="Q56" s="9"/>
    </row>
    <row r="57" spans="1:120">
      <c r="A57" s="12"/>
      <c r="B57" s="25">
        <v>381</v>
      </c>
      <c r="C57" s="20" t="s">
        <v>59</v>
      </c>
      <c r="D57" s="46">
        <v>0</v>
      </c>
      <c r="E57" s="46">
        <v>0</v>
      </c>
      <c r="F57" s="46">
        <v>968610</v>
      </c>
      <c r="G57" s="46">
        <v>492859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1461469</v>
      </c>
      <c r="P57" s="47">
        <f t="shared" si="10"/>
        <v>221.90540540540542</v>
      </c>
      <c r="Q57" s="9"/>
    </row>
    <row r="58" spans="1:120" ht="15.75" thickBot="1">
      <c r="A58" s="12"/>
      <c r="B58" s="25">
        <v>389.3</v>
      </c>
      <c r="C58" s="20" t="s">
        <v>88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356851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356851</v>
      </c>
      <c r="P58" s="47">
        <f t="shared" si="10"/>
        <v>54.183267537200123</v>
      </c>
      <c r="Q58" s="9"/>
    </row>
    <row r="59" spans="1:120" ht="16.5" thickBot="1">
      <c r="A59" s="14" t="s">
        <v>51</v>
      </c>
      <c r="B59" s="23"/>
      <c r="C59" s="22"/>
      <c r="D59" s="15">
        <f t="shared" ref="D59:N59" si="16">SUM(D5,D14,D20,D31,D46,D49,D56)</f>
        <v>18460020</v>
      </c>
      <c r="E59" s="15">
        <f t="shared" si="16"/>
        <v>1876920</v>
      </c>
      <c r="F59" s="15">
        <f t="shared" si="16"/>
        <v>968896</v>
      </c>
      <c r="G59" s="15">
        <f t="shared" si="16"/>
        <v>536472</v>
      </c>
      <c r="H59" s="15">
        <f t="shared" si="16"/>
        <v>0</v>
      </c>
      <c r="I59" s="15">
        <f t="shared" si="16"/>
        <v>9863456</v>
      </c>
      <c r="J59" s="15">
        <f t="shared" si="16"/>
        <v>0</v>
      </c>
      <c r="K59" s="15">
        <f t="shared" si="16"/>
        <v>0</v>
      </c>
      <c r="L59" s="15">
        <f t="shared" si="16"/>
        <v>0</v>
      </c>
      <c r="M59" s="15">
        <f t="shared" si="16"/>
        <v>0</v>
      </c>
      <c r="N59" s="15">
        <f t="shared" si="16"/>
        <v>0</v>
      </c>
      <c r="O59" s="15">
        <f>SUM(D59:N59)</f>
        <v>31705764</v>
      </c>
      <c r="P59" s="38">
        <f t="shared" si="10"/>
        <v>4814.1153962951712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51" t="s">
        <v>358</v>
      </c>
      <c r="N61" s="51"/>
      <c r="O61" s="51"/>
      <c r="P61" s="43">
        <v>6586</v>
      </c>
    </row>
    <row r="62" spans="1:120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  <row r="63" spans="1:120" ht="15.75" customHeight="1" thickBot="1">
      <c r="A63" s="55" t="s">
        <v>77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7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1"/>
      <c r="M3" s="72"/>
      <c r="N3" s="36"/>
      <c r="O3" s="37"/>
      <c r="P3" s="73" t="s">
        <v>146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147</v>
      </c>
      <c r="N4" s="35" t="s">
        <v>10</v>
      </c>
      <c r="O4" s="35" t="s">
        <v>148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SUM(D6:D13)</f>
        <v>8913398</v>
      </c>
      <c r="E5" s="27">
        <f t="shared" si="0"/>
        <v>955185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9868583</v>
      </c>
      <c r="P5" s="33">
        <f t="shared" ref="P5:P36" si="1">(O5/P$62)</f>
        <v>1502.0674277016742</v>
      </c>
      <c r="Q5" s="6"/>
    </row>
    <row r="6" spans="1:134">
      <c r="A6" s="12"/>
      <c r="B6" s="25">
        <v>311</v>
      </c>
      <c r="C6" s="20" t="s">
        <v>3</v>
      </c>
      <c r="D6" s="46">
        <v>7387914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7387914</v>
      </c>
      <c r="P6" s="47">
        <f t="shared" si="1"/>
        <v>1124.4922374429225</v>
      </c>
      <c r="Q6" s="9"/>
    </row>
    <row r="7" spans="1:134">
      <c r="A7" s="12"/>
      <c r="B7" s="25">
        <v>312.41000000000003</v>
      </c>
      <c r="C7" s="20" t="s">
        <v>150</v>
      </c>
      <c r="D7" s="46">
        <v>0</v>
      </c>
      <c r="E7" s="46">
        <v>89602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89602</v>
      </c>
      <c r="P7" s="47">
        <f t="shared" si="1"/>
        <v>13.638051750380518</v>
      </c>
      <c r="Q7" s="9"/>
    </row>
    <row r="8" spans="1:134">
      <c r="A8" s="12"/>
      <c r="B8" s="25">
        <v>312.63</v>
      </c>
      <c r="C8" s="20" t="s">
        <v>151</v>
      </c>
      <c r="D8" s="46">
        <v>0</v>
      </c>
      <c r="E8" s="46">
        <v>865583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865583</v>
      </c>
      <c r="P8" s="47">
        <f t="shared" si="1"/>
        <v>131.74779299847793</v>
      </c>
      <c r="Q8" s="9"/>
    </row>
    <row r="9" spans="1:134">
      <c r="A9" s="12"/>
      <c r="B9" s="25">
        <v>314.10000000000002</v>
      </c>
      <c r="C9" s="20" t="s">
        <v>12</v>
      </c>
      <c r="D9" s="46">
        <v>1002525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1002525</v>
      </c>
      <c r="P9" s="47">
        <f t="shared" si="1"/>
        <v>152.59132420091325</v>
      </c>
      <c r="Q9" s="9"/>
    </row>
    <row r="10" spans="1:134">
      <c r="A10" s="12"/>
      <c r="B10" s="25">
        <v>314.3</v>
      </c>
      <c r="C10" s="20" t="s">
        <v>13</v>
      </c>
      <c r="D10" s="46">
        <v>184218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184218</v>
      </c>
      <c r="P10" s="47">
        <f t="shared" si="1"/>
        <v>28.039269406392695</v>
      </c>
      <c r="Q10" s="9"/>
    </row>
    <row r="11" spans="1:134">
      <c r="A11" s="12"/>
      <c r="B11" s="25">
        <v>314.39999999999998</v>
      </c>
      <c r="C11" s="20" t="s">
        <v>14</v>
      </c>
      <c r="D11" s="46">
        <v>36191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36191</v>
      </c>
      <c r="P11" s="47">
        <f t="shared" si="1"/>
        <v>5.5085235920852362</v>
      </c>
      <c r="Q11" s="9"/>
    </row>
    <row r="12" spans="1:134">
      <c r="A12" s="12"/>
      <c r="B12" s="25">
        <v>315.10000000000002</v>
      </c>
      <c r="C12" s="20" t="s">
        <v>152</v>
      </c>
      <c r="D12" s="46">
        <v>273118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273118</v>
      </c>
      <c r="P12" s="47">
        <f t="shared" si="1"/>
        <v>41.570471841704716</v>
      </c>
      <c r="Q12" s="9"/>
    </row>
    <row r="13" spans="1:134">
      <c r="A13" s="12"/>
      <c r="B13" s="25">
        <v>316</v>
      </c>
      <c r="C13" s="20" t="s">
        <v>101</v>
      </c>
      <c r="D13" s="46">
        <v>29432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29432</v>
      </c>
      <c r="P13" s="47">
        <f t="shared" si="1"/>
        <v>4.4797564687975644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SUM(D15:D19)</f>
        <v>894654</v>
      </c>
      <c r="E14" s="32">
        <f t="shared" si="3"/>
        <v>768714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1950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30" si="4">SUM(D14:N14)</f>
        <v>1665318</v>
      </c>
      <c r="P14" s="45">
        <f t="shared" si="1"/>
        <v>253.47305936073059</v>
      </c>
      <c r="Q14" s="10"/>
    </row>
    <row r="15" spans="1:134">
      <c r="A15" s="12"/>
      <c r="B15" s="25">
        <v>322</v>
      </c>
      <c r="C15" s="20" t="s">
        <v>153</v>
      </c>
      <c r="D15" s="46">
        <v>0</v>
      </c>
      <c r="E15" s="46">
        <v>768714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768714</v>
      </c>
      <c r="P15" s="47">
        <f t="shared" si="1"/>
        <v>117.00365296803653</v>
      </c>
      <c r="Q15" s="9"/>
    </row>
    <row r="16" spans="1:134">
      <c r="A16" s="12"/>
      <c r="B16" s="25">
        <v>323.10000000000002</v>
      </c>
      <c r="C16" s="20" t="s">
        <v>18</v>
      </c>
      <c r="D16" s="46">
        <v>750374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750374</v>
      </c>
      <c r="P16" s="47">
        <f t="shared" si="1"/>
        <v>114.21217656012176</v>
      </c>
      <c r="Q16" s="9"/>
    </row>
    <row r="17" spans="1:17">
      <c r="A17" s="12"/>
      <c r="B17" s="25">
        <v>323.39999999999998</v>
      </c>
      <c r="C17" s="20" t="s">
        <v>19</v>
      </c>
      <c r="D17" s="46">
        <v>6436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6436</v>
      </c>
      <c r="P17" s="47">
        <f t="shared" si="1"/>
        <v>0.97960426179604265</v>
      </c>
      <c r="Q17" s="9"/>
    </row>
    <row r="18" spans="1:17">
      <c r="A18" s="12"/>
      <c r="B18" s="25">
        <v>323.7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1950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1950</v>
      </c>
      <c r="P18" s="47">
        <f t="shared" si="1"/>
        <v>0.29680365296803651</v>
      </c>
      <c r="Q18" s="9"/>
    </row>
    <row r="19" spans="1:17">
      <c r="A19" s="12"/>
      <c r="B19" s="25">
        <v>329.1</v>
      </c>
      <c r="C19" s="20" t="s">
        <v>154</v>
      </c>
      <c r="D19" s="46">
        <v>137844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137844</v>
      </c>
      <c r="P19" s="47">
        <f t="shared" si="1"/>
        <v>20.980821917808218</v>
      </c>
      <c r="Q19" s="9"/>
    </row>
    <row r="20" spans="1:17" ht="15.75">
      <c r="A20" s="29" t="s">
        <v>155</v>
      </c>
      <c r="B20" s="30"/>
      <c r="C20" s="31"/>
      <c r="D20" s="32">
        <f t="shared" ref="D20:N20" si="5">SUM(D21:D29)</f>
        <v>1237424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1237424</v>
      </c>
      <c r="P20" s="45">
        <f t="shared" si="1"/>
        <v>188.34459665144595</v>
      </c>
      <c r="Q20" s="10"/>
    </row>
    <row r="21" spans="1:17">
      <c r="A21" s="12"/>
      <c r="B21" s="25">
        <v>331.2</v>
      </c>
      <c r="C21" s="20" t="s">
        <v>22</v>
      </c>
      <c r="D21" s="46">
        <v>179466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179466</v>
      </c>
      <c r="P21" s="47">
        <f t="shared" si="1"/>
        <v>27.315981735159816</v>
      </c>
      <c r="Q21" s="9"/>
    </row>
    <row r="22" spans="1:17">
      <c r="A22" s="12"/>
      <c r="B22" s="25">
        <v>334.49</v>
      </c>
      <c r="C22" s="20" t="s">
        <v>25</v>
      </c>
      <c r="D22" s="46">
        <v>120250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120250</v>
      </c>
      <c r="P22" s="47">
        <f t="shared" si="1"/>
        <v>18.302891933028921</v>
      </c>
      <c r="Q22" s="9"/>
    </row>
    <row r="23" spans="1:17">
      <c r="A23" s="12"/>
      <c r="B23" s="25">
        <v>335.125</v>
      </c>
      <c r="C23" s="20" t="s">
        <v>156</v>
      </c>
      <c r="D23" s="46">
        <v>205503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205503</v>
      </c>
      <c r="P23" s="47">
        <f t="shared" si="1"/>
        <v>31.278995433789955</v>
      </c>
      <c r="Q23" s="9"/>
    </row>
    <row r="24" spans="1:17">
      <c r="A24" s="12"/>
      <c r="B24" s="25">
        <v>335.15</v>
      </c>
      <c r="C24" s="20" t="s">
        <v>106</v>
      </c>
      <c r="D24" s="46">
        <v>18059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18059</v>
      </c>
      <c r="P24" s="47">
        <f t="shared" si="1"/>
        <v>2.7487062404870626</v>
      </c>
      <c r="Q24" s="9"/>
    </row>
    <row r="25" spans="1:17">
      <c r="A25" s="12"/>
      <c r="B25" s="25">
        <v>335.18</v>
      </c>
      <c r="C25" s="20" t="s">
        <v>157</v>
      </c>
      <c r="D25" s="46">
        <v>498648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498648</v>
      </c>
      <c r="P25" s="47">
        <f t="shared" si="1"/>
        <v>75.897716894977165</v>
      </c>
      <c r="Q25" s="9"/>
    </row>
    <row r="26" spans="1:17">
      <c r="A26" s="12"/>
      <c r="B26" s="25">
        <v>335.21</v>
      </c>
      <c r="C26" s="20" t="s">
        <v>30</v>
      </c>
      <c r="D26" s="46">
        <v>6815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6815</v>
      </c>
      <c r="P26" s="47">
        <f t="shared" si="1"/>
        <v>1.0372907153729072</v>
      </c>
      <c r="Q26" s="9"/>
    </row>
    <row r="27" spans="1:17">
      <c r="A27" s="12"/>
      <c r="B27" s="25">
        <v>335.45</v>
      </c>
      <c r="C27" s="20" t="s">
        <v>158</v>
      </c>
      <c r="D27" s="46">
        <v>7492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7492</v>
      </c>
      <c r="P27" s="47">
        <f t="shared" si="1"/>
        <v>1.1403348554033486</v>
      </c>
      <c r="Q27" s="9"/>
    </row>
    <row r="28" spans="1:17">
      <c r="A28" s="12"/>
      <c r="B28" s="25">
        <v>337.3</v>
      </c>
      <c r="C28" s="20" t="s">
        <v>32</v>
      </c>
      <c r="D28" s="46">
        <v>176191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176191</v>
      </c>
      <c r="P28" s="47">
        <f t="shared" si="1"/>
        <v>26.817503805175036</v>
      </c>
      <c r="Q28" s="9"/>
    </row>
    <row r="29" spans="1:17">
      <c r="A29" s="12"/>
      <c r="B29" s="25">
        <v>337.7</v>
      </c>
      <c r="C29" s="20" t="s">
        <v>144</v>
      </c>
      <c r="D29" s="46">
        <v>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25000</v>
      </c>
      <c r="P29" s="47">
        <f t="shared" si="1"/>
        <v>3.8051750380517504</v>
      </c>
      <c r="Q29" s="9"/>
    </row>
    <row r="30" spans="1:17" ht="15.75">
      <c r="A30" s="29" t="s">
        <v>37</v>
      </c>
      <c r="B30" s="30"/>
      <c r="C30" s="31"/>
      <c r="D30" s="32">
        <f t="shared" ref="D30:N30" si="6">SUM(D31:D44)</f>
        <v>4232182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8652383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6"/>
        <v>0</v>
      </c>
      <c r="O30" s="32">
        <f t="shared" si="4"/>
        <v>12884565</v>
      </c>
      <c r="P30" s="45">
        <f t="shared" si="1"/>
        <v>1961.1210045662101</v>
      </c>
      <c r="Q30" s="10"/>
    </row>
    <row r="31" spans="1:17">
      <c r="A31" s="12"/>
      <c r="B31" s="25">
        <v>341.3</v>
      </c>
      <c r="C31" s="20" t="s">
        <v>109</v>
      </c>
      <c r="D31" s="46">
        <v>1128790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4" si="7">SUM(D31:N31)</f>
        <v>1128790</v>
      </c>
      <c r="P31" s="47">
        <f t="shared" si="1"/>
        <v>171.80974124809742</v>
      </c>
      <c r="Q31" s="9"/>
    </row>
    <row r="32" spans="1:17">
      <c r="A32" s="12"/>
      <c r="B32" s="25">
        <v>341.9</v>
      </c>
      <c r="C32" s="20" t="s">
        <v>140</v>
      </c>
      <c r="D32" s="46">
        <v>24866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24866</v>
      </c>
      <c r="P32" s="47">
        <f t="shared" si="1"/>
        <v>3.7847792998477932</v>
      </c>
      <c r="Q32" s="9"/>
    </row>
    <row r="33" spans="1:17">
      <c r="A33" s="12"/>
      <c r="B33" s="25">
        <v>342.1</v>
      </c>
      <c r="C33" s="20" t="s">
        <v>40</v>
      </c>
      <c r="D33" s="46">
        <v>1530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1530</v>
      </c>
      <c r="P33" s="47">
        <f t="shared" si="1"/>
        <v>0.23287671232876711</v>
      </c>
      <c r="Q33" s="9"/>
    </row>
    <row r="34" spans="1:17">
      <c r="A34" s="12"/>
      <c r="B34" s="25">
        <v>342.2</v>
      </c>
      <c r="C34" s="20" t="s">
        <v>135</v>
      </c>
      <c r="D34" s="46">
        <v>14145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14145</v>
      </c>
      <c r="P34" s="47">
        <f t="shared" si="1"/>
        <v>2.1529680365296802</v>
      </c>
      <c r="Q34" s="9"/>
    </row>
    <row r="35" spans="1:17">
      <c r="A35" s="12"/>
      <c r="B35" s="25">
        <v>342.4</v>
      </c>
      <c r="C35" s="20" t="s">
        <v>41</v>
      </c>
      <c r="D35" s="46">
        <v>1042945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1042945</v>
      </c>
      <c r="P35" s="47">
        <f t="shared" si="1"/>
        <v>158.74353120243532</v>
      </c>
      <c r="Q35" s="9"/>
    </row>
    <row r="36" spans="1:17">
      <c r="A36" s="12"/>
      <c r="B36" s="25">
        <v>343.4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2264755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2264755</v>
      </c>
      <c r="P36" s="47">
        <f t="shared" si="1"/>
        <v>344.71156773211567</v>
      </c>
      <c r="Q36" s="9"/>
    </row>
    <row r="37" spans="1:17">
      <c r="A37" s="12"/>
      <c r="B37" s="25">
        <v>343.5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5032794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5032794</v>
      </c>
      <c r="P37" s="47">
        <f t="shared" ref="P37:P60" si="8">(O37/P$62)</f>
        <v>766.0264840182648</v>
      </c>
      <c r="Q37" s="9"/>
    </row>
    <row r="38" spans="1:17">
      <c r="A38" s="12"/>
      <c r="B38" s="25">
        <v>343.7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1354834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1354834</v>
      </c>
      <c r="P38" s="47">
        <f t="shared" si="8"/>
        <v>206.2152207001522</v>
      </c>
      <c r="Q38" s="9"/>
    </row>
    <row r="39" spans="1:17">
      <c r="A39" s="12"/>
      <c r="B39" s="25">
        <v>344.5</v>
      </c>
      <c r="C39" s="20" t="s">
        <v>110</v>
      </c>
      <c r="D39" s="46">
        <v>1455618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1455618</v>
      </c>
      <c r="P39" s="47">
        <f t="shared" si="8"/>
        <v>221.5552511415525</v>
      </c>
      <c r="Q39" s="9"/>
    </row>
    <row r="40" spans="1:17">
      <c r="A40" s="12"/>
      <c r="B40" s="25">
        <v>344.9</v>
      </c>
      <c r="C40" s="20" t="s">
        <v>111</v>
      </c>
      <c r="D40" s="46">
        <v>44026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44026</v>
      </c>
      <c r="P40" s="47">
        <f t="shared" si="8"/>
        <v>6.7010654490106543</v>
      </c>
      <c r="Q40" s="9"/>
    </row>
    <row r="41" spans="1:17">
      <c r="A41" s="12"/>
      <c r="B41" s="25">
        <v>347.2</v>
      </c>
      <c r="C41" s="20" t="s">
        <v>48</v>
      </c>
      <c r="D41" s="46">
        <v>262486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262486</v>
      </c>
      <c r="P41" s="47">
        <f t="shared" si="8"/>
        <v>39.952207001522069</v>
      </c>
      <c r="Q41" s="9"/>
    </row>
    <row r="42" spans="1:17">
      <c r="A42" s="12"/>
      <c r="B42" s="25">
        <v>347.4</v>
      </c>
      <c r="C42" s="20" t="s">
        <v>130</v>
      </c>
      <c r="D42" s="46">
        <v>150045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150045</v>
      </c>
      <c r="P42" s="47">
        <f t="shared" si="8"/>
        <v>22.837899543378995</v>
      </c>
      <c r="Q42" s="9"/>
    </row>
    <row r="43" spans="1:17">
      <c r="A43" s="12"/>
      <c r="B43" s="25">
        <v>347.5</v>
      </c>
      <c r="C43" s="20" t="s">
        <v>49</v>
      </c>
      <c r="D43" s="46">
        <v>90377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90377</v>
      </c>
      <c r="P43" s="47">
        <f t="shared" si="8"/>
        <v>13.756012176560121</v>
      </c>
      <c r="Q43" s="9"/>
    </row>
    <row r="44" spans="1:17">
      <c r="A44" s="12"/>
      <c r="B44" s="25">
        <v>347.9</v>
      </c>
      <c r="C44" s="20" t="s">
        <v>50</v>
      </c>
      <c r="D44" s="46">
        <v>17354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17354</v>
      </c>
      <c r="P44" s="47">
        <f t="shared" si="8"/>
        <v>2.6414003044140029</v>
      </c>
      <c r="Q44" s="9"/>
    </row>
    <row r="45" spans="1:17" ht="15.75">
      <c r="A45" s="29" t="s">
        <v>38</v>
      </c>
      <c r="B45" s="30"/>
      <c r="C45" s="31"/>
      <c r="D45" s="32">
        <f t="shared" ref="D45:N45" si="9">SUM(D46:D47)</f>
        <v>188586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188586</v>
      </c>
      <c r="P45" s="45">
        <f t="shared" si="8"/>
        <v>28.704109589041096</v>
      </c>
      <c r="Q45" s="10"/>
    </row>
    <row r="46" spans="1:17">
      <c r="A46" s="13"/>
      <c r="B46" s="39">
        <v>351.2</v>
      </c>
      <c r="C46" s="21" t="s">
        <v>54</v>
      </c>
      <c r="D46" s="46">
        <v>21678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21678</v>
      </c>
      <c r="P46" s="47">
        <f t="shared" si="8"/>
        <v>3.2995433789954336</v>
      </c>
      <c r="Q46" s="9"/>
    </row>
    <row r="47" spans="1:17">
      <c r="A47" s="13"/>
      <c r="B47" s="39">
        <v>351.5</v>
      </c>
      <c r="C47" s="21" t="s">
        <v>84</v>
      </c>
      <c r="D47" s="46">
        <v>166908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166908</v>
      </c>
      <c r="P47" s="47">
        <f t="shared" si="8"/>
        <v>25.404566210045662</v>
      </c>
      <c r="Q47" s="9"/>
    </row>
    <row r="48" spans="1:17" ht="15.75">
      <c r="A48" s="29" t="s">
        <v>4</v>
      </c>
      <c r="B48" s="30"/>
      <c r="C48" s="31"/>
      <c r="D48" s="32">
        <f t="shared" ref="D48:N48" si="10">SUM(D49:D55)</f>
        <v>404857</v>
      </c>
      <c r="E48" s="32">
        <f t="shared" si="10"/>
        <v>61783</v>
      </c>
      <c r="F48" s="32">
        <f t="shared" si="10"/>
        <v>1279</v>
      </c>
      <c r="G48" s="32">
        <f t="shared" si="10"/>
        <v>30689</v>
      </c>
      <c r="H48" s="32">
        <f t="shared" si="10"/>
        <v>0</v>
      </c>
      <c r="I48" s="32">
        <f t="shared" si="10"/>
        <v>128566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>SUM(D48:N48)</f>
        <v>627174</v>
      </c>
      <c r="P48" s="45">
        <f t="shared" si="8"/>
        <v>95.460273972602735</v>
      </c>
      <c r="Q48" s="10"/>
    </row>
    <row r="49" spans="1:120">
      <c r="A49" s="12"/>
      <c r="B49" s="25">
        <v>361.1</v>
      </c>
      <c r="C49" s="20" t="s">
        <v>56</v>
      </c>
      <c r="D49" s="46">
        <v>104192</v>
      </c>
      <c r="E49" s="46">
        <v>20284</v>
      </c>
      <c r="F49" s="46">
        <v>1279</v>
      </c>
      <c r="G49" s="46">
        <v>30689</v>
      </c>
      <c r="H49" s="46">
        <v>0</v>
      </c>
      <c r="I49" s="46">
        <v>54787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211231</v>
      </c>
      <c r="P49" s="47">
        <f t="shared" si="8"/>
        <v>32.150837138508372</v>
      </c>
      <c r="Q49" s="9"/>
    </row>
    <row r="50" spans="1:120">
      <c r="A50" s="12"/>
      <c r="B50" s="25">
        <v>362</v>
      </c>
      <c r="C50" s="20" t="s">
        <v>86</v>
      </c>
      <c r="D50" s="46">
        <v>56238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5" si="11">SUM(D50:N50)</f>
        <v>56238</v>
      </c>
      <c r="P50" s="47">
        <f t="shared" si="8"/>
        <v>8.5598173515981735</v>
      </c>
      <c r="Q50" s="9"/>
    </row>
    <row r="51" spans="1:120">
      <c r="A51" s="12"/>
      <c r="B51" s="25">
        <v>364</v>
      </c>
      <c r="C51" s="20" t="s">
        <v>114</v>
      </c>
      <c r="D51" s="46">
        <v>4050</v>
      </c>
      <c r="E51" s="46">
        <v>0</v>
      </c>
      <c r="F51" s="46">
        <v>0</v>
      </c>
      <c r="G51" s="46">
        <v>0</v>
      </c>
      <c r="H51" s="46">
        <v>0</v>
      </c>
      <c r="I51" s="46">
        <v>10995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15045</v>
      </c>
      <c r="P51" s="47">
        <f t="shared" si="8"/>
        <v>2.2899543378995433</v>
      </c>
      <c r="Q51" s="9"/>
    </row>
    <row r="52" spans="1:120">
      <c r="A52" s="12"/>
      <c r="B52" s="25">
        <v>365</v>
      </c>
      <c r="C52" s="20" t="s">
        <v>124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5336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5336</v>
      </c>
      <c r="P52" s="47">
        <f t="shared" si="8"/>
        <v>0.81217656012176564</v>
      </c>
      <c r="Q52" s="9"/>
    </row>
    <row r="53" spans="1:120">
      <c r="A53" s="12"/>
      <c r="B53" s="25">
        <v>366</v>
      </c>
      <c r="C53" s="20" t="s">
        <v>57</v>
      </c>
      <c r="D53" s="46">
        <v>25815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25815</v>
      </c>
      <c r="P53" s="47">
        <f t="shared" si="8"/>
        <v>3.9292237442922375</v>
      </c>
      <c r="Q53" s="9"/>
    </row>
    <row r="54" spans="1:120">
      <c r="A54" s="12"/>
      <c r="B54" s="25">
        <v>369.3</v>
      </c>
      <c r="C54" s="20" t="s">
        <v>75</v>
      </c>
      <c r="D54" s="46">
        <v>111614</v>
      </c>
      <c r="E54" s="46">
        <v>28007</v>
      </c>
      <c r="F54" s="46">
        <v>0</v>
      </c>
      <c r="G54" s="46">
        <v>0</v>
      </c>
      <c r="H54" s="46">
        <v>0</v>
      </c>
      <c r="I54" s="46">
        <v>263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139884</v>
      </c>
      <c r="P54" s="47">
        <f t="shared" si="8"/>
        <v>21.291324200913241</v>
      </c>
      <c r="Q54" s="9"/>
    </row>
    <row r="55" spans="1:120">
      <c r="A55" s="12"/>
      <c r="B55" s="25">
        <v>369.9</v>
      </c>
      <c r="C55" s="20" t="s">
        <v>58</v>
      </c>
      <c r="D55" s="46">
        <v>102948</v>
      </c>
      <c r="E55" s="46">
        <v>13492</v>
      </c>
      <c r="F55" s="46">
        <v>0</v>
      </c>
      <c r="G55" s="46">
        <v>0</v>
      </c>
      <c r="H55" s="46">
        <v>0</v>
      </c>
      <c r="I55" s="46">
        <v>57185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173625</v>
      </c>
      <c r="P55" s="47">
        <f t="shared" si="8"/>
        <v>26.426940639269407</v>
      </c>
      <c r="Q55" s="9"/>
    </row>
    <row r="56" spans="1:120" ht="15.75">
      <c r="A56" s="29" t="s">
        <v>39</v>
      </c>
      <c r="B56" s="30"/>
      <c r="C56" s="31"/>
      <c r="D56" s="32">
        <f t="shared" ref="D56:N56" si="12">SUM(D57:D59)</f>
        <v>0</v>
      </c>
      <c r="E56" s="32">
        <f t="shared" si="12"/>
        <v>0</v>
      </c>
      <c r="F56" s="32">
        <f t="shared" si="12"/>
        <v>887155</v>
      </c>
      <c r="G56" s="32">
        <f t="shared" si="12"/>
        <v>2485607</v>
      </c>
      <c r="H56" s="32">
        <f t="shared" si="12"/>
        <v>0</v>
      </c>
      <c r="I56" s="32">
        <f t="shared" si="12"/>
        <v>39567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2"/>
        <v>0</v>
      </c>
      <c r="O56" s="32">
        <f>SUM(D56:N56)</f>
        <v>3412329</v>
      </c>
      <c r="P56" s="45">
        <f t="shared" si="8"/>
        <v>519.38036529680369</v>
      </c>
      <c r="Q56" s="9"/>
    </row>
    <row r="57" spans="1:120">
      <c r="A57" s="12"/>
      <c r="B57" s="25">
        <v>381</v>
      </c>
      <c r="C57" s="20" t="s">
        <v>59</v>
      </c>
      <c r="D57" s="46">
        <v>0</v>
      </c>
      <c r="E57" s="46">
        <v>0</v>
      </c>
      <c r="F57" s="46">
        <v>887155</v>
      </c>
      <c r="G57" s="46">
        <v>2485607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3372762</v>
      </c>
      <c r="P57" s="47">
        <f t="shared" si="8"/>
        <v>513.35799086757993</v>
      </c>
      <c r="Q57" s="9"/>
    </row>
    <row r="58" spans="1:120">
      <c r="A58" s="12"/>
      <c r="B58" s="25">
        <v>389.3</v>
      </c>
      <c r="C58" s="20" t="s">
        <v>88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34660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34660</v>
      </c>
      <c r="P58" s="47">
        <f t="shared" si="8"/>
        <v>5.275494672754947</v>
      </c>
      <c r="Q58" s="9"/>
    </row>
    <row r="59" spans="1:120" ht="15.75" thickBot="1">
      <c r="A59" s="12"/>
      <c r="B59" s="25">
        <v>389.4</v>
      </c>
      <c r="C59" s="20" t="s">
        <v>159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4907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4907</v>
      </c>
      <c r="P59" s="47">
        <f t="shared" si="8"/>
        <v>0.74687975646879756</v>
      </c>
      <c r="Q59" s="9"/>
    </row>
    <row r="60" spans="1:120" ht="16.5" thickBot="1">
      <c r="A60" s="14" t="s">
        <v>51</v>
      </c>
      <c r="B60" s="23"/>
      <c r="C60" s="22"/>
      <c r="D60" s="15">
        <f t="shared" ref="D60:N60" si="13">SUM(D5,D14,D20,D30,D45,D48,D56)</f>
        <v>15871101</v>
      </c>
      <c r="E60" s="15">
        <f t="shared" si="13"/>
        <v>1785682</v>
      </c>
      <c r="F60" s="15">
        <f t="shared" si="13"/>
        <v>888434</v>
      </c>
      <c r="G60" s="15">
        <f t="shared" si="13"/>
        <v>2516296</v>
      </c>
      <c r="H60" s="15">
        <f t="shared" si="13"/>
        <v>0</v>
      </c>
      <c r="I60" s="15">
        <f t="shared" si="13"/>
        <v>8822466</v>
      </c>
      <c r="J60" s="15">
        <f t="shared" si="13"/>
        <v>0</v>
      </c>
      <c r="K60" s="15">
        <f t="shared" si="13"/>
        <v>0</v>
      </c>
      <c r="L60" s="15">
        <f t="shared" si="13"/>
        <v>0</v>
      </c>
      <c r="M60" s="15">
        <f t="shared" si="13"/>
        <v>0</v>
      </c>
      <c r="N60" s="15">
        <f t="shared" si="13"/>
        <v>0</v>
      </c>
      <c r="O60" s="15">
        <f>SUM(D60:N60)</f>
        <v>29883979</v>
      </c>
      <c r="P60" s="38">
        <f t="shared" si="8"/>
        <v>4548.5508371385085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51" t="s">
        <v>145</v>
      </c>
      <c r="N62" s="51"/>
      <c r="O62" s="51"/>
      <c r="P62" s="43">
        <v>6570</v>
      </c>
    </row>
    <row r="63" spans="1:120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  <row r="64" spans="1:120" ht="15.75" customHeight="1" thickBot="1">
      <c r="A64" s="55" t="s">
        <v>77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7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8512267</v>
      </c>
      <c r="E5" s="27">
        <f t="shared" si="0"/>
        <v>843923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9356190</v>
      </c>
      <c r="O5" s="33">
        <f t="shared" ref="O5:O36" si="1">(N5/O$62)</f>
        <v>1350.0995670995671</v>
      </c>
      <c r="P5" s="6"/>
    </row>
    <row r="6" spans="1:133">
      <c r="A6" s="12"/>
      <c r="B6" s="25">
        <v>311</v>
      </c>
      <c r="C6" s="20" t="s">
        <v>3</v>
      </c>
      <c r="D6" s="46">
        <v>6961096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6961096</v>
      </c>
      <c r="O6" s="47">
        <f t="shared" si="1"/>
        <v>1004.4871572871573</v>
      </c>
      <c r="P6" s="9"/>
    </row>
    <row r="7" spans="1:133">
      <c r="A7" s="12"/>
      <c r="B7" s="25">
        <v>312.41000000000003</v>
      </c>
      <c r="C7" s="20" t="s">
        <v>139</v>
      </c>
      <c r="D7" s="46">
        <v>0</v>
      </c>
      <c r="E7" s="46">
        <v>86042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86042</v>
      </c>
      <c r="O7" s="47">
        <f t="shared" si="1"/>
        <v>12.415873015873016</v>
      </c>
      <c r="P7" s="9"/>
    </row>
    <row r="8" spans="1:133">
      <c r="A8" s="12"/>
      <c r="B8" s="25">
        <v>312.60000000000002</v>
      </c>
      <c r="C8" s="20" t="s">
        <v>79</v>
      </c>
      <c r="D8" s="46">
        <v>0</v>
      </c>
      <c r="E8" s="46">
        <v>757881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757881</v>
      </c>
      <c r="O8" s="47">
        <f t="shared" si="1"/>
        <v>109.36233766233767</v>
      </c>
      <c r="P8" s="9"/>
    </row>
    <row r="9" spans="1:133">
      <c r="A9" s="12"/>
      <c r="B9" s="25">
        <v>314.10000000000002</v>
      </c>
      <c r="C9" s="20" t="s">
        <v>12</v>
      </c>
      <c r="D9" s="46">
        <v>973768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973768</v>
      </c>
      <c r="O9" s="47">
        <f t="shared" si="1"/>
        <v>140.5148629148629</v>
      </c>
      <c r="P9" s="9"/>
    </row>
    <row r="10" spans="1:133">
      <c r="A10" s="12"/>
      <c r="B10" s="25">
        <v>314.3</v>
      </c>
      <c r="C10" s="20" t="s">
        <v>13</v>
      </c>
      <c r="D10" s="46">
        <v>175887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175887</v>
      </c>
      <c r="O10" s="47">
        <f t="shared" si="1"/>
        <v>25.380519480519482</v>
      </c>
      <c r="P10" s="9"/>
    </row>
    <row r="11" spans="1:133">
      <c r="A11" s="12"/>
      <c r="B11" s="25">
        <v>314.39999999999998</v>
      </c>
      <c r="C11" s="20" t="s">
        <v>14</v>
      </c>
      <c r="D11" s="46">
        <v>30847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30847</v>
      </c>
      <c r="O11" s="47">
        <f t="shared" si="1"/>
        <v>4.4512265512265516</v>
      </c>
      <c r="P11" s="9"/>
    </row>
    <row r="12" spans="1:133">
      <c r="A12" s="12"/>
      <c r="B12" s="25">
        <v>315</v>
      </c>
      <c r="C12" s="20" t="s">
        <v>100</v>
      </c>
      <c r="D12" s="46">
        <v>295970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295970</v>
      </c>
      <c r="O12" s="47">
        <f t="shared" si="1"/>
        <v>42.708513708513706</v>
      </c>
      <c r="P12" s="9"/>
    </row>
    <row r="13" spans="1:133">
      <c r="A13" s="12"/>
      <c r="B13" s="25">
        <v>316</v>
      </c>
      <c r="C13" s="20" t="s">
        <v>101</v>
      </c>
      <c r="D13" s="46">
        <v>74699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74699</v>
      </c>
      <c r="O13" s="47">
        <f t="shared" si="1"/>
        <v>10.77907647907648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781626</v>
      </c>
      <c r="E14" s="32">
        <f t="shared" si="3"/>
        <v>618948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1929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1402503</v>
      </c>
      <c r="O14" s="45">
        <f t="shared" si="1"/>
        <v>202.38138528138529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618948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618948</v>
      </c>
      <c r="O15" s="47">
        <f t="shared" si="1"/>
        <v>89.314285714285717</v>
      </c>
      <c r="P15" s="9"/>
    </row>
    <row r="16" spans="1:133">
      <c r="A16" s="12"/>
      <c r="B16" s="25">
        <v>323.10000000000002</v>
      </c>
      <c r="C16" s="20" t="s">
        <v>18</v>
      </c>
      <c r="D16" s="46">
        <v>741059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741059</v>
      </c>
      <c r="O16" s="47">
        <f t="shared" si="1"/>
        <v>106.93492063492063</v>
      </c>
      <c r="P16" s="9"/>
    </row>
    <row r="17" spans="1:16">
      <c r="A17" s="12"/>
      <c r="B17" s="25">
        <v>323.39999999999998</v>
      </c>
      <c r="C17" s="20" t="s">
        <v>19</v>
      </c>
      <c r="D17" s="46">
        <v>3968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3968</v>
      </c>
      <c r="O17" s="47">
        <f t="shared" si="1"/>
        <v>0.57258297258297264</v>
      </c>
      <c r="P17" s="9"/>
    </row>
    <row r="18" spans="1:16">
      <c r="A18" s="12"/>
      <c r="B18" s="25">
        <v>323.7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1929</v>
      </c>
      <c r="O18" s="47">
        <f t="shared" si="1"/>
        <v>0.27835497835497836</v>
      </c>
      <c r="P18" s="9"/>
    </row>
    <row r="19" spans="1:16">
      <c r="A19" s="12"/>
      <c r="B19" s="25">
        <v>329</v>
      </c>
      <c r="C19" s="20" t="s">
        <v>21</v>
      </c>
      <c r="D19" s="46">
        <v>36599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36599</v>
      </c>
      <c r="O19" s="47">
        <f t="shared" si="1"/>
        <v>5.2812409812409813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673987</v>
      </c>
      <c r="E20" s="32">
        <f t="shared" si="5"/>
        <v>0</v>
      </c>
      <c r="F20" s="32">
        <f t="shared" si="5"/>
        <v>0</v>
      </c>
      <c r="G20" s="32">
        <f t="shared" si="5"/>
        <v>411526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1085513</v>
      </c>
      <c r="O20" s="45">
        <f t="shared" si="1"/>
        <v>156.63968253968255</v>
      </c>
      <c r="P20" s="10"/>
    </row>
    <row r="21" spans="1:16">
      <c r="A21" s="12"/>
      <c r="B21" s="25">
        <v>331.2</v>
      </c>
      <c r="C21" s="20" t="s">
        <v>22</v>
      </c>
      <c r="D21" s="46">
        <v>32947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32947</v>
      </c>
      <c r="O21" s="47">
        <f t="shared" si="1"/>
        <v>4.7542568542568544</v>
      </c>
      <c r="P21" s="9"/>
    </row>
    <row r="22" spans="1:16">
      <c r="A22" s="12"/>
      <c r="B22" s="25">
        <v>334.2</v>
      </c>
      <c r="C22" s="20" t="s">
        <v>102</v>
      </c>
      <c r="D22" s="46">
        <v>1219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1219</v>
      </c>
      <c r="O22" s="47">
        <f t="shared" si="1"/>
        <v>0.17590187590187589</v>
      </c>
      <c r="P22" s="9"/>
    </row>
    <row r="23" spans="1:16">
      <c r="A23" s="12"/>
      <c r="B23" s="25">
        <v>335.12</v>
      </c>
      <c r="C23" s="20" t="s">
        <v>105</v>
      </c>
      <c r="D23" s="46">
        <v>188131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188131</v>
      </c>
      <c r="O23" s="47">
        <f t="shared" si="1"/>
        <v>27.147330447330447</v>
      </c>
      <c r="P23" s="9"/>
    </row>
    <row r="24" spans="1:16">
      <c r="A24" s="12"/>
      <c r="B24" s="25">
        <v>335.15</v>
      </c>
      <c r="C24" s="20" t="s">
        <v>106</v>
      </c>
      <c r="D24" s="46">
        <v>12878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12878</v>
      </c>
      <c r="O24" s="47">
        <f t="shared" si="1"/>
        <v>1.8582972582972583</v>
      </c>
      <c r="P24" s="9"/>
    </row>
    <row r="25" spans="1:16">
      <c r="A25" s="12"/>
      <c r="B25" s="25">
        <v>335.18</v>
      </c>
      <c r="C25" s="20" t="s">
        <v>107</v>
      </c>
      <c r="D25" s="46">
        <v>426052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426052</v>
      </c>
      <c r="O25" s="47">
        <f t="shared" si="1"/>
        <v>61.479365079365081</v>
      </c>
      <c r="P25" s="9"/>
    </row>
    <row r="26" spans="1:16">
      <c r="A26" s="12"/>
      <c r="B26" s="25">
        <v>335.21</v>
      </c>
      <c r="C26" s="20" t="s">
        <v>30</v>
      </c>
      <c r="D26" s="46">
        <v>5311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5311</v>
      </c>
      <c r="O26" s="47">
        <f t="shared" si="1"/>
        <v>0.76637806637806638</v>
      </c>
      <c r="P26" s="9"/>
    </row>
    <row r="27" spans="1:16">
      <c r="A27" s="12"/>
      <c r="B27" s="25">
        <v>335.49</v>
      </c>
      <c r="C27" s="20" t="s">
        <v>31</v>
      </c>
      <c r="D27" s="46">
        <v>7449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7449</v>
      </c>
      <c r="O27" s="47">
        <f t="shared" si="1"/>
        <v>1.0748917748917748</v>
      </c>
      <c r="P27" s="9"/>
    </row>
    <row r="28" spans="1:16">
      <c r="A28" s="12"/>
      <c r="B28" s="25">
        <v>337.4</v>
      </c>
      <c r="C28" s="20" t="s">
        <v>108</v>
      </c>
      <c r="D28" s="46">
        <v>0</v>
      </c>
      <c r="E28" s="46">
        <v>0</v>
      </c>
      <c r="F28" s="46">
        <v>0</v>
      </c>
      <c r="G28" s="46">
        <v>411526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411526</v>
      </c>
      <c r="O28" s="47">
        <f t="shared" si="1"/>
        <v>59.383261183261183</v>
      </c>
      <c r="P28" s="9"/>
    </row>
    <row r="29" spans="1:16" ht="15.75">
      <c r="A29" s="29" t="s">
        <v>37</v>
      </c>
      <c r="B29" s="30"/>
      <c r="C29" s="31"/>
      <c r="D29" s="32">
        <f t="shared" ref="D29:M29" si="6">SUM(D30:D43)</f>
        <v>3509931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8028426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11538357</v>
      </c>
      <c r="O29" s="45">
        <f t="shared" si="1"/>
        <v>1664.98658008658</v>
      </c>
      <c r="P29" s="10"/>
    </row>
    <row r="30" spans="1:16">
      <c r="A30" s="12"/>
      <c r="B30" s="25">
        <v>341.3</v>
      </c>
      <c r="C30" s="20" t="s">
        <v>109</v>
      </c>
      <c r="D30" s="46">
        <v>1103295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3" si="7">SUM(D30:M30)</f>
        <v>1103295</v>
      </c>
      <c r="O30" s="47">
        <f t="shared" si="1"/>
        <v>159.20562770562771</v>
      </c>
      <c r="P30" s="9"/>
    </row>
    <row r="31" spans="1:16">
      <c r="A31" s="12"/>
      <c r="B31" s="25">
        <v>341.9</v>
      </c>
      <c r="C31" s="20" t="s">
        <v>140</v>
      </c>
      <c r="D31" s="46">
        <v>22409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22409</v>
      </c>
      <c r="O31" s="47">
        <f t="shared" si="1"/>
        <v>3.2336219336219338</v>
      </c>
      <c r="P31" s="9"/>
    </row>
    <row r="32" spans="1:16">
      <c r="A32" s="12"/>
      <c r="B32" s="25">
        <v>342.1</v>
      </c>
      <c r="C32" s="20" t="s">
        <v>40</v>
      </c>
      <c r="D32" s="46">
        <v>2492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2492</v>
      </c>
      <c r="O32" s="47">
        <f t="shared" si="1"/>
        <v>0.35959595959595958</v>
      </c>
      <c r="P32" s="9"/>
    </row>
    <row r="33" spans="1:16">
      <c r="A33" s="12"/>
      <c r="B33" s="25">
        <v>342.2</v>
      </c>
      <c r="C33" s="20" t="s">
        <v>135</v>
      </c>
      <c r="D33" s="46">
        <v>11860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11860</v>
      </c>
      <c r="O33" s="47">
        <f t="shared" si="1"/>
        <v>1.7113997113997115</v>
      </c>
      <c r="P33" s="9"/>
    </row>
    <row r="34" spans="1:16">
      <c r="A34" s="12"/>
      <c r="B34" s="25">
        <v>342.4</v>
      </c>
      <c r="C34" s="20" t="s">
        <v>41</v>
      </c>
      <c r="D34" s="46">
        <v>698194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698194</v>
      </c>
      <c r="O34" s="47">
        <f t="shared" si="1"/>
        <v>100.74949494949495</v>
      </c>
      <c r="P34" s="9"/>
    </row>
    <row r="35" spans="1:16">
      <c r="A35" s="12"/>
      <c r="B35" s="25">
        <v>343.4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2146882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2146882</v>
      </c>
      <c r="O35" s="47">
        <f t="shared" si="1"/>
        <v>309.79538239538238</v>
      </c>
      <c r="P35" s="9"/>
    </row>
    <row r="36" spans="1:16">
      <c r="A36" s="12"/>
      <c r="B36" s="25">
        <v>343.5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4645754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4645754</v>
      </c>
      <c r="O36" s="47">
        <f t="shared" si="1"/>
        <v>670.38297258297257</v>
      </c>
      <c r="P36" s="9"/>
    </row>
    <row r="37" spans="1:16">
      <c r="A37" s="12"/>
      <c r="B37" s="25">
        <v>343.7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1235790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1235790</v>
      </c>
      <c r="O37" s="47">
        <f t="shared" ref="O37:O60" si="8">(N37/O$62)</f>
        <v>178.32467532467533</v>
      </c>
      <c r="P37" s="9"/>
    </row>
    <row r="38" spans="1:16">
      <c r="A38" s="12"/>
      <c r="B38" s="25">
        <v>344.5</v>
      </c>
      <c r="C38" s="20" t="s">
        <v>110</v>
      </c>
      <c r="D38" s="46">
        <v>1182079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1182079</v>
      </c>
      <c r="O38" s="47">
        <f t="shared" si="8"/>
        <v>170.57417027417029</v>
      </c>
      <c r="P38" s="9"/>
    </row>
    <row r="39" spans="1:16">
      <c r="A39" s="12"/>
      <c r="B39" s="25">
        <v>344.9</v>
      </c>
      <c r="C39" s="20" t="s">
        <v>111</v>
      </c>
      <c r="D39" s="46">
        <v>42742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42742</v>
      </c>
      <c r="O39" s="47">
        <f t="shared" si="8"/>
        <v>6.1676767676767676</v>
      </c>
      <c r="P39" s="9"/>
    </row>
    <row r="40" spans="1:16">
      <c r="A40" s="12"/>
      <c r="B40" s="25">
        <v>347.2</v>
      </c>
      <c r="C40" s="20" t="s">
        <v>48</v>
      </c>
      <c r="D40" s="46">
        <v>195310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195310</v>
      </c>
      <c r="O40" s="47">
        <f t="shared" si="8"/>
        <v>28.183261183261184</v>
      </c>
      <c r="P40" s="9"/>
    </row>
    <row r="41" spans="1:16">
      <c r="A41" s="12"/>
      <c r="B41" s="25">
        <v>347.4</v>
      </c>
      <c r="C41" s="20" t="s">
        <v>130</v>
      </c>
      <c r="D41" s="46">
        <v>160913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160913</v>
      </c>
      <c r="O41" s="47">
        <f t="shared" si="8"/>
        <v>23.219769119769119</v>
      </c>
      <c r="P41" s="9"/>
    </row>
    <row r="42" spans="1:16">
      <c r="A42" s="12"/>
      <c r="B42" s="25">
        <v>347.5</v>
      </c>
      <c r="C42" s="20" t="s">
        <v>49</v>
      </c>
      <c r="D42" s="46">
        <v>77922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77922</v>
      </c>
      <c r="O42" s="47">
        <f t="shared" si="8"/>
        <v>11.244155844155845</v>
      </c>
      <c r="P42" s="9"/>
    </row>
    <row r="43" spans="1:16">
      <c r="A43" s="12"/>
      <c r="B43" s="25">
        <v>347.9</v>
      </c>
      <c r="C43" s="20" t="s">
        <v>50</v>
      </c>
      <c r="D43" s="46">
        <v>12715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12715</v>
      </c>
      <c r="O43" s="47">
        <f t="shared" si="8"/>
        <v>1.8347763347763348</v>
      </c>
      <c r="P43" s="9"/>
    </row>
    <row r="44" spans="1:16" ht="15.75">
      <c r="A44" s="29" t="s">
        <v>38</v>
      </c>
      <c r="B44" s="30"/>
      <c r="C44" s="31"/>
      <c r="D44" s="32">
        <f t="shared" ref="D44:M44" si="9">SUM(D45:D46)</f>
        <v>203318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203318</v>
      </c>
      <c r="O44" s="45">
        <f t="shared" si="8"/>
        <v>29.338816738816739</v>
      </c>
      <c r="P44" s="10"/>
    </row>
    <row r="45" spans="1:16">
      <c r="A45" s="13"/>
      <c r="B45" s="39">
        <v>351.2</v>
      </c>
      <c r="C45" s="21" t="s">
        <v>54</v>
      </c>
      <c r="D45" s="46">
        <v>24827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24827</v>
      </c>
      <c r="O45" s="47">
        <f t="shared" si="8"/>
        <v>3.5825396825396827</v>
      </c>
      <c r="P45" s="9"/>
    </row>
    <row r="46" spans="1:16">
      <c r="A46" s="13"/>
      <c r="B46" s="39">
        <v>351.5</v>
      </c>
      <c r="C46" s="21" t="s">
        <v>84</v>
      </c>
      <c r="D46" s="46">
        <v>178491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178491</v>
      </c>
      <c r="O46" s="47">
        <f t="shared" si="8"/>
        <v>25.756277056277057</v>
      </c>
      <c r="P46" s="9"/>
    </row>
    <row r="47" spans="1:16" ht="15.75">
      <c r="A47" s="29" t="s">
        <v>4</v>
      </c>
      <c r="B47" s="30"/>
      <c r="C47" s="31"/>
      <c r="D47" s="32">
        <f t="shared" ref="D47:M47" si="10">SUM(D48:D54)</f>
        <v>620673</v>
      </c>
      <c r="E47" s="32">
        <f t="shared" si="10"/>
        <v>45412</v>
      </c>
      <c r="F47" s="32">
        <f t="shared" si="10"/>
        <v>21</v>
      </c>
      <c r="G47" s="32">
        <f t="shared" si="10"/>
        <v>3030</v>
      </c>
      <c r="H47" s="32">
        <f t="shared" si="10"/>
        <v>0</v>
      </c>
      <c r="I47" s="32">
        <f t="shared" si="10"/>
        <v>114734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783870</v>
      </c>
      <c r="O47" s="45">
        <f t="shared" si="8"/>
        <v>113.11255411255411</v>
      </c>
      <c r="P47" s="10"/>
    </row>
    <row r="48" spans="1:16">
      <c r="A48" s="12"/>
      <c r="B48" s="25">
        <v>361.1</v>
      </c>
      <c r="C48" s="20" t="s">
        <v>56</v>
      </c>
      <c r="D48" s="46">
        <v>106199</v>
      </c>
      <c r="E48" s="46">
        <v>45412</v>
      </c>
      <c r="F48" s="46">
        <v>21</v>
      </c>
      <c r="G48" s="46">
        <v>3030</v>
      </c>
      <c r="H48" s="46">
        <v>0</v>
      </c>
      <c r="I48" s="46">
        <v>79296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233958</v>
      </c>
      <c r="O48" s="47">
        <f t="shared" si="8"/>
        <v>33.76017316017316</v>
      </c>
      <c r="P48" s="9"/>
    </row>
    <row r="49" spans="1:119">
      <c r="A49" s="12"/>
      <c r="B49" s="25">
        <v>362</v>
      </c>
      <c r="C49" s="20" t="s">
        <v>86</v>
      </c>
      <c r="D49" s="46">
        <v>51319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1">SUM(D49:M49)</f>
        <v>51319</v>
      </c>
      <c r="O49" s="47">
        <f t="shared" si="8"/>
        <v>7.4053391053391051</v>
      </c>
      <c r="P49" s="9"/>
    </row>
    <row r="50" spans="1:119">
      <c r="A50" s="12"/>
      <c r="B50" s="25">
        <v>364</v>
      </c>
      <c r="C50" s="20" t="s">
        <v>114</v>
      </c>
      <c r="D50" s="46">
        <v>9900</v>
      </c>
      <c r="E50" s="46">
        <v>0</v>
      </c>
      <c r="F50" s="46">
        <v>0</v>
      </c>
      <c r="G50" s="46">
        <v>0</v>
      </c>
      <c r="H50" s="46">
        <v>0</v>
      </c>
      <c r="I50" s="46">
        <v>30500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40400</v>
      </c>
      <c r="O50" s="47">
        <f t="shared" si="8"/>
        <v>5.8297258297258301</v>
      </c>
      <c r="P50" s="9"/>
    </row>
    <row r="51" spans="1:119">
      <c r="A51" s="12"/>
      <c r="B51" s="25">
        <v>365</v>
      </c>
      <c r="C51" s="20" t="s">
        <v>124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3677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3677</v>
      </c>
      <c r="O51" s="47">
        <f t="shared" si="8"/>
        <v>0.53059163059163061</v>
      </c>
      <c r="P51" s="9"/>
    </row>
    <row r="52" spans="1:119">
      <c r="A52" s="12"/>
      <c r="B52" s="25">
        <v>366</v>
      </c>
      <c r="C52" s="20" t="s">
        <v>57</v>
      </c>
      <c r="D52" s="46">
        <v>62319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62319</v>
      </c>
      <c r="O52" s="47">
        <f t="shared" si="8"/>
        <v>8.992640692640693</v>
      </c>
      <c r="P52" s="9"/>
    </row>
    <row r="53" spans="1:119">
      <c r="A53" s="12"/>
      <c r="B53" s="25">
        <v>369.3</v>
      </c>
      <c r="C53" s="20" t="s">
        <v>75</v>
      </c>
      <c r="D53" s="46">
        <v>379949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379949</v>
      </c>
      <c r="O53" s="47">
        <f t="shared" si="8"/>
        <v>54.826695526695524</v>
      </c>
      <c r="P53" s="9"/>
    </row>
    <row r="54" spans="1:119">
      <c r="A54" s="12"/>
      <c r="B54" s="25">
        <v>369.9</v>
      </c>
      <c r="C54" s="20" t="s">
        <v>58</v>
      </c>
      <c r="D54" s="46">
        <v>10987</v>
      </c>
      <c r="E54" s="46">
        <v>0</v>
      </c>
      <c r="F54" s="46">
        <v>0</v>
      </c>
      <c r="G54" s="46">
        <v>0</v>
      </c>
      <c r="H54" s="46">
        <v>0</v>
      </c>
      <c r="I54" s="46">
        <v>1261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12248</v>
      </c>
      <c r="O54" s="47">
        <f t="shared" si="8"/>
        <v>1.7673881673881673</v>
      </c>
      <c r="P54" s="9"/>
    </row>
    <row r="55" spans="1:119" ht="15.75">
      <c r="A55" s="29" t="s">
        <v>39</v>
      </c>
      <c r="B55" s="30"/>
      <c r="C55" s="31"/>
      <c r="D55" s="32">
        <f t="shared" ref="D55:M55" si="12">SUM(D56:D59)</f>
        <v>8000000</v>
      </c>
      <c r="E55" s="32">
        <f t="shared" si="12"/>
        <v>0</v>
      </c>
      <c r="F55" s="32">
        <f t="shared" si="12"/>
        <v>55938</v>
      </c>
      <c r="G55" s="32">
        <f t="shared" si="12"/>
        <v>1578855</v>
      </c>
      <c r="H55" s="32">
        <f t="shared" si="12"/>
        <v>0</v>
      </c>
      <c r="I55" s="32">
        <f t="shared" si="12"/>
        <v>57599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ref="N55:N60" si="13">SUM(D55:M55)</f>
        <v>9692392</v>
      </c>
      <c r="O55" s="45">
        <f t="shared" si="8"/>
        <v>1398.6135642135641</v>
      </c>
      <c r="P55" s="9"/>
    </row>
    <row r="56" spans="1:119">
      <c r="A56" s="12"/>
      <c r="B56" s="25">
        <v>381</v>
      </c>
      <c r="C56" s="20" t="s">
        <v>59</v>
      </c>
      <c r="D56" s="46">
        <v>0</v>
      </c>
      <c r="E56" s="46">
        <v>0</v>
      </c>
      <c r="F56" s="46">
        <v>55938</v>
      </c>
      <c r="G56" s="46">
        <v>1578855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1634793</v>
      </c>
      <c r="O56" s="47">
        <f t="shared" si="8"/>
        <v>235.9008658008658</v>
      </c>
      <c r="P56" s="9"/>
    </row>
    <row r="57" spans="1:119">
      <c r="A57" s="12"/>
      <c r="B57" s="25">
        <v>384</v>
      </c>
      <c r="C57" s="20" t="s">
        <v>87</v>
      </c>
      <c r="D57" s="46">
        <v>8000000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8000000</v>
      </c>
      <c r="O57" s="47">
        <f t="shared" si="8"/>
        <v>1154.4011544011544</v>
      </c>
      <c r="P57" s="9"/>
    </row>
    <row r="58" spans="1:119">
      <c r="A58" s="12"/>
      <c r="B58" s="25">
        <v>389.3</v>
      </c>
      <c r="C58" s="20" t="s">
        <v>141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52658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52658</v>
      </c>
      <c r="O58" s="47">
        <f t="shared" si="8"/>
        <v>7.5985569985569983</v>
      </c>
      <c r="P58" s="9"/>
    </row>
    <row r="59" spans="1:119" ht="15.75" thickBot="1">
      <c r="A59" s="12"/>
      <c r="B59" s="25">
        <v>389.4</v>
      </c>
      <c r="C59" s="20" t="s">
        <v>115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4941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4941</v>
      </c>
      <c r="O59" s="47">
        <f t="shared" si="8"/>
        <v>0.71298701298701295</v>
      </c>
      <c r="P59" s="9"/>
    </row>
    <row r="60" spans="1:119" ht="16.5" thickBot="1">
      <c r="A60" s="14" t="s">
        <v>51</v>
      </c>
      <c r="B60" s="23"/>
      <c r="C60" s="22"/>
      <c r="D60" s="15">
        <f t="shared" ref="D60:M60" si="14">SUM(D5,D14,D20,D29,D44,D47,D55)</f>
        <v>22301802</v>
      </c>
      <c r="E60" s="15">
        <f t="shared" si="14"/>
        <v>1508283</v>
      </c>
      <c r="F60" s="15">
        <f t="shared" si="14"/>
        <v>55959</v>
      </c>
      <c r="G60" s="15">
        <f t="shared" si="14"/>
        <v>1993411</v>
      </c>
      <c r="H60" s="15">
        <f t="shared" si="14"/>
        <v>0</v>
      </c>
      <c r="I60" s="15">
        <f t="shared" si="14"/>
        <v>8202688</v>
      </c>
      <c r="J60" s="15">
        <f t="shared" si="14"/>
        <v>0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3"/>
        <v>34062143</v>
      </c>
      <c r="O60" s="38">
        <f t="shared" si="8"/>
        <v>4915.1721500721496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51" t="s">
        <v>142</v>
      </c>
      <c r="M62" s="51"/>
      <c r="N62" s="51"/>
      <c r="O62" s="43">
        <v>6930</v>
      </c>
    </row>
    <row r="63" spans="1:119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  <row r="64" spans="1:119" ht="15.75" customHeight="1" thickBot="1">
      <c r="A64" s="55" t="s">
        <v>77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7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7686446</v>
      </c>
      <c r="E5" s="27">
        <f t="shared" si="0"/>
        <v>838139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8524585</v>
      </c>
      <c r="O5" s="33">
        <f t="shared" ref="O5:O36" si="1">(N5/O$59)</f>
        <v>1240.3004510403027</v>
      </c>
      <c r="P5" s="6"/>
    </row>
    <row r="6" spans="1:133">
      <c r="A6" s="12"/>
      <c r="B6" s="25">
        <v>311</v>
      </c>
      <c r="C6" s="20" t="s">
        <v>3</v>
      </c>
      <c r="D6" s="46">
        <v>6148249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6148249</v>
      </c>
      <c r="O6" s="47">
        <f t="shared" si="1"/>
        <v>894.55099665357193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838139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838139</v>
      </c>
      <c r="O7" s="47">
        <f t="shared" si="1"/>
        <v>121.94660264804307</v>
      </c>
      <c r="P7" s="9"/>
    </row>
    <row r="8" spans="1:133">
      <c r="A8" s="12"/>
      <c r="B8" s="25">
        <v>314.10000000000002</v>
      </c>
      <c r="C8" s="20" t="s">
        <v>12</v>
      </c>
      <c r="D8" s="46">
        <v>939987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939987</v>
      </c>
      <c r="O8" s="47">
        <f t="shared" si="1"/>
        <v>136.76516804888695</v>
      </c>
      <c r="P8" s="9"/>
    </row>
    <row r="9" spans="1:133">
      <c r="A9" s="12"/>
      <c r="B9" s="25">
        <v>314.3</v>
      </c>
      <c r="C9" s="20" t="s">
        <v>13</v>
      </c>
      <c r="D9" s="46">
        <v>175208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175208</v>
      </c>
      <c r="O9" s="47">
        <f t="shared" si="1"/>
        <v>25.492215917357775</v>
      </c>
      <c r="P9" s="9"/>
    </row>
    <row r="10" spans="1:133">
      <c r="A10" s="12"/>
      <c r="B10" s="25">
        <v>314.39999999999998</v>
      </c>
      <c r="C10" s="20" t="s">
        <v>14</v>
      </c>
      <c r="D10" s="46">
        <v>34330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34330</v>
      </c>
      <c r="O10" s="47">
        <f t="shared" si="1"/>
        <v>4.994907609486396</v>
      </c>
      <c r="P10" s="9"/>
    </row>
    <row r="11" spans="1:133">
      <c r="A11" s="12"/>
      <c r="B11" s="25">
        <v>315</v>
      </c>
      <c r="C11" s="20" t="s">
        <v>100</v>
      </c>
      <c r="D11" s="46">
        <v>305664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305664</v>
      </c>
      <c r="O11" s="47">
        <f t="shared" si="1"/>
        <v>44.473155827149718</v>
      </c>
      <c r="P11" s="9"/>
    </row>
    <row r="12" spans="1:133">
      <c r="A12" s="12"/>
      <c r="B12" s="25">
        <v>316</v>
      </c>
      <c r="C12" s="20" t="s">
        <v>101</v>
      </c>
      <c r="D12" s="46">
        <v>83008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83008</v>
      </c>
      <c r="O12" s="47">
        <f t="shared" si="1"/>
        <v>12.077404335806779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971091</v>
      </c>
      <c r="E13" s="32">
        <f t="shared" si="3"/>
        <v>835127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3208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1809426</v>
      </c>
      <c r="O13" s="45">
        <f t="shared" si="1"/>
        <v>263.26582278481015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835127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835127</v>
      </c>
      <c r="O14" s="47">
        <f t="shared" si="1"/>
        <v>121.5083660701295</v>
      </c>
      <c r="P14" s="9"/>
    </row>
    <row r="15" spans="1:133">
      <c r="A15" s="12"/>
      <c r="B15" s="25">
        <v>323.10000000000002</v>
      </c>
      <c r="C15" s="20" t="s">
        <v>18</v>
      </c>
      <c r="D15" s="46">
        <v>764567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764567</v>
      </c>
      <c r="O15" s="47">
        <f t="shared" si="1"/>
        <v>111.24210679470391</v>
      </c>
      <c r="P15" s="9"/>
    </row>
    <row r="16" spans="1:133">
      <c r="A16" s="12"/>
      <c r="B16" s="25">
        <v>323.39999999999998</v>
      </c>
      <c r="C16" s="20" t="s">
        <v>19</v>
      </c>
      <c r="D16" s="46">
        <v>3268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3268</v>
      </c>
      <c r="O16" s="47">
        <f t="shared" si="1"/>
        <v>0.47548377709879236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3208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3208</v>
      </c>
      <c r="O17" s="47">
        <f t="shared" si="1"/>
        <v>0.466753964789757</v>
      </c>
      <c r="P17" s="9"/>
    </row>
    <row r="18" spans="1:16">
      <c r="A18" s="12"/>
      <c r="B18" s="25">
        <v>329</v>
      </c>
      <c r="C18" s="20" t="s">
        <v>21</v>
      </c>
      <c r="D18" s="46">
        <v>203256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203256</v>
      </c>
      <c r="O18" s="47">
        <f t="shared" si="1"/>
        <v>29.57311217808817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679109</v>
      </c>
      <c r="E19" s="32">
        <f t="shared" si="5"/>
        <v>95042</v>
      </c>
      <c r="F19" s="32">
        <f t="shared" si="5"/>
        <v>0</v>
      </c>
      <c r="G19" s="32">
        <f t="shared" si="5"/>
        <v>343899</v>
      </c>
      <c r="H19" s="32">
        <f t="shared" si="5"/>
        <v>0</v>
      </c>
      <c r="I19" s="32">
        <f t="shared" si="5"/>
        <v>47008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1165058</v>
      </c>
      <c r="O19" s="45">
        <f t="shared" si="1"/>
        <v>169.51229448566855</v>
      </c>
      <c r="P19" s="10"/>
    </row>
    <row r="20" spans="1:16">
      <c r="A20" s="12"/>
      <c r="B20" s="25">
        <v>334.36</v>
      </c>
      <c r="C20" s="20" t="s">
        <v>104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42033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42033</v>
      </c>
      <c r="O20" s="47">
        <f t="shared" si="1"/>
        <v>6.1156700130947188</v>
      </c>
      <c r="P20" s="9"/>
    </row>
    <row r="21" spans="1:16">
      <c r="A21" s="12"/>
      <c r="B21" s="25">
        <v>335.12</v>
      </c>
      <c r="C21" s="20" t="s">
        <v>105</v>
      </c>
      <c r="D21" s="46">
        <v>197161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197161</v>
      </c>
      <c r="O21" s="47">
        <f t="shared" si="1"/>
        <v>28.686308744361995</v>
      </c>
      <c r="P21" s="9"/>
    </row>
    <row r="22" spans="1:16">
      <c r="A22" s="12"/>
      <c r="B22" s="25">
        <v>335.15</v>
      </c>
      <c r="C22" s="20" t="s">
        <v>106</v>
      </c>
      <c r="D22" s="46">
        <v>18785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18785</v>
      </c>
      <c r="O22" s="47">
        <f t="shared" si="1"/>
        <v>2.7331587370871526</v>
      </c>
      <c r="P22" s="9"/>
    </row>
    <row r="23" spans="1:16">
      <c r="A23" s="12"/>
      <c r="B23" s="25">
        <v>335.18</v>
      </c>
      <c r="C23" s="20" t="s">
        <v>107</v>
      </c>
      <c r="D23" s="46">
        <v>451105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451105</v>
      </c>
      <c r="O23" s="47">
        <f t="shared" si="1"/>
        <v>65.634366361123242</v>
      </c>
      <c r="P23" s="9"/>
    </row>
    <row r="24" spans="1:16">
      <c r="A24" s="12"/>
      <c r="B24" s="25">
        <v>335.21</v>
      </c>
      <c r="C24" s="20" t="s">
        <v>30</v>
      </c>
      <c r="D24" s="46">
        <v>4780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4780</v>
      </c>
      <c r="O24" s="47">
        <f t="shared" si="1"/>
        <v>0.69547504728648335</v>
      </c>
      <c r="P24" s="9"/>
    </row>
    <row r="25" spans="1:16">
      <c r="A25" s="12"/>
      <c r="B25" s="25">
        <v>335.33</v>
      </c>
      <c r="C25" s="20" t="s">
        <v>120</v>
      </c>
      <c r="D25" s="46">
        <v>0</v>
      </c>
      <c r="E25" s="46">
        <v>95042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95042</v>
      </c>
      <c r="O25" s="47">
        <f t="shared" si="1"/>
        <v>13.828313691255637</v>
      </c>
      <c r="P25" s="9"/>
    </row>
    <row r="26" spans="1:16">
      <c r="A26" s="12"/>
      <c r="B26" s="25">
        <v>335.49</v>
      </c>
      <c r="C26" s="20" t="s">
        <v>31</v>
      </c>
      <c r="D26" s="46">
        <v>7278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7278</v>
      </c>
      <c r="O26" s="47">
        <f t="shared" si="1"/>
        <v>1.0589262330859885</v>
      </c>
      <c r="P26" s="9"/>
    </row>
    <row r="27" spans="1:16">
      <c r="A27" s="12"/>
      <c r="B27" s="25">
        <v>337.4</v>
      </c>
      <c r="C27" s="20" t="s">
        <v>108</v>
      </c>
      <c r="D27" s="46">
        <v>0</v>
      </c>
      <c r="E27" s="46">
        <v>0</v>
      </c>
      <c r="F27" s="46">
        <v>0</v>
      </c>
      <c r="G27" s="46">
        <v>343899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343899</v>
      </c>
      <c r="O27" s="47">
        <f t="shared" si="1"/>
        <v>50.036228721082495</v>
      </c>
      <c r="P27" s="9"/>
    </row>
    <row r="28" spans="1:16">
      <c r="A28" s="12"/>
      <c r="B28" s="25">
        <v>337.9</v>
      </c>
      <c r="C28" s="20" t="s">
        <v>82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4975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4975</v>
      </c>
      <c r="O28" s="47">
        <f t="shared" si="1"/>
        <v>0.72384693729084826</v>
      </c>
      <c r="P28" s="9"/>
    </row>
    <row r="29" spans="1:16" ht="15.75">
      <c r="A29" s="29" t="s">
        <v>37</v>
      </c>
      <c r="B29" s="30"/>
      <c r="C29" s="31"/>
      <c r="D29" s="32">
        <f t="shared" ref="D29:M29" si="7">SUM(D30:D42)</f>
        <v>3304254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7615068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10919322</v>
      </c>
      <c r="O29" s="45">
        <f t="shared" si="1"/>
        <v>1588.7271933653426</v>
      </c>
      <c r="P29" s="10"/>
    </row>
    <row r="30" spans="1:16">
      <c r="A30" s="12"/>
      <c r="B30" s="25">
        <v>341.3</v>
      </c>
      <c r="C30" s="20" t="s">
        <v>109</v>
      </c>
      <c r="D30" s="46">
        <v>1224295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8">SUM(D30:M30)</f>
        <v>1224295</v>
      </c>
      <c r="O30" s="47">
        <f t="shared" si="1"/>
        <v>178.13109268150734</v>
      </c>
      <c r="P30" s="9"/>
    </row>
    <row r="31" spans="1:16">
      <c r="A31" s="12"/>
      <c r="B31" s="25">
        <v>342.1</v>
      </c>
      <c r="C31" s="20" t="s">
        <v>40</v>
      </c>
      <c r="D31" s="46">
        <v>3864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3864</v>
      </c>
      <c r="O31" s="47">
        <f t="shared" si="1"/>
        <v>0.56219991270187686</v>
      </c>
      <c r="P31" s="9"/>
    </row>
    <row r="32" spans="1:16">
      <c r="A32" s="12"/>
      <c r="B32" s="25">
        <v>342.2</v>
      </c>
      <c r="C32" s="20" t="s">
        <v>135</v>
      </c>
      <c r="D32" s="46">
        <v>10040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10040</v>
      </c>
      <c r="O32" s="47">
        <f t="shared" si="1"/>
        <v>1.4607885930452496</v>
      </c>
      <c r="P32" s="9"/>
    </row>
    <row r="33" spans="1:16">
      <c r="A33" s="12"/>
      <c r="B33" s="25">
        <v>342.4</v>
      </c>
      <c r="C33" s="20" t="s">
        <v>41</v>
      </c>
      <c r="D33" s="46">
        <v>561278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561278</v>
      </c>
      <c r="O33" s="47">
        <f t="shared" si="1"/>
        <v>81.664193219845771</v>
      </c>
      <c r="P33" s="9"/>
    </row>
    <row r="34" spans="1:16">
      <c r="A34" s="12"/>
      <c r="B34" s="25">
        <v>343.4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2111495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2111495</v>
      </c>
      <c r="O34" s="47">
        <f t="shared" si="1"/>
        <v>307.21591735777679</v>
      </c>
      <c r="P34" s="9"/>
    </row>
    <row r="35" spans="1:16">
      <c r="A35" s="12"/>
      <c r="B35" s="25">
        <v>343.5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4384406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4384406</v>
      </c>
      <c r="O35" s="47">
        <f t="shared" si="1"/>
        <v>637.91735777680776</v>
      </c>
      <c r="P35" s="9"/>
    </row>
    <row r="36" spans="1:16">
      <c r="A36" s="12"/>
      <c r="B36" s="25">
        <v>343.7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1119167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1119167</v>
      </c>
      <c r="O36" s="47">
        <f t="shared" si="1"/>
        <v>162.83529754110288</v>
      </c>
      <c r="P36" s="9"/>
    </row>
    <row r="37" spans="1:16">
      <c r="A37" s="12"/>
      <c r="B37" s="25">
        <v>344.5</v>
      </c>
      <c r="C37" s="20" t="s">
        <v>110</v>
      </c>
      <c r="D37" s="46">
        <v>910823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910823</v>
      </c>
      <c r="O37" s="47">
        <f t="shared" ref="O37:O57" si="9">(N37/O$59)</f>
        <v>132.5218972792085</v>
      </c>
      <c r="P37" s="9"/>
    </row>
    <row r="38" spans="1:16">
      <c r="A38" s="12"/>
      <c r="B38" s="25">
        <v>344.9</v>
      </c>
      <c r="C38" s="20" t="s">
        <v>111</v>
      </c>
      <c r="D38" s="46">
        <v>42978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42978</v>
      </c>
      <c r="O38" s="47">
        <f t="shared" si="9"/>
        <v>6.2531645569620249</v>
      </c>
      <c r="P38" s="9"/>
    </row>
    <row r="39" spans="1:16">
      <c r="A39" s="12"/>
      <c r="B39" s="25">
        <v>347.2</v>
      </c>
      <c r="C39" s="20" t="s">
        <v>48</v>
      </c>
      <c r="D39" s="46">
        <v>299087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299087</v>
      </c>
      <c r="O39" s="47">
        <f t="shared" si="9"/>
        <v>43.516222901207627</v>
      </c>
      <c r="P39" s="9"/>
    </row>
    <row r="40" spans="1:16">
      <c r="A40" s="12"/>
      <c r="B40" s="25">
        <v>347.3</v>
      </c>
      <c r="C40" s="20" t="s">
        <v>136</v>
      </c>
      <c r="D40" s="46">
        <v>139674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139674</v>
      </c>
      <c r="O40" s="47">
        <f t="shared" si="9"/>
        <v>20.322130074203404</v>
      </c>
      <c r="P40" s="9"/>
    </row>
    <row r="41" spans="1:16">
      <c r="A41" s="12"/>
      <c r="B41" s="25">
        <v>347.5</v>
      </c>
      <c r="C41" s="20" t="s">
        <v>49</v>
      </c>
      <c r="D41" s="46">
        <v>95270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95270</v>
      </c>
      <c r="O41" s="47">
        <f t="shared" si="9"/>
        <v>13.861486978029973</v>
      </c>
      <c r="P41" s="9"/>
    </row>
    <row r="42" spans="1:16">
      <c r="A42" s="12"/>
      <c r="B42" s="25">
        <v>347.9</v>
      </c>
      <c r="C42" s="20" t="s">
        <v>50</v>
      </c>
      <c r="D42" s="46">
        <v>16945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16945</v>
      </c>
      <c r="O42" s="47">
        <f t="shared" si="9"/>
        <v>2.4654444929434018</v>
      </c>
      <c r="P42" s="9"/>
    </row>
    <row r="43" spans="1:16" ht="15.75">
      <c r="A43" s="29" t="s">
        <v>38</v>
      </c>
      <c r="B43" s="30"/>
      <c r="C43" s="31"/>
      <c r="D43" s="32">
        <f t="shared" ref="D43:M43" si="10">SUM(D44:D46)</f>
        <v>179648</v>
      </c>
      <c r="E43" s="32">
        <f t="shared" si="10"/>
        <v>319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179967</v>
      </c>
      <c r="O43" s="45">
        <f t="shared" si="9"/>
        <v>26.184635530336099</v>
      </c>
      <c r="P43" s="10"/>
    </row>
    <row r="44" spans="1:16">
      <c r="A44" s="13"/>
      <c r="B44" s="39">
        <v>351.1</v>
      </c>
      <c r="C44" s="21" t="s">
        <v>53</v>
      </c>
      <c r="D44" s="46">
        <v>25962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25962</v>
      </c>
      <c r="O44" s="47">
        <f t="shared" si="9"/>
        <v>3.7773897861195986</v>
      </c>
      <c r="P44" s="9"/>
    </row>
    <row r="45" spans="1:16">
      <c r="A45" s="13"/>
      <c r="B45" s="39">
        <v>351.2</v>
      </c>
      <c r="C45" s="21" t="s">
        <v>54</v>
      </c>
      <c r="D45" s="46">
        <v>0</v>
      </c>
      <c r="E45" s="46">
        <v>319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319</v>
      </c>
      <c r="O45" s="47">
        <f t="shared" si="9"/>
        <v>4.6413502109704644E-2</v>
      </c>
      <c r="P45" s="9"/>
    </row>
    <row r="46" spans="1:16">
      <c r="A46" s="13"/>
      <c r="B46" s="39">
        <v>351.5</v>
      </c>
      <c r="C46" s="21" t="s">
        <v>84</v>
      </c>
      <c r="D46" s="46">
        <v>153686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153686</v>
      </c>
      <c r="O46" s="47">
        <f t="shared" si="9"/>
        <v>22.360832242106795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SUM(D48:D54)</f>
        <v>259730</v>
      </c>
      <c r="E47" s="32">
        <f t="shared" si="12"/>
        <v>83615</v>
      </c>
      <c r="F47" s="32">
        <f t="shared" si="12"/>
        <v>0</v>
      </c>
      <c r="G47" s="32">
        <f t="shared" si="12"/>
        <v>8065</v>
      </c>
      <c r="H47" s="32">
        <f t="shared" si="12"/>
        <v>0</v>
      </c>
      <c r="I47" s="32">
        <f t="shared" si="12"/>
        <v>79481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430891</v>
      </c>
      <c r="O47" s="45">
        <f t="shared" si="9"/>
        <v>62.693292594209225</v>
      </c>
      <c r="P47" s="10"/>
    </row>
    <row r="48" spans="1:16">
      <c r="A48" s="12"/>
      <c r="B48" s="25">
        <v>361.1</v>
      </c>
      <c r="C48" s="20" t="s">
        <v>56</v>
      </c>
      <c r="D48" s="46">
        <v>131330</v>
      </c>
      <c r="E48" s="46">
        <v>58615</v>
      </c>
      <c r="F48" s="46">
        <v>0</v>
      </c>
      <c r="G48" s="46">
        <v>8065</v>
      </c>
      <c r="H48" s="46">
        <v>0</v>
      </c>
      <c r="I48" s="46">
        <v>95552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293562</v>
      </c>
      <c r="O48" s="47">
        <f t="shared" si="9"/>
        <v>42.712352684417283</v>
      </c>
      <c r="P48" s="9"/>
    </row>
    <row r="49" spans="1:119">
      <c r="A49" s="12"/>
      <c r="B49" s="25">
        <v>362</v>
      </c>
      <c r="C49" s="20" t="s">
        <v>86</v>
      </c>
      <c r="D49" s="46">
        <v>57114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3">SUM(D49:M49)</f>
        <v>57114</v>
      </c>
      <c r="O49" s="47">
        <f t="shared" si="9"/>
        <v>8.3099083369707554</v>
      </c>
      <c r="P49" s="9"/>
    </row>
    <row r="50" spans="1:119">
      <c r="A50" s="12"/>
      <c r="B50" s="25">
        <v>364</v>
      </c>
      <c r="C50" s="20" t="s">
        <v>114</v>
      </c>
      <c r="D50" s="46">
        <v>33355</v>
      </c>
      <c r="E50" s="46">
        <v>0</v>
      </c>
      <c r="F50" s="46">
        <v>0</v>
      </c>
      <c r="G50" s="46">
        <v>0</v>
      </c>
      <c r="H50" s="46">
        <v>0</v>
      </c>
      <c r="I50" s="46">
        <v>-24336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9019</v>
      </c>
      <c r="O50" s="47">
        <f t="shared" si="9"/>
        <v>1.3122362869198312</v>
      </c>
      <c r="P50" s="9"/>
    </row>
    <row r="51" spans="1:119">
      <c r="A51" s="12"/>
      <c r="B51" s="25">
        <v>365</v>
      </c>
      <c r="C51" s="20" t="s">
        <v>124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3631</v>
      </c>
      <c r="O51" s="47">
        <f t="shared" si="9"/>
        <v>0.52829914156845625</v>
      </c>
      <c r="P51" s="9"/>
    </row>
    <row r="52" spans="1:119">
      <c r="A52" s="12"/>
      <c r="B52" s="25">
        <v>366</v>
      </c>
      <c r="C52" s="20" t="s">
        <v>57</v>
      </c>
      <c r="D52" s="46">
        <v>25622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25622</v>
      </c>
      <c r="O52" s="47">
        <f t="shared" si="9"/>
        <v>3.7279208497017313</v>
      </c>
      <c r="P52" s="9"/>
    </row>
    <row r="53" spans="1:119">
      <c r="A53" s="12"/>
      <c r="B53" s="25">
        <v>369.3</v>
      </c>
      <c r="C53" s="20" t="s">
        <v>75</v>
      </c>
      <c r="D53" s="46">
        <v>2577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2577</v>
      </c>
      <c r="O53" s="47">
        <f t="shared" si="9"/>
        <v>0.37494543867306851</v>
      </c>
      <c r="P53" s="9"/>
    </row>
    <row r="54" spans="1:119">
      <c r="A54" s="12"/>
      <c r="B54" s="25">
        <v>369.9</v>
      </c>
      <c r="C54" s="20" t="s">
        <v>58</v>
      </c>
      <c r="D54" s="46">
        <v>9732</v>
      </c>
      <c r="E54" s="46">
        <v>25000</v>
      </c>
      <c r="F54" s="46">
        <v>0</v>
      </c>
      <c r="G54" s="46">
        <v>0</v>
      </c>
      <c r="H54" s="46">
        <v>0</v>
      </c>
      <c r="I54" s="46">
        <v>4634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39366</v>
      </c>
      <c r="O54" s="47">
        <f t="shared" si="9"/>
        <v>5.7276298559580967</v>
      </c>
      <c r="P54" s="9"/>
    </row>
    <row r="55" spans="1:119" ht="15.75">
      <c r="A55" s="29" t="s">
        <v>39</v>
      </c>
      <c r="B55" s="30"/>
      <c r="C55" s="31"/>
      <c r="D55" s="32">
        <f t="shared" ref="D55:M55" si="14">SUM(D56:D56)</f>
        <v>2057</v>
      </c>
      <c r="E55" s="32">
        <f t="shared" si="14"/>
        <v>1477702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1479759</v>
      </c>
      <c r="O55" s="45">
        <f t="shared" si="9"/>
        <v>215.30030554343082</v>
      </c>
      <c r="P55" s="9"/>
    </row>
    <row r="56" spans="1:119" ht="15.75" thickBot="1">
      <c r="A56" s="12"/>
      <c r="B56" s="25">
        <v>381</v>
      </c>
      <c r="C56" s="20" t="s">
        <v>59</v>
      </c>
      <c r="D56" s="46">
        <v>2057</v>
      </c>
      <c r="E56" s="46">
        <v>1477702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1479759</v>
      </c>
      <c r="O56" s="47">
        <f t="shared" si="9"/>
        <v>215.30030554343082</v>
      </c>
      <c r="P56" s="9"/>
    </row>
    <row r="57" spans="1:119" ht="16.5" thickBot="1">
      <c r="A57" s="14" t="s">
        <v>51</v>
      </c>
      <c r="B57" s="23"/>
      <c r="C57" s="22"/>
      <c r="D57" s="15">
        <f t="shared" ref="D57:M57" si="15">SUM(D5,D13,D19,D29,D43,D47,D55)</f>
        <v>13082335</v>
      </c>
      <c r="E57" s="15">
        <f t="shared" si="15"/>
        <v>3329944</v>
      </c>
      <c r="F57" s="15">
        <f t="shared" si="15"/>
        <v>0</v>
      </c>
      <c r="G57" s="15">
        <f t="shared" si="15"/>
        <v>351964</v>
      </c>
      <c r="H57" s="15">
        <f t="shared" si="15"/>
        <v>0</v>
      </c>
      <c r="I57" s="15">
        <f t="shared" si="15"/>
        <v>7744765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>SUM(D57:M57)</f>
        <v>24509008</v>
      </c>
      <c r="O57" s="38">
        <f t="shared" si="9"/>
        <v>3565.9839953441001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137</v>
      </c>
      <c r="M59" s="51"/>
      <c r="N59" s="51"/>
      <c r="O59" s="43">
        <v>6873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77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7068687</v>
      </c>
      <c r="E5" s="27">
        <f t="shared" si="0"/>
        <v>796660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7865347</v>
      </c>
      <c r="O5" s="33">
        <f t="shared" ref="O5:O36" si="1">(N5/O$58)</f>
        <v>1146.8864100320793</v>
      </c>
      <c r="P5" s="6"/>
    </row>
    <row r="6" spans="1:133">
      <c r="A6" s="12"/>
      <c r="B6" s="25">
        <v>311</v>
      </c>
      <c r="C6" s="20" t="s">
        <v>3</v>
      </c>
      <c r="D6" s="46">
        <v>5584738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5584738</v>
      </c>
      <c r="O6" s="47">
        <f t="shared" si="1"/>
        <v>814.33916593759113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796660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796660</v>
      </c>
      <c r="O7" s="47">
        <f t="shared" si="1"/>
        <v>116.16506270049577</v>
      </c>
      <c r="P7" s="9"/>
    </row>
    <row r="8" spans="1:133">
      <c r="A8" s="12"/>
      <c r="B8" s="25">
        <v>314.10000000000002</v>
      </c>
      <c r="C8" s="20" t="s">
        <v>12</v>
      </c>
      <c r="D8" s="46">
        <v>858924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858924</v>
      </c>
      <c r="O8" s="47">
        <f t="shared" si="1"/>
        <v>125.24409448818898</v>
      </c>
      <c r="P8" s="9"/>
    </row>
    <row r="9" spans="1:133">
      <c r="A9" s="12"/>
      <c r="B9" s="25">
        <v>314.3</v>
      </c>
      <c r="C9" s="20" t="s">
        <v>13</v>
      </c>
      <c r="D9" s="46">
        <v>173892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173892</v>
      </c>
      <c r="O9" s="47">
        <f t="shared" si="1"/>
        <v>25.356080489938758</v>
      </c>
      <c r="P9" s="9"/>
    </row>
    <row r="10" spans="1:133">
      <c r="A10" s="12"/>
      <c r="B10" s="25">
        <v>314.39999999999998</v>
      </c>
      <c r="C10" s="20" t="s">
        <v>14</v>
      </c>
      <c r="D10" s="46">
        <v>34184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34184</v>
      </c>
      <c r="O10" s="47">
        <f t="shared" si="1"/>
        <v>4.9845435987168267</v>
      </c>
      <c r="P10" s="9"/>
    </row>
    <row r="11" spans="1:133">
      <c r="A11" s="12"/>
      <c r="B11" s="25">
        <v>315</v>
      </c>
      <c r="C11" s="20" t="s">
        <v>100</v>
      </c>
      <c r="D11" s="46">
        <v>336868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336868</v>
      </c>
      <c r="O11" s="47">
        <f t="shared" si="1"/>
        <v>49.120443277923592</v>
      </c>
      <c r="P11" s="9"/>
    </row>
    <row r="12" spans="1:133">
      <c r="A12" s="12"/>
      <c r="B12" s="25">
        <v>316</v>
      </c>
      <c r="C12" s="20" t="s">
        <v>101</v>
      </c>
      <c r="D12" s="46">
        <v>80081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80081</v>
      </c>
      <c r="O12" s="47">
        <f t="shared" si="1"/>
        <v>11.677019539224263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1773374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15464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1788838</v>
      </c>
      <c r="O13" s="45">
        <f t="shared" si="1"/>
        <v>260.83960338291047</v>
      </c>
      <c r="P13" s="10"/>
    </row>
    <row r="14" spans="1:133">
      <c r="A14" s="12"/>
      <c r="B14" s="25">
        <v>322</v>
      </c>
      <c r="C14" s="20" t="s">
        <v>0</v>
      </c>
      <c r="D14" s="46">
        <v>1001589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1001589</v>
      </c>
      <c r="O14" s="47">
        <f t="shared" si="1"/>
        <v>146.04680664916884</v>
      </c>
      <c r="P14" s="9"/>
    </row>
    <row r="15" spans="1:133">
      <c r="A15" s="12"/>
      <c r="B15" s="25">
        <v>323.10000000000002</v>
      </c>
      <c r="C15" s="20" t="s">
        <v>18</v>
      </c>
      <c r="D15" s="46">
        <v>709552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709552</v>
      </c>
      <c r="O15" s="47">
        <f t="shared" si="1"/>
        <v>103.4634004082823</v>
      </c>
      <c r="P15" s="9"/>
    </row>
    <row r="16" spans="1:133">
      <c r="A16" s="12"/>
      <c r="B16" s="25">
        <v>323.39999999999998</v>
      </c>
      <c r="C16" s="20" t="s">
        <v>19</v>
      </c>
      <c r="D16" s="46">
        <v>4224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4224</v>
      </c>
      <c r="O16" s="47">
        <f t="shared" si="1"/>
        <v>0.61592300962379698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15464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15464</v>
      </c>
      <c r="O17" s="47">
        <f t="shared" si="1"/>
        <v>2.2548848060659084</v>
      </c>
      <c r="P17" s="9"/>
    </row>
    <row r="18" spans="1:16">
      <c r="A18" s="12"/>
      <c r="B18" s="25">
        <v>329</v>
      </c>
      <c r="C18" s="20" t="s">
        <v>21</v>
      </c>
      <c r="D18" s="46">
        <v>58009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58009</v>
      </c>
      <c r="O18" s="47">
        <f t="shared" si="1"/>
        <v>8.4585885097696121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661677</v>
      </c>
      <c r="E19" s="32">
        <f t="shared" si="5"/>
        <v>97918</v>
      </c>
      <c r="F19" s="32">
        <f t="shared" si="5"/>
        <v>0</v>
      </c>
      <c r="G19" s="32">
        <f t="shared" si="5"/>
        <v>827371</v>
      </c>
      <c r="H19" s="32">
        <f t="shared" si="5"/>
        <v>0</v>
      </c>
      <c r="I19" s="32">
        <f t="shared" si="5"/>
        <v>310000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1896966</v>
      </c>
      <c r="O19" s="45">
        <f t="shared" si="1"/>
        <v>276.6062992125984</v>
      </c>
      <c r="P19" s="10"/>
    </row>
    <row r="20" spans="1:16">
      <c r="A20" s="12"/>
      <c r="B20" s="25">
        <v>334.36</v>
      </c>
      <c r="C20" s="20" t="s">
        <v>104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310000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310000</v>
      </c>
      <c r="O20" s="47">
        <f t="shared" si="1"/>
        <v>45.20268299795859</v>
      </c>
      <c r="P20" s="9"/>
    </row>
    <row r="21" spans="1:16">
      <c r="A21" s="12"/>
      <c r="B21" s="25">
        <v>335.12</v>
      </c>
      <c r="C21" s="20" t="s">
        <v>105</v>
      </c>
      <c r="D21" s="46">
        <v>192859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192859</v>
      </c>
      <c r="O21" s="47">
        <f t="shared" si="1"/>
        <v>28.121755613881597</v>
      </c>
      <c r="P21" s="9"/>
    </row>
    <row r="22" spans="1:16">
      <c r="A22" s="12"/>
      <c r="B22" s="25">
        <v>335.15</v>
      </c>
      <c r="C22" s="20" t="s">
        <v>106</v>
      </c>
      <c r="D22" s="46">
        <v>17844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17844</v>
      </c>
      <c r="O22" s="47">
        <f t="shared" si="1"/>
        <v>2.6019247594050743</v>
      </c>
      <c r="P22" s="9"/>
    </row>
    <row r="23" spans="1:16">
      <c r="A23" s="12"/>
      <c r="B23" s="25">
        <v>335.18</v>
      </c>
      <c r="C23" s="20" t="s">
        <v>107</v>
      </c>
      <c r="D23" s="46">
        <v>441284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441284</v>
      </c>
      <c r="O23" s="47">
        <f t="shared" si="1"/>
        <v>64.345873432487608</v>
      </c>
      <c r="P23" s="9"/>
    </row>
    <row r="24" spans="1:16">
      <c r="A24" s="12"/>
      <c r="B24" s="25">
        <v>335.21</v>
      </c>
      <c r="C24" s="20" t="s">
        <v>30</v>
      </c>
      <c r="D24" s="46">
        <v>2680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2680</v>
      </c>
      <c r="O24" s="47">
        <f t="shared" si="1"/>
        <v>0.39078448527267423</v>
      </c>
      <c r="P24" s="9"/>
    </row>
    <row r="25" spans="1:16">
      <c r="A25" s="12"/>
      <c r="B25" s="25">
        <v>335.33</v>
      </c>
      <c r="C25" s="20" t="s">
        <v>120</v>
      </c>
      <c r="D25" s="46">
        <v>0</v>
      </c>
      <c r="E25" s="46">
        <v>97918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97918</v>
      </c>
      <c r="O25" s="47">
        <f t="shared" si="1"/>
        <v>14.277923592884223</v>
      </c>
      <c r="P25" s="9"/>
    </row>
    <row r="26" spans="1:16">
      <c r="A26" s="12"/>
      <c r="B26" s="25">
        <v>335.49</v>
      </c>
      <c r="C26" s="20" t="s">
        <v>31</v>
      </c>
      <c r="D26" s="46">
        <v>7010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7010</v>
      </c>
      <c r="O26" s="47">
        <f t="shared" si="1"/>
        <v>1.0221638961796442</v>
      </c>
      <c r="P26" s="9"/>
    </row>
    <row r="27" spans="1:16">
      <c r="A27" s="12"/>
      <c r="B27" s="25">
        <v>337.4</v>
      </c>
      <c r="C27" s="20" t="s">
        <v>108</v>
      </c>
      <c r="D27" s="46">
        <v>0</v>
      </c>
      <c r="E27" s="46">
        <v>0</v>
      </c>
      <c r="F27" s="46">
        <v>0</v>
      </c>
      <c r="G27" s="46">
        <v>827371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827371</v>
      </c>
      <c r="O27" s="47">
        <f t="shared" si="1"/>
        <v>120.64319043452902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SUM(D29:D40)</f>
        <v>2864782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7279856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10144638</v>
      </c>
      <c r="O28" s="45">
        <f t="shared" si="1"/>
        <v>1479.2414698162729</v>
      </c>
      <c r="P28" s="10"/>
    </row>
    <row r="29" spans="1:16">
      <c r="A29" s="12"/>
      <c r="B29" s="25">
        <v>341.3</v>
      </c>
      <c r="C29" s="20" t="s">
        <v>109</v>
      </c>
      <c r="D29" s="46">
        <v>18415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8">SUM(D29:M29)</f>
        <v>18415</v>
      </c>
      <c r="O29" s="47">
        <f t="shared" si="1"/>
        <v>2.6851851851851851</v>
      </c>
      <c r="P29" s="9"/>
    </row>
    <row r="30" spans="1:16">
      <c r="A30" s="12"/>
      <c r="B30" s="25">
        <v>342.1</v>
      </c>
      <c r="C30" s="20" t="s">
        <v>40</v>
      </c>
      <c r="D30" s="46">
        <v>5397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5397</v>
      </c>
      <c r="O30" s="47">
        <f t="shared" si="1"/>
        <v>0.78696412948381456</v>
      </c>
      <c r="P30" s="9"/>
    </row>
    <row r="31" spans="1:16">
      <c r="A31" s="12"/>
      <c r="B31" s="25">
        <v>342.4</v>
      </c>
      <c r="C31" s="20" t="s">
        <v>41</v>
      </c>
      <c r="D31" s="46">
        <v>514495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514495</v>
      </c>
      <c r="O31" s="47">
        <f t="shared" si="1"/>
        <v>75.021143190434529</v>
      </c>
      <c r="P31" s="9"/>
    </row>
    <row r="32" spans="1:16">
      <c r="A32" s="12"/>
      <c r="B32" s="25">
        <v>343.4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2118644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2118644</v>
      </c>
      <c r="O32" s="47">
        <f t="shared" si="1"/>
        <v>308.93030037911927</v>
      </c>
      <c r="P32" s="9"/>
    </row>
    <row r="33" spans="1:16">
      <c r="A33" s="12"/>
      <c r="B33" s="25">
        <v>343.5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4160144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4160144</v>
      </c>
      <c r="O33" s="47">
        <f t="shared" si="1"/>
        <v>606.61184018664335</v>
      </c>
      <c r="P33" s="9"/>
    </row>
    <row r="34" spans="1:16">
      <c r="A34" s="12"/>
      <c r="B34" s="25">
        <v>343.7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1001068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1001068</v>
      </c>
      <c r="O34" s="47">
        <f t="shared" si="1"/>
        <v>145.97083697871099</v>
      </c>
      <c r="P34" s="9"/>
    </row>
    <row r="35" spans="1:16">
      <c r="A35" s="12"/>
      <c r="B35" s="25">
        <v>344.5</v>
      </c>
      <c r="C35" s="20" t="s">
        <v>110</v>
      </c>
      <c r="D35" s="46">
        <v>678394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678394</v>
      </c>
      <c r="O35" s="47">
        <f t="shared" si="1"/>
        <v>98.920093321668119</v>
      </c>
      <c r="P35" s="9"/>
    </row>
    <row r="36" spans="1:16">
      <c r="A36" s="12"/>
      <c r="B36" s="25">
        <v>344.9</v>
      </c>
      <c r="C36" s="20" t="s">
        <v>111</v>
      </c>
      <c r="D36" s="46">
        <v>40289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40289</v>
      </c>
      <c r="O36" s="47">
        <f t="shared" si="1"/>
        <v>5.874744823563721</v>
      </c>
      <c r="P36" s="9"/>
    </row>
    <row r="37" spans="1:16">
      <c r="A37" s="12"/>
      <c r="B37" s="25">
        <v>347.2</v>
      </c>
      <c r="C37" s="20" t="s">
        <v>48</v>
      </c>
      <c r="D37" s="46">
        <v>294316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294316</v>
      </c>
      <c r="O37" s="47">
        <f t="shared" ref="O37:O56" si="9">(N37/O$58)</f>
        <v>42.915718868474777</v>
      </c>
      <c r="P37" s="9"/>
    </row>
    <row r="38" spans="1:16">
      <c r="A38" s="12"/>
      <c r="B38" s="25">
        <v>347.5</v>
      </c>
      <c r="C38" s="20" t="s">
        <v>49</v>
      </c>
      <c r="D38" s="46">
        <v>82727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82727</v>
      </c>
      <c r="O38" s="47">
        <f t="shared" si="9"/>
        <v>12.062846310877807</v>
      </c>
      <c r="P38" s="9"/>
    </row>
    <row r="39" spans="1:16">
      <c r="A39" s="12"/>
      <c r="B39" s="25">
        <v>347.9</v>
      </c>
      <c r="C39" s="20" t="s">
        <v>50</v>
      </c>
      <c r="D39" s="46">
        <v>14541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14541</v>
      </c>
      <c r="O39" s="47">
        <f t="shared" si="9"/>
        <v>2.120297462817148</v>
      </c>
      <c r="P39" s="9"/>
    </row>
    <row r="40" spans="1:16">
      <c r="A40" s="12"/>
      <c r="B40" s="25">
        <v>349</v>
      </c>
      <c r="C40" s="20" t="s">
        <v>1</v>
      </c>
      <c r="D40" s="46">
        <v>1216208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1216208</v>
      </c>
      <c r="O40" s="47">
        <f t="shared" si="9"/>
        <v>177.34149897929424</v>
      </c>
      <c r="P40" s="9"/>
    </row>
    <row r="41" spans="1:16" ht="15.75">
      <c r="A41" s="29" t="s">
        <v>38</v>
      </c>
      <c r="B41" s="30"/>
      <c r="C41" s="31"/>
      <c r="D41" s="32">
        <f t="shared" ref="D41:M41" si="10">SUM(D42:D44)</f>
        <v>109569</v>
      </c>
      <c r="E41" s="32">
        <f t="shared" si="10"/>
        <v>366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109935</v>
      </c>
      <c r="O41" s="45">
        <f t="shared" si="9"/>
        <v>16.030183727034121</v>
      </c>
      <c r="P41" s="10"/>
    </row>
    <row r="42" spans="1:16">
      <c r="A42" s="13"/>
      <c r="B42" s="39">
        <v>351.1</v>
      </c>
      <c r="C42" s="21" t="s">
        <v>53</v>
      </c>
      <c r="D42" s="46">
        <v>29760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29760</v>
      </c>
      <c r="O42" s="47">
        <f t="shared" si="9"/>
        <v>4.3394575678040246</v>
      </c>
      <c r="P42" s="9"/>
    </row>
    <row r="43" spans="1:16">
      <c r="A43" s="13"/>
      <c r="B43" s="39">
        <v>351.2</v>
      </c>
      <c r="C43" s="21" t="s">
        <v>54</v>
      </c>
      <c r="D43" s="46">
        <v>0</v>
      </c>
      <c r="E43" s="46">
        <v>366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366</v>
      </c>
      <c r="O43" s="47">
        <f t="shared" si="9"/>
        <v>5.3368328958880142E-2</v>
      </c>
      <c r="P43" s="9"/>
    </row>
    <row r="44" spans="1:16">
      <c r="A44" s="13"/>
      <c r="B44" s="39">
        <v>351.5</v>
      </c>
      <c r="C44" s="21" t="s">
        <v>84</v>
      </c>
      <c r="D44" s="46">
        <v>79809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79809</v>
      </c>
      <c r="O44" s="47">
        <f t="shared" si="9"/>
        <v>11.637357830271217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1179341</v>
      </c>
      <c r="E45" s="32">
        <f t="shared" si="12"/>
        <v>17147</v>
      </c>
      <c r="F45" s="32">
        <f t="shared" si="12"/>
        <v>0</v>
      </c>
      <c r="G45" s="32">
        <f t="shared" si="12"/>
        <v>9107</v>
      </c>
      <c r="H45" s="32">
        <f t="shared" si="12"/>
        <v>0</v>
      </c>
      <c r="I45" s="32">
        <f t="shared" si="12"/>
        <v>147896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1353491</v>
      </c>
      <c r="O45" s="45">
        <f t="shared" si="9"/>
        <v>197.35943423738701</v>
      </c>
      <c r="P45" s="10"/>
    </row>
    <row r="46" spans="1:16">
      <c r="A46" s="12"/>
      <c r="B46" s="25">
        <v>361.1</v>
      </c>
      <c r="C46" s="20" t="s">
        <v>56</v>
      </c>
      <c r="D46" s="46">
        <v>84653</v>
      </c>
      <c r="E46" s="46">
        <v>15347</v>
      </c>
      <c r="F46" s="46">
        <v>0</v>
      </c>
      <c r="G46" s="46">
        <v>2195</v>
      </c>
      <c r="H46" s="46">
        <v>0</v>
      </c>
      <c r="I46" s="46">
        <v>57231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159426</v>
      </c>
      <c r="O46" s="47">
        <f t="shared" si="9"/>
        <v>23.246719160104988</v>
      </c>
      <c r="P46" s="9"/>
    </row>
    <row r="47" spans="1:16">
      <c r="A47" s="12"/>
      <c r="B47" s="25">
        <v>362</v>
      </c>
      <c r="C47" s="20" t="s">
        <v>86</v>
      </c>
      <c r="D47" s="46">
        <v>58402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3">SUM(D47:M47)</f>
        <v>58402</v>
      </c>
      <c r="O47" s="47">
        <f t="shared" si="9"/>
        <v>8.5158938466025074</v>
      </c>
      <c r="P47" s="9"/>
    </row>
    <row r="48" spans="1:16">
      <c r="A48" s="12"/>
      <c r="B48" s="25">
        <v>364</v>
      </c>
      <c r="C48" s="20" t="s">
        <v>114</v>
      </c>
      <c r="D48" s="46">
        <v>11953</v>
      </c>
      <c r="E48" s="46">
        <v>1800</v>
      </c>
      <c r="F48" s="46">
        <v>0</v>
      </c>
      <c r="G48" s="46">
        <v>0</v>
      </c>
      <c r="H48" s="46">
        <v>0</v>
      </c>
      <c r="I48" s="46">
        <v>5940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19693</v>
      </c>
      <c r="O48" s="47">
        <f t="shared" si="9"/>
        <v>2.8715368912219308</v>
      </c>
      <c r="P48" s="9"/>
    </row>
    <row r="49" spans="1:119">
      <c r="A49" s="12"/>
      <c r="B49" s="25">
        <v>365</v>
      </c>
      <c r="C49" s="20" t="s">
        <v>124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4849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4849</v>
      </c>
      <c r="O49" s="47">
        <f t="shared" si="9"/>
        <v>0.7070574511519393</v>
      </c>
      <c r="P49" s="9"/>
    </row>
    <row r="50" spans="1:119">
      <c r="A50" s="12"/>
      <c r="B50" s="25">
        <v>366</v>
      </c>
      <c r="C50" s="20" t="s">
        <v>57</v>
      </c>
      <c r="D50" s="46">
        <v>21183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21183</v>
      </c>
      <c r="O50" s="47">
        <f t="shared" si="9"/>
        <v>3.0888013998250217</v>
      </c>
      <c r="P50" s="9"/>
    </row>
    <row r="51" spans="1:119">
      <c r="A51" s="12"/>
      <c r="B51" s="25">
        <v>369.3</v>
      </c>
      <c r="C51" s="20" t="s">
        <v>75</v>
      </c>
      <c r="D51" s="46">
        <v>885922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885922</v>
      </c>
      <c r="O51" s="47">
        <f t="shared" si="9"/>
        <v>129.18081073199184</v>
      </c>
      <c r="P51" s="9"/>
    </row>
    <row r="52" spans="1:119">
      <c r="A52" s="12"/>
      <c r="B52" s="25">
        <v>369.9</v>
      </c>
      <c r="C52" s="20" t="s">
        <v>58</v>
      </c>
      <c r="D52" s="46">
        <v>117228</v>
      </c>
      <c r="E52" s="46">
        <v>0</v>
      </c>
      <c r="F52" s="46">
        <v>0</v>
      </c>
      <c r="G52" s="46">
        <v>6912</v>
      </c>
      <c r="H52" s="46">
        <v>0</v>
      </c>
      <c r="I52" s="46">
        <v>79876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204016</v>
      </c>
      <c r="O52" s="47">
        <f t="shared" si="9"/>
        <v>29.748614756488774</v>
      </c>
      <c r="P52" s="9"/>
    </row>
    <row r="53" spans="1:119" ht="15.75">
      <c r="A53" s="29" t="s">
        <v>39</v>
      </c>
      <c r="B53" s="30"/>
      <c r="C53" s="31"/>
      <c r="D53" s="32">
        <f t="shared" ref="D53:M53" si="14">SUM(D54:D55)</f>
        <v>0</v>
      </c>
      <c r="E53" s="32">
        <f t="shared" si="14"/>
        <v>419929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35571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455500</v>
      </c>
      <c r="O53" s="45">
        <f t="shared" si="9"/>
        <v>66.418780985710114</v>
      </c>
      <c r="P53" s="9"/>
    </row>
    <row r="54" spans="1:119">
      <c r="A54" s="12"/>
      <c r="B54" s="25">
        <v>384</v>
      </c>
      <c r="C54" s="20" t="s">
        <v>87</v>
      </c>
      <c r="D54" s="46">
        <v>0</v>
      </c>
      <c r="E54" s="46">
        <v>419929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419929</v>
      </c>
      <c r="O54" s="47">
        <f t="shared" si="9"/>
        <v>61.231991834354041</v>
      </c>
      <c r="P54" s="9"/>
    </row>
    <row r="55" spans="1:119" ht="15.75" thickBot="1">
      <c r="A55" s="12"/>
      <c r="B55" s="25">
        <v>389.9</v>
      </c>
      <c r="C55" s="20" t="s">
        <v>116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35571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35571</v>
      </c>
      <c r="O55" s="47">
        <f t="shared" si="9"/>
        <v>5.1867891513560807</v>
      </c>
      <c r="P55" s="9"/>
    </row>
    <row r="56" spans="1:119" ht="16.5" thickBot="1">
      <c r="A56" s="14" t="s">
        <v>51</v>
      </c>
      <c r="B56" s="23"/>
      <c r="C56" s="22"/>
      <c r="D56" s="15">
        <f t="shared" ref="D56:M56" si="15">SUM(D5,D13,D19,D28,D41,D45,D53)</f>
        <v>13657430</v>
      </c>
      <c r="E56" s="15">
        <f t="shared" si="15"/>
        <v>1332020</v>
      </c>
      <c r="F56" s="15">
        <f t="shared" si="15"/>
        <v>0</v>
      </c>
      <c r="G56" s="15">
        <f t="shared" si="15"/>
        <v>836478</v>
      </c>
      <c r="H56" s="15">
        <f t="shared" si="15"/>
        <v>0</v>
      </c>
      <c r="I56" s="15">
        <f t="shared" si="15"/>
        <v>7788787</v>
      </c>
      <c r="J56" s="15">
        <f t="shared" si="15"/>
        <v>0</v>
      </c>
      <c r="K56" s="15">
        <f t="shared" si="15"/>
        <v>0</v>
      </c>
      <c r="L56" s="15">
        <f t="shared" si="15"/>
        <v>0</v>
      </c>
      <c r="M56" s="15">
        <f t="shared" si="15"/>
        <v>0</v>
      </c>
      <c r="N56" s="15">
        <f>SUM(D56:M56)</f>
        <v>23614715</v>
      </c>
      <c r="O56" s="38">
        <f t="shared" si="9"/>
        <v>3443.3821813939926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51" t="s">
        <v>133</v>
      </c>
      <c r="M58" s="51"/>
      <c r="N58" s="51"/>
      <c r="O58" s="43">
        <v>6858</v>
      </c>
    </row>
    <row r="59" spans="1:119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19" ht="15.75" customHeight="1" thickBot="1">
      <c r="A60" s="55" t="s">
        <v>77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6598694</v>
      </c>
      <c r="E5" s="27">
        <f t="shared" si="0"/>
        <v>751856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7350550</v>
      </c>
      <c r="O5" s="33">
        <f t="shared" ref="O5:O36" si="1">(N5/O$61)</f>
        <v>1077.9513125091655</v>
      </c>
      <c r="P5" s="6"/>
    </row>
    <row r="6" spans="1:133">
      <c r="A6" s="12"/>
      <c r="B6" s="25">
        <v>311</v>
      </c>
      <c r="C6" s="20" t="s">
        <v>3</v>
      </c>
      <c r="D6" s="46">
        <v>5144646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5144646</v>
      </c>
      <c r="O6" s="47">
        <f t="shared" si="1"/>
        <v>754.45754509458868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751856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751856</v>
      </c>
      <c r="O7" s="47">
        <f t="shared" si="1"/>
        <v>110.25898225546268</v>
      </c>
      <c r="P7" s="9"/>
    </row>
    <row r="8" spans="1:133">
      <c r="A8" s="12"/>
      <c r="B8" s="25">
        <v>314.10000000000002</v>
      </c>
      <c r="C8" s="20" t="s">
        <v>12</v>
      </c>
      <c r="D8" s="46">
        <v>847614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847614</v>
      </c>
      <c r="O8" s="47">
        <f t="shared" si="1"/>
        <v>124.30180378354598</v>
      </c>
      <c r="P8" s="9"/>
    </row>
    <row r="9" spans="1:133">
      <c r="A9" s="12"/>
      <c r="B9" s="25">
        <v>314.3</v>
      </c>
      <c r="C9" s="20" t="s">
        <v>13</v>
      </c>
      <c r="D9" s="46">
        <v>173045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173045</v>
      </c>
      <c r="O9" s="47">
        <f t="shared" si="1"/>
        <v>25.376888106760521</v>
      </c>
      <c r="P9" s="9"/>
    </row>
    <row r="10" spans="1:133">
      <c r="A10" s="12"/>
      <c r="B10" s="25">
        <v>314.39999999999998</v>
      </c>
      <c r="C10" s="20" t="s">
        <v>14</v>
      </c>
      <c r="D10" s="46">
        <v>20586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20586</v>
      </c>
      <c r="O10" s="47">
        <f t="shared" si="1"/>
        <v>3.0189177298724155</v>
      </c>
      <c r="P10" s="9"/>
    </row>
    <row r="11" spans="1:133">
      <c r="A11" s="12"/>
      <c r="B11" s="25">
        <v>315</v>
      </c>
      <c r="C11" s="20" t="s">
        <v>100</v>
      </c>
      <c r="D11" s="46">
        <v>338122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338122</v>
      </c>
      <c r="O11" s="47">
        <f t="shared" si="1"/>
        <v>49.585276433494649</v>
      </c>
      <c r="P11" s="9"/>
    </row>
    <row r="12" spans="1:133">
      <c r="A12" s="12"/>
      <c r="B12" s="25">
        <v>316</v>
      </c>
      <c r="C12" s="20" t="s">
        <v>101</v>
      </c>
      <c r="D12" s="46">
        <v>74681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74681</v>
      </c>
      <c r="O12" s="47">
        <f t="shared" si="1"/>
        <v>10.951899105440681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1595257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3823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1599080</v>
      </c>
      <c r="O13" s="45">
        <f t="shared" si="1"/>
        <v>234.50359290218506</v>
      </c>
      <c r="P13" s="10"/>
    </row>
    <row r="14" spans="1:133">
      <c r="A14" s="12"/>
      <c r="B14" s="25">
        <v>322</v>
      </c>
      <c r="C14" s="20" t="s">
        <v>0</v>
      </c>
      <c r="D14" s="46">
        <v>869553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869553</v>
      </c>
      <c r="O14" s="47">
        <f t="shared" si="1"/>
        <v>127.51913770347558</v>
      </c>
      <c r="P14" s="9"/>
    </row>
    <row r="15" spans="1:133">
      <c r="A15" s="12"/>
      <c r="B15" s="25">
        <v>323.10000000000002</v>
      </c>
      <c r="C15" s="20" t="s">
        <v>18</v>
      </c>
      <c r="D15" s="46">
        <v>674157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674157</v>
      </c>
      <c r="O15" s="47">
        <f t="shared" si="1"/>
        <v>98.864496260448746</v>
      </c>
      <c r="P15" s="9"/>
    </row>
    <row r="16" spans="1:133">
      <c r="A16" s="12"/>
      <c r="B16" s="25">
        <v>323.39999999999998</v>
      </c>
      <c r="C16" s="20" t="s">
        <v>19</v>
      </c>
      <c r="D16" s="46">
        <v>4111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4111</v>
      </c>
      <c r="O16" s="47">
        <f t="shared" si="1"/>
        <v>0.60287432174805689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3823</v>
      </c>
      <c r="O17" s="47">
        <f t="shared" si="1"/>
        <v>0.56063938993987383</v>
      </c>
      <c r="P17" s="9"/>
    </row>
    <row r="18" spans="1:16">
      <c r="A18" s="12"/>
      <c r="B18" s="25">
        <v>329</v>
      </c>
      <c r="C18" s="20" t="s">
        <v>21</v>
      </c>
      <c r="D18" s="46">
        <v>47436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47436</v>
      </c>
      <c r="O18" s="47">
        <f t="shared" si="1"/>
        <v>6.9564452265728116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643914</v>
      </c>
      <c r="E19" s="32">
        <f t="shared" si="5"/>
        <v>105315</v>
      </c>
      <c r="F19" s="32">
        <f t="shared" si="5"/>
        <v>0</v>
      </c>
      <c r="G19" s="32">
        <f t="shared" si="5"/>
        <v>683521</v>
      </c>
      <c r="H19" s="32">
        <f t="shared" si="5"/>
        <v>0</v>
      </c>
      <c r="I19" s="32">
        <f t="shared" si="5"/>
        <v>383090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1815840</v>
      </c>
      <c r="O19" s="45">
        <f t="shared" si="1"/>
        <v>266.29124505059394</v>
      </c>
      <c r="P19" s="10"/>
    </row>
    <row r="20" spans="1:16">
      <c r="A20" s="12"/>
      <c r="B20" s="25">
        <v>331.35</v>
      </c>
      <c r="C20" s="20" t="s">
        <v>129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378180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378180</v>
      </c>
      <c r="O20" s="47">
        <f t="shared" si="1"/>
        <v>55.459744830620323</v>
      </c>
      <c r="P20" s="9"/>
    </row>
    <row r="21" spans="1:16">
      <c r="A21" s="12"/>
      <c r="B21" s="25">
        <v>334.2</v>
      </c>
      <c r="C21" s="20" t="s">
        <v>102</v>
      </c>
      <c r="D21" s="46">
        <v>2015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2015</v>
      </c>
      <c r="O21" s="47">
        <f t="shared" si="1"/>
        <v>0.29549787358850271</v>
      </c>
      <c r="P21" s="9"/>
    </row>
    <row r="22" spans="1:16">
      <c r="A22" s="12"/>
      <c r="B22" s="25">
        <v>334.36</v>
      </c>
      <c r="C22" s="20" t="s">
        <v>104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4910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4910</v>
      </c>
      <c r="O22" s="47">
        <f t="shared" si="1"/>
        <v>0.72004692770200907</v>
      </c>
      <c r="P22" s="9"/>
    </row>
    <row r="23" spans="1:16">
      <c r="A23" s="12"/>
      <c r="B23" s="25">
        <v>335.12</v>
      </c>
      <c r="C23" s="20" t="s">
        <v>105</v>
      </c>
      <c r="D23" s="46">
        <v>189156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189156</v>
      </c>
      <c r="O23" s="47">
        <f t="shared" si="1"/>
        <v>27.739551253849537</v>
      </c>
      <c r="P23" s="9"/>
    </row>
    <row r="24" spans="1:16">
      <c r="A24" s="12"/>
      <c r="B24" s="25">
        <v>335.15</v>
      </c>
      <c r="C24" s="20" t="s">
        <v>106</v>
      </c>
      <c r="D24" s="46">
        <v>13281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13281</v>
      </c>
      <c r="O24" s="47">
        <f t="shared" si="1"/>
        <v>1.9476462824461065</v>
      </c>
      <c r="P24" s="9"/>
    </row>
    <row r="25" spans="1:16">
      <c r="A25" s="12"/>
      <c r="B25" s="25">
        <v>335.18</v>
      </c>
      <c r="C25" s="20" t="s">
        <v>107</v>
      </c>
      <c r="D25" s="46">
        <v>428621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428621</v>
      </c>
      <c r="O25" s="47">
        <f t="shared" si="1"/>
        <v>62.856870508872269</v>
      </c>
      <c r="P25" s="9"/>
    </row>
    <row r="26" spans="1:16">
      <c r="A26" s="12"/>
      <c r="B26" s="25">
        <v>335.21</v>
      </c>
      <c r="C26" s="20" t="s">
        <v>30</v>
      </c>
      <c r="D26" s="46">
        <v>3974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3974</v>
      </c>
      <c r="O26" s="47">
        <f t="shared" si="1"/>
        <v>0.58278339932541423</v>
      </c>
      <c r="P26" s="9"/>
    </row>
    <row r="27" spans="1:16">
      <c r="A27" s="12"/>
      <c r="B27" s="25">
        <v>335.33</v>
      </c>
      <c r="C27" s="20" t="s">
        <v>120</v>
      </c>
      <c r="D27" s="46">
        <v>0</v>
      </c>
      <c r="E27" s="46">
        <v>105315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105315</v>
      </c>
      <c r="O27" s="47">
        <f t="shared" si="1"/>
        <v>15.444346678398592</v>
      </c>
      <c r="P27" s="9"/>
    </row>
    <row r="28" spans="1:16">
      <c r="A28" s="12"/>
      <c r="B28" s="25">
        <v>335.49</v>
      </c>
      <c r="C28" s="20" t="s">
        <v>31</v>
      </c>
      <c r="D28" s="46">
        <v>6867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6867</v>
      </c>
      <c r="O28" s="47">
        <f t="shared" si="1"/>
        <v>1.0070391553013638</v>
      </c>
      <c r="P28" s="9"/>
    </row>
    <row r="29" spans="1:16">
      <c r="A29" s="12"/>
      <c r="B29" s="25">
        <v>337.4</v>
      </c>
      <c r="C29" s="20" t="s">
        <v>108</v>
      </c>
      <c r="D29" s="46">
        <v>0</v>
      </c>
      <c r="E29" s="46">
        <v>0</v>
      </c>
      <c r="F29" s="46">
        <v>0</v>
      </c>
      <c r="G29" s="46">
        <v>683521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683521</v>
      </c>
      <c r="O29" s="47">
        <f t="shared" si="1"/>
        <v>100.2377181404898</v>
      </c>
      <c r="P29" s="9"/>
    </row>
    <row r="30" spans="1:16" ht="15.75">
      <c r="A30" s="29" t="s">
        <v>37</v>
      </c>
      <c r="B30" s="30"/>
      <c r="C30" s="31"/>
      <c r="D30" s="32">
        <f t="shared" ref="D30:M30" si="7">SUM(D31:D43)</f>
        <v>2604935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6919736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9524671</v>
      </c>
      <c r="O30" s="45">
        <f t="shared" si="1"/>
        <v>1396.7841325707582</v>
      </c>
      <c r="P30" s="10"/>
    </row>
    <row r="31" spans="1:16">
      <c r="A31" s="12"/>
      <c r="B31" s="25">
        <v>341.1</v>
      </c>
      <c r="C31" s="20" t="s">
        <v>121</v>
      </c>
      <c r="D31" s="46">
        <v>15277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15277</v>
      </c>
      <c r="O31" s="47">
        <f t="shared" si="1"/>
        <v>2.2403578237278192</v>
      </c>
      <c r="P31" s="9"/>
    </row>
    <row r="32" spans="1:16">
      <c r="A32" s="12"/>
      <c r="B32" s="25">
        <v>341.3</v>
      </c>
      <c r="C32" s="20" t="s">
        <v>109</v>
      </c>
      <c r="D32" s="46">
        <v>992582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8">SUM(D32:M32)</f>
        <v>992582</v>
      </c>
      <c r="O32" s="47">
        <f t="shared" si="1"/>
        <v>145.56122598621499</v>
      </c>
      <c r="P32" s="9"/>
    </row>
    <row r="33" spans="1:16">
      <c r="A33" s="12"/>
      <c r="B33" s="25">
        <v>342.1</v>
      </c>
      <c r="C33" s="20" t="s">
        <v>40</v>
      </c>
      <c r="D33" s="46">
        <v>4847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4847</v>
      </c>
      <c r="O33" s="47">
        <f t="shared" si="1"/>
        <v>0.71080803636896905</v>
      </c>
      <c r="P33" s="9"/>
    </row>
    <row r="34" spans="1:16">
      <c r="A34" s="12"/>
      <c r="B34" s="25">
        <v>342.4</v>
      </c>
      <c r="C34" s="20" t="s">
        <v>41</v>
      </c>
      <c r="D34" s="46">
        <v>424252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424252</v>
      </c>
      <c r="O34" s="47">
        <f t="shared" si="1"/>
        <v>62.216160727379382</v>
      </c>
      <c r="P34" s="9"/>
    </row>
    <row r="35" spans="1:16">
      <c r="A35" s="12"/>
      <c r="B35" s="25">
        <v>343.4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1844861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1844861</v>
      </c>
      <c r="O35" s="47">
        <f t="shared" si="1"/>
        <v>270.54714767561228</v>
      </c>
      <c r="P35" s="9"/>
    </row>
    <row r="36" spans="1:16">
      <c r="A36" s="12"/>
      <c r="B36" s="25">
        <v>343.5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4149533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4149533</v>
      </c>
      <c r="O36" s="47">
        <f t="shared" si="1"/>
        <v>608.52515031529549</v>
      </c>
      <c r="P36" s="9"/>
    </row>
    <row r="37" spans="1:16">
      <c r="A37" s="12"/>
      <c r="B37" s="25">
        <v>343.7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925342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925342</v>
      </c>
      <c r="O37" s="47">
        <f t="shared" ref="O37:O59" si="9">(N37/O$61)</f>
        <v>135.70054260155447</v>
      </c>
      <c r="P37" s="9"/>
    </row>
    <row r="38" spans="1:16">
      <c r="A38" s="12"/>
      <c r="B38" s="25">
        <v>344.5</v>
      </c>
      <c r="C38" s="20" t="s">
        <v>110</v>
      </c>
      <c r="D38" s="46">
        <v>652078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652078</v>
      </c>
      <c r="O38" s="47">
        <f t="shared" si="9"/>
        <v>95.62663147089016</v>
      </c>
      <c r="P38" s="9"/>
    </row>
    <row r="39" spans="1:16">
      <c r="A39" s="12"/>
      <c r="B39" s="25">
        <v>344.9</v>
      </c>
      <c r="C39" s="20" t="s">
        <v>111</v>
      </c>
      <c r="D39" s="46">
        <v>55751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55751</v>
      </c>
      <c r="O39" s="47">
        <f t="shared" si="9"/>
        <v>8.175832233465318</v>
      </c>
      <c r="P39" s="9"/>
    </row>
    <row r="40" spans="1:16">
      <c r="A40" s="12"/>
      <c r="B40" s="25">
        <v>347.2</v>
      </c>
      <c r="C40" s="20" t="s">
        <v>48</v>
      </c>
      <c r="D40" s="46">
        <v>271198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271198</v>
      </c>
      <c r="O40" s="47">
        <f t="shared" si="9"/>
        <v>39.770934154568117</v>
      </c>
      <c r="P40" s="9"/>
    </row>
    <row r="41" spans="1:16">
      <c r="A41" s="12"/>
      <c r="B41" s="25">
        <v>347.4</v>
      </c>
      <c r="C41" s="20" t="s">
        <v>130</v>
      </c>
      <c r="D41" s="46">
        <v>119325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119325</v>
      </c>
      <c r="O41" s="47">
        <f t="shared" si="9"/>
        <v>17.498900131984161</v>
      </c>
      <c r="P41" s="9"/>
    </row>
    <row r="42" spans="1:16">
      <c r="A42" s="12"/>
      <c r="B42" s="25">
        <v>347.5</v>
      </c>
      <c r="C42" s="20" t="s">
        <v>49</v>
      </c>
      <c r="D42" s="46">
        <v>65772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65772</v>
      </c>
      <c r="O42" s="47">
        <f t="shared" si="9"/>
        <v>9.6454025516937971</v>
      </c>
      <c r="P42" s="9"/>
    </row>
    <row r="43" spans="1:16">
      <c r="A43" s="12"/>
      <c r="B43" s="25">
        <v>347.9</v>
      </c>
      <c r="C43" s="20" t="s">
        <v>50</v>
      </c>
      <c r="D43" s="46">
        <v>3853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3853</v>
      </c>
      <c r="O43" s="47">
        <f t="shared" si="9"/>
        <v>0.56503886200322628</v>
      </c>
      <c r="P43" s="9"/>
    </row>
    <row r="44" spans="1:16" ht="15.75">
      <c r="A44" s="29" t="s">
        <v>38</v>
      </c>
      <c r="B44" s="30"/>
      <c r="C44" s="31"/>
      <c r="D44" s="32">
        <f t="shared" ref="D44:M44" si="10">SUM(D45:D47)</f>
        <v>135915</v>
      </c>
      <c r="E44" s="32">
        <f t="shared" si="10"/>
        <v>293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136208</v>
      </c>
      <c r="O44" s="45">
        <f t="shared" si="9"/>
        <v>19.974776360170114</v>
      </c>
      <c r="P44" s="10"/>
    </row>
    <row r="45" spans="1:16">
      <c r="A45" s="13"/>
      <c r="B45" s="39">
        <v>351.1</v>
      </c>
      <c r="C45" s="21" t="s">
        <v>53</v>
      </c>
      <c r="D45" s="46">
        <v>35447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35447</v>
      </c>
      <c r="O45" s="47">
        <f t="shared" si="9"/>
        <v>5.1982695409884148</v>
      </c>
      <c r="P45" s="9"/>
    </row>
    <row r="46" spans="1:16">
      <c r="A46" s="13"/>
      <c r="B46" s="39">
        <v>351.2</v>
      </c>
      <c r="C46" s="21" t="s">
        <v>54</v>
      </c>
      <c r="D46" s="46">
        <v>0</v>
      </c>
      <c r="E46" s="46">
        <v>293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293</v>
      </c>
      <c r="O46" s="47">
        <f t="shared" si="9"/>
        <v>4.2968177152075085E-2</v>
      </c>
      <c r="P46" s="9"/>
    </row>
    <row r="47" spans="1:16">
      <c r="A47" s="13"/>
      <c r="B47" s="39">
        <v>351.5</v>
      </c>
      <c r="C47" s="21" t="s">
        <v>84</v>
      </c>
      <c r="D47" s="46">
        <v>100468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100468</v>
      </c>
      <c r="O47" s="47">
        <f t="shared" si="9"/>
        <v>14.733538642029623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SUM(D49:D55)</f>
        <v>173916</v>
      </c>
      <c r="E48" s="32">
        <f t="shared" si="12"/>
        <v>20380</v>
      </c>
      <c r="F48" s="32">
        <f t="shared" si="12"/>
        <v>0</v>
      </c>
      <c r="G48" s="32">
        <f t="shared" si="12"/>
        <v>6340</v>
      </c>
      <c r="H48" s="32">
        <f t="shared" si="12"/>
        <v>0</v>
      </c>
      <c r="I48" s="32">
        <f t="shared" si="12"/>
        <v>85609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286245</v>
      </c>
      <c r="O48" s="45">
        <f t="shared" si="9"/>
        <v>41.977562692476901</v>
      </c>
      <c r="P48" s="10"/>
    </row>
    <row r="49" spans="1:119">
      <c r="A49" s="12"/>
      <c r="B49" s="25">
        <v>361.1</v>
      </c>
      <c r="C49" s="20" t="s">
        <v>56</v>
      </c>
      <c r="D49" s="46">
        <v>39735</v>
      </c>
      <c r="E49" s="46">
        <v>8910</v>
      </c>
      <c r="F49" s="46">
        <v>0</v>
      </c>
      <c r="G49" s="46">
        <v>6340</v>
      </c>
      <c r="H49" s="46">
        <v>0</v>
      </c>
      <c r="I49" s="46">
        <v>30000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84985</v>
      </c>
      <c r="O49" s="47">
        <f t="shared" si="9"/>
        <v>12.46297111013345</v>
      </c>
      <c r="P49" s="9"/>
    </row>
    <row r="50" spans="1:119">
      <c r="A50" s="12"/>
      <c r="B50" s="25">
        <v>362</v>
      </c>
      <c r="C50" s="20" t="s">
        <v>86</v>
      </c>
      <c r="D50" s="46">
        <v>47136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3">SUM(D50:M50)</f>
        <v>47136</v>
      </c>
      <c r="O50" s="47">
        <f t="shared" si="9"/>
        <v>6.9124505059392876</v>
      </c>
      <c r="P50" s="9"/>
    </row>
    <row r="51" spans="1:119">
      <c r="A51" s="12"/>
      <c r="B51" s="25">
        <v>364</v>
      </c>
      <c r="C51" s="20" t="s">
        <v>114</v>
      </c>
      <c r="D51" s="46">
        <v>15840</v>
      </c>
      <c r="E51" s="46">
        <v>11470</v>
      </c>
      <c r="F51" s="46">
        <v>0</v>
      </c>
      <c r="G51" s="46">
        <v>0</v>
      </c>
      <c r="H51" s="46">
        <v>0</v>
      </c>
      <c r="I51" s="46">
        <v>6750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34060</v>
      </c>
      <c r="O51" s="47">
        <f t="shared" si="9"/>
        <v>4.9948672825927556</v>
      </c>
      <c r="P51" s="9"/>
    </row>
    <row r="52" spans="1:119">
      <c r="A52" s="12"/>
      <c r="B52" s="25">
        <v>365</v>
      </c>
      <c r="C52" s="20" t="s">
        <v>124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3932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3932</v>
      </c>
      <c r="O52" s="47">
        <f t="shared" si="9"/>
        <v>0.57662413843672089</v>
      </c>
      <c r="P52" s="9"/>
    </row>
    <row r="53" spans="1:119">
      <c r="A53" s="12"/>
      <c r="B53" s="25">
        <v>366</v>
      </c>
      <c r="C53" s="20" t="s">
        <v>57</v>
      </c>
      <c r="D53" s="46">
        <v>4785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4785</v>
      </c>
      <c r="O53" s="47">
        <f t="shared" si="9"/>
        <v>0.70171579410470741</v>
      </c>
      <c r="P53" s="9"/>
    </row>
    <row r="54" spans="1:119">
      <c r="A54" s="12"/>
      <c r="B54" s="25">
        <v>369.3</v>
      </c>
      <c r="C54" s="20" t="s">
        <v>75</v>
      </c>
      <c r="D54" s="46">
        <v>9125</v>
      </c>
      <c r="E54" s="46">
        <v>0</v>
      </c>
      <c r="F54" s="46">
        <v>0</v>
      </c>
      <c r="G54" s="46">
        <v>0</v>
      </c>
      <c r="H54" s="46">
        <v>0</v>
      </c>
      <c r="I54" s="46">
        <v>225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9350</v>
      </c>
      <c r="O54" s="47">
        <f t="shared" si="9"/>
        <v>1.371168793078164</v>
      </c>
      <c r="P54" s="9"/>
    </row>
    <row r="55" spans="1:119">
      <c r="A55" s="12"/>
      <c r="B55" s="25">
        <v>369.9</v>
      </c>
      <c r="C55" s="20" t="s">
        <v>58</v>
      </c>
      <c r="D55" s="46">
        <v>57295</v>
      </c>
      <c r="E55" s="46">
        <v>0</v>
      </c>
      <c r="F55" s="46">
        <v>0</v>
      </c>
      <c r="G55" s="46">
        <v>0</v>
      </c>
      <c r="H55" s="46">
        <v>0</v>
      </c>
      <c r="I55" s="46">
        <v>44702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101997</v>
      </c>
      <c r="O55" s="47">
        <f t="shared" si="9"/>
        <v>14.957765068191817</v>
      </c>
      <c r="P55" s="9"/>
    </row>
    <row r="56" spans="1:119" ht="15.75">
      <c r="A56" s="29" t="s">
        <v>39</v>
      </c>
      <c r="B56" s="30"/>
      <c r="C56" s="31"/>
      <c r="D56" s="32">
        <f t="shared" ref="D56:M56" si="14">SUM(D57:D58)</f>
        <v>245154</v>
      </c>
      <c r="E56" s="32">
        <f t="shared" si="14"/>
        <v>917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5064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251135</v>
      </c>
      <c r="O56" s="45">
        <f t="shared" si="9"/>
        <v>36.828713887666815</v>
      </c>
      <c r="P56" s="9"/>
    </row>
    <row r="57" spans="1:119">
      <c r="A57" s="12"/>
      <c r="B57" s="25">
        <v>381</v>
      </c>
      <c r="C57" s="20" t="s">
        <v>59</v>
      </c>
      <c r="D57" s="46">
        <v>245154</v>
      </c>
      <c r="E57" s="46">
        <v>917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246071</v>
      </c>
      <c r="O57" s="47">
        <f t="shared" si="9"/>
        <v>36.086083003372927</v>
      </c>
      <c r="P57" s="9"/>
    </row>
    <row r="58" spans="1:119" ht="15.75" thickBot="1">
      <c r="A58" s="12"/>
      <c r="B58" s="25">
        <v>389.4</v>
      </c>
      <c r="C58" s="20" t="s">
        <v>115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5064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5064</v>
      </c>
      <c r="O58" s="47">
        <f t="shared" si="9"/>
        <v>0.74263088429388469</v>
      </c>
      <c r="P58" s="9"/>
    </row>
    <row r="59" spans="1:119" ht="16.5" thickBot="1">
      <c r="A59" s="14" t="s">
        <v>51</v>
      </c>
      <c r="B59" s="23"/>
      <c r="C59" s="22"/>
      <c r="D59" s="15">
        <f t="shared" ref="D59:M59" si="15">SUM(D5,D13,D19,D30,D44,D48,D56)</f>
        <v>11997785</v>
      </c>
      <c r="E59" s="15">
        <f t="shared" si="15"/>
        <v>878761</v>
      </c>
      <c r="F59" s="15">
        <f t="shared" si="15"/>
        <v>0</v>
      </c>
      <c r="G59" s="15">
        <f t="shared" si="15"/>
        <v>689861</v>
      </c>
      <c r="H59" s="15">
        <f t="shared" si="15"/>
        <v>0</v>
      </c>
      <c r="I59" s="15">
        <f t="shared" si="15"/>
        <v>7397322</v>
      </c>
      <c r="J59" s="15">
        <f t="shared" si="15"/>
        <v>0</v>
      </c>
      <c r="K59" s="15">
        <f t="shared" si="15"/>
        <v>0</v>
      </c>
      <c r="L59" s="15">
        <f t="shared" si="15"/>
        <v>0</v>
      </c>
      <c r="M59" s="15">
        <f t="shared" si="15"/>
        <v>0</v>
      </c>
      <c r="N59" s="15">
        <f>SUM(D59:M59)</f>
        <v>20963729</v>
      </c>
      <c r="O59" s="38">
        <f t="shared" si="9"/>
        <v>3074.3113359730164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51" t="s">
        <v>131</v>
      </c>
      <c r="M61" s="51"/>
      <c r="N61" s="51"/>
      <c r="O61" s="43">
        <v>6819</v>
      </c>
    </row>
    <row r="62" spans="1:119">
      <c r="A62" s="52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  <row r="63" spans="1:119" ht="15.75" customHeight="1" thickBot="1">
      <c r="A63" s="55" t="s">
        <v>77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6252068</v>
      </c>
      <c r="E5" s="27">
        <f t="shared" si="0"/>
        <v>731449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6983517</v>
      </c>
      <c r="O5" s="33">
        <f t="shared" ref="O5:O36" si="1">(N5/O$58)</f>
        <v>1026.2332108743572</v>
      </c>
      <c r="P5" s="6"/>
    </row>
    <row r="6" spans="1:133">
      <c r="A6" s="12"/>
      <c r="B6" s="25">
        <v>311</v>
      </c>
      <c r="C6" s="20" t="s">
        <v>3</v>
      </c>
      <c r="D6" s="46">
        <v>4793125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4793125</v>
      </c>
      <c r="O6" s="47">
        <f t="shared" si="1"/>
        <v>704.35341660543713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731449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731449</v>
      </c>
      <c r="O7" s="47">
        <f t="shared" si="1"/>
        <v>107.486994856723</v>
      </c>
      <c r="P7" s="9"/>
    </row>
    <row r="8" spans="1:133">
      <c r="A8" s="12"/>
      <c r="B8" s="25">
        <v>314.10000000000002</v>
      </c>
      <c r="C8" s="20" t="s">
        <v>12</v>
      </c>
      <c r="D8" s="46">
        <v>850346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850346</v>
      </c>
      <c r="O8" s="47">
        <f t="shared" si="1"/>
        <v>124.95900073475386</v>
      </c>
      <c r="P8" s="9"/>
    </row>
    <row r="9" spans="1:133">
      <c r="A9" s="12"/>
      <c r="B9" s="25">
        <v>314.3</v>
      </c>
      <c r="C9" s="20" t="s">
        <v>13</v>
      </c>
      <c r="D9" s="46">
        <v>170043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170043</v>
      </c>
      <c r="O9" s="47">
        <f t="shared" si="1"/>
        <v>24.987950036737693</v>
      </c>
      <c r="P9" s="9"/>
    </row>
    <row r="10" spans="1:133">
      <c r="A10" s="12"/>
      <c r="B10" s="25">
        <v>314.39999999999998</v>
      </c>
      <c r="C10" s="20" t="s">
        <v>14</v>
      </c>
      <c r="D10" s="46">
        <v>15057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15057</v>
      </c>
      <c r="O10" s="47">
        <f t="shared" si="1"/>
        <v>2.2126377663482732</v>
      </c>
      <c r="P10" s="9"/>
    </row>
    <row r="11" spans="1:133">
      <c r="A11" s="12"/>
      <c r="B11" s="25">
        <v>315</v>
      </c>
      <c r="C11" s="20" t="s">
        <v>100</v>
      </c>
      <c r="D11" s="46">
        <v>342861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342861</v>
      </c>
      <c r="O11" s="47">
        <f t="shared" si="1"/>
        <v>50.38368846436444</v>
      </c>
      <c r="P11" s="9"/>
    </row>
    <row r="12" spans="1:133">
      <c r="A12" s="12"/>
      <c r="B12" s="25">
        <v>316</v>
      </c>
      <c r="C12" s="20" t="s">
        <v>101</v>
      </c>
      <c r="D12" s="46">
        <v>80636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80636</v>
      </c>
      <c r="O12" s="47">
        <f t="shared" si="1"/>
        <v>11.849522409992652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1403568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11883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1415451</v>
      </c>
      <c r="O13" s="45">
        <f t="shared" si="1"/>
        <v>208.00161645848641</v>
      </c>
      <c r="P13" s="10"/>
    </row>
    <row r="14" spans="1:133">
      <c r="A14" s="12"/>
      <c r="B14" s="25">
        <v>322</v>
      </c>
      <c r="C14" s="20" t="s">
        <v>0</v>
      </c>
      <c r="D14" s="46">
        <v>689696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689696</v>
      </c>
      <c r="O14" s="47">
        <f t="shared" si="1"/>
        <v>101.3513592946363</v>
      </c>
      <c r="P14" s="9"/>
    </row>
    <row r="15" spans="1:133">
      <c r="A15" s="12"/>
      <c r="B15" s="25">
        <v>323.10000000000002</v>
      </c>
      <c r="C15" s="20" t="s">
        <v>18</v>
      </c>
      <c r="D15" s="46">
        <v>678582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678582</v>
      </c>
      <c r="O15" s="47">
        <f t="shared" si="1"/>
        <v>99.718148420279206</v>
      </c>
      <c r="P15" s="9"/>
    </row>
    <row r="16" spans="1:133">
      <c r="A16" s="12"/>
      <c r="B16" s="25">
        <v>323.39999999999998</v>
      </c>
      <c r="C16" s="20" t="s">
        <v>19</v>
      </c>
      <c r="D16" s="46">
        <v>3925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3925</v>
      </c>
      <c r="O16" s="47">
        <f t="shared" si="1"/>
        <v>0.57678177810433506</v>
      </c>
      <c r="P16" s="9"/>
    </row>
    <row r="17" spans="1:16">
      <c r="A17" s="12"/>
      <c r="B17" s="25">
        <v>323.7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11883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11883</v>
      </c>
      <c r="O17" s="47">
        <f t="shared" si="1"/>
        <v>1.7462160176340926</v>
      </c>
      <c r="P17" s="9"/>
    </row>
    <row r="18" spans="1:16">
      <c r="A18" s="12"/>
      <c r="B18" s="25">
        <v>329</v>
      </c>
      <c r="C18" s="20" t="s">
        <v>21</v>
      </c>
      <c r="D18" s="46">
        <v>31365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31365</v>
      </c>
      <c r="O18" s="47">
        <f t="shared" si="1"/>
        <v>4.6091109478324759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640810</v>
      </c>
      <c r="E19" s="32">
        <f t="shared" si="5"/>
        <v>104420</v>
      </c>
      <c r="F19" s="32">
        <f t="shared" si="5"/>
        <v>0</v>
      </c>
      <c r="G19" s="32">
        <f t="shared" si="5"/>
        <v>377723</v>
      </c>
      <c r="H19" s="32">
        <f t="shared" si="5"/>
        <v>0</v>
      </c>
      <c r="I19" s="32">
        <f t="shared" si="5"/>
        <v>339377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1462330</v>
      </c>
      <c r="O19" s="45">
        <f t="shared" si="1"/>
        <v>214.8905216752388</v>
      </c>
      <c r="P19" s="10"/>
    </row>
    <row r="20" spans="1:16">
      <c r="A20" s="12"/>
      <c r="B20" s="25">
        <v>334.2</v>
      </c>
      <c r="C20" s="20" t="s">
        <v>102</v>
      </c>
      <c r="D20" s="46">
        <v>1472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1472</v>
      </c>
      <c r="O20" s="47">
        <f t="shared" si="1"/>
        <v>0.21631153563556207</v>
      </c>
      <c r="P20" s="9"/>
    </row>
    <row r="21" spans="1:16">
      <c r="A21" s="12"/>
      <c r="B21" s="25">
        <v>334.36</v>
      </c>
      <c r="C21" s="20" t="s">
        <v>104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339377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339377</v>
      </c>
      <c r="O21" s="47">
        <f t="shared" si="1"/>
        <v>49.871711976487873</v>
      </c>
      <c r="P21" s="9"/>
    </row>
    <row r="22" spans="1:16">
      <c r="A22" s="12"/>
      <c r="B22" s="25">
        <v>335.12</v>
      </c>
      <c r="C22" s="20" t="s">
        <v>105</v>
      </c>
      <c r="D22" s="46">
        <v>186700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186700</v>
      </c>
      <c r="O22" s="47">
        <f t="shared" si="1"/>
        <v>27.435709037472446</v>
      </c>
      <c r="P22" s="9"/>
    </row>
    <row r="23" spans="1:16">
      <c r="A23" s="12"/>
      <c r="B23" s="25">
        <v>335.15</v>
      </c>
      <c r="C23" s="20" t="s">
        <v>106</v>
      </c>
      <c r="D23" s="46">
        <v>15105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15105</v>
      </c>
      <c r="O23" s="47">
        <f t="shared" si="1"/>
        <v>2.2196914033798678</v>
      </c>
      <c r="P23" s="9"/>
    </row>
    <row r="24" spans="1:16">
      <c r="A24" s="12"/>
      <c r="B24" s="25">
        <v>335.18</v>
      </c>
      <c r="C24" s="20" t="s">
        <v>107</v>
      </c>
      <c r="D24" s="46">
        <v>426212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426212</v>
      </c>
      <c r="O24" s="47">
        <f t="shared" si="1"/>
        <v>62.63218221895665</v>
      </c>
      <c r="P24" s="9"/>
    </row>
    <row r="25" spans="1:16">
      <c r="A25" s="12"/>
      <c r="B25" s="25">
        <v>335.21</v>
      </c>
      <c r="C25" s="20" t="s">
        <v>30</v>
      </c>
      <c r="D25" s="46">
        <v>4230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4230</v>
      </c>
      <c r="O25" s="47">
        <f t="shared" si="1"/>
        <v>0.62160176340925788</v>
      </c>
      <c r="P25" s="9"/>
    </row>
    <row r="26" spans="1:16">
      <c r="A26" s="12"/>
      <c r="B26" s="25">
        <v>335.33</v>
      </c>
      <c r="C26" s="20" t="s">
        <v>120</v>
      </c>
      <c r="D26" s="46">
        <v>0</v>
      </c>
      <c r="E26" s="46">
        <v>104420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104420</v>
      </c>
      <c r="O26" s="47">
        <f t="shared" si="1"/>
        <v>15.344599559147685</v>
      </c>
      <c r="P26" s="9"/>
    </row>
    <row r="27" spans="1:16">
      <c r="A27" s="12"/>
      <c r="B27" s="25">
        <v>335.49</v>
      </c>
      <c r="C27" s="20" t="s">
        <v>31</v>
      </c>
      <c r="D27" s="46">
        <v>7091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7091</v>
      </c>
      <c r="O27" s="47">
        <f t="shared" si="1"/>
        <v>1.0420279206465834</v>
      </c>
      <c r="P27" s="9"/>
    </row>
    <row r="28" spans="1:16">
      <c r="A28" s="12"/>
      <c r="B28" s="25">
        <v>337.4</v>
      </c>
      <c r="C28" s="20" t="s">
        <v>108</v>
      </c>
      <c r="D28" s="46">
        <v>0</v>
      </c>
      <c r="E28" s="46">
        <v>0</v>
      </c>
      <c r="F28" s="46">
        <v>0</v>
      </c>
      <c r="G28" s="46">
        <v>377723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377723</v>
      </c>
      <c r="O28" s="47">
        <f t="shared" si="1"/>
        <v>55.506686260102867</v>
      </c>
      <c r="P28" s="9"/>
    </row>
    <row r="29" spans="1:16" ht="15.75">
      <c r="A29" s="29" t="s">
        <v>37</v>
      </c>
      <c r="B29" s="30"/>
      <c r="C29" s="31"/>
      <c r="D29" s="32">
        <f t="shared" ref="D29:M29" si="7">SUM(D30:D40)</f>
        <v>2413639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6711582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9125221</v>
      </c>
      <c r="O29" s="45">
        <f t="shared" si="1"/>
        <v>1340.9582659808964</v>
      </c>
      <c r="P29" s="10"/>
    </row>
    <row r="30" spans="1:16">
      <c r="A30" s="12"/>
      <c r="B30" s="25">
        <v>341.1</v>
      </c>
      <c r="C30" s="20" t="s">
        <v>121</v>
      </c>
      <c r="D30" s="46">
        <v>12861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12861</v>
      </c>
      <c r="O30" s="47">
        <f t="shared" si="1"/>
        <v>1.8899338721528287</v>
      </c>
      <c r="P30" s="9"/>
    </row>
    <row r="31" spans="1:16">
      <c r="A31" s="12"/>
      <c r="B31" s="25">
        <v>342.1</v>
      </c>
      <c r="C31" s="20" t="s">
        <v>40</v>
      </c>
      <c r="D31" s="46">
        <v>3323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8">SUM(D31:M31)</f>
        <v>3323</v>
      </c>
      <c r="O31" s="47">
        <f t="shared" si="1"/>
        <v>0.48831741366642173</v>
      </c>
      <c r="P31" s="9"/>
    </row>
    <row r="32" spans="1:16">
      <c r="A32" s="12"/>
      <c r="B32" s="25">
        <v>342.4</v>
      </c>
      <c r="C32" s="20" t="s">
        <v>41</v>
      </c>
      <c r="D32" s="46">
        <v>421478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421478</v>
      </c>
      <c r="O32" s="47">
        <f t="shared" si="1"/>
        <v>61.936517266715647</v>
      </c>
      <c r="P32" s="9"/>
    </row>
    <row r="33" spans="1:16">
      <c r="A33" s="12"/>
      <c r="B33" s="25">
        <v>343.4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1805123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1805123</v>
      </c>
      <c r="O33" s="47">
        <f t="shared" si="1"/>
        <v>265.26421748714182</v>
      </c>
      <c r="P33" s="9"/>
    </row>
    <row r="34" spans="1:16">
      <c r="A34" s="12"/>
      <c r="B34" s="25">
        <v>343.5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4081892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4081892</v>
      </c>
      <c r="O34" s="47">
        <f t="shared" si="1"/>
        <v>599.83717854518738</v>
      </c>
      <c r="P34" s="9"/>
    </row>
    <row r="35" spans="1:16">
      <c r="A35" s="12"/>
      <c r="B35" s="25">
        <v>343.7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824567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824567</v>
      </c>
      <c r="O35" s="47">
        <f t="shared" si="1"/>
        <v>121.17075679647319</v>
      </c>
      <c r="P35" s="9"/>
    </row>
    <row r="36" spans="1:16">
      <c r="A36" s="12"/>
      <c r="B36" s="25">
        <v>344.5</v>
      </c>
      <c r="C36" s="20" t="s">
        <v>110</v>
      </c>
      <c r="D36" s="46">
        <v>490002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490002</v>
      </c>
      <c r="O36" s="47">
        <f t="shared" si="1"/>
        <v>72.006171932402651</v>
      </c>
      <c r="P36" s="9"/>
    </row>
    <row r="37" spans="1:16">
      <c r="A37" s="12"/>
      <c r="B37" s="25">
        <v>344.9</v>
      </c>
      <c r="C37" s="20" t="s">
        <v>111</v>
      </c>
      <c r="D37" s="46">
        <v>46998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46998</v>
      </c>
      <c r="O37" s="47">
        <f t="shared" ref="O37:O56" si="9">(N37/O$58)</f>
        <v>6.9063923585598825</v>
      </c>
      <c r="P37" s="9"/>
    </row>
    <row r="38" spans="1:16">
      <c r="A38" s="12"/>
      <c r="B38" s="25">
        <v>347.2</v>
      </c>
      <c r="C38" s="20" t="s">
        <v>48</v>
      </c>
      <c r="D38" s="46">
        <v>269183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269183</v>
      </c>
      <c r="O38" s="47">
        <f t="shared" si="9"/>
        <v>39.556649522409991</v>
      </c>
      <c r="P38" s="9"/>
    </row>
    <row r="39" spans="1:16">
      <c r="A39" s="12"/>
      <c r="B39" s="25">
        <v>347.5</v>
      </c>
      <c r="C39" s="20" t="s">
        <v>49</v>
      </c>
      <c r="D39" s="46">
        <v>60282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60282</v>
      </c>
      <c r="O39" s="47">
        <f t="shared" si="9"/>
        <v>8.8584864070536362</v>
      </c>
      <c r="P39" s="9"/>
    </row>
    <row r="40" spans="1:16">
      <c r="A40" s="12"/>
      <c r="B40" s="25">
        <v>349</v>
      </c>
      <c r="C40" s="20" t="s">
        <v>1</v>
      </c>
      <c r="D40" s="46">
        <v>1109512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1109512</v>
      </c>
      <c r="O40" s="47">
        <f t="shared" si="9"/>
        <v>163.04364437913299</v>
      </c>
      <c r="P40" s="9"/>
    </row>
    <row r="41" spans="1:16" ht="15.75">
      <c r="A41" s="29" t="s">
        <v>38</v>
      </c>
      <c r="B41" s="30"/>
      <c r="C41" s="31"/>
      <c r="D41" s="32">
        <f t="shared" ref="D41:M41" si="10">SUM(D42:D44)</f>
        <v>100763</v>
      </c>
      <c r="E41" s="32">
        <f t="shared" si="10"/>
        <v>3000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103763</v>
      </c>
      <c r="O41" s="45">
        <f t="shared" si="9"/>
        <v>15.248052902277736</v>
      </c>
      <c r="P41" s="10"/>
    </row>
    <row r="42" spans="1:16">
      <c r="A42" s="13"/>
      <c r="B42" s="39">
        <v>351.1</v>
      </c>
      <c r="C42" s="21" t="s">
        <v>53</v>
      </c>
      <c r="D42" s="46">
        <v>39473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39473</v>
      </c>
      <c r="O42" s="47">
        <f t="shared" si="9"/>
        <v>5.8005878030859659</v>
      </c>
      <c r="P42" s="9"/>
    </row>
    <row r="43" spans="1:16">
      <c r="A43" s="13"/>
      <c r="B43" s="39">
        <v>351.5</v>
      </c>
      <c r="C43" s="21" t="s">
        <v>84</v>
      </c>
      <c r="D43" s="46">
        <v>61290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61290</v>
      </c>
      <c r="O43" s="47">
        <f t="shared" si="9"/>
        <v>9.0066127847171202</v>
      </c>
      <c r="P43" s="9"/>
    </row>
    <row r="44" spans="1:16">
      <c r="A44" s="13"/>
      <c r="B44" s="39">
        <v>358.2</v>
      </c>
      <c r="C44" s="21" t="s">
        <v>113</v>
      </c>
      <c r="D44" s="46">
        <v>0</v>
      </c>
      <c r="E44" s="46">
        <v>3000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3000</v>
      </c>
      <c r="O44" s="47">
        <f t="shared" si="9"/>
        <v>0.44085231447465101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138406</v>
      </c>
      <c r="E45" s="32">
        <f t="shared" si="12"/>
        <v>3440</v>
      </c>
      <c r="F45" s="32">
        <f t="shared" si="12"/>
        <v>0</v>
      </c>
      <c r="G45" s="32">
        <f t="shared" si="12"/>
        <v>3662</v>
      </c>
      <c r="H45" s="32">
        <f t="shared" si="12"/>
        <v>0</v>
      </c>
      <c r="I45" s="32">
        <f t="shared" si="12"/>
        <v>75864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221372</v>
      </c>
      <c r="O45" s="45">
        <f t="shared" si="9"/>
        <v>32.530786186627481</v>
      </c>
      <c r="P45" s="10"/>
    </row>
    <row r="46" spans="1:16">
      <c r="A46" s="12"/>
      <c r="B46" s="25">
        <v>361.1</v>
      </c>
      <c r="C46" s="20" t="s">
        <v>56</v>
      </c>
      <c r="D46" s="46">
        <v>14720</v>
      </c>
      <c r="E46" s="46">
        <v>3440</v>
      </c>
      <c r="F46" s="46">
        <v>0</v>
      </c>
      <c r="G46" s="46">
        <v>3662</v>
      </c>
      <c r="H46" s="46">
        <v>0</v>
      </c>
      <c r="I46" s="46">
        <v>10463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32285</v>
      </c>
      <c r="O46" s="47">
        <f t="shared" si="9"/>
        <v>4.744305657604702</v>
      </c>
      <c r="P46" s="9"/>
    </row>
    <row r="47" spans="1:16">
      <c r="A47" s="12"/>
      <c r="B47" s="25">
        <v>362</v>
      </c>
      <c r="C47" s="20" t="s">
        <v>86</v>
      </c>
      <c r="D47" s="46">
        <v>40438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3">SUM(D47:M47)</f>
        <v>40438</v>
      </c>
      <c r="O47" s="47">
        <f t="shared" si="9"/>
        <v>5.9423952975753123</v>
      </c>
      <c r="P47" s="9"/>
    </row>
    <row r="48" spans="1:16">
      <c r="A48" s="12"/>
      <c r="B48" s="25">
        <v>364</v>
      </c>
      <c r="C48" s="20" t="s">
        <v>114</v>
      </c>
      <c r="D48" s="46">
        <v>19680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19680</v>
      </c>
      <c r="O48" s="47">
        <f t="shared" si="9"/>
        <v>2.8919911829537104</v>
      </c>
      <c r="P48" s="9"/>
    </row>
    <row r="49" spans="1:119">
      <c r="A49" s="12"/>
      <c r="B49" s="25">
        <v>365</v>
      </c>
      <c r="C49" s="20" t="s">
        <v>124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2766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2766</v>
      </c>
      <c r="O49" s="47">
        <f t="shared" si="9"/>
        <v>0.40646583394562824</v>
      </c>
      <c r="P49" s="9"/>
    </row>
    <row r="50" spans="1:119">
      <c r="A50" s="12"/>
      <c r="B50" s="25">
        <v>366</v>
      </c>
      <c r="C50" s="20" t="s">
        <v>57</v>
      </c>
      <c r="D50" s="46">
        <v>7550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7550</v>
      </c>
      <c r="O50" s="47">
        <f t="shared" si="9"/>
        <v>1.109478324761205</v>
      </c>
      <c r="P50" s="9"/>
    </row>
    <row r="51" spans="1:119">
      <c r="A51" s="12"/>
      <c r="B51" s="25">
        <v>369.3</v>
      </c>
      <c r="C51" s="20" t="s">
        <v>75</v>
      </c>
      <c r="D51" s="46">
        <v>44432</v>
      </c>
      <c r="E51" s="46">
        <v>0</v>
      </c>
      <c r="F51" s="46">
        <v>0</v>
      </c>
      <c r="G51" s="46">
        <v>0</v>
      </c>
      <c r="H51" s="46">
        <v>0</v>
      </c>
      <c r="I51" s="46">
        <v>19271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63703</v>
      </c>
      <c r="O51" s="47">
        <f t="shared" si="9"/>
        <v>9.3612049963262312</v>
      </c>
      <c r="P51" s="9"/>
    </row>
    <row r="52" spans="1:119">
      <c r="A52" s="12"/>
      <c r="B52" s="25">
        <v>369.9</v>
      </c>
      <c r="C52" s="20" t="s">
        <v>58</v>
      </c>
      <c r="D52" s="46">
        <v>11586</v>
      </c>
      <c r="E52" s="46">
        <v>0</v>
      </c>
      <c r="F52" s="46">
        <v>0</v>
      </c>
      <c r="G52" s="46">
        <v>0</v>
      </c>
      <c r="H52" s="46">
        <v>0</v>
      </c>
      <c r="I52" s="46">
        <v>43364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54950</v>
      </c>
      <c r="O52" s="47">
        <f t="shared" si="9"/>
        <v>8.0749448934606907</v>
      </c>
      <c r="P52" s="9"/>
    </row>
    <row r="53" spans="1:119" ht="15.75">
      <c r="A53" s="29" t="s">
        <v>39</v>
      </c>
      <c r="B53" s="30"/>
      <c r="C53" s="31"/>
      <c r="D53" s="32">
        <f t="shared" ref="D53:M53" si="14">SUM(D54:D55)</f>
        <v>0</v>
      </c>
      <c r="E53" s="32">
        <f t="shared" si="14"/>
        <v>0</v>
      </c>
      <c r="F53" s="32">
        <f t="shared" si="14"/>
        <v>0</v>
      </c>
      <c r="G53" s="32">
        <f t="shared" si="14"/>
        <v>3429</v>
      </c>
      <c r="H53" s="32">
        <f t="shared" si="14"/>
        <v>0</v>
      </c>
      <c r="I53" s="32">
        <f t="shared" si="14"/>
        <v>5131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8560</v>
      </c>
      <c r="O53" s="45">
        <f t="shared" si="9"/>
        <v>1.2578986039676707</v>
      </c>
      <c r="P53" s="9"/>
    </row>
    <row r="54" spans="1:119">
      <c r="A54" s="12"/>
      <c r="B54" s="25">
        <v>381</v>
      </c>
      <c r="C54" s="20" t="s">
        <v>59</v>
      </c>
      <c r="D54" s="46">
        <v>0</v>
      </c>
      <c r="E54" s="46">
        <v>0</v>
      </c>
      <c r="F54" s="46">
        <v>0</v>
      </c>
      <c r="G54" s="46">
        <v>3429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3429</v>
      </c>
      <c r="O54" s="47">
        <f t="shared" si="9"/>
        <v>0.50389419544452607</v>
      </c>
      <c r="P54" s="9"/>
    </row>
    <row r="55" spans="1:119" ht="15.75" thickBot="1">
      <c r="A55" s="12"/>
      <c r="B55" s="25">
        <v>389.4</v>
      </c>
      <c r="C55" s="20" t="s">
        <v>115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5131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5131</v>
      </c>
      <c r="O55" s="47">
        <f t="shared" si="9"/>
        <v>0.75400440852314476</v>
      </c>
      <c r="P55" s="9"/>
    </row>
    <row r="56" spans="1:119" ht="16.5" thickBot="1">
      <c r="A56" s="14" t="s">
        <v>51</v>
      </c>
      <c r="B56" s="23"/>
      <c r="C56" s="22"/>
      <c r="D56" s="15">
        <f t="shared" ref="D56:M56" si="15">SUM(D5,D13,D19,D29,D41,D45,D53)</f>
        <v>10949254</v>
      </c>
      <c r="E56" s="15">
        <f t="shared" si="15"/>
        <v>842309</v>
      </c>
      <c r="F56" s="15">
        <f t="shared" si="15"/>
        <v>0</v>
      </c>
      <c r="G56" s="15">
        <f t="shared" si="15"/>
        <v>384814</v>
      </c>
      <c r="H56" s="15">
        <f t="shared" si="15"/>
        <v>0</v>
      </c>
      <c r="I56" s="15">
        <f t="shared" si="15"/>
        <v>7143837</v>
      </c>
      <c r="J56" s="15">
        <f t="shared" si="15"/>
        <v>0</v>
      </c>
      <c r="K56" s="15">
        <f t="shared" si="15"/>
        <v>0</v>
      </c>
      <c r="L56" s="15">
        <f t="shared" si="15"/>
        <v>0</v>
      </c>
      <c r="M56" s="15">
        <f t="shared" si="15"/>
        <v>0</v>
      </c>
      <c r="N56" s="15">
        <f>SUM(D56:M56)</f>
        <v>19320214</v>
      </c>
      <c r="O56" s="38">
        <f t="shared" si="9"/>
        <v>2839.1203526818517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51" t="s">
        <v>127</v>
      </c>
      <c r="M58" s="51"/>
      <c r="N58" s="51"/>
      <c r="O58" s="43">
        <v>6805</v>
      </c>
    </row>
    <row r="59" spans="1:119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  <row r="60" spans="1:119" ht="15.75" customHeight="1" thickBot="1">
      <c r="A60" s="55" t="s">
        <v>77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7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7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61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66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62</v>
      </c>
      <c r="F4" s="34" t="s">
        <v>63</v>
      </c>
      <c r="G4" s="34" t="s">
        <v>64</v>
      </c>
      <c r="H4" s="34" t="s">
        <v>6</v>
      </c>
      <c r="I4" s="34" t="s">
        <v>7</v>
      </c>
      <c r="J4" s="35" t="s">
        <v>65</v>
      </c>
      <c r="K4" s="35" t="s">
        <v>8</v>
      </c>
      <c r="L4" s="35" t="s">
        <v>9</v>
      </c>
      <c r="M4" s="35" t="s">
        <v>10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SUM(D6:D22)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0</v>
      </c>
      <c r="O5" s="33">
        <f t="shared" ref="O5:O68" si="1">(N5/O$285)</f>
        <v>0</v>
      </c>
      <c r="P5" s="6"/>
    </row>
    <row r="6" spans="1:133">
      <c r="A6" s="12"/>
      <c r="B6" s="25">
        <v>311</v>
      </c>
      <c r="C6" s="20" t="s">
        <v>3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0</v>
      </c>
      <c r="O7" s="47">
        <f t="shared" si="1"/>
        <v>0</v>
      </c>
      <c r="P7" s="9"/>
    </row>
    <row r="8" spans="1:133">
      <c r="A8" s="12"/>
      <c r="B8" s="25">
        <v>312.3</v>
      </c>
      <c r="C8" s="20" t="s">
        <v>160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25">
        <v>312.41000000000003</v>
      </c>
      <c r="C9" s="20" t="s">
        <v>139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25">
        <v>312.42</v>
      </c>
      <c r="C10" s="20" t="s">
        <v>161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25">
        <v>312.51</v>
      </c>
      <c r="C11" s="20" t="s">
        <v>162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0</v>
      </c>
      <c r="O11" s="47">
        <f t="shared" si="1"/>
        <v>0</v>
      </c>
      <c r="P11" s="9"/>
    </row>
    <row r="12" spans="1:133">
      <c r="A12" s="12"/>
      <c r="B12" s="25">
        <v>312.52</v>
      </c>
      <c r="C12" s="20" t="s">
        <v>163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>SUM(D12:M12)</f>
        <v>0</v>
      </c>
      <c r="O12" s="47">
        <f t="shared" si="1"/>
        <v>0</v>
      </c>
      <c r="P12" s="9"/>
    </row>
    <row r="13" spans="1:133">
      <c r="A13" s="12"/>
      <c r="B13" s="25">
        <v>312.60000000000002</v>
      </c>
      <c r="C13" s="20" t="s">
        <v>79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25">
        <v>314.10000000000002</v>
      </c>
      <c r="C14" s="20" t="s">
        <v>12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>
      <c r="A15" s="12"/>
      <c r="B15" s="25">
        <v>314.3</v>
      </c>
      <c r="C15" s="20" t="s">
        <v>13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0</v>
      </c>
      <c r="O15" s="47">
        <f t="shared" si="1"/>
        <v>0</v>
      </c>
      <c r="P15" s="9"/>
    </row>
    <row r="16" spans="1:133">
      <c r="A16" s="12"/>
      <c r="B16" s="25">
        <v>314.39999999999998</v>
      </c>
      <c r="C16" s="20" t="s">
        <v>14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0</v>
      </c>
      <c r="O16" s="47">
        <f t="shared" si="1"/>
        <v>0</v>
      </c>
      <c r="P16" s="9"/>
    </row>
    <row r="17" spans="1:16">
      <c r="A17" s="12"/>
      <c r="B17" s="25">
        <v>314.7</v>
      </c>
      <c r="C17" s="20" t="s">
        <v>164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0</v>
      </c>
      <c r="O17" s="47">
        <f t="shared" si="1"/>
        <v>0</v>
      </c>
      <c r="P17" s="9"/>
    </row>
    <row r="18" spans="1:16">
      <c r="A18" s="12"/>
      <c r="B18" s="25">
        <v>314.8</v>
      </c>
      <c r="C18" s="20" t="s">
        <v>165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0</v>
      </c>
      <c r="O18" s="47">
        <f t="shared" si="1"/>
        <v>0</v>
      </c>
      <c r="P18" s="9"/>
    </row>
    <row r="19" spans="1:16">
      <c r="A19" s="12"/>
      <c r="B19" s="25">
        <v>314.89999999999998</v>
      </c>
      <c r="C19" s="20" t="s">
        <v>166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0</v>
      </c>
      <c r="O19" s="47">
        <f t="shared" si="1"/>
        <v>0</v>
      </c>
      <c r="P19" s="9"/>
    </row>
    <row r="20" spans="1:16">
      <c r="A20" s="12"/>
      <c r="B20" s="25">
        <v>315</v>
      </c>
      <c r="C20" s="20" t="s">
        <v>100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0</v>
      </c>
      <c r="O20" s="47">
        <f t="shared" si="1"/>
        <v>0</v>
      </c>
      <c r="P20" s="9"/>
    </row>
    <row r="21" spans="1:16">
      <c r="A21" s="12"/>
      <c r="B21" s="25">
        <v>316</v>
      </c>
      <c r="C21" s="20" t="s">
        <v>101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0</v>
      </c>
      <c r="O21" s="47">
        <f t="shared" si="1"/>
        <v>0</v>
      </c>
      <c r="P21" s="9"/>
    </row>
    <row r="22" spans="1:16">
      <c r="A22" s="12"/>
      <c r="B22" s="25">
        <v>319</v>
      </c>
      <c r="C22" s="20" t="s">
        <v>167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0</v>
      </c>
      <c r="O22" s="47">
        <f t="shared" si="1"/>
        <v>0</v>
      </c>
      <c r="P22" s="9"/>
    </row>
    <row r="23" spans="1:16" ht="15.75">
      <c r="A23" s="29" t="s">
        <v>17</v>
      </c>
      <c r="B23" s="30"/>
      <c r="C23" s="31"/>
      <c r="D23" s="32">
        <f t="shared" ref="D23:M23" si="3">SUM(D24:D50)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44">
        <f>SUM(D23:M23)</f>
        <v>0</v>
      </c>
      <c r="O23" s="45">
        <f t="shared" si="1"/>
        <v>0</v>
      </c>
      <c r="P23" s="10"/>
    </row>
    <row r="24" spans="1:16">
      <c r="A24" s="12"/>
      <c r="B24" s="25">
        <v>322</v>
      </c>
      <c r="C24" s="20" t="s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0</v>
      </c>
      <c r="O24" s="47">
        <f t="shared" si="1"/>
        <v>0</v>
      </c>
      <c r="P24" s="9"/>
    </row>
    <row r="25" spans="1:16">
      <c r="A25" s="12"/>
      <c r="B25" s="25">
        <v>323.10000000000002</v>
      </c>
      <c r="C25" s="20" t="s">
        <v>18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8" si="4">SUM(D25:M25)</f>
        <v>0</v>
      </c>
      <c r="O25" s="47">
        <f t="shared" si="1"/>
        <v>0</v>
      </c>
      <c r="P25" s="9"/>
    </row>
    <row r="26" spans="1:16">
      <c r="A26" s="12"/>
      <c r="B26" s="25">
        <v>323.2</v>
      </c>
      <c r="C26" s="20" t="s">
        <v>168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0</v>
      </c>
      <c r="O26" s="47">
        <f t="shared" si="1"/>
        <v>0</v>
      </c>
      <c r="P26" s="9"/>
    </row>
    <row r="27" spans="1:16">
      <c r="A27" s="12"/>
      <c r="B27" s="25">
        <v>323.3</v>
      </c>
      <c r="C27" s="20" t="s">
        <v>169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0</v>
      </c>
      <c r="O27" s="47">
        <f t="shared" si="1"/>
        <v>0</v>
      </c>
      <c r="P27" s="9"/>
    </row>
    <row r="28" spans="1:16">
      <c r="A28" s="12"/>
      <c r="B28" s="25">
        <v>323.39999999999998</v>
      </c>
      <c r="C28" s="20" t="s">
        <v>19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0</v>
      </c>
      <c r="O28" s="47">
        <f t="shared" si="1"/>
        <v>0</v>
      </c>
      <c r="P28" s="9"/>
    </row>
    <row r="29" spans="1:16">
      <c r="A29" s="12"/>
      <c r="B29" s="25">
        <v>323.5</v>
      </c>
      <c r="C29" s="20" t="s">
        <v>170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0</v>
      </c>
      <c r="O29" s="47">
        <f t="shared" si="1"/>
        <v>0</v>
      </c>
      <c r="P29" s="9"/>
    </row>
    <row r="30" spans="1:16">
      <c r="A30" s="12"/>
      <c r="B30" s="25">
        <v>323.60000000000002</v>
      </c>
      <c r="C30" s="20" t="s">
        <v>171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0</v>
      </c>
      <c r="O30" s="47">
        <f t="shared" si="1"/>
        <v>0</v>
      </c>
      <c r="P30" s="9"/>
    </row>
    <row r="31" spans="1:16">
      <c r="A31" s="12"/>
      <c r="B31" s="25">
        <v>323.7</v>
      </c>
      <c r="C31" s="20" t="s">
        <v>20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0</v>
      </c>
      <c r="O31" s="47">
        <f t="shared" si="1"/>
        <v>0</v>
      </c>
      <c r="P31" s="9"/>
    </row>
    <row r="32" spans="1:16">
      <c r="A32" s="12"/>
      <c r="B32" s="25">
        <v>323.89999999999998</v>
      </c>
      <c r="C32" s="20" t="s">
        <v>172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0</v>
      </c>
      <c r="O32" s="47">
        <f t="shared" si="1"/>
        <v>0</v>
      </c>
      <c r="P32" s="9"/>
    </row>
    <row r="33" spans="1:16">
      <c r="A33" s="12"/>
      <c r="B33" s="25">
        <v>324.11</v>
      </c>
      <c r="C33" s="20" t="s">
        <v>173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0</v>
      </c>
      <c r="O33" s="47">
        <f t="shared" si="1"/>
        <v>0</v>
      </c>
      <c r="P33" s="9"/>
    </row>
    <row r="34" spans="1:16">
      <c r="A34" s="12"/>
      <c r="B34" s="25">
        <v>324.12</v>
      </c>
      <c r="C34" s="20" t="s">
        <v>174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0</v>
      </c>
      <c r="O34" s="47">
        <f t="shared" si="1"/>
        <v>0</v>
      </c>
      <c r="P34" s="9"/>
    </row>
    <row r="35" spans="1:16">
      <c r="A35" s="12"/>
      <c r="B35" s="25">
        <v>324.20999999999998</v>
      </c>
      <c r="C35" s="20" t="s">
        <v>175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0</v>
      </c>
      <c r="O35" s="47">
        <f t="shared" si="1"/>
        <v>0</v>
      </c>
      <c r="P35" s="9"/>
    </row>
    <row r="36" spans="1:16">
      <c r="A36" s="12"/>
      <c r="B36" s="25">
        <v>324.22000000000003</v>
      </c>
      <c r="C36" s="20" t="s">
        <v>70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0</v>
      </c>
      <c r="O36" s="47">
        <f t="shared" si="1"/>
        <v>0</v>
      </c>
      <c r="P36" s="9"/>
    </row>
    <row r="37" spans="1:16">
      <c r="A37" s="12"/>
      <c r="B37" s="25">
        <v>324.31</v>
      </c>
      <c r="C37" s="20" t="s">
        <v>176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0</v>
      </c>
      <c r="O37" s="47">
        <f t="shared" si="1"/>
        <v>0</v>
      </c>
      <c r="P37" s="9"/>
    </row>
    <row r="38" spans="1:16">
      <c r="A38" s="12"/>
      <c r="B38" s="25">
        <v>324.32</v>
      </c>
      <c r="C38" s="20" t="s">
        <v>177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0</v>
      </c>
      <c r="O38" s="47">
        <f t="shared" si="1"/>
        <v>0</v>
      </c>
      <c r="P38" s="9"/>
    </row>
    <row r="39" spans="1:16">
      <c r="A39" s="12"/>
      <c r="B39" s="25">
        <v>324.41000000000003</v>
      </c>
      <c r="C39" s="20" t="s">
        <v>178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0</v>
      </c>
      <c r="O39" s="47">
        <f t="shared" si="1"/>
        <v>0</v>
      </c>
      <c r="P39" s="9"/>
    </row>
    <row r="40" spans="1:16">
      <c r="A40" s="12"/>
      <c r="B40" s="25">
        <v>324.42</v>
      </c>
      <c r="C40" s="20" t="s">
        <v>179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0</v>
      </c>
      <c r="O40" s="47">
        <f t="shared" si="1"/>
        <v>0</v>
      </c>
      <c r="P40" s="9"/>
    </row>
    <row r="41" spans="1:16">
      <c r="A41" s="12"/>
      <c r="B41" s="25">
        <v>324.51</v>
      </c>
      <c r="C41" s="20" t="s">
        <v>180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0</v>
      </c>
      <c r="O41" s="47">
        <f t="shared" si="1"/>
        <v>0</v>
      </c>
      <c r="P41" s="9"/>
    </row>
    <row r="42" spans="1:16">
      <c r="A42" s="12"/>
      <c r="B42" s="25">
        <v>324.52</v>
      </c>
      <c r="C42" s="20" t="s">
        <v>181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0</v>
      </c>
      <c r="O42" s="47">
        <f t="shared" si="1"/>
        <v>0</v>
      </c>
      <c r="P42" s="9"/>
    </row>
    <row r="43" spans="1:16">
      <c r="A43" s="12"/>
      <c r="B43" s="25">
        <v>324.61</v>
      </c>
      <c r="C43" s="20" t="s">
        <v>182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0</v>
      </c>
      <c r="O43" s="47">
        <f t="shared" si="1"/>
        <v>0</v>
      </c>
      <c r="P43" s="9"/>
    </row>
    <row r="44" spans="1:16">
      <c r="A44" s="12"/>
      <c r="B44" s="25">
        <v>324.62</v>
      </c>
      <c r="C44" s="20" t="s">
        <v>183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0</v>
      </c>
      <c r="O44" s="47">
        <f t="shared" si="1"/>
        <v>0</v>
      </c>
      <c r="P44" s="9"/>
    </row>
    <row r="45" spans="1:16">
      <c r="A45" s="12"/>
      <c r="B45" s="25">
        <v>324.70999999999998</v>
      </c>
      <c r="C45" s="20" t="s">
        <v>184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0</v>
      </c>
      <c r="O45" s="47">
        <f t="shared" si="1"/>
        <v>0</v>
      </c>
      <c r="P45" s="9"/>
    </row>
    <row r="46" spans="1:16">
      <c r="A46" s="12"/>
      <c r="B46" s="25">
        <v>324.72000000000003</v>
      </c>
      <c r="C46" s="20" t="s">
        <v>185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0</v>
      </c>
      <c r="O46" s="47">
        <f t="shared" si="1"/>
        <v>0</v>
      </c>
      <c r="P46" s="9"/>
    </row>
    <row r="47" spans="1:16">
      <c r="A47" s="12"/>
      <c r="B47" s="25">
        <v>325.10000000000002</v>
      </c>
      <c r="C47" s="20" t="s">
        <v>186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0</v>
      </c>
      <c r="O47" s="47">
        <f t="shared" si="1"/>
        <v>0</v>
      </c>
      <c r="P47" s="9"/>
    </row>
    <row r="48" spans="1:16">
      <c r="A48" s="12"/>
      <c r="B48" s="25">
        <v>325.2</v>
      </c>
      <c r="C48" s="20" t="s">
        <v>187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0</v>
      </c>
      <c r="O48" s="47">
        <f t="shared" si="1"/>
        <v>0</v>
      </c>
      <c r="P48" s="9"/>
    </row>
    <row r="49" spans="1:16">
      <c r="A49" s="12"/>
      <c r="B49" s="25">
        <v>329</v>
      </c>
      <c r="C49" s="20" t="s">
        <v>21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0</v>
      </c>
      <c r="O49" s="47">
        <f t="shared" si="1"/>
        <v>0</v>
      </c>
      <c r="P49" s="9"/>
    </row>
    <row r="50" spans="1:16">
      <c r="A50" s="12"/>
      <c r="B50" s="25">
        <v>367</v>
      </c>
      <c r="C50" s="20" t="s">
        <v>188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0</v>
      </c>
      <c r="O50" s="47">
        <f t="shared" si="1"/>
        <v>0</v>
      </c>
      <c r="P50" s="9"/>
    </row>
    <row r="51" spans="1:16" ht="15.75">
      <c r="A51" s="29" t="s">
        <v>23</v>
      </c>
      <c r="B51" s="30"/>
      <c r="C51" s="31"/>
      <c r="D51" s="32">
        <f>SUM(D52:D135)</f>
        <v>0</v>
      </c>
      <c r="E51" s="32">
        <f t="shared" ref="E51:M51" si="5">SUM(E52:E135)</f>
        <v>0</v>
      </c>
      <c r="F51" s="32">
        <f t="shared" si="5"/>
        <v>0</v>
      </c>
      <c r="G51" s="32">
        <f t="shared" si="5"/>
        <v>0</v>
      </c>
      <c r="H51" s="32">
        <f t="shared" si="5"/>
        <v>0</v>
      </c>
      <c r="I51" s="32">
        <f t="shared" si="5"/>
        <v>0</v>
      </c>
      <c r="J51" s="32">
        <f t="shared" si="5"/>
        <v>0</v>
      </c>
      <c r="K51" s="32">
        <f t="shared" si="5"/>
        <v>0</v>
      </c>
      <c r="L51" s="32">
        <f t="shared" si="5"/>
        <v>0</v>
      </c>
      <c r="M51" s="32">
        <f t="shared" si="5"/>
        <v>0</v>
      </c>
      <c r="N51" s="44">
        <f>SUM(D51:M51)</f>
        <v>0</v>
      </c>
      <c r="O51" s="45">
        <f t="shared" si="1"/>
        <v>0</v>
      </c>
      <c r="P51" s="10"/>
    </row>
    <row r="52" spans="1:16">
      <c r="A52" s="12"/>
      <c r="B52" s="25">
        <v>331.1</v>
      </c>
      <c r="C52" s="20" t="s">
        <v>189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0</v>
      </c>
      <c r="O52" s="47">
        <f t="shared" si="1"/>
        <v>0</v>
      </c>
      <c r="P52" s="9"/>
    </row>
    <row r="53" spans="1:16">
      <c r="A53" s="12"/>
      <c r="B53" s="25">
        <v>331.2</v>
      </c>
      <c r="C53" s="20" t="s">
        <v>22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0</v>
      </c>
      <c r="O53" s="47">
        <f t="shared" si="1"/>
        <v>0</v>
      </c>
      <c r="P53" s="9"/>
    </row>
    <row r="54" spans="1:16">
      <c r="A54" s="12"/>
      <c r="B54" s="25">
        <v>331.31</v>
      </c>
      <c r="C54" s="20" t="s">
        <v>190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8" si="6">SUM(D54:M54)</f>
        <v>0</v>
      </c>
      <c r="O54" s="47">
        <f t="shared" si="1"/>
        <v>0</v>
      </c>
      <c r="P54" s="9"/>
    </row>
    <row r="55" spans="1:16">
      <c r="A55" s="12"/>
      <c r="B55" s="25">
        <v>331.32</v>
      </c>
      <c r="C55" s="20" t="s">
        <v>191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6"/>
        <v>0</v>
      </c>
      <c r="O55" s="47">
        <f t="shared" si="1"/>
        <v>0</v>
      </c>
      <c r="P55" s="9"/>
    </row>
    <row r="56" spans="1:16">
      <c r="A56" s="12"/>
      <c r="B56" s="25">
        <v>331.33</v>
      </c>
      <c r="C56" s="20" t="s">
        <v>192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0</v>
      </c>
      <c r="O56" s="47">
        <f t="shared" si="1"/>
        <v>0</v>
      </c>
      <c r="P56" s="9"/>
    </row>
    <row r="57" spans="1:16">
      <c r="A57" s="12"/>
      <c r="B57" s="25">
        <v>331.34</v>
      </c>
      <c r="C57" s="20" t="s">
        <v>193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0</v>
      </c>
      <c r="O57" s="47">
        <f t="shared" si="1"/>
        <v>0</v>
      </c>
      <c r="P57" s="9"/>
    </row>
    <row r="58" spans="1:16">
      <c r="A58" s="12"/>
      <c r="B58" s="25">
        <v>331.35</v>
      </c>
      <c r="C58" s="20" t="s">
        <v>129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6"/>
        <v>0</v>
      </c>
      <c r="O58" s="47">
        <f t="shared" si="1"/>
        <v>0</v>
      </c>
      <c r="P58" s="9"/>
    </row>
    <row r="59" spans="1:16">
      <c r="A59" s="12"/>
      <c r="B59" s="25">
        <v>331.39</v>
      </c>
      <c r="C59" s="20" t="s">
        <v>80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6"/>
        <v>0</v>
      </c>
      <c r="O59" s="47">
        <f t="shared" si="1"/>
        <v>0</v>
      </c>
      <c r="P59" s="9"/>
    </row>
    <row r="60" spans="1:16">
      <c r="A60" s="12"/>
      <c r="B60" s="25">
        <v>331.41</v>
      </c>
      <c r="C60" s="20" t="s">
        <v>194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6"/>
        <v>0</v>
      </c>
      <c r="O60" s="47">
        <f t="shared" si="1"/>
        <v>0</v>
      </c>
      <c r="P60" s="9"/>
    </row>
    <row r="61" spans="1:16">
      <c r="A61" s="12"/>
      <c r="B61" s="25">
        <v>331.42</v>
      </c>
      <c r="C61" s="20" t="s">
        <v>195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6"/>
        <v>0</v>
      </c>
      <c r="O61" s="47">
        <f t="shared" si="1"/>
        <v>0</v>
      </c>
      <c r="P61" s="9"/>
    </row>
    <row r="62" spans="1:16">
      <c r="A62" s="12"/>
      <c r="B62" s="25">
        <v>331.49</v>
      </c>
      <c r="C62" s="20" t="s">
        <v>196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6"/>
        <v>0</v>
      </c>
      <c r="O62" s="47">
        <f t="shared" si="1"/>
        <v>0</v>
      </c>
      <c r="P62" s="9"/>
    </row>
    <row r="63" spans="1:16">
      <c r="A63" s="12"/>
      <c r="B63" s="25">
        <v>331.5</v>
      </c>
      <c r="C63" s="20" t="s">
        <v>197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6"/>
        <v>0</v>
      </c>
      <c r="O63" s="47">
        <f t="shared" si="1"/>
        <v>0</v>
      </c>
      <c r="P63" s="9"/>
    </row>
    <row r="64" spans="1:16">
      <c r="A64" s="12"/>
      <c r="B64" s="25">
        <v>331.61</v>
      </c>
      <c r="C64" s="20" t="s">
        <v>198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6"/>
        <v>0</v>
      </c>
      <c r="O64" s="47">
        <f t="shared" si="1"/>
        <v>0</v>
      </c>
      <c r="P64" s="9"/>
    </row>
    <row r="65" spans="1:16">
      <c r="A65" s="12"/>
      <c r="B65" s="25">
        <v>331.62</v>
      </c>
      <c r="C65" s="20" t="s">
        <v>199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6"/>
        <v>0</v>
      </c>
      <c r="O65" s="47">
        <f t="shared" si="1"/>
        <v>0</v>
      </c>
      <c r="P65" s="9"/>
    </row>
    <row r="66" spans="1:16">
      <c r="A66" s="12"/>
      <c r="B66" s="25">
        <v>331.65</v>
      </c>
      <c r="C66" s="20" t="s">
        <v>200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6"/>
        <v>0</v>
      </c>
      <c r="O66" s="47">
        <f t="shared" si="1"/>
        <v>0</v>
      </c>
      <c r="P66" s="9"/>
    </row>
    <row r="67" spans="1:16">
      <c r="A67" s="12"/>
      <c r="B67" s="25">
        <v>331.69</v>
      </c>
      <c r="C67" s="20" t="s">
        <v>201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6"/>
        <v>0</v>
      </c>
      <c r="O67" s="47">
        <f t="shared" si="1"/>
        <v>0</v>
      </c>
      <c r="P67" s="9"/>
    </row>
    <row r="68" spans="1:16">
      <c r="A68" s="12"/>
      <c r="B68" s="25">
        <v>331.7</v>
      </c>
      <c r="C68" s="20" t="s">
        <v>202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6"/>
        <v>0</v>
      </c>
      <c r="O68" s="47">
        <f t="shared" si="1"/>
        <v>0</v>
      </c>
      <c r="P68" s="9"/>
    </row>
    <row r="69" spans="1:16">
      <c r="A69" s="12"/>
      <c r="B69" s="25">
        <v>331.81</v>
      </c>
      <c r="C69" s="20" t="s">
        <v>203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6"/>
        <v>0</v>
      </c>
      <c r="O69" s="47">
        <f t="shared" ref="O69:O132" si="7">(N69/O$285)</f>
        <v>0</v>
      </c>
      <c r="P69" s="9"/>
    </row>
    <row r="70" spans="1:16">
      <c r="A70" s="12"/>
      <c r="B70" s="25">
        <v>331.82</v>
      </c>
      <c r="C70" s="20" t="s">
        <v>204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6"/>
        <v>0</v>
      </c>
      <c r="O70" s="47">
        <f t="shared" si="7"/>
        <v>0</v>
      </c>
      <c r="P70" s="9"/>
    </row>
    <row r="71" spans="1:16">
      <c r="A71" s="12"/>
      <c r="B71" s="25">
        <v>331.83</v>
      </c>
      <c r="C71" s="20" t="s">
        <v>205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6"/>
        <v>0</v>
      </c>
      <c r="O71" s="47">
        <f t="shared" si="7"/>
        <v>0</v>
      </c>
      <c r="P71" s="9"/>
    </row>
    <row r="72" spans="1:16">
      <c r="A72" s="12"/>
      <c r="B72" s="25">
        <v>331.89</v>
      </c>
      <c r="C72" s="20" t="s">
        <v>206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6"/>
        <v>0</v>
      </c>
      <c r="O72" s="47">
        <f t="shared" si="7"/>
        <v>0</v>
      </c>
      <c r="P72" s="9"/>
    </row>
    <row r="73" spans="1:16">
      <c r="A73" s="12"/>
      <c r="B73" s="25">
        <v>331.9</v>
      </c>
      <c r="C73" s="20" t="s">
        <v>207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6"/>
        <v>0</v>
      </c>
      <c r="O73" s="47">
        <f t="shared" si="7"/>
        <v>0</v>
      </c>
      <c r="P73" s="9"/>
    </row>
    <row r="74" spans="1:16">
      <c r="A74" s="12"/>
      <c r="B74" s="25">
        <v>333</v>
      </c>
      <c r="C74" s="20" t="s">
        <v>208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6"/>
        <v>0</v>
      </c>
      <c r="O74" s="47">
        <f t="shared" si="7"/>
        <v>0</v>
      </c>
      <c r="P74" s="9"/>
    </row>
    <row r="75" spans="1:16">
      <c r="A75" s="12"/>
      <c r="B75" s="25">
        <v>334.1</v>
      </c>
      <c r="C75" s="20" t="s">
        <v>209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6"/>
        <v>0</v>
      </c>
      <c r="O75" s="47">
        <f t="shared" si="7"/>
        <v>0</v>
      </c>
      <c r="P75" s="9"/>
    </row>
    <row r="76" spans="1:16">
      <c r="A76" s="12"/>
      <c r="B76" s="25">
        <v>334.2</v>
      </c>
      <c r="C76" s="20" t="s">
        <v>102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6"/>
        <v>0</v>
      </c>
      <c r="O76" s="47">
        <f t="shared" si="7"/>
        <v>0</v>
      </c>
      <c r="P76" s="9"/>
    </row>
    <row r="77" spans="1:16">
      <c r="A77" s="12"/>
      <c r="B77" s="25">
        <v>334.31</v>
      </c>
      <c r="C77" s="20" t="s">
        <v>210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6"/>
        <v>0</v>
      </c>
      <c r="O77" s="47">
        <f t="shared" si="7"/>
        <v>0</v>
      </c>
      <c r="P77" s="9"/>
    </row>
    <row r="78" spans="1:16">
      <c r="A78" s="12"/>
      <c r="B78" s="25">
        <v>334.32</v>
      </c>
      <c r="C78" s="20" t="s">
        <v>211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6"/>
        <v>0</v>
      </c>
      <c r="O78" s="47">
        <f t="shared" si="7"/>
        <v>0</v>
      </c>
      <c r="P78" s="9"/>
    </row>
    <row r="79" spans="1:16">
      <c r="A79" s="12"/>
      <c r="B79" s="25">
        <v>334.33</v>
      </c>
      <c r="C79" s="20" t="s">
        <v>212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0</v>
      </c>
      <c r="O79" s="47">
        <f t="shared" si="7"/>
        <v>0</v>
      </c>
      <c r="P79" s="9"/>
    </row>
    <row r="80" spans="1:16">
      <c r="A80" s="12"/>
      <c r="B80" s="25">
        <v>334.34</v>
      </c>
      <c r="C80" s="20" t="s">
        <v>96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0</v>
      </c>
      <c r="O80" s="47">
        <f t="shared" si="7"/>
        <v>0</v>
      </c>
      <c r="P80" s="9"/>
    </row>
    <row r="81" spans="1:16">
      <c r="A81" s="12"/>
      <c r="B81" s="25">
        <v>334.35</v>
      </c>
      <c r="C81" s="20" t="s">
        <v>103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0</v>
      </c>
      <c r="O81" s="47">
        <f t="shared" si="7"/>
        <v>0</v>
      </c>
      <c r="P81" s="9"/>
    </row>
    <row r="82" spans="1:16">
      <c r="A82" s="12"/>
      <c r="B82" s="25">
        <v>334.36</v>
      </c>
      <c r="C82" s="20" t="s">
        <v>104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125" si="8">SUM(D82:M82)</f>
        <v>0</v>
      </c>
      <c r="O82" s="47">
        <f t="shared" si="7"/>
        <v>0</v>
      </c>
      <c r="P82" s="9"/>
    </row>
    <row r="83" spans="1:16">
      <c r="A83" s="12"/>
      <c r="B83" s="25">
        <v>334.39</v>
      </c>
      <c r="C83" s="20" t="s">
        <v>24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8"/>
        <v>0</v>
      </c>
      <c r="O83" s="47">
        <f t="shared" si="7"/>
        <v>0</v>
      </c>
      <c r="P83" s="9"/>
    </row>
    <row r="84" spans="1:16">
      <c r="A84" s="12"/>
      <c r="B84" s="25">
        <v>334.41</v>
      </c>
      <c r="C84" s="20" t="s">
        <v>213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8"/>
        <v>0</v>
      </c>
      <c r="O84" s="47">
        <f t="shared" si="7"/>
        <v>0</v>
      </c>
      <c r="P84" s="9"/>
    </row>
    <row r="85" spans="1:16">
      <c r="A85" s="12"/>
      <c r="B85" s="25">
        <v>334.42</v>
      </c>
      <c r="C85" s="20" t="s">
        <v>214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8"/>
        <v>0</v>
      </c>
      <c r="O85" s="47">
        <f t="shared" si="7"/>
        <v>0</v>
      </c>
      <c r="P85" s="9"/>
    </row>
    <row r="86" spans="1:16">
      <c r="A86" s="12"/>
      <c r="B86" s="25">
        <v>334.49</v>
      </c>
      <c r="C86" s="20" t="s">
        <v>25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8"/>
        <v>0</v>
      </c>
      <c r="O86" s="47">
        <f t="shared" si="7"/>
        <v>0</v>
      </c>
      <c r="P86" s="9"/>
    </row>
    <row r="87" spans="1:16">
      <c r="A87" s="12"/>
      <c r="B87" s="25">
        <v>334.5</v>
      </c>
      <c r="C87" s="20" t="s">
        <v>215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8"/>
        <v>0</v>
      </c>
      <c r="O87" s="47">
        <f t="shared" si="7"/>
        <v>0</v>
      </c>
      <c r="P87" s="9"/>
    </row>
    <row r="88" spans="1:16">
      <c r="A88" s="12"/>
      <c r="B88" s="25">
        <v>334.61</v>
      </c>
      <c r="C88" s="20" t="s">
        <v>216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8"/>
        <v>0</v>
      </c>
      <c r="O88" s="47">
        <f t="shared" si="7"/>
        <v>0</v>
      </c>
      <c r="P88" s="9"/>
    </row>
    <row r="89" spans="1:16">
      <c r="A89" s="12"/>
      <c r="B89" s="25">
        <v>334.62</v>
      </c>
      <c r="C89" s="20" t="s">
        <v>217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8"/>
        <v>0</v>
      </c>
      <c r="O89" s="47">
        <f t="shared" si="7"/>
        <v>0</v>
      </c>
      <c r="P89" s="9"/>
    </row>
    <row r="90" spans="1:16">
      <c r="A90" s="12"/>
      <c r="B90" s="25">
        <v>334.69</v>
      </c>
      <c r="C90" s="20" t="s">
        <v>218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8"/>
        <v>0</v>
      </c>
      <c r="O90" s="47">
        <f t="shared" si="7"/>
        <v>0</v>
      </c>
      <c r="P90" s="9"/>
    </row>
    <row r="91" spans="1:16">
      <c r="A91" s="12"/>
      <c r="B91" s="25">
        <v>334.7</v>
      </c>
      <c r="C91" s="20" t="s">
        <v>219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8"/>
        <v>0</v>
      </c>
      <c r="O91" s="47">
        <f t="shared" si="7"/>
        <v>0</v>
      </c>
      <c r="P91" s="9"/>
    </row>
    <row r="92" spans="1:16">
      <c r="A92" s="12"/>
      <c r="B92" s="25">
        <v>334.81</v>
      </c>
      <c r="C92" s="20" t="s">
        <v>220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8"/>
        <v>0</v>
      </c>
      <c r="O92" s="47">
        <f t="shared" si="7"/>
        <v>0</v>
      </c>
      <c r="P92" s="9"/>
    </row>
    <row r="93" spans="1:16">
      <c r="A93" s="12"/>
      <c r="B93" s="25">
        <v>334.82</v>
      </c>
      <c r="C93" s="20" t="s">
        <v>221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>SUM(D93:M93)</f>
        <v>0</v>
      </c>
      <c r="O93" s="47">
        <f t="shared" si="7"/>
        <v>0</v>
      </c>
      <c r="P93" s="9"/>
    </row>
    <row r="94" spans="1:16">
      <c r="A94" s="12"/>
      <c r="B94" s="25">
        <v>334.83</v>
      </c>
      <c r="C94" s="20" t="s">
        <v>222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 t="shared" si="8"/>
        <v>0</v>
      </c>
      <c r="O94" s="47">
        <f t="shared" si="7"/>
        <v>0</v>
      </c>
      <c r="P94" s="9"/>
    </row>
    <row r="95" spans="1:16">
      <c r="A95" s="12"/>
      <c r="B95" s="25">
        <v>334.89</v>
      </c>
      <c r="C95" s="20" t="s">
        <v>223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8"/>
        <v>0</v>
      </c>
      <c r="O95" s="47">
        <f t="shared" si="7"/>
        <v>0</v>
      </c>
      <c r="P95" s="9"/>
    </row>
    <row r="96" spans="1:16">
      <c r="A96" s="12"/>
      <c r="B96" s="25">
        <v>334.9</v>
      </c>
      <c r="C96" s="20" t="s">
        <v>26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8"/>
        <v>0</v>
      </c>
      <c r="O96" s="47">
        <f t="shared" si="7"/>
        <v>0</v>
      </c>
      <c r="P96" s="9"/>
    </row>
    <row r="97" spans="1:16">
      <c r="A97" s="12"/>
      <c r="B97" s="25">
        <v>335.12</v>
      </c>
      <c r="C97" s="20" t="s">
        <v>105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8"/>
        <v>0</v>
      </c>
      <c r="O97" s="47">
        <f t="shared" si="7"/>
        <v>0</v>
      </c>
      <c r="P97" s="9"/>
    </row>
    <row r="98" spans="1:16">
      <c r="A98" s="12"/>
      <c r="B98" s="25">
        <v>335.13</v>
      </c>
      <c r="C98" s="20" t="s">
        <v>224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8"/>
        <v>0</v>
      </c>
      <c r="O98" s="47">
        <f t="shared" si="7"/>
        <v>0</v>
      </c>
      <c r="P98" s="9"/>
    </row>
    <row r="99" spans="1:16">
      <c r="A99" s="12"/>
      <c r="B99" s="25">
        <v>335.14</v>
      </c>
      <c r="C99" s="20" t="s">
        <v>225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8"/>
        <v>0</v>
      </c>
      <c r="O99" s="47">
        <f t="shared" si="7"/>
        <v>0</v>
      </c>
      <c r="P99" s="9"/>
    </row>
    <row r="100" spans="1:16">
      <c r="A100" s="12"/>
      <c r="B100" s="25">
        <v>335.15</v>
      </c>
      <c r="C100" s="20" t="s">
        <v>106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8"/>
        <v>0</v>
      </c>
      <c r="O100" s="47">
        <f t="shared" si="7"/>
        <v>0</v>
      </c>
      <c r="P100" s="9"/>
    </row>
    <row r="101" spans="1:16">
      <c r="A101" s="12"/>
      <c r="B101" s="25">
        <v>335.16</v>
      </c>
      <c r="C101" s="20" t="s">
        <v>119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8"/>
        <v>0</v>
      </c>
      <c r="O101" s="47">
        <f t="shared" si="7"/>
        <v>0</v>
      </c>
      <c r="P101" s="9"/>
    </row>
    <row r="102" spans="1:16">
      <c r="A102" s="12"/>
      <c r="B102" s="25">
        <v>335.17</v>
      </c>
      <c r="C102" s="20" t="s">
        <v>226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8"/>
        <v>0</v>
      </c>
      <c r="O102" s="47">
        <f t="shared" si="7"/>
        <v>0</v>
      </c>
      <c r="P102" s="9"/>
    </row>
    <row r="103" spans="1:16">
      <c r="A103" s="12"/>
      <c r="B103" s="25">
        <v>335.18</v>
      </c>
      <c r="C103" s="20" t="s">
        <v>107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8"/>
        <v>0</v>
      </c>
      <c r="O103" s="47">
        <f t="shared" si="7"/>
        <v>0</v>
      </c>
      <c r="P103" s="9"/>
    </row>
    <row r="104" spans="1:16">
      <c r="A104" s="12"/>
      <c r="B104" s="25">
        <v>335.19</v>
      </c>
      <c r="C104" s="20" t="s">
        <v>227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 t="shared" si="8"/>
        <v>0</v>
      </c>
      <c r="O104" s="47">
        <f t="shared" si="7"/>
        <v>0</v>
      </c>
      <c r="P104" s="9"/>
    </row>
    <row r="105" spans="1:16">
      <c r="A105" s="12"/>
      <c r="B105" s="25">
        <v>335.21</v>
      </c>
      <c r="C105" s="20" t="s">
        <v>30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f t="shared" si="8"/>
        <v>0</v>
      </c>
      <c r="O105" s="47">
        <f t="shared" si="7"/>
        <v>0</v>
      </c>
      <c r="P105" s="9"/>
    </row>
    <row r="106" spans="1:16">
      <c r="A106" s="12"/>
      <c r="B106" s="25">
        <v>335.22</v>
      </c>
      <c r="C106" s="20" t="s">
        <v>228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f t="shared" si="8"/>
        <v>0</v>
      </c>
      <c r="O106" s="47">
        <f t="shared" si="7"/>
        <v>0</v>
      </c>
      <c r="P106" s="9"/>
    </row>
    <row r="107" spans="1:16">
      <c r="A107" s="12"/>
      <c r="B107" s="25">
        <v>335.23</v>
      </c>
      <c r="C107" s="20" t="s">
        <v>229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 t="shared" si="8"/>
        <v>0</v>
      </c>
      <c r="O107" s="47">
        <f t="shared" si="7"/>
        <v>0</v>
      </c>
      <c r="P107" s="9"/>
    </row>
    <row r="108" spans="1:16">
      <c r="A108" s="12"/>
      <c r="B108" s="25">
        <v>335.29</v>
      </c>
      <c r="C108" s="20" t="s">
        <v>230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 t="shared" si="8"/>
        <v>0</v>
      </c>
      <c r="O108" s="47">
        <f t="shared" si="7"/>
        <v>0</v>
      </c>
      <c r="P108" s="9"/>
    </row>
    <row r="109" spans="1:16">
      <c r="A109" s="12"/>
      <c r="B109" s="25">
        <v>335.31</v>
      </c>
      <c r="C109" s="20" t="s">
        <v>231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>SUM(D109:M109)</f>
        <v>0</v>
      </c>
      <c r="O109" s="47">
        <f t="shared" si="7"/>
        <v>0</v>
      </c>
      <c r="P109" s="9"/>
    </row>
    <row r="110" spans="1:16">
      <c r="A110" s="12"/>
      <c r="B110" s="25">
        <v>335.32</v>
      </c>
      <c r="C110" s="20" t="s">
        <v>232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f>SUM(D110:M110)</f>
        <v>0</v>
      </c>
      <c r="O110" s="47">
        <f t="shared" si="7"/>
        <v>0</v>
      </c>
      <c r="P110" s="9"/>
    </row>
    <row r="111" spans="1:16">
      <c r="A111" s="12"/>
      <c r="B111" s="25">
        <v>335.33</v>
      </c>
      <c r="C111" s="20" t="s">
        <v>120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f>SUM(D111:M111)</f>
        <v>0</v>
      </c>
      <c r="O111" s="47">
        <f t="shared" si="7"/>
        <v>0</v>
      </c>
      <c r="P111" s="9"/>
    </row>
    <row r="112" spans="1:16">
      <c r="A112" s="12"/>
      <c r="B112" s="25">
        <v>335.34</v>
      </c>
      <c r="C112" s="20" t="s">
        <v>233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f>SUM(D112:M112)</f>
        <v>0</v>
      </c>
      <c r="O112" s="47">
        <f t="shared" si="7"/>
        <v>0</v>
      </c>
      <c r="P112" s="9"/>
    </row>
    <row r="113" spans="1:16">
      <c r="A113" s="12"/>
      <c r="B113" s="25">
        <v>335.35</v>
      </c>
      <c r="C113" s="20" t="s">
        <v>234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f>SUM(D113:M113)</f>
        <v>0</v>
      </c>
      <c r="O113" s="47">
        <f t="shared" si="7"/>
        <v>0</v>
      </c>
      <c r="P113" s="9"/>
    </row>
    <row r="114" spans="1:16">
      <c r="A114" s="12"/>
      <c r="B114" s="25">
        <v>335.39</v>
      </c>
      <c r="C114" s="20" t="s">
        <v>235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f t="shared" si="8"/>
        <v>0</v>
      </c>
      <c r="O114" s="47">
        <f t="shared" si="7"/>
        <v>0</v>
      </c>
      <c r="P114" s="9"/>
    </row>
    <row r="115" spans="1:16">
      <c r="A115" s="12"/>
      <c r="B115" s="25">
        <v>335.41</v>
      </c>
      <c r="C115" s="20" t="s">
        <v>236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f t="shared" si="8"/>
        <v>0</v>
      </c>
      <c r="O115" s="47">
        <f t="shared" si="7"/>
        <v>0</v>
      </c>
      <c r="P115" s="9"/>
    </row>
    <row r="116" spans="1:16">
      <c r="A116" s="12"/>
      <c r="B116" s="25">
        <v>335.42</v>
      </c>
      <c r="C116" s="20" t="s">
        <v>81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f t="shared" si="8"/>
        <v>0</v>
      </c>
      <c r="O116" s="47">
        <f t="shared" si="7"/>
        <v>0</v>
      </c>
      <c r="P116" s="9"/>
    </row>
    <row r="117" spans="1:16">
      <c r="A117" s="12"/>
      <c r="B117" s="25">
        <v>335.49</v>
      </c>
      <c r="C117" s="20" t="s">
        <v>31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f t="shared" si="8"/>
        <v>0</v>
      </c>
      <c r="O117" s="47">
        <f t="shared" si="7"/>
        <v>0</v>
      </c>
      <c r="P117" s="9"/>
    </row>
    <row r="118" spans="1:16">
      <c r="A118" s="12"/>
      <c r="B118" s="25">
        <v>335.5</v>
      </c>
      <c r="C118" s="20" t="s">
        <v>237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f t="shared" si="8"/>
        <v>0</v>
      </c>
      <c r="O118" s="47">
        <f t="shared" si="7"/>
        <v>0</v>
      </c>
      <c r="P118" s="9"/>
    </row>
    <row r="119" spans="1:16">
      <c r="A119" s="12"/>
      <c r="B119" s="25">
        <v>335.61</v>
      </c>
      <c r="C119" s="20" t="s">
        <v>238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f t="shared" si="8"/>
        <v>0</v>
      </c>
      <c r="O119" s="47">
        <f t="shared" si="7"/>
        <v>0</v>
      </c>
      <c r="P119" s="9"/>
    </row>
    <row r="120" spans="1:16">
      <c r="A120" s="12"/>
      <c r="B120" s="25">
        <v>335.62</v>
      </c>
      <c r="C120" s="20" t="s">
        <v>239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f t="shared" si="8"/>
        <v>0</v>
      </c>
      <c r="O120" s="47">
        <f t="shared" si="7"/>
        <v>0</v>
      </c>
      <c r="P120" s="9"/>
    </row>
    <row r="121" spans="1:16">
      <c r="A121" s="12"/>
      <c r="B121" s="25">
        <v>335.69</v>
      </c>
      <c r="C121" s="20" t="s">
        <v>240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f t="shared" si="8"/>
        <v>0</v>
      </c>
      <c r="O121" s="47">
        <f t="shared" si="7"/>
        <v>0</v>
      </c>
      <c r="P121" s="9"/>
    </row>
    <row r="122" spans="1:16">
      <c r="A122" s="12"/>
      <c r="B122" s="25">
        <v>335.7</v>
      </c>
      <c r="C122" s="20" t="s">
        <v>241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f t="shared" si="8"/>
        <v>0</v>
      </c>
      <c r="O122" s="47">
        <f t="shared" si="7"/>
        <v>0</v>
      </c>
      <c r="P122" s="9"/>
    </row>
    <row r="123" spans="1:16">
      <c r="A123" s="12"/>
      <c r="B123" s="25">
        <v>335.8</v>
      </c>
      <c r="C123" s="20" t="s">
        <v>242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f t="shared" si="8"/>
        <v>0</v>
      </c>
      <c r="O123" s="47">
        <f t="shared" si="7"/>
        <v>0</v>
      </c>
      <c r="P123" s="9"/>
    </row>
    <row r="124" spans="1:16">
      <c r="A124" s="12"/>
      <c r="B124" s="25">
        <v>335.9</v>
      </c>
      <c r="C124" s="20" t="s">
        <v>243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f t="shared" si="8"/>
        <v>0</v>
      </c>
      <c r="O124" s="47">
        <f t="shared" si="7"/>
        <v>0</v>
      </c>
      <c r="P124" s="9"/>
    </row>
    <row r="125" spans="1:16">
      <c r="A125" s="12"/>
      <c r="B125" s="25">
        <v>336</v>
      </c>
      <c r="C125" s="20" t="s">
        <v>244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f t="shared" si="8"/>
        <v>0</v>
      </c>
      <c r="O125" s="47">
        <f t="shared" si="7"/>
        <v>0</v>
      </c>
      <c r="P125" s="9"/>
    </row>
    <row r="126" spans="1:16">
      <c r="A126" s="12"/>
      <c r="B126" s="25">
        <v>337.1</v>
      </c>
      <c r="C126" s="20" t="s">
        <v>245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f>SUM(D126:M126)</f>
        <v>0</v>
      </c>
      <c r="O126" s="47">
        <f t="shared" si="7"/>
        <v>0</v>
      </c>
      <c r="P126" s="9"/>
    </row>
    <row r="127" spans="1:16">
      <c r="A127" s="12"/>
      <c r="B127" s="25">
        <v>337.2</v>
      </c>
      <c r="C127" s="20" t="s">
        <v>246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f>SUM(D127:M127)</f>
        <v>0</v>
      </c>
      <c r="O127" s="47">
        <f t="shared" si="7"/>
        <v>0</v>
      </c>
      <c r="P127" s="9"/>
    </row>
    <row r="128" spans="1:16">
      <c r="A128" s="12"/>
      <c r="B128" s="25">
        <v>337.3</v>
      </c>
      <c r="C128" s="20" t="s">
        <v>32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f>SUM(D128:M128)</f>
        <v>0</v>
      </c>
      <c r="O128" s="47">
        <f t="shared" si="7"/>
        <v>0</v>
      </c>
      <c r="P128" s="9"/>
    </row>
    <row r="129" spans="1:16">
      <c r="A129" s="12"/>
      <c r="B129" s="25">
        <v>337.4</v>
      </c>
      <c r="C129" s="20" t="s">
        <v>108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f>SUM(D129:M129)</f>
        <v>0</v>
      </c>
      <c r="O129" s="47">
        <f t="shared" si="7"/>
        <v>0</v>
      </c>
      <c r="P129" s="9"/>
    </row>
    <row r="130" spans="1:16">
      <c r="A130" s="12"/>
      <c r="B130" s="25">
        <v>337.5</v>
      </c>
      <c r="C130" s="20" t="s">
        <v>247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f t="shared" ref="N130:N135" si="9">SUM(D130:M130)</f>
        <v>0</v>
      </c>
      <c r="O130" s="47">
        <f t="shared" si="7"/>
        <v>0</v>
      </c>
      <c r="P130" s="9"/>
    </row>
    <row r="131" spans="1:16">
      <c r="A131" s="12"/>
      <c r="B131" s="25">
        <v>337.6</v>
      </c>
      <c r="C131" s="20" t="s">
        <v>248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f t="shared" si="9"/>
        <v>0</v>
      </c>
      <c r="O131" s="47">
        <f t="shared" si="7"/>
        <v>0</v>
      </c>
      <c r="P131" s="9"/>
    </row>
    <row r="132" spans="1:16">
      <c r="A132" s="12"/>
      <c r="B132" s="25">
        <v>337.7</v>
      </c>
      <c r="C132" s="20" t="s">
        <v>144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f t="shared" si="9"/>
        <v>0</v>
      </c>
      <c r="O132" s="47">
        <f t="shared" si="7"/>
        <v>0</v>
      </c>
      <c r="P132" s="9"/>
    </row>
    <row r="133" spans="1:16">
      <c r="A133" s="12"/>
      <c r="B133" s="25">
        <v>337.9</v>
      </c>
      <c r="C133" s="20" t="s">
        <v>82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f t="shared" si="9"/>
        <v>0</v>
      </c>
      <c r="O133" s="47">
        <f t="shared" ref="O133:O196" si="10">(N133/O$285)</f>
        <v>0</v>
      </c>
      <c r="P133" s="9"/>
    </row>
    <row r="134" spans="1:16">
      <c r="A134" s="12"/>
      <c r="B134" s="25">
        <v>338</v>
      </c>
      <c r="C134" s="20" t="s">
        <v>249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f t="shared" si="9"/>
        <v>0</v>
      </c>
      <c r="O134" s="47">
        <f t="shared" si="10"/>
        <v>0</v>
      </c>
      <c r="P134" s="9"/>
    </row>
    <row r="135" spans="1:16">
      <c r="A135" s="12"/>
      <c r="B135" s="25">
        <v>339</v>
      </c>
      <c r="C135" s="20" t="s">
        <v>250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f t="shared" si="9"/>
        <v>0</v>
      </c>
      <c r="O135" s="47">
        <f t="shared" si="10"/>
        <v>0</v>
      </c>
      <c r="P135" s="9"/>
    </row>
    <row r="136" spans="1:16" ht="15.75">
      <c r="A136" s="29" t="s">
        <v>37</v>
      </c>
      <c r="B136" s="30"/>
      <c r="C136" s="31"/>
      <c r="D136" s="32">
        <f t="shared" ref="D136:M136" si="11">SUM(D137:D230)</f>
        <v>0</v>
      </c>
      <c r="E136" s="32">
        <f t="shared" si="11"/>
        <v>0</v>
      </c>
      <c r="F136" s="32">
        <f t="shared" si="11"/>
        <v>0</v>
      </c>
      <c r="G136" s="32">
        <f t="shared" si="11"/>
        <v>0</v>
      </c>
      <c r="H136" s="32">
        <f t="shared" si="11"/>
        <v>0</v>
      </c>
      <c r="I136" s="32">
        <f t="shared" si="11"/>
        <v>0</v>
      </c>
      <c r="J136" s="32">
        <f t="shared" si="11"/>
        <v>0</v>
      </c>
      <c r="K136" s="32">
        <f t="shared" si="11"/>
        <v>0</v>
      </c>
      <c r="L136" s="32">
        <f t="shared" si="11"/>
        <v>0</v>
      </c>
      <c r="M136" s="32">
        <f t="shared" si="11"/>
        <v>0</v>
      </c>
      <c r="N136" s="32">
        <f>SUM(D136:M136)</f>
        <v>0</v>
      </c>
      <c r="O136" s="45">
        <f t="shared" si="10"/>
        <v>0</v>
      </c>
      <c r="P136" s="10"/>
    </row>
    <row r="137" spans="1:16">
      <c r="A137" s="12"/>
      <c r="B137" s="25">
        <v>341.1</v>
      </c>
      <c r="C137" s="20" t="s">
        <v>121</v>
      </c>
      <c r="D137" s="46">
        <v>0</v>
      </c>
      <c r="E137" s="46">
        <v>0</v>
      </c>
      <c r="F137" s="46">
        <v>0</v>
      </c>
      <c r="G137" s="46">
        <v>0</v>
      </c>
      <c r="H137" s="46">
        <v>0</v>
      </c>
      <c r="I137" s="46">
        <v>0</v>
      </c>
      <c r="J137" s="46">
        <v>0</v>
      </c>
      <c r="K137" s="46">
        <v>0</v>
      </c>
      <c r="L137" s="46">
        <v>0</v>
      </c>
      <c r="M137" s="46">
        <v>0</v>
      </c>
      <c r="N137" s="46">
        <f>SUM(D137:M137)</f>
        <v>0</v>
      </c>
      <c r="O137" s="47">
        <f t="shared" si="10"/>
        <v>0</v>
      </c>
      <c r="P137" s="9"/>
    </row>
    <row r="138" spans="1:16">
      <c r="A138" s="12"/>
      <c r="B138" s="25">
        <v>341.15</v>
      </c>
      <c r="C138" s="20" t="s">
        <v>251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f t="shared" ref="N138:N230" si="12">SUM(D138:M138)</f>
        <v>0</v>
      </c>
      <c r="O138" s="47">
        <f t="shared" si="10"/>
        <v>0</v>
      </c>
      <c r="P138" s="9"/>
    </row>
    <row r="139" spans="1:16">
      <c r="A139" s="12"/>
      <c r="B139" s="25">
        <v>341.16</v>
      </c>
      <c r="C139" s="20" t="s">
        <v>252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f t="shared" si="12"/>
        <v>0</v>
      </c>
      <c r="O139" s="47">
        <f t="shared" si="10"/>
        <v>0</v>
      </c>
      <c r="P139" s="9"/>
    </row>
    <row r="140" spans="1:16">
      <c r="A140" s="12"/>
      <c r="B140" s="25">
        <v>341.2</v>
      </c>
      <c r="C140" s="20" t="s">
        <v>253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f t="shared" si="12"/>
        <v>0</v>
      </c>
      <c r="O140" s="47">
        <f t="shared" si="10"/>
        <v>0</v>
      </c>
      <c r="P140" s="9"/>
    </row>
    <row r="141" spans="1:16">
      <c r="A141" s="12"/>
      <c r="B141" s="25">
        <v>341.3</v>
      </c>
      <c r="C141" s="20" t="s">
        <v>109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f t="shared" si="12"/>
        <v>0</v>
      </c>
      <c r="O141" s="47">
        <f t="shared" si="10"/>
        <v>0</v>
      </c>
      <c r="P141" s="9"/>
    </row>
    <row r="142" spans="1:16">
      <c r="A142" s="12"/>
      <c r="B142" s="25">
        <v>341.51</v>
      </c>
      <c r="C142" s="20" t="s">
        <v>254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f t="shared" si="12"/>
        <v>0</v>
      </c>
      <c r="O142" s="47">
        <f t="shared" si="10"/>
        <v>0</v>
      </c>
      <c r="P142" s="9"/>
    </row>
    <row r="143" spans="1:16">
      <c r="A143" s="12"/>
      <c r="B143" s="25">
        <v>341.52</v>
      </c>
      <c r="C143" s="20" t="s">
        <v>255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f t="shared" si="12"/>
        <v>0</v>
      </c>
      <c r="O143" s="47">
        <f t="shared" si="10"/>
        <v>0</v>
      </c>
      <c r="P143" s="9"/>
    </row>
    <row r="144" spans="1:16">
      <c r="A144" s="12"/>
      <c r="B144" s="25">
        <v>341.53</v>
      </c>
      <c r="C144" s="20" t="s">
        <v>256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f t="shared" si="12"/>
        <v>0</v>
      </c>
      <c r="O144" s="47">
        <f t="shared" si="10"/>
        <v>0</v>
      </c>
      <c r="P144" s="9"/>
    </row>
    <row r="145" spans="1:16">
      <c r="A145" s="12"/>
      <c r="B145" s="25">
        <v>341.54</v>
      </c>
      <c r="C145" s="20" t="s">
        <v>257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f t="shared" si="12"/>
        <v>0</v>
      </c>
      <c r="O145" s="47">
        <f t="shared" si="10"/>
        <v>0</v>
      </c>
      <c r="P145" s="9"/>
    </row>
    <row r="146" spans="1:16">
      <c r="A146" s="12"/>
      <c r="B146" s="25">
        <v>341.55</v>
      </c>
      <c r="C146" s="20" t="s">
        <v>258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f t="shared" si="12"/>
        <v>0</v>
      </c>
      <c r="O146" s="47">
        <f t="shared" si="10"/>
        <v>0</v>
      </c>
      <c r="P146" s="9"/>
    </row>
    <row r="147" spans="1:16">
      <c r="A147" s="12"/>
      <c r="B147" s="25">
        <v>341.56</v>
      </c>
      <c r="C147" s="20" t="s">
        <v>259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f t="shared" si="12"/>
        <v>0</v>
      </c>
      <c r="O147" s="47">
        <f t="shared" si="10"/>
        <v>0</v>
      </c>
      <c r="P147" s="9"/>
    </row>
    <row r="148" spans="1:16">
      <c r="A148" s="12"/>
      <c r="B148" s="25">
        <v>341.8</v>
      </c>
      <c r="C148" s="20" t="s">
        <v>260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f t="shared" si="12"/>
        <v>0</v>
      </c>
      <c r="O148" s="47">
        <f t="shared" si="10"/>
        <v>0</v>
      </c>
      <c r="P148" s="9"/>
    </row>
    <row r="149" spans="1:16">
      <c r="A149" s="12"/>
      <c r="B149" s="25">
        <v>341.9</v>
      </c>
      <c r="C149" s="20" t="s">
        <v>140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f t="shared" si="12"/>
        <v>0</v>
      </c>
      <c r="O149" s="47">
        <f t="shared" si="10"/>
        <v>0</v>
      </c>
      <c r="P149" s="9"/>
    </row>
    <row r="150" spans="1:16">
      <c r="A150" s="12"/>
      <c r="B150" s="25">
        <v>342.1</v>
      </c>
      <c r="C150" s="20" t="s">
        <v>40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f t="shared" si="12"/>
        <v>0</v>
      </c>
      <c r="O150" s="47">
        <f t="shared" si="10"/>
        <v>0</v>
      </c>
      <c r="P150" s="9"/>
    </row>
    <row r="151" spans="1:16">
      <c r="A151" s="12"/>
      <c r="B151" s="25">
        <v>342.2</v>
      </c>
      <c r="C151" s="20" t="s">
        <v>135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f t="shared" si="12"/>
        <v>0</v>
      </c>
      <c r="O151" s="47">
        <f t="shared" si="10"/>
        <v>0</v>
      </c>
      <c r="P151" s="9"/>
    </row>
    <row r="152" spans="1:16">
      <c r="A152" s="12"/>
      <c r="B152" s="25">
        <v>342.3</v>
      </c>
      <c r="C152" s="20" t="s">
        <v>261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f t="shared" si="12"/>
        <v>0</v>
      </c>
      <c r="O152" s="47">
        <f t="shared" si="10"/>
        <v>0</v>
      </c>
      <c r="P152" s="9"/>
    </row>
    <row r="153" spans="1:16">
      <c r="A153" s="12"/>
      <c r="B153" s="25">
        <v>342.4</v>
      </c>
      <c r="C153" s="20" t="s">
        <v>41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f t="shared" si="12"/>
        <v>0</v>
      </c>
      <c r="O153" s="47">
        <f t="shared" si="10"/>
        <v>0</v>
      </c>
      <c r="P153" s="9"/>
    </row>
    <row r="154" spans="1:16">
      <c r="A154" s="12"/>
      <c r="B154" s="25">
        <v>342.5</v>
      </c>
      <c r="C154" s="20" t="s">
        <v>262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f t="shared" si="12"/>
        <v>0</v>
      </c>
      <c r="O154" s="47">
        <f t="shared" si="10"/>
        <v>0</v>
      </c>
      <c r="P154" s="9"/>
    </row>
    <row r="155" spans="1:16">
      <c r="A155" s="12"/>
      <c r="B155" s="25">
        <v>342.6</v>
      </c>
      <c r="C155" s="20" t="s">
        <v>263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f t="shared" si="12"/>
        <v>0</v>
      </c>
      <c r="O155" s="47">
        <f t="shared" si="10"/>
        <v>0</v>
      </c>
      <c r="P155" s="9"/>
    </row>
    <row r="156" spans="1:16">
      <c r="A156" s="12"/>
      <c r="B156" s="25">
        <v>342.9</v>
      </c>
      <c r="C156" s="20" t="s">
        <v>264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f t="shared" si="12"/>
        <v>0</v>
      </c>
      <c r="O156" s="47">
        <f t="shared" si="10"/>
        <v>0</v>
      </c>
      <c r="P156" s="9"/>
    </row>
    <row r="157" spans="1:16">
      <c r="A157" s="12"/>
      <c r="B157" s="25">
        <v>343.1</v>
      </c>
      <c r="C157" s="20" t="s">
        <v>265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f t="shared" si="12"/>
        <v>0</v>
      </c>
      <c r="O157" s="47">
        <f t="shared" si="10"/>
        <v>0</v>
      </c>
      <c r="P157" s="9"/>
    </row>
    <row r="158" spans="1:16">
      <c r="A158" s="12"/>
      <c r="B158" s="25">
        <v>343.2</v>
      </c>
      <c r="C158" s="20" t="s">
        <v>266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f t="shared" si="12"/>
        <v>0</v>
      </c>
      <c r="O158" s="47">
        <f t="shared" si="10"/>
        <v>0</v>
      </c>
      <c r="P158" s="9"/>
    </row>
    <row r="159" spans="1:16">
      <c r="A159" s="12"/>
      <c r="B159" s="25">
        <v>343.3</v>
      </c>
      <c r="C159" s="20" t="s">
        <v>267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f t="shared" si="12"/>
        <v>0</v>
      </c>
      <c r="O159" s="47">
        <f t="shared" si="10"/>
        <v>0</v>
      </c>
      <c r="P159" s="9"/>
    </row>
    <row r="160" spans="1:16">
      <c r="A160" s="12"/>
      <c r="B160" s="25">
        <v>343.4</v>
      </c>
      <c r="C160" s="20" t="s">
        <v>42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f t="shared" si="12"/>
        <v>0</v>
      </c>
      <c r="O160" s="47">
        <f t="shared" si="10"/>
        <v>0</v>
      </c>
      <c r="P160" s="9"/>
    </row>
    <row r="161" spans="1:16">
      <c r="A161" s="12"/>
      <c r="B161" s="25">
        <v>343.5</v>
      </c>
      <c r="C161" s="20" t="s">
        <v>43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f t="shared" si="12"/>
        <v>0</v>
      </c>
      <c r="O161" s="47">
        <f t="shared" si="10"/>
        <v>0</v>
      </c>
      <c r="P161" s="9"/>
    </row>
    <row r="162" spans="1:16">
      <c r="A162" s="12"/>
      <c r="B162" s="25">
        <v>343.6</v>
      </c>
      <c r="C162" s="20" t="s">
        <v>268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f t="shared" si="12"/>
        <v>0</v>
      </c>
      <c r="O162" s="47">
        <f t="shared" si="10"/>
        <v>0</v>
      </c>
      <c r="P162" s="9"/>
    </row>
    <row r="163" spans="1:16">
      <c r="A163" s="12"/>
      <c r="B163" s="25">
        <v>343.7</v>
      </c>
      <c r="C163" s="20" t="s">
        <v>44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f t="shared" si="12"/>
        <v>0</v>
      </c>
      <c r="O163" s="47">
        <f t="shared" si="10"/>
        <v>0</v>
      </c>
      <c r="P163" s="9"/>
    </row>
    <row r="164" spans="1:16">
      <c r="A164" s="12"/>
      <c r="B164" s="25">
        <v>343.8</v>
      </c>
      <c r="C164" s="20" t="s">
        <v>269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f t="shared" si="12"/>
        <v>0</v>
      </c>
      <c r="O164" s="47">
        <f t="shared" si="10"/>
        <v>0</v>
      </c>
      <c r="P164" s="9"/>
    </row>
    <row r="165" spans="1:16">
      <c r="A165" s="12"/>
      <c r="B165" s="25">
        <v>343.9</v>
      </c>
      <c r="C165" s="20" t="s">
        <v>45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f t="shared" si="12"/>
        <v>0</v>
      </c>
      <c r="O165" s="47">
        <f t="shared" si="10"/>
        <v>0</v>
      </c>
      <c r="P165" s="9"/>
    </row>
    <row r="166" spans="1:16">
      <c r="A166" s="12"/>
      <c r="B166" s="25">
        <v>344.1</v>
      </c>
      <c r="C166" s="20" t="s">
        <v>270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f t="shared" si="12"/>
        <v>0</v>
      </c>
      <c r="O166" s="47">
        <f t="shared" si="10"/>
        <v>0</v>
      </c>
      <c r="P166" s="9"/>
    </row>
    <row r="167" spans="1:16">
      <c r="A167" s="12"/>
      <c r="B167" s="25">
        <v>344.2</v>
      </c>
      <c r="C167" s="20" t="s">
        <v>271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f t="shared" si="12"/>
        <v>0</v>
      </c>
      <c r="O167" s="47">
        <f t="shared" si="10"/>
        <v>0</v>
      </c>
      <c r="P167" s="9"/>
    </row>
    <row r="168" spans="1:16">
      <c r="A168" s="12"/>
      <c r="B168" s="25">
        <v>344.3</v>
      </c>
      <c r="C168" s="20" t="s">
        <v>272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f t="shared" si="12"/>
        <v>0</v>
      </c>
      <c r="O168" s="47">
        <f t="shared" si="10"/>
        <v>0</v>
      </c>
      <c r="P168" s="9"/>
    </row>
    <row r="169" spans="1:16">
      <c r="A169" s="12"/>
      <c r="B169" s="25">
        <v>344.4</v>
      </c>
      <c r="C169" s="20" t="s">
        <v>273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f t="shared" si="12"/>
        <v>0</v>
      </c>
      <c r="O169" s="47">
        <f t="shared" si="10"/>
        <v>0</v>
      </c>
      <c r="P169" s="9"/>
    </row>
    <row r="170" spans="1:16">
      <c r="A170" s="12"/>
      <c r="B170" s="25">
        <v>344.5</v>
      </c>
      <c r="C170" s="20" t="s">
        <v>110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f t="shared" si="12"/>
        <v>0</v>
      </c>
      <c r="O170" s="47">
        <f t="shared" si="10"/>
        <v>0</v>
      </c>
      <c r="P170" s="9"/>
    </row>
    <row r="171" spans="1:16">
      <c r="A171" s="12"/>
      <c r="B171" s="25">
        <v>344.6</v>
      </c>
      <c r="C171" s="20" t="s">
        <v>274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f t="shared" si="12"/>
        <v>0</v>
      </c>
      <c r="O171" s="47">
        <f t="shared" si="10"/>
        <v>0</v>
      </c>
      <c r="P171" s="9"/>
    </row>
    <row r="172" spans="1:16">
      <c r="A172" s="12"/>
      <c r="B172" s="25">
        <v>344.9</v>
      </c>
      <c r="C172" s="20" t="s">
        <v>111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f t="shared" si="12"/>
        <v>0</v>
      </c>
      <c r="O172" s="47">
        <f t="shared" si="10"/>
        <v>0</v>
      </c>
      <c r="P172" s="9"/>
    </row>
    <row r="173" spans="1:16">
      <c r="A173" s="12"/>
      <c r="B173" s="25">
        <v>345.1</v>
      </c>
      <c r="C173" s="20" t="s">
        <v>275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f t="shared" si="12"/>
        <v>0</v>
      </c>
      <c r="O173" s="47">
        <f t="shared" si="10"/>
        <v>0</v>
      </c>
      <c r="P173" s="9"/>
    </row>
    <row r="174" spans="1:16">
      <c r="A174" s="12"/>
      <c r="B174" s="25">
        <v>345.9</v>
      </c>
      <c r="C174" s="20" t="s">
        <v>276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f t="shared" si="12"/>
        <v>0</v>
      </c>
      <c r="O174" s="47">
        <f t="shared" si="10"/>
        <v>0</v>
      </c>
      <c r="P174" s="9"/>
    </row>
    <row r="175" spans="1:16">
      <c r="A175" s="12"/>
      <c r="B175" s="25">
        <v>346.1</v>
      </c>
      <c r="C175" s="20" t="s">
        <v>277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f t="shared" si="12"/>
        <v>0</v>
      </c>
      <c r="O175" s="47">
        <f t="shared" si="10"/>
        <v>0</v>
      </c>
      <c r="P175" s="9"/>
    </row>
    <row r="176" spans="1:16">
      <c r="A176" s="12"/>
      <c r="B176" s="25">
        <v>346.2</v>
      </c>
      <c r="C176" s="20" t="s">
        <v>278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f t="shared" si="12"/>
        <v>0</v>
      </c>
      <c r="O176" s="47">
        <f t="shared" si="10"/>
        <v>0</v>
      </c>
      <c r="P176" s="9"/>
    </row>
    <row r="177" spans="1:16">
      <c r="A177" s="12"/>
      <c r="B177" s="25">
        <v>346.3</v>
      </c>
      <c r="C177" s="20" t="s">
        <v>279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f t="shared" si="12"/>
        <v>0</v>
      </c>
      <c r="O177" s="47">
        <f t="shared" si="10"/>
        <v>0</v>
      </c>
      <c r="P177" s="9"/>
    </row>
    <row r="178" spans="1:16">
      <c r="A178" s="12"/>
      <c r="B178" s="25">
        <v>346.4</v>
      </c>
      <c r="C178" s="20" t="s">
        <v>280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f t="shared" si="12"/>
        <v>0</v>
      </c>
      <c r="O178" s="47">
        <f t="shared" si="10"/>
        <v>0</v>
      </c>
      <c r="P178" s="9"/>
    </row>
    <row r="179" spans="1:16">
      <c r="A179" s="12"/>
      <c r="B179" s="25">
        <v>346.9</v>
      </c>
      <c r="C179" s="20" t="s">
        <v>281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f t="shared" si="12"/>
        <v>0</v>
      </c>
      <c r="O179" s="47">
        <f t="shared" si="10"/>
        <v>0</v>
      </c>
      <c r="P179" s="9"/>
    </row>
    <row r="180" spans="1:16">
      <c r="A180" s="12"/>
      <c r="B180" s="25">
        <v>347.1</v>
      </c>
      <c r="C180" s="20" t="s">
        <v>282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f t="shared" si="12"/>
        <v>0</v>
      </c>
      <c r="O180" s="47">
        <f t="shared" si="10"/>
        <v>0</v>
      </c>
      <c r="P180" s="9"/>
    </row>
    <row r="181" spans="1:16">
      <c r="A181" s="12"/>
      <c r="B181" s="25">
        <v>347.2</v>
      </c>
      <c r="C181" s="20" t="s">
        <v>48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f t="shared" si="12"/>
        <v>0</v>
      </c>
      <c r="O181" s="47">
        <f t="shared" si="10"/>
        <v>0</v>
      </c>
      <c r="P181" s="9"/>
    </row>
    <row r="182" spans="1:16">
      <c r="A182" s="12"/>
      <c r="B182" s="25">
        <v>347.3</v>
      </c>
      <c r="C182" s="20" t="s">
        <v>136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f t="shared" si="12"/>
        <v>0</v>
      </c>
      <c r="O182" s="47">
        <f t="shared" si="10"/>
        <v>0</v>
      </c>
      <c r="P182" s="9"/>
    </row>
    <row r="183" spans="1:16">
      <c r="A183" s="12"/>
      <c r="B183" s="25">
        <v>347.4</v>
      </c>
      <c r="C183" s="20" t="s">
        <v>130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f t="shared" si="12"/>
        <v>0</v>
      </c>
      <c r="O183" s="47">
        <f t="shared" si="10"/>
        <v>0</v>
      </c>
      <c r="P183" s="9"/>
    </row>
    <row r="184" spans="1:16">
      <c r="A184" s="12"/>
      <c r="B184" s="25">
        <v>347.5</v>
      </c>
      <c r="C184" s="20" t="s">
        <v>49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f t="shared" si="12"/>
        <v>0</v>
      </c>
      <c r="O184" s="47">
        <f t="shared" si="10"/>
        <v>0</v>
      </c>
      <c r="P184" s="9"/>
    </row>
    <row r="185" spans="1:16">
      <c r="A185" s="12"/>
      <c r="B185" s="25">
        <v>347.8</v>
      </c>
      <c r="C185" s="20" t="s">
        <v>283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f t="shared" si="12"/>
        <v>0</v>
      </c>
      <c r="O185" s="47">
        <f t="shared" si="10"/>
        <v>0</v>
      </c>
      <c r="P185" s="9"/>
    </row>
    <row r="186" spans="1:16">
      <c r="A186" s="12"/>
      <c r="B186" s="25">
        <v>347.9</v>
      </c>
      <c r="C186" s="20" t="s">
        <v>50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f t="shared" si="12"/>
        <v>0</v>
      </c>
      <c r="O186" s="47">
        <f t="shared" si="10"/>
        <v>0</v>
      </c>
      <c r="P186" s="9"/>
    </row>
    <row r="187" spans="1:16">
      <c r="A187" s="12"/>
      <c r="B187" s="25">
        <v>348.11</v>
      </c>
      <c r="C187" s="20" t="s">
        <v>284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f>SUM(D187:M187)</f>
        <v>0</v>
      </c>
      <c r="O187" s="47">
        <f t="shared" si="10"/>
        <v>0</v>
      </c>
      <c r="P187" s="9"/>
    </row>
    <row r="188" spans="1:16">
      <c r="A188" s="12"/>
      <c r="B188" s="25">
        <v>348.12</v>
      </c>
      <c r="C188" s="20" t="s">
        <v>285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f t="shared" ref="N188:N215" si="13">SUM(D188:M188)</f>
        <v>0</v>
      </c>
      <c r="O188" s="47">
        <f t="shared" si="10"/>
        <v>0</v>
      </c>
      <c r="P188" s="9"/>
    </row>
    <row r="189" spans="1:16">
      <c r="A189" s="12"/>
      <c r="B189" s="25">
        <v>348.13</v>
      </c>
      <c r="C189" s="20" t="s">
        <v>286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f t="shared" si="13"/>
        <v>0</v>
      </c>
      <c r="O189" s="47">
        <f t="shared" si="10"/>
        <v>0</v>
      </c>
      <c r="P189" s="9"/>
    </row>
    <row r="190" spans="1:16">
      <c r="A190" s="12"/>
      <c r="B190" s="25">
        <v>348.14</v>
      </c>
      <c r="C190" s="20" t="s">
        <v>287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f t="shared" si="13"/>
        <v>0</v>
      </c>
      <c r="O190" s="47">
        <f t="shared" si="10"/>
        <v>0</v>
      </c>
      <c r="P190" s="9"/>
    </row>
    <row r="191" spans="1:16">
      <c r="A191" s="12"/>
      <c r="B191" s="25">
        <v>348.21</v>
      </c>
      <c r="C191" s="20" t="s">
        <v>288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f t="shared" si="13"/>
        <v>0</v>
      </c>
      <c r="O191" s="47">
        <f t="shared" si="10"/>
        <v>0</v>
      </c>
      <c r="P191" s="9"/>
    </row>
    <row r="192" spans="1:16">
      <c r="A192" s="12"/>
      <c r="B192" s="25">
        <v>348.22</v>
      </c>
      <c r="C192" s="20" t="s">
        <v>289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f t="shared" si="13"/>
        <v>0</v>
      </c>
      <c r="O192" s="47">
        <f t="shared" si="10"/>
        <v>0</v>
      </c>
      <c r="P192" s="9"/>
    </row>
    <row r="193" spans="1:16">
      <c r="A193" s="12"/>
      <c r="B193" s="25">
        <v>348.23</v>
      </c>
      <c r="C193" s="20" t="s">
        <v>290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f t="shared" si="13"/>
        <v>0</v>
      </c>
      <c r="O193" s="47">
        <f t="shared" si="10"/>
        <v>0</v>
      </c>
      <c r="P193" s="9"/>
    </row>
    <row r="194" spans="1:16">
      <c r="A194" s="12"/>
      <c r="B194" s="25">
        <v>348.24</v>
      </c>
      <c r="C194" s="20" t="s">
        <v>291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f t="shared" si="13"/>
        <v>0</v>
      </c>
      <c r="O194" s="47">
        <f t="shared" si="10"/>
        <v>0</v>
      </c>
      <c r="P194" s="9"/>
    </row>
    <row r="195" spans="1:16">
      <c r="A195" s="12"/>
      <c r="B195" s="25">
        <v>348.31</v>
      </c>
      <c r="C195" s="20" t="s">
        <v>292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f t="shared" si="13"/>
        <v>0</v>
      </c>
      <c r="O195" s="47">
        <f t="shared" si="10"/>
        <v>0</v>
      </c>
      <c r="P195" s="9"/>
    </row>
    <row r="196" spans="1:16">
      <c r="A196" s="12"/>
      <c r="B196" s="25">
        <v>348.32</v>
      </c>
      <c r="C196" s="20" t="s">
        <v>293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f t="shared" si="13"/>
        <v>0</v>
      </c>
      <c r="O196" s="47">
        <f t="shared" si="10"/>
        <v>0</v>
      </c>
      <c r="P196" s="9"/>
    </row>
    <row r="197" spans="1:16">
      <c r="A197" s="12"/>
      <c r="B197" s="25">
        <v>348.33</v>
      </c>
      <c r="C197" s="20" t="s">
        <v>294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f t="shared" si="13"/>
        <v>0</v>
      </c>
      <c r="O197" s="47">
        <f t="shared" ref="O197:O260" si="14">(N197/O$285)</f>
        <v>0</v>
      </c>
      <c r="P197" s="9"/>
    </row>
    <row r="198" spans="1:16">
      <c r="A198" s="12"/>
      <c r="B198" s="25">
        <v>348.34</v>
      </c>
      <c r="C198" s="20" t="s">
        <v>295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f t="shared" si="13"/>
        <v>0</v>
      </c>
      <c r="O198" s="47">
        <f t="shared" si="14"/>
        <v>0</v>
      </c>
      <c r="P198" s="9"/>
    </row>
    <row r="199" spans="1:16">
      <c r="A199" s="12"/>
      <c r="B199" s="25">
        <v>348.41</v>
      </c>
      <c r="C199" s="20" t="s">
        <v>296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f t="shared" si="13"/>
        <v>0</v>
      </c>
      <c r="O199" s="47">
        <f t="shared" si="14"/>
        <v>0</v>
      </c>
      <c r="P199" s="9"/>
    </row>
    <row r="200" spans="1:16">
      <c r="A200" s="12"/>
      <c r="B200" s="25">
        <v>348.42</v>
      </c>
      <c r="C200" s="20" t="s">
        <v>297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f t="shared" si="13"/>
        <v>0</v>
      </c>
      <c r="O200" s="47">
        <f t="shared" si="14"/>
        <v>0</v>
      </c>
      <c r="P200" s="9"/>
    </row>
    <row r="201" spans="1:16">
      <c r="A201" s="12"/>
      <c r="B201" s="25">
        <v>348.43</v>
      </c>
      <c r="C201" s="20" t="s">
        <v>298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f t="shared" si="13"/>
        <v>0</v>
      </c>
      <c r="O201" s="47">
        <f t="shared" si="14"/>
        <v>0</v>
      </c>
      <c r="P201" s="9"/>
    </row>
    <row r="202" spans="1:16">
      <c r="A202" s="12"/>
      <c r="B202" s="25">
        <v>348.44</v>
      </c>
      <c r="C202" s="20" t="s">
        <v>299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f t="shared" si="13"/>
        <v>0</v>
      </c>
      <c r="O202" s="47">
        <f t="shared" si="14"/>
        <v>0</v>
      </c>
      <c r="P202" s="9"/>
    </row>
    <row r="203" spans="1:16">
      <c r="A203" s="12"/>
      <c r="B203" s="25">
        <v>348.48</v>
      </c>
      <c r="C203" s="20" t="s">
        <v>300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f t="shared" si="13"/>
        <v>0</v>
      </c>
      <c r="O203" s="47">
        <f t="shared" si="14"/>
        <v>0</v>
      </c>
      <c r="P203" s="9"/>
    </row>
    <row r="204" spans="1:16">
      <c r="A204" s="12"/>
      <c r="B204" s="25">
        <v>348.51</v>
      </c>
      <c r="C204" s="20" t="s">
        <v>301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f t="shared" si="13"/>
        <v>0</v>
      </c>
      <c r="O204" s="47">
        <f t="shared" si="14"/>
        <v>0</v>
      </c>
      <c r="P204" s="9"/>
    </row>
    <row r="205" spans="1:16">
      <c r="A205" s="12"/>
      <c r="B205" s="25">
        <v>348.52</v>
      </c>
      <c r="C205" s="20" t="s">
        <v>302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f t="shared" si="13"/>
        <v>0</v>
      </c>
      <c r="O205" s="47">
        <f t="shared" si="14"/>
        <v>0</v>
      </c>
      <c r="P205" s="9"/>
    </row>
    <row r="206" spans="1:16">
      <c r="A206" s="12"/>
      <c r="B206" s="25">
        <v>348.53</v>
      </c>
      <c r="C206" s="20" t="s">
        <v>303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f t="shared" si="13"/>
        <v>0</v>
      </c>
      <c r="O206" s="47">
        <f t="shared" si="14"/>
        <v>0</v>
      </c>
      <c r="P206" s="9"/>
    </row>
    <row r="207" spans="1:16">
      <c r="A207" s="12"/>
      <c r="B207" s="25">
        <v>348.54</v>
      </c>
      <c r="C207" s="20" t="s">
        <v>304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f t="shared" si="13"/>
        <v>0</v>
      </c>
      <c r="O207" s="47">
        <f t="shared" si="14"/>
        <v>0</v>
      </c>
      <c r="P207" s="9"/>
    </row>
    <row r="208" spans="1:16">
      <c r="A208" s="12"/>
      <c r="B208" s="25">
        <v>348.61</v>
      </c>
      <c r="C208" s="20" t="s">
        <v>305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f t="shared" si="13"/>
        <v>0</v>
      </c>
      <c r="O208" s="47">
        <f t="shared" si="14"/>
        <v>0</v>
      </c>
      <c r="P208" s="9"/>
    </row>
    <row r="209" spans="1:16">
      <c r="A209" s="12"/>
      <c r="B209" s="25">
        <v>348.62</v>
      </c>
      <c r="C209" s="20" t="s">
        <v>306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f t="shared" si="13"/>
        <v>0</v>
      </c>
      <c r="O209" s="47">
        <f t="shared" si="14"/>
        <v>0</v>
      </c>
      <c r="P209" s="9"/>
    </row>
    <row r="210" spans="1:16">
      <c r="A210" s="12"/>
      <c r="B210" s="25">
        <v>348.63</v>
      </c>
      <c r="C210" s="20" t="s">
        <v>307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f t="shared" si="13"/>
        <v>0</v>
      </c>
      <c r="O210" s="47">
        <f t="shared" si="14"/>
        <v>0</v>
      </c>
      <c r="P210" s="9"/>
    </row>
    <row r="211" spans="1:16">
      <c r="A211" s="12"/>
      <c r="B211" s="25">
        <v>348.64</v>
      </c>
      <c r="C211" s="20" t="s">
        <v>308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f t="shared" si="13"/>
        <v>0</v>
      </c>
      <c r="O211" s="47">
        <f t="shared" si="14"/>
        <v>0</v>
      </c>
      <c r="P211" s="9"/>
    </row>
    <row r="212" spans="1:16">
      <c r="A212" s="12"/>
      <c r="B212" s="25">
        <v>348.71</v>
      </c>
      <c r="C212" s="20" t="s">
        <v>309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f t="shared" si="13"/>
        <v>0</v>
      </c>
      <c r="O212" s="47">
        <f t="shared" si="14"/>
        <v>0</v>
      </c>
      <c r="P212" s="9"/>
    </row>
    <row r="213" spans="1:16">
      <c r="A213" s="12"/>
      <c r="B213" s="25">
        <v>348.72</v>
      </c>
      <c r="C213" s="20" t="s">
        <v>310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f t="shared" si="13"/>
        <v>0</v>
      </c>
      <c r="O213" s="47">
        <f t="shared" si="14"/>
        <v>0</v>
      </c>
      <c r="P213" s="9"/>
    </row>
    <row r="214" spans="1:16">
      <c r="A214" s="12"/>
      <c r="B214" s="25">
        <v>348.73</v>
      </c>
      <c r="C214" s="20" t="s">
        <v>311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f t="shared" si="13"/>
        <v>0</v>
      </c>
      <c r="O214" s="47">
        <f t="shared" si="14"/>
        <v>0</v>
      </c>
      <c r="P214" s="9"/>
    </row>
    <row r="215" spans="1:16">
      <c r="A215" s="12"/>
      <c r="B215" s="25">
        <v>348.74</v>
      </c>
      <c r="C215" s="20" t="s">
        <v>312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f t="shared" si="13"/>
        <v>0</v>
      </c>
      <c r="O215" s="47">
        <f t="shared" si="14"/>
        <v>0</v>
      </c>
      <c r="P215" s="9"/>
    </row>
    <row r="216" spans="1:16">
      <c r="A216" s="12"/>
      <c r="B216" s="25">
        <v>348.82</v>
      </c>
      <c r="C216" s="20" t="s">
        <v>313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f t="shared" si="12"/>
        <v>0</v>
      </c>
      <c r="O216" s="47">
        <f t="shared" si="14"/>
        <v>0</v>
      </c>
      <c r="P216" s="9"/>
    </row>
    <row r="217" spans="1:16">
      <c r="A217" s="12"/>
      <c r="B217" s="25">
        <v>348.85</v>
      </c>
      <c r="C217" s="20" t="s">
        <v>314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f t="shared" si="12"/>
        <v>0</v>
      </c>
      <c r="O217" s="47">
        <f t="shared" si="14"/>
        <v>0</v>
      </c>
      <c r="P217" s="9"/>
    </row>
    <row r="218" spans="1:16">
      <c r="A218" s="12"/>
      <c r="B218" s="25">
        <v>348.86</v>
      </c>
      <c r="C218" s="20" t="s">
        <v>315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f t="shared" si="12"/>
        <v>0</v>
      </c>
      <c r="O218" s="47">
        <f t="shared" si="14"/>
        <v>0</v>
      </c>
      <c r="P218" s="9"/>
    </row>
    <row r="219" spans="1:16">
      <c r="A219" s="12"/>
      <c r="B219" s="25">
        <v>348.87</v>
      </c>
      <c r="C219" s="20" t="s">
        <v>316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f t="shared" si="12"/>
        <v>0</v>
      </c>
      <c r="O219" s="47">
        <f t="shared" si="14"/>
        <v>0</v>
      </c>
      <c r="P219" s="9"/>
    </row>
    <row r="220" spans="1:16">
      <c r="A220" s="12"/>
      <c r="B220" s="25">
        <v>348.88</v>
      </c>
      <c r="C220" s="20" t="s">
        <v>317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f t="shared" si="12"/>
        <v>0</v>
      </c>
      <c r="O220" s="47">
        <f t="shared" si="14"/>
        <v>0</v>
      </c>
      <c r="P220" s="9"/>
    </row>
    <row r="221" spans="1:16">
      <c r="A221" s="12"/>
      <c r="B221" s="25">
        <v>348.92099999999999</v>
      </c>
      <c r="C221" s="20" t="s">
        <v>318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f t="shared" si="12"/>
        <v>0</v>
      </c>
      <c r="O221" s="47">
        <f t="shared" si="14"/>
        <v>0</v>
      </c>
      <c r="P221" s="9"/>
    </row>
    <row r="222" spans="1:16">
      <c r="A222" s="12"/>
      <c r="B222" s="25">
        <v>348.92200000000003</v>
      </c>
      <c r="C222" s="20" t="s">
        <v>319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f t="shared" si="12"/>
        <v>0</v>
      </c>
      <c r="O222" s="47">
        <f t="shared" si="14"/>
        <v>0</v>
      </c>
      <c r="P222" s="9"/>
    </row>
    <row r="223" spans="1:16">
      <c r="A223" s="12"/>
      <c r="B223" s="25">
        <v>348.923</v>
      </c>
      <c r="C223" s="20" t="s">
        <v>320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f t="shared" si="12"/>
        <v>0</v>
      </c>
      <c r="O223" s="47">
        <f t="shared" si="14"/>
        <v>0</v>
      </c>
      <c r="P223" s="9"/>
    </row>
    <row r="224" spans="1:16">
      <c r="A224" s="12"/>
      <c r="B224" s="25">
        <v>348.92399999999998</v>
      </c>
      <c r="C224" s="20" t="s">
        <v>321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f t="shared" si="12"/>
        <v>0</v>
      </c>
      <c r="O224" s="47">
        <f t="shared" si="14"/>
        <v>0</v>
      </c>
      <c r="P224" s="9"/>
    </row>
    <row r="225" spans="1:16">
      <c r="A225" s="12"/>
      <c r="B225" s="25">
        <v>348.93</v>
      </c>
      <c r="C225" s="20" t="s">
        <v>322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f t="shared" si="12"/>
        <v>0</v>
      </c>
      <c r="O225" s="47">
        <f t="shared" si="14"/>
        <v>0</v>
      </c>
      <c r="P225" s="9"/>
    </row>
    <row r="226" spans="1:16">
      <c r="A226" s="12"/>
      <c r="B226" s="25">
        <v>348.93099999999998</v>
      </c>
      <c r="C226" s="20" t="s">
        <v>323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f t="shared" si="12"/>
        <v>0</v>
      </c>
      <c r="O226" s="47">
        <f t="shared" si="14"/>
        <v>0</v>
      </c>
      <c r="P226" s="9"/>
    </row>
    <row r="227" spans="1:16">
      <c r="A227" s="12"/>
      <c r="B227" s="25">
        <v>348.93200000000002</v>
      </c>
      <c r="C227" s="20" t="s">
        <v>324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f t="shared" si="12"/>
        <v>0</v>
      </c>
      <c r="O227" s="47">
        <f t="shared" si="14"/>
        <v>0</v>
      </c>
      <c r="P227" s="9"/>
    </row>
    <row r="228" spans="1:16">
      <c r="A228" s="12"/>
      <c r="B228" s="25">
        <v>348.93299999999999</v>
      </c>
      <c r="C228" s="20" t="s">
        <v>325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f t="shared" si="12"/>
        <v>0</v>
      </c>
      <c r="O228" s="47">
        <f t="shared" si="14"/>
        <v>0</v>
      </c>
      <c r="P228" s="9"/>
    </row>
    <row r="229" spans="1:16">
      <c r="A229" s="12"/>
      <c r="B229" s="25">
        <v>348.99</v>
      </c>
      <c r="C229" s="20" t="s">
        <v>326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f t="shared" si="12"/>
        <v>0</v>
      </c>
      <c r="O229" s="47">
        <f t="shared" si="14"/>
        <v>0</v>
      </c>
      <c r="P229" s="9"/>
    </row>
    <row r="230" spans="1:16">
      <c r="A230" s="12"/>
      <c r="B230" s="25">
        <v>349</v>
      </c>
      <c r="C230" s="20" t="s">
        <v>1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f t="shared" si="12"/>
        <v>0</v>
      </c>
      <c r="O230" s="47">
        <f t="shared" si="14"/>
        <v>0</v>
      </c>
      <c r="P230" s="9"/>
    </row>
    <row r="231" spans="1:16" ht="15.75">
      <c r="A231" s="29" t="s">
        <v>38</v>
      </c>
      <c r="B231" s="30"/>
      <c r="C231" s="31"/>
      <c r="D231" s="32">
        <f>SUM(D232:D248)</f>
        <v>0</v>
      </c>
      <c r="E231" s="32">
        <f t="shared" ref="E231:M231" si="15">SUM(E232:E248)</f>
        <v>0</v>
      </c>
      <c r="F231" s="32">
        <f t="shared" si="15"/>
        <v>0</v>
      </c>
      <c r="G231" s="32">
        <f t="shared" si="15"/>
        <v>0</v>
      </c>
      <c r="H231" s="32">
        <f t="shared" si="15"/>
        <v>0</v>
      </c>
      <c r="I231" s="32">
        <f t="shared" si="15"/>
        <v>0</v>
      </c>
      <c r="J231" s="32">
        <f t="shared" si="15"/>
        <v>0</v>
      </c>
      <c r="K231" s="32">
        <f t="shared" si="15"/>
        <v>0</v>
      </c>
      <c r="L231" s="32">
        <f t="shared" si="15"/>
        <v>0</v>
      </c>
      <c r="M231" s="32">
        <f t="shared" si="15"/>
        <v>0</v>
      </c>
      <c r="N231" s="32">
        <f>SUM(D231:M231)</f>
        <v>0</v>
      </c>
      <c r="O231" s="45">
        <f t="shared" si="14"/>
        <v>0</v>
      </c>
      <c r="P231" s="10"/>
    </row>
    <row r="232" spans="1:16">
      <c r="A232" s="13"/>
      <c r="B232" s="39">
        <v>351.1</v>
      </c>
      <c r="C232" s="21" t="s">
        <v>53</v>
      </c>
      <c r="D232" s="46">
        <v>0</v>
      </c>
      <c r="E232" s="46">
        <v>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f>SUM(D232:M232)</f>
        <v>0</v>
      </c>
      <c r="O232" s="47">
        <f t="shared" si="14"/>
        <v>0</v>
      </c>
      <c r="P232" s="9"/>
    </row>
    <row r="233" spans="1:16">
      <c r="A233" s="13"/>
      <c r="B233" s="39">
        <v>351.2</v>
      </c>
      <c r="C233" s="21" t="s">
        <v>54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f t="shared" ref="N233:N248" si="16">SUM(D233:M233)</f>
        <v>0</v>
      </c>
      <c r="O233" s="47">
        <f t="shared" si="14"/>
        <v>0</v>
      </c>
      <c r="P233" s="9"/>
    </row>
    <row r="234" spans="1:16">
      <c r="A234" s="13"/>
      <c r="B234" s="39">
        <v>351.3</v>
      </c>
      <c r="C234" s="21" t="s">
        <v>55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f t="shared" si="16"/>
        <v>0</v>
      </c>
      <c r="O234" s="47">
        <f t="shared" si="14"/>
        <v>0</v>
      </c>
      <c r="P234" s="9"/>
    </row>
    <row r="235" spans="1:16">
      <c r="A235" s="13"/>
      <c r="B235" s="39">
        <v>351.4</v>
      </c>
      <c r="C235" s="21" t="s">
        <v>327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f t="shared" si="16"/>
        <v>0</v>
      </c>
      <c r="O235" s="47">
        <f t="shared" si="14"/>
        <v>0</v>
      </c>
      <c r="P235" s="9"/>
    </row>
    <row r="236" spans="1:16">
      <c r="A236" s="13"/>
      <c r="B236" s="39">
        <v>351.5</v>
      </c>
      <c r="C236" s="21" t="s">
        <v>84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f t="shared" si="16"/>
        <v>0</v>
      </c>
      <c r="O236" s="47">
        <f t="shared" si="14"/>
        <v>0</v>
      </c>
      <c r="P236" s="9"/>
    </row>
    <row r="237" spans="1:16">
      <c r="A237" s="13"/>
      <c r="B237" s="39">
        <v>351.6</v>
      </c>
      <c r="C237" s="21" t="s">
        <v>328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f t="shared" si="16"/>
        <v>0</v>
      </c>
      <c r="O237" s="47">
        <f t="shared" si="14"/>
        <v>0</v>
      </c>
      <c r="P237" s="9"/>
    </row>
    <row r="238" spans="1:16">
      <c r="A238" s="13"/>
      <c r="B238" s="39">
        <v>351.7</v>
      </c>
      <c r="C238" s="21" t="s">
        <v>329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f t="shared" si="16"/>
        <v>0</v>
      </c>
      <c r="O238" s="47">
        <f t="shared" si="14"/>
        <v>0</v>
      </c>
      <c r="P238" s="9"/>
    </row>
    <row r="239" spans="1:16">
      <c r="A239" s="13"/>
      <c r="B239" s="39">
        <v>351.8</v>
      </c>
      <c r="C239" s="21" t="s">
        <v>330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f t="shared" si="16"/>
        <v>0</v>
      </c>
      <c r="O239" s="47">
        <f t="shared" si="14"/>
        <v>0</v>
      </c>
      <c r="P239" s="9"/>
    </row>
    <row r="240" spans="1:16">
      <c r="A240" s="13"/>
      <c r="B240" s="39">
        <v>351.9</v>
      </c>
      <c r="C240" s="21" t="s">
        <v>112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f t="shared" si="16"/>
        <v>0</v>
      </c>
      <c r="O240" s="47">
        <f t="shared" si="14"/>
        <v>0</v>
      </c>
      <c r="P240" s="9"/>
    </row>
    <row r="241" spans="1:16">
      <c r="A241" s="13"/>
      <c r="B241" s="39">
        <v>352</v>
      </c>
      <c r="C241" s="21" t="s">
        <v>331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f t="shared" si="16"/>
        <v>0</v>
      </c>
      <c r="O241" s="47">
        <f t="shared" si="14"/>
        <v>0</v>
      </c>
      <c r="P241" s="9"/>
    </row>
    <row r="242" spans="1:16">
      <c r="A242" s="13"/>
      <c r="B242" s="39">
        <v>353</v>
      </c>
      <c r="C242" s="21" t="s">
        <v>332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f t="shared" si="16"/>
        <v>0</v>
      </c>
      <c r="O242" s="47">
        <f t="shared" si="14"/>
        <v>0</v>
      </c>
      <c r="P242" s="9"/>
    </row>
    <row r="243" spans="1:16">
      <c r="A243" s="13"/>
      <c r="B243" s="39">
        <v>354</v>
      </c>
      <c r="C243" s="21" t="s">
        <v>333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f t="shared" si="16"/>
        <v>0</v>
      </c>
      <c r="O243" s="47">
        <f t="shared" si="14"/>
        <v>0</v>
      </c>
      <c r="P243" s="9"/>
    </row>
    <row r="244" spans="1:16">
      <c r="A244" s="13"/>
      <c r="B244" s="39">
        <v>355</v>
      </c>
      <c r="C244" s="21" t="s">
        <v>334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f t="shared" si="16"/>
        <v>0</v>
      </c>
      <c r="O244" s="47">
        <f t="shared" si="14"/>
        <v>0</v>
      </c>
      <c r="P244" s="9"/>
    </row>
    <row r="245" spans="1:16">
      <c r="A245" s="13"/>
      <c r="B245" s="39">
        <v>356</v>
      </c>
      <c r="C245" s="21" t="s">
        <v>335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f t="shared" si="16"/>
        <v>0</v>
      </c>
      <c r="O245" s="47">
        <f t="shared" si="14"/>
        <v>0</v>
      </c>
      <c r="P245" s="9"/>
    </row>
    <row r="246" spans="1:16">
      <c r="A246" s="13"/>
      <c r="B246" s="39">
        <v>358.1</v>
      </c>
      <c r="C246" s="21" t="s">
        <v>336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f t="shared" si="16"/>
        <v>0</v>
      </c>
      <c r="O246" s="47">
        <f t="shared" si="14"/>
        <v>0</v>
      </c>
      <c r="P246" s="9"/>
    </row>
    <row r="247" spans="1:16">
      <c r="A247" s="13"/>
      <c r="B247" s="39">
        <v>358.2</v>
      </c>
      <c r="C247" s="21" t="s">
        <v>113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f t="shared" si="16"/>
        <v>0</v>
      </c>
      <c r="O247" s="47">
        <f t="shared" si="14"/>
        <v>0</v>
      </c>
      <c r="P247" s="9"/>
    </row>
    <row r="248" spans="1:16">
      <c r="A248" s="13"/>
      <c r="B248" s="39">
        <v>359</v>
      </c>
      <c r="C248" s="21" t="s">
        <v>337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f t="shared" si="16"/>
        <v>0</v>
      </c>
      <c r="O248" s="47">
        <f t="shared" si="14"/>
        <v>0</v>
      </c>
      <c r="P248" s="9"/>
    </row>
    <row r="249" spans="1:16" ht="15.75">
      <c r="A249" s="29" t="s">
        <v>4</v>
      </c>
      <c r="B249" s="30"/>
      <c r="C249" s="31"/>
      <c r="D249" s="32">
        <f>SUM(D250:D262)</f>
        <v>0</v>
      </c>
      <c r="E249" s="32">
        <f t="shared" ref="E249:M249" si="17">SUM(E250:E262)</f>
        <v>0</v>
      </c>
      <c r="F249" s="32">
        <f t="shared" si="17"/>
        <v>0</v>
      </c>
      <c r="G249" s="32">
        <f t="shared" si="17"/>
        <v>0</v>
      </c>
      <c r="H249" s="32">
        <f t="shared" si="17"/>
        <v>0</v>
      </c>
      <c r="I249" s="32">
        <f t="shared" si="17"/>
        <v>0</v>
      </c>
      <c r="J249" s="32">
        <f t="shared" si="17"/>
        <v>0</v>
      </c>
      <c r="K249" s="32">
        <f t="shared" si="17"/>
        <v>0</v>
      </c>
      <c r="L249" s="32">
        <f t="shared" si="17"/>
        <v>0</v>
      </c>
      <c r="M249" s="32">
        <f t="shared" si="17"/>
        <v>0</v>
      </c>
      <c r="N249" s="32">
        <f>SUM(D249:M249)</f>
        <v>0</v>
      </c>
      <c r="O249" s="45">
        <f t="shared" si="14"/>
        <v>0</v>
      </c>
      <c r="P249" s="10"/>
    </row>
    <row r="250" spans="1:16">
      <c r="A250" s="12"/>
      <c r="B250" s="25">
        <v>361.1</v>
      </c>
      <c r="C250" s="20" t="s">
        <v>56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0</v>
      </c>
      <c r="J250" s="46">
        <v>0</v>
      </c>
      <c r="K250" s="46">
        <v>0</v>
      </c>
      <c r="L250" s="46">
        <v>0</v>
      </c>
      <c r="M250" s="46">
        <v>0</v>
      </c>
      <c r="N250" s="46">
        <f>SUM(D250:M250)</f>
        <v>0</v>
      </c>
      <c r="O250" s="47">
        <f t="shared" si="14"/>
        <v>0</v>
      </c>
      <c r="P250" s="9"/>
    </row>
    <row r="251" spans="1:16">
      <c r="A251" s="12"/>
      <c r="B251" s="25">
        <v>361.2</v>
      </c>
      <c r="C251" s="20" t="s">
        <v>338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f t="shared" ref="N251:N262" si="18">SUM(D251:M251)</f>
        <v>0</v>
      </c>
      <c r="O251" s="47">
        <f t="shared" si="14"/>
        <v>0</v>
      </c>
      <c r="P251" s="9"/>
    </row>
    <row r="252" spans="1:16">
      <c r="A252" s="12"/>
      <c r="B252" s="25">
        <v>361.3</v>
      </c>
      <c r="C252" s="20" t="s">
        <v>339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f t="shared" si="18"/>
        <v>0</v>
      </c>
      <c r="O252" s="47">
        <f t="shared" si="14"/>
        <v>0</v>
      </c>
      <c r="P252" s="9"/>
    </row>
    <row r="253" spans="1:16">
      <c r="A253" s="12"/>
      <c r="B253" s="25">
        <v>361.4</v>
      </c>
      <c r="C253" s="20" t="s">
        <v>340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f t="shared" si="18"/>
        <v>0</v>
      </c>
      <c r="O253" s="47">
        <f t="shared" si="14"/>
        <v>0</v>
      </c>
      <c r="P253" s="9"/>
    </row>
    <row r="254" spans="1:16">
      <c r="A254" s="12"/>
      <c r="B254" s="25">
        <v>362</v>
      </c>
      <c r="C254" s="20" t="s">
        <v>86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f t="shared" si="18"/>
        <v>0</v>
      </c>
      <c r="O254" s="47">
        <f t="shared" si="14"/>
        <v>0</v>
      </c>
      <c r="P254" s="9"/>
    </row>
    <row r="255" spans="1:16">
      <c r="A255" s="12"/>
      <c r="B255" s="25">
        <v>364</v>
      </c>
      <c r="C255" s="20" t="s">
        <v>114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f t="shared" si="18"/>
        <v>0</v>
      </c>
      <c r="O255" s="47">
        <f t="shared" si="14"/>
        <v>0</v>
      </c>
      <c r="P255" s="9"/>
    </row>
    <row r="256" spans="1:16">
      <c r="A256" s="12"/>
      <c r="B256" s="25">
        <v>365</v>
      </c>
      <c r="C256" s="20" t="s">
        <v>124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f t="shared" si="18"/>
        <v>0</v>
      </c>
      <c r="O256" s="47">
        <f t="shared" si="14"/>
        <v>0</v>
      </c>
      <c r="P256" s="9"/>
    </row>
    <row r="257" spans="1:16">
      <c r="A257" s="12"/>
      <c r="B257" s="25">
        <v>366</v>
      </c>
      <c r="C257" s="20" t="s">
        <v>57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f t="shared" si="18"/>
        <v>0</v>
      </c>
      <c r="O257" s="47">
        <f t="shared" si="14"/>
        <v>0</v>
      </c>
      <c r="P257" s="9"/>
    </row>
    <row r="258" spans="1:16">
      <c r="A258" s="12"/>
      <c r="B258" s="25">
        <v>368</v>
      </c>
      <c r="C258" s="20" t="s">
        <v>341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f t="shared" si="18"/>
        <v>0</v>
      </c>
      <c r="O258" s="47">
        <f t="shared" si="14"/>
        <v>0</v>
      </c>
      <c r="P258" s="9"/>
    </row>
    <row r="259" spans="1:16">
      <c r="A259" s="12"/>
      <c r="B259" s="25">
        <v>369.3</v>
      </c>
      <c r="C259" s="20" t="s">
        <v>75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f t="shared" si="18"/>
        <v>0</v>
      </c>
      <c r="O259" s="47">
        <f t="shared" si="14"/>
        <v>0</v>
      </c>
      <c r="P259" s="9"/>
    </row>
    <row r="260" spans="1:16">
      <c r="A260" s="12"/>
      <c r="B260" s="25">
        <v>369.4</v>
      </c>
      <c r="C260" s="20" t="s">
        <v>342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f t="shared" si="18"/>
        <v>0</v>
      </c>
      <c r="O260" s="47">
        <f t="shared" si="14"/>
        <v>0</v>
      </c>
      <c r="P260" s="9"/>
    </row>
    <row r="261" spans="1:16">
      <c r="A261" s="12"/>
      <c r="B261" s="25">
        <v>369.7</v>
      </c>
      <c r="C261" s="20" t="s">
        <v>343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f t="shared" si="18"/>
        <v>0</v>
      </c>
      <c r="O261" s="47">
        <f t="shared" ref="O261:O283" si="19">(N261/O$285)</f>
        <v>0</v>
      </c>
      <c r="P261" s="9"/>
    </row>
    <row r="262" spans="1:16">
      <c r="A262" s="12"/>
      <c r="B262" s="25">
        <v>369.9</v>
      </c>
      <c r="C262" s="20" t="s">
        <v>58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f t="shared" si="18"/>
        <v>0</v>
      </c>
      <c r="O262" s="47">
        <f t="shared" si="19"/>
        <v>0</v>
      </c>
      <c r="P262" s="9"/>
    </row>
    <row r="263" spans="1:16" ht="15.75">
      <c r="A263" s="29" t="s">
        <v>39</v>
      </c>
      <c r="B263" s="30"/>
      <c r="C263" s="31"/>
      <c r="D263" s="32">
        <f t="shared" ref="D263:M263" si="20">SUM(D264:D282)</f>
        <v>0</v>
      </c>
      <c r="E263" s="32">
        <f t="shared" si="20"/>
        <v>0</v>
      </c>
      <c r="F263" s="32">
        <f t="shared" si="20"/>
        <v>0</v>
      </c>
      <c r="G263" s="32">
        <f t="shared" si="20"/>
        <v>0</v>
      </c>
      <c r="H263" s="32">
        <f t="shared" si="20"/>
        <v>0</v>
      </c>
      <c r="I263" s="32">
        <f t="shared" si="20"/>
        <v>0</v>
      </c>
      <c r="J263" s="32">
        <f t="shared" si="20"/>
        <v>0</v>
      </c>
      <c r="K263" s="32">
        <f t="shared" si="20"/>
        <v>0</v>
      </c>
      <c r="L263" s="32">
        <f t="shared" si="20"/>
        <v>0</v>
      </c>
      <c r="M263" s="32">
        <f t="shared" si="20"/>
        <v>0</v>
      </c>
      <c r="N263" s="32">
        <f>SUM(D263:M263)</f>
        <v>0</v>
      </c>
      <c r="O263" s="45">
        <f t="shared" si="19"/>
        <v>0</v>
      </c>
      <c r="P263" s="9"/>
    </row>
    <row r="264" spans="1:16">
      <c r="A264" s="12"/>
      <c r="B264" s="25">
        <v>381</v>
      </c>
      <c r="C264" s="20" t="s">
        <v>59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f>SUM(D264:M264)</f>
        <v>0</v>
      </c>
      <c r="O264" s="47">
        <f t="shared" si="19"/>
        <v>0</v>
      </c>
      <c r="P264" s="9"/>
    </row>
    <row r="265" spans="1:16">
      <c r="A265" s="12"/>
      <c r="B265" s="25">
        <v>382</v>
      </c>
      <c r="C265" s="20" t="s">
        <v>344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f>SUM(D265:M265)</f>
        <v>0</v>
      </c>
      <c r="O265" s="47">
        <f t="shared" si="19"/>
        <v>0</v>
      </c>
      <c r="P265" s="9"/>
    </row>
    <row r="266" spans="1:16">
      <c r="A266" s="12"/>
      <c r="B266" s="25">
        <v>383</v>
      </c>
      <c r="C266" s="20" t="s">
        <v>345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f t="shared" ref="N266:N282" si="21">SUM(D266:M266)</f>
        <v>0</v>
      </c>
      <c r="O266" s="47">
        <f t="shared" si="19"/>
        <v>0</v>
      </c>
      <c r="P266" s="9"/>
    </row>
    <row r="267" spans="1:16">
      <c r="A267" s="12"/>
      <c r="B267" s="25">
        <v>384</v>
      </c>
      <c r="C267" s="20" t="s">
        <v>87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f t="shared" si="21"/>
        <v>0</v>
      </c>
      <c r="O267" s="47">
        <f t="shared" si="19"/>
        <v>0</v>
      </c>
      <c r="P267" s="9"/>
    </row>
    <row r="268" spans="1:16">
      <c r="A268" s="12"/>
      <c r="B268" s="25">
        <v>385</v>
      </c>
      <c r="C268" s="20" t="s">
        <v>346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f t="shared" si="21"/>
        <v>0</v>
      </c>
      <c r="O268" s="47">
        <f t="shared" si="19"/>
        <v>0</v>
      </c>
      <c r="P268" s="9"/>
    </row>
    <row r="269" spans="1:16">
      <c r="A269" s="12"/>
      <c r="B269" s="25">
        <v>387.2</v>
      </c>
      <c r="C269" s="20" t="s">
        <v>347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f>SUM(D269:M269)</f>
        <v>0</v>
      </c>
      <c r="O269" s="47">
        <f t="shared" si="19"/>
        <v>0</v>
      </c>
      <c r="P269" s="9"/>
    </row>
    <row r="270" spans="1:16">
      <c r="A270" s="12"/>
      <c r="B270" s="25">
        <v>388.1</v>
      </c>
      <c r="C270" s="20" t="s">
        <v>60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f t="shared" si="21"/>
        <v>0</v>
      </c>
      <c r="O270" s="47">
        <f t="shared" si="19"/>
        <v>0</v>
      </c>
      <c r="P270" s="9"/>
    </row>
    <row r="271" spans="1:16">
      <c r="A271" s="12"/>
      <c r="B271" s="25">
        <v>388.2</v>
      </c>
      <c r="C271" s="20" t="s">
        <v>348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f t="shared" si="21"/>
        <v>0</v>
      </c>
      <c r="O271" s="47">
        <f t="shared" si="19"/>
        <v>0</v>
      </c>
      <c r="P271" s="9"/>
    </row>
    <row r="272" spans="1:16">
      <c r="A272" s="12"/>
      <c r="B272" s="25">
        <v>389.1</v>
      </c>
      <c r="C272" s="20" t="s">
        <v>349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f t="shared" si="21"/>
        <v>0</v>
      </c>
      <c r="O272" s="47">
        <f t="shared" si="19"/>
        <v>0</v>
      </c>
      <c r="P272" s="9"/>
    </row>
    <row r="273" spans="1:119">
      <c r="A273" s="12"/>
      <c r="B273" s="25">
        <v>389.2</v>
      </c>
      <c r="C273" s="20" t="s">
        <v>350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f t="shared" si="21"/>
        <v>0</v>
      </c>
      <c r="O273" s="47">
        <f t="shared" si="19"/>
        <v>0</v>
      </c>
      <c r="P273" s="9"/>
    </row>
    <row r="274" spans="1:119">
      <c r="A274" s="12"/>
      <c r="B274" s="25">
        <v>389.3</v>
      </c>
      <c r="C274" s="20" t="s">
        <v>141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f t="shared" si="21"/>
        <v>0</v>
      </c>
      <c r="O274" s="47">
        <f t="shared" si="19"/>
        <v>0</v>
      </c>
      <c r="P274" s="9"/>
    </row>
    <row r="275" spans="1:119">
      <c r="A275" s="12"/>
      <c r="B275" s="25">
        <v>389.4</v>
      </c>
      <c r="C275" s="20" t="s">
        <v>115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f t="shared" si="21"/>
        <v>0</v>
      </c>
      <c r="O275" s="47">
        <f t="shared" si="19"/>
        <v>0</v>
      </c>
      <c r="P275" s="9"/>
    </row>
    <row r="276" spans="1:119">
      <c r="A276" s="12"/>
      <c r="B276" s="25">
        <v>389.5</v>
      </c>
      <c r="C276" s="20" t="s">
        <v>351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f t="shared" si="21"/>
        <v>0</v>
      </c>
      <c r="O276" s="47">
        <f t="shared" si="19"/>
        <v>0</v>
      </c>
      <c r="P276" s="9"/>
    </row>
    <row r="277" spans="1:119">
      <c r="A277" s="12"/>
      <c r="B277" s="25">
        <v>389.6</v>
      </c>
      <c r="C277" s="20" t="s">
        <v>352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f t="shared" si="21"/>
        <v>0</v>
      </c>
      <c r="O277" s="47">
        <f t="shared" si="19"/>
        <v>0</v>
      </c>
      <c r="P277" s="9"/>
    </row>
    <row r="278" spans="1:119">
      <c r="A278" s="12"/>
      <c r="B278" s="25">
        <v>389.7</v>
      </c>
      <c r="C278" s="20" t="s">
        <v>353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f t="shared" si="21"/>
        <v>0</v>
      </c>
      <c r="O278" s="47">
        <f t="shared" si="19"/>
        <v>0</v>
      </c>
      <c r="P278" s="9"/>
    </row>
    <row r="279" spans="1:119">
      <c r="A279" s="12"/>
      <c r="B279" s="25">
        <v>389.8</v>
      </c>
      <c r="C279" s="20" t="s">
        <v>354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f t="shared" si="21"/>
        <v>0</v>
      </c>
      <c r="O279" s="47">
        <f t="shared" si="19"/>
        <v>0</v>
      </c>
      <c r="P279" s="9"/>
    </row>
    <row r="280" spans="1:119">
      <c r="A280" s="12"/>
      <c r="B280" s="25">
        <v>389.9</v>
      </c>
      <c r="C280" s="20" t="s">
        <v>116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f t="shared" si="21"/>
        <v>0</v>
      </c>
      <c r="O280" s="47">
        <f t="shared" si="19"/>
        <v>0</v>
      </c>
      <c r="P280" s="9"/>
    </row>
    <row r="281" spans="1:119">
      <c r="A281" s="48"/>
      <c r="B281" s="49">
        <v>392</v>
      </c>
      <c r="C281" s="50" t="s">
        <v>355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f>SUM(D281:M281)</f>
        <v>0</v>
      </c>
      <c r="O281" s="47">
        <f t="shared" si="19"/>
        <v>0</v>
      </c>
      <c r="P281" s="9"/>
    </row>
    <row r="282" spans="1:119" ht="15.75" thickBot="1">
      <c r="A282" s="48"/>
      <c r="B282" s="49">
        <v>393</v>
      </c>
      <c r="C282" s="50" t="s">
        <v>356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f t="shared" si="21"/>
        <v>0</v>
      </c>
      <c r="O282" s="47">
        <f t="shared" si="19"/>
        <v>0</v>
      </c>
      <c r="P282" s="9"/>
    </row>
    <row r="283" spans="1:119" ht="16.5" thickBot="1">
      <c r="A283" s="14" t="s">
        <v>51</v>
      </c>
      <c r="B283" s="23"/>
      <c r="C283" s="22"/>
      <c r="D283" s="15">
        <f t="shared" ref="D283:M283" si="22">SUM(D5,D23,D51,D136,D231,D249,D263)</f>
        <v>0</v>
      </c>
      <c r="E283" s="15">
        <f t="shared" si="22"/>
        <v>0</v>
      </c>
      <c r="F283" s="15">
        <f t="shared" si="22"/>
        <v>0</v>
      </c>
      <c r="G283" s="15">
        <f t="shared" si="22"/>
        <v>0</v>
      </c>
      <c r="H283" s="15">
        <f t="shared" si="22"/>
        <v>0</v>
      </c>
      <c r="I283" s="15">
        <f t="shared" si="22"/>
        <v>0</v>
      </c>
      <c r="J283" s="15">
        <f t="shared" si="22"/>
        <v>0</v>
      </c>
      <c r="K283" s="15">
        <f t="shared" si="22"/>
        <v>0</v>
      </c>
      <c r="L283" s="15">
        <f t="shared" si="22"/>
        <v>0</v>
      </c>
      <c r="M283" s="15">
        <f t="shared" si="22"/>
        <v>0</v>
      </c>
      <c r="N283" s="15">
        <f>SUM(D283:M283)</f>
        <v>0</v>
      </c>
      <c r="O283" s="38">
        <f t="shared" si="19"/>
        <v>0</v>
      </c>
      <c r="P283" s="6"/>
      <c r="Q283" s="2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</row>
    <row r="284" spans="1:119">
      <c r="A284" s="16"/>
      <c r="B284" s="18"/>
      <c r="C284" s="1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9"/>
    </row>
    <row r="285" spans="1:119">
      <c r="A285" s="40"/>
      <c r="B285" s="41"/>
      <c r="C285" s="41"/>
      <c r="D285" s="42"/>
      <c r="E285" s="42"/>
      <c r="F285" s="42"/>
      <c r="G285" s="42"/>
      <c r="H285" s="42"/>
      <c r="I285" s="42"/>
      <c r="J285" s="42"/>
      <c r="K285" s="42"/>
      <c r="L285" s="51" t="s">
        <v>125</v>
      </c>
      <c r="M285" s="51"/>
      <c r="N285" s="51"/>
      <c r="O285" s="43">
        <v>6790</v>
      </c>
    </row>
    <row r="286" spans="1:119">
      <c r="A286" s="52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4"/>
    </row>
    <row r="287" spans="1:119" ht="15.75" customHeight="1" thickBot="1">
      <c r="A287" s="55" t="s">
        <v>77</v>
      </c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7"/>
    </row>
  </sheetData>
  <mergeCells count="10">
    <mergeCell ref="L285:N285"/>
    <mergeCell ref="A286:O286"/>
    <mergeCell ref="A287:O2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2024-08-12T19:39:26Z</cp:lastPrinted>
  <dcterms:created xsi:type="dcterms:W3CDTF">2000-08-31T21:26:31Z</dcterms:created>
  <dcterms:modified xsi:type="dcterms:W3CDTF">2024-08-12T19:39:31Z</dcterms:modified>
</cp:coreProperties>
</file>