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7"/>
  </bookViews>
  <sheets>
    <sheet name="2022" sheetId="49" r:id="rId1"/>
    <sheet name="2021" sheetId="48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'2007'!$A$1:$O$35</definedName>
    <definedName name="_xlnm.Print_Area" localSheetId="14">'2008'!$A$1:$O$35</definedName>
    <definedName name="_xlnm.Print_Area" localSheetId="13">'2009'!$A$1:$O$35</definedName>
    <definedName name="_xlnm.Print_Area" localSheetId="12">'2010'!$A$1:$O$35</definedName>
    <definedName name="_xlnm.Print_Area" localSheetId="11">'2011'!$A$1:$O$35</definedName>
    <definedName name="_xlnm.Print_Area" localSheetId="10">'2012'!$A$1:$O$35</definedName>
    <definedName name="_xlnm.Print_Area" localSheetId="9">'2013'!$A$1:$O$35</definedName>
    <definedName name="_xlnm.Print_Area" localSheetId="8">'2014'!$A$1:$O$35</definedName>
    <definedName name="_xlnm.Print_Area" localSheetId="7">'2015'!$A$1:$O$35</definedName>
    <definedName name="_xlnm.Print_Area" localSheetId="6">'2016'!$A$1:$O$36</definedName>
    <definedName name="_xlnm.Print_Area" localSheetId="5">'2017'!$A$1:$O$36</definedName>
    <definedName name="_xlnm.Print_Area" localSheetId="4">'2018'!$A$1:$O$36</definedName>
    <definedName name="_xlnm.Print_Area" localSheetId="3">'2019'!$A$1:$O$36</definedName>
    <definedName name="_xlnm.Print_Area" localSheetId="2">'2020'!$A$1:$O$36</definedName>
    <definedName name="_xlnm.Print_Area" localSheetId="1">'2021'!$A$1:$P$37</definedName>
    <definedName name="_xlnm.Print_Area" localSheetId="0">'2022'!$A$1:$P$37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7" i="49"/>
  <c r="P27" i="49" s="1"/>
  <c r="O25" i="49"/>
  <c r="P25" i="49" s="1"/>
  <c r="O23" i="49"/>
  <c r="P23" i="49" s="1"/>
  <c r="O17" i="49"/>
  <c r="P17" i="49" s="1"/>
  <c r="O13" i="49"/>
  <c r="P13" i="49" s="1"/>
  <c r="O5" i="49"/>
  <c r="P5" i="49" s="1"/>
  <c r="O32" i="48"/>
  <c r="P32" i="48"/>
  <c r="O31" i="48"/>
  <c r="P31" i="48" s="1"/>
  <c r="N30" i="48"/>
  <c r="M30" i="48"/>
  <c r="L30" i="48"/>
  <c r="K30" i="48"/>
  <c r="J30" i="48"/>
  <c r="I30" i="48"/>
  <c r="O30" i="48" s="1"/>
  <c r="P30" i="48" s="1"/>
  <c r="H30" i="48"/>
  <c r="G30" i="48"/>
  <c r="F30" i="48"/>
  <c r="E30" i="48"/>
  <c r="D30" i="48"/>
  <c r="O29" i="48"/>
  <c r="P29" i="48"/>
  <c r="O28" i="48"/>
  <c r="P28" i="48"/>
  <c r="N27" i="48"/>
  <c r="M27" i="48"/>
  <c r="L27" i="48"/>
  <c r="O27" i="48" s="1"/>
  <c r="P27" i="48" s="1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M33" i="48" s="1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O23" i="48" s="1"/>
  <c r="P23" i="48" s="1"/>
  <c r="K23" i="48"/>
  <c r="J23" i="48"/>
  <c r="J33" i="48" s="1"/>
  <c r="I23" i="48"/>
  <c r="H23" i="48"/>
  <c r="G23" i="48"/>
  <c r="F23" i="48"/>
  <c r="E23" i="48"/>
  <c r="D23" i="48"/>
  <c r="O22" i="48"/>
  <c r="P22" i="48"/>
  <c r="O21" i="48"/>
  <c r="P21" i="48"/>
  <c r="O20" i="48"/>
  <c r="P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D33" i="48" s="1"/>
  <c r="O12" i="48"/>
  <c r="P12" i="48"/>
  <c r="O11" i="48"/>
  <c r="P11" i="48"/>
  <c r="O10" i="48"/>
  <c r="P10" i="48" s="1"/>
  <c r="O9" i="48"/>
  <c r="P9" i="48" s="1"/>
  <c r="O8" i="48"/>
  <c r="P8" i="48" s="1"/>
  <c r="O7" i="48"/>
  <c r="P7" i="48"/>
  <c r="O6" i="48"/>
  <c r="P6" i="48"/>
  <c r="N5" i="48"/>
  <c r="M5" i="48"/>
  <c r="L5" i="48"/>
  <c r="K5" i="48"/>
  <c r="J5" i="48"/>
  <c r="I5" i="48"/>
  <c r="H5" i="48"/>
  <c r="H33" i="48" s="1"/>
  <c r="G5" i="48"/>
  <c r="G33" i="48" s="1"/>
  <c r="F5" i="48"/>
  <c r="F33" i="48" s="1"/>
  <c r="E5" i="48"/>
  <c r="E33" i="48" s="1"/>
  <c r="D5" i="48"/>
  <c r="L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N18" i="46"/>
  <c r="O18" i="46" s="1"/>
  <c r="N17" i="46"/>
  <c r="O17" i="46" s="1"/>
  <c r="M16" i="46"/>
  <c r="N16" i="46" s="1"/>
  <c r="O16" i="46" s="1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K32" i="46" s="1"/>
  <c r="J5" i="46"/>
  <c r="J32" i="46" s="1"/>
  <c r="I5" i="46"/>
  <c r="I32" i="46" s="1"/>
  <c r="H5" i="46"/>
  <c r="H32" i="46" s="1"/>
  <c r="G5" i="46"/>
  <c r="F5" i="46"/>
  <c r="F32" i="46" s="1"/>
  <c r="E5" i="46"/>
  <c r="E32" i="46" s="1"/>
  <c r="D5" i="46"/>
  <c r="D32" i="46" s="1"/>
  <c r="L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N24" i="45" s="1"/>
  <c r="O24" i="45" s="1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32" i="45" s="1"/>
  <c r="L5" i="45"/>
  <c r="K5" i="45"/>
  <c r="K32" i="45" s="1"/>
  <c r="J5" i="45"/>
  <c r="J32" i="45" s="1"/>
  <c r="I5" i="45"/>
  <c r="I32" i="45" s="1"/>
  <c r="H5" i="45"/>
  <c r="H32" i="45" s="1"/>
  <c r="G5" i="45"/>
  <c r="F5" i="45"/>
  <c r="F32" i="45" s="1"/>
  <c r="E5" i="45"/>
  <c r="E32" i="45" s="1"/>
  <c r="D5" i="45"/>
  <c r="D32" i="45" s="1"/>
  <c r="L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N29" i="44" s="1"/>
  <c r="O29" i="44" s="1"/>
  <c r="D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N22" i="44" s="1"/>
  <c r="O22" i="44" s="1"/>
  <c r="D22" i="44"/>
  <c r="N21" i="44"/>
  <c r="O21" i="44" s="1"/>
  <c r="N20" i="44"/>
  <c r="O20" i="44" s="1"/>
  <c r="N19" i="44"/>
  <c r="O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32" i="44" s="1"/>
  <c r="L5" i="44"/>
  <c r="K5" i="44"/>
  <c r="K32" i="44" s="1"/>
  <c r="J5" i="44"/>
  <c r="J32" i="44" s="1"/>
  <c r="I5" i="44"/>
  <c r="I32" i="44" s="1"/>
  <c r="H5" i="44"/>
  <c r="H32" i="44" s="1"/>
  <c r="G5" i="44"/>
  <c r="F5" i="44"/>
  <c r="F32" i="44" s="1"/>
  <c r="E5" i="44"/>
  <c r="E32" i="44" s="1"/>
  <c r="D5" i="44"/>
  <c r="D32" i="44" s="1"/>
  <c r="L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N26" i="43" s="1"/>
  <c r="O26" i="43" s="1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N20" i="43"/>
  <c r="O20" i="43" s="1"/>
  <c r="N19" i="43"/>
  <c r="O19" i="43"/>
  <c r="N18" i="43"/>
  <c r="O18" i="43" s="1"/>
  <c r="N17" i="43"/>
  <c r="O17" i="43" s="1"/>
  <c r="M16" i="43"/>
  <c r="N16" i="43" s="1"/>
  <c r="O16" i="43" s="1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2" i="43" s="1"/>
  <c r="L5" i="43"/>
  <c r="K5" i="43"/>
  <c r="K32" i="43" s="1"/>
  <c r="J5" i="43"/>
  <c r="J32" i="43" s="1"/>
  <c r="I5" i="43"/>
  <c r="I32" i="43" s="1"/>
  <c r="H5" i="43"/>
  <c r="H32" i="43" s="1"/>
  <c r="G5" i="43"/>
  <c r="F5" i="43"/>
  <c r="F32" i="43" s="1"/>
  <c r="E5" i="43"/>
  <c r="E32" i="43" s="1"/>
  <c r="D5" i="43"/>
  <c r="D32" i="43" s="1"/>
  <c r="E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N28" i="42" s="1"/>
  <c r="O28" i="42" s="1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M21" i="42"/>
  <c r="L21" i="42"/>
  <c r="L32" i="42" s="1"/>
  <c r="K21" i="42"/>
  <c r="J21" i="42"/>
  <c r="I21" i="42"/>
  <c r="H21" i="42"/>
  <c r="G21" i="42"/>
  <c r="N21" i="42" s="1"/>
  <c r="O21" i="42" s="1"/>
  <c r="F21" i="42"/>
  <c r="E21" i="42"/>
  <c r="D21" i="42"/>
  <c r="N20" i="42"/>
  <c r="O20" i="42" s="1"/>
  <c r="N19" i="42"/>
  <c r="O19" i="42"/>
  <c r="N18" i="42"/>
  <c r="O18" i="42" s="1"/>
  <c r="N17" i="42"/>
  <c r="O17" i="42" s="1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G32" i="42" s="1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32" i="42" s="1"/>
  <c r="L5" i="42"/>
  <c r="K5" i="42"/>
  <c r="K32" i="42" s="1"/>
  <c r="J5" i="42"/>
  <c r="J32" i="42" s="1"/>
  <c r="I5" i="42"/>
  <c r="I32" i="42" s="1"/>
  <c r="H5" i="42"/>
  <c r="H32" i="42" s="1"/>
  <c r="G5" i="42"/>
  <c r="F5" i="42"/>
  <c r="F32" i="42" s="1"/>
  <c r="E5" i="42"/>
  <c r="N5" i="42" s="1"/>
  <c r="O5" i="42" s="1"/>
  <c r="D5" i="42"/>
  <c r="D32" i="42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N25" i="41" s="1"/>
  <c r="O25" i="41" s="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N19" i="41"/>
  <c r="O19" i="41" s="1"/>
  <c r="N18" i="41"/>
  <c r="O18" i="41"/>
  <c r="N17" i="41"/>
  <c r="O17" i="41" s="1"/>
  <c r="M16" i="41"/>
  <c r="L16" i="41"/>
  <c r="K16" i="41"/>
  <c r="N16" i="41" s="1"/>
  <c r="O16" i="41" s="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E31" i="41" s="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L31" i="41" s="1"/>
  <c r="K5" i="41"/>
  <c r="K31" i="41" s="1"/>
  <c r="J5" i="41"/>
  <c r="J31" i="41" s="1"/>
  <c r="I5" i="41"/>
  <c r="I31" i="41" s="1"/>
  <c r="H5" i="41"/>
  <c r="H31" i="41" s="1"/>
  <c r="G5" i="41"/>
  <c r="G31" i="41" s="1"/>
  <c r="F5" i="41"/>
  <c r="F31" i="41" s="1"/>
  <c r="E5" i="41"/>
  <c r="D5" i="41"/>
  <c r="D31" i="41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N28" i="40" s="1"/>
  <c r="O28" i="40" s="1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M16" i="40"/>
  <c r="M31" i="40" s="1"/>
  <c r="L16" i="40"/>
  <c r="K16" i="40"/>
  <c r="K31" i="40" s="1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31" i="40" s="1"/>
  <c r="E12" i="40"/>
  <c r="D12" i="40"/>
  <c r="N11" i="40"/>
  <c r="O11" i="40"/>
  <c r="N10" i="40"/>
  <c r="O10" i="40" s="1"/>
  <c r="N9" i="40"/>
  <c r="O9" i="40" s="1"/>
  <c r="N8" i="40"/>
  <c r="O8" i="40"/>
  <c r="N7" i="40"/>
  <c r="O7" i="40"/>
  <c r="N6" i="40"/>
  <c r="O6" i="40"/>
  <c r="M5" i="40"/>
  <c r="L5" i="40"/>
  <c r="L31" i="40" s="1"/>
  <c r="K5" i="40"/>
  <c r="J5" i="40"/>
  <c r="J31" i="40"/>
  <c r="I5" i="40"/>
  <c r="I31" i="40" s="1"/>
  <c r="H5" i="40"/>
  <c r="H31" i="40" s="1"/>
  <c r="G5" i="40"/>
  <c r="G31" i="40" s="1"/>
  <c r="F5" i="40"/>
  <c r="E5" i="40"/>
  <c r="D5" i="40"/>
  <c r="D31" i="40" s="1"/>
  <c r="N30" i="39"/>
  <c r="O30" i="39" s="1"/>
  <c r="N29" i="39"/>
  <c r="O29" i="39" s="1"/>
  <c r="M28" i="39"/>
  <c r="L28" i="39"/>
  <c r="K28" i="39"/>
  <c r="J28" i="39"/>
  <c r="I28" i="39"/>
  <c r="H28" i="39"/>
  <c r="G28" i="39"/>
  <c r="N28" i="39" s="1"/>
  <c r="O28" i="39" s="1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N25" i="39" s="1"/>
  <c r="O25" i="39" s="1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N23" i="39" s="1"/>
  <c r="O23" i="39" s="1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N21" i="39" s="1"/>
  <c r="O21" i="39" s="1"/>
  <c r="F21" i="39"/>
  <c r="E21" i="39"/>
  <c r="D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E31" i="39" s="1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31" i="39" s="1"/>
  <c r="K5" i="39"/>
  <c r="K31" i="39" s="1"/>
  <c r="J5" i="39"/>
  <c r="J31" i="39"/>
  <c r="I5" i="39"/>
  <c r="I31" i="39" s="1"/>
  <c r="H5" i="39"/>
  <c r="H31" i="39" s="1"/>
  <c r="G5" i="39"/>
  <c r="F5" i="39"/>
  <c r="F31" i="39" s="1"/>
  <c r="E5" i="39"/>
  <c r="D5" i="39"/>
  <c r="D31" i="39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N23" i="38" s="1"/>
  <c r="I23" i="38"/>
  <c r="H23" i="38"/>
  <c r="G23" i="38"/>
  <c r="F23" i="38"/>
  <c r="E23" i="38"/>
  <c r="D23" i="38"/>
  <c r="N22" i="38"/>
  <c r="O22" i="38" s="1"/>
  <c r="M21" i="38"/>
  <c r="L21" i="38"/>
  <c r="L31" i="38" s="1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F31" i="38" s="1"/>
  <c r="E16" i="38"/>
  <c r="D16" i="38"/>
  <c r="N15" i="38"/>
  <c r="O15" i="38"/>
  <c r="N14" i="38"/>
  <c r="O14" i="38" s="1"/>
  <c r="N13" i="38"/>
  <c r="O13" i="38" s="1"/>
  <c r="M12" i="38"/>
  <c r="L12" i="38"/>
  <c r="K12" i="38"/>
  <c r="N12" i="38" s="1"/>
  <c r="O12" i="38" s="1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 s="1"/>
  <c r="N7" i="38"/>
  <c r="O7" i="38"/>
  <c r="N6" i="38"/>
  <c r="O6" i="38"/>
  <c r="M5" i="38"/>
  <c r="L5" i="38"/>
  <c r="K5" i="38"/>
  <c r="K31" i="38" s="1"/>
  <c r="J5" i="38"/>
  <c r="N5" i="38" s="1"/>
  <c r="O5" i="38" s="1"/>
  <c r="J31" i="38"/>
  <c r="I5" i="38"/>
  <c r="H5" i="38"/>
  <c r="G5" i="38"/>
  <c r="F5" i="38"/>
  <c r="E5" i="38"/>
  <c r="D5" i="38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/>
  <c r="M23" i="37"/>
  <c r="L23" i="37"/>
  <c r="K23" i="37"/>
  <c r="J23" i="37"/>
  <c r="I23" i="37"/>
  <c r="I31" i="37" s="1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N13" i="37"/>
  <c r="O13" i="37" s="1"/>
  <c r="M12" i="37"/>
  <c r="L12" i="37"/>
  <c r="K12" i="37"/>
  <c r="K31" i="37" s="1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M31" i="37" s="1"/>
  <c r="L5" i="37"/>
  <c r="L31" i="37" s="1"/>
  <c r="K5" i="37"/>
  <c r="J5" i="37"/>
  <c r="J31" i="37" s="1"/>
  <c r="I5" i="37"/>
  <c r="H5" i="37"/>
  <c r="G5" i="37"/>
  <c r="G31" i="37" s="1"/>
  <c r="F5" i="37"/>
  <c r="F31" i="37"/>
  <c r="E5" i="37"/>
  <c r="E31" i="37" s="1"/>
  <c r="D5" i="37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N28" i="36" s="1"/>
  <c r="O28" i="36" s="1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N23" i="36" s="1"/>
  <c r="O23" i="36" s="1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J31" i="36" s="1"/>
  <c r="I16" i="36"/>
  <c r="I31" i="36" s="1"/>
  <c r="H16" i="36"/>
  <c r="G16" i="36"/>
  <c r="F16" i="36"/>
  <c r="E16" i="36"/>
  <c r="D16" i="36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M31" i="36" s="1"/>
  <c r="L5" i="36"/>
  <c r="K5" i="36"/>
  <c r="J5" i="36"/>
  <c r="I5" i="36"/>
  <c r="H5" i="36"/>
  <c r="H31" i="36" s="1"/>
  <c r="G5" i="36"/>
  <c r="G31" i="36" s="1"/>
  <c r="F5" i="36"/>
  <c r="F31" i="36"/>
  <c r="E5" i="36"/>
  <c r="E31" i="36" s="1"/>
  <c r="D5" i="36"/>
  <c r="N30" i="35"/>
  <c r="O30" i="35" s="1"/>
  <c r="N29" i="35"/>
  <c r="O29" i="35" s="1"/>
  <c r="M28" i="35"/>
  <c r="L28" i="35"/>
  <c r="K28" i="35"/>
  <c r="J28" i="35"/>
  <c r="I28" i="35"/>
  <c r="H28" i="35"/>
  <c r="H31" i="35" s="1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J31" i="35" s="1"/>
  <c r="I21" i="35"/>
  <c r="N21" i="35" s="1"/>
  <c r="O21" i="35" s="1"/>
  <c r="H21" i="35"/>
  <c r="G21" i="35"/>
  <c r="F21" i="35"/>
  <c r="E21" i="35"/>
  <c r="D21" i="35"/>
  <c r="N20" i="35"/>
  <c r="O20" i="35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F31" i="35" s="1"/>
  <c r="N16" i="35"/>
  <c r="O16" i="35" s="1"/>
  <c r="E16" i="35"/>
  <c r="D16" i="35"/>
  <c r="N15" i="35"/>
  <c r="O15" i="35" s="1"/>
  <c r="N14" i="35"/>
  <c r="O14" i="35" s="1"/>
  <c r="N13" i="35"/>
  <c r="O13" i="35"/>
  <c r="M12" i="35"/>
  <c r="L12" i="35"/>
  <c r="K12" i="35"/>
  <c r="K31" i="35" s="1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 s="1"/>
  <c r="N6" i="35"/>
  <c r="O6" i="35"/>
  <c r="M5" i="35"/>
  <c r="M31" i="35" s="1"/>
  <c r="L5" i="35"/>
  <c r="L31" i="35" s="1"/>
  <c r="K5" i="35"/>
  <c r="J5" i="35"/>
  <c r="I5" i="35"/>
  <c r="I31" i="35" s="1"/>
  <c r="H5" i="35"/>
  <c r="G5" i="35"/>
  <c r="G31" i="35" s="1"/>
  <c r="F5" i="35"/>
  <c r="E5" i="35"/>
  <c r="D5" i="35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N25" i="34" s="1"/>
  <c r="O25" i="34" s="1"/>
  <c r="F25" i="34"/>
  <c r="E25" i="34"/>
  <c r="D25" i="34"/>
  <c r="N24" i="34"/>
  <c r="O24" i="34" s="1"/>
  <c r="M23" i="34"/>
  <c r="L23" i="34"/>
  <c r="K23" i="34"/>
  <c r="J23" i="34"/>
  <c r="I23" i="34"/>
  <c r="H23" i="34"/>
  <c r="H31" i="34" s="1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N16" i="34"/>
  <c r="O16" i="34"/>
  <c r="F16" i="34"/>
  <c r="E16" i="34"/>
  <c r="D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D31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31" i="34" s="1"/>
  <c r="L5" i="34"/>
  <c r="K5" i="34"/>
  <c r="J5" i="34"/>
  <c r="I5" i="34"/>
  <c r="H5" i="34"/>
  <c r="G5" i="34"/>
  <c r="F5" i="34"/>
  <c r="F31" i="34" s="1"/>
  <c r="E5" i="34"/>
  <c r="E31" i="34" s="1"/>
  <c r="D5" i="34"/>
  <c r="E28" i="33"/>
  <c r="F28" i="33"/>
  <c r="G28" i="33"/>
  <c r="H28" i="33"/>
  <c r="I28" i="33"/>
  <c r="J28" i="33"/>
  <c r="K28" i="33"/>
  <c r="L28" i="33"/>
  <c r="M28" i="33"/>
  <c r="D28" i="33"/>
  <c r="E25" i="33"/>
  <c r="E31" i="33" s="1"/>
  <c r="F25" i="33"/>
  <c r="G25" i="33"/>
  <c r="H25" i="33"/>
  <c r="I25" i="33"/>
  <c r="J25" i="33"/>
  <c r="K25" i="33"/>
  <c r="L25" i="33"/>
  <c r="M25" i="33"/>
  <c r="E23" i="33"/>
  <c r="F23" i="33"/>
  <c r="G23" i="33"/>
  <c r="G31" i="33" s="1"/>
  <c r="H23" i="33"/>
  <c r="I23" i="33"/>
  <c r="J23" i="33"/>
  <c r="K23" i="33"/>
  <c r="L23" i="33"/>
  <c r="M23" i="33"/>
  <c r="E21" i="33"/>
  <c r="F21" i="33"/>
  <c r="G21" i="33"/>
  <c r="H21" i="33"/>
  <c r="I21" i="33"/>
  <c r="J21" i="33"/>
  <c r="J31" i="33" s="1"/>
  <c r="K21" i="33"/>
  <c r="L21" i="33"/>
  <c r="M21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M31" i="33" s="1"/>
  <c r="E5" i="33"/>
  <c r="F5" i="33"/>
  <c r="G5" i="33"/>
  <c r="H5" i="33"/>
  <c r="H31" i="33" s="1"/>
  <c r="I5" i="33"/>
  <c r="J5" i="33"/>
  <c r="K5" i="33"/>
  <c r="L5" i="33"/>
  <c r="M5" i="33"/>
  <c r="D25" i="33"/>
  <c r="N25" i="33" s="1"/>
  <c r="O25" i="33" s="1"/>
  <c r="D21" i="33"/>
  <c r="D16" i="33"/>
  <c r="D12" i="33"/>
  <c r="N12" i="33" s="1"/>
  <c r="O12" i="33" s="1"/>
  <c r="D5" i="33"/>
  <c r="N30" i="33"/>
  <c r="O30" i="33"/>
  <c r="N29" i="33"/>
  <c r="O29" i="33" s="1"/>
  <c r="N26" i="33"/>
  <c r="O26" i="33" s="1"/>
  <c r="N27" i="33"/>
  <c r="O27" i="33" s="1"/>
  <c r="D23" i="33"/>
  <c r="N24" i="33"/>
  <c r="O24" i="33" s="1"/>
  <c r="N22" i="33"/>
  <c r="O22" i="33"/>
  <c r="N14" i="33"/>
  <c r="O14" i="33" s="1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7" i="33"/>
  <c r="O17" i="33" s="1"/>
  <c r="N18" i="33"/>
  <c r="O18" i="33" s="1"/>
  <c r="N19" i="33"/>
  <c r="O19" i="33" s="1"/>
  <c r="N20" i="33"/>
  <c r="O20" i="33" s="1"/>
  <c r="N13" i="33"/>
  <c r="O13" i="33"/>
  <c r="D31" i="33"/>
  <c r="H31" i="38"/>
  <c r="I31" i="34"/>
  <c r="E31" i="35"/>
  <c r="N12" i="39"/>
  <c r="O12" i="39" s="1"/>
  <c r="N16" i="40"/>
  <c r="O16" i="40"/>
  <c r="D31" i="37"/>
  <c r="G31" i="38"/>
  <c r="N23" i="35"/>
  <c r="O23" i="35"/>
  <c r="I31" i="38"/>
  <c r="M31" i="38"/>
  <c r="N25" i="35"/>
  <c r="O25" i="35" s="1"/>
  <c r="N5" i="37"/>
  <c r="O5" i="37" s="1"/>
  <c r="N12" i="36"/>
  <c r="O12" i="36"/>
  <c r="N16" i="36"/>
  <c r="O16" i="36" s="1"/>
  <c r="O23" i="38"/>
  <c r="E31" i="38"/>
  <c r="N23" i="41"/>
  <c r="O23" i="41" s="1"/>
  <c r="N12" i="41"/>
  <c r="O12" i="41" s="1"/>
  <c r="N28" i="41"/>
  <c r="O28" i="41" s="1"/>
  <c r="N25" i="42"/>
  <c r="O25" i="42" s="1"/>
  <c r="N29" i="43"/>
  <c r="O29" i="43" s="1"/>
  <c r="N5" i="43"/>
  <c r="O5" i="43" s="1"/>
  <c r="N26" i="44"/>
  <c r="O26" i="44" s="1"/>
  <c r="N16" i="44"/>
  <c r="O16" i="44" s="1"/>
  <c r="N12" i="44"/>
  <c r="O12" i="44" s="1"/>
  <c r="N29" i="45"/>
  <c r="O29" i="45" s="1"/>
  <c r="N22" i="45"/>
  <c r="O22" i="45"/>
  <c r="N26" i="45"/>
  <c r="O26" i="45" s="1"/>
  <c r="N16" i="45"/>
  <c r="O16" i="45" s="1"/>
  <c r="N12" i="45"/>
  <c r="O12" i="45" s="1"/>
  <c r="N24" i="46"/>
  <c r="O24" i="46"/>
  <c r="N22" i="46"/>
  <c r="O22" i="46" s="1"/>
  <c r="N29" i="46"/>
  <c r="O29" i="46" s="1"/>
  <c r="N26" i="46"/>
  <c r="O26" i="46"/>
  <c r="N12" i="46"/>
  <c r="O12" i="46" s="1"/>
  <c r="N5" i="46"/>
  <c r="O5" i="46" s="1"/>
  <c r="O25" i="48"/>
  <c r="P25" i="48" s="1"/>
  <c r="O17" i="48"/>
  <c r="P17" i="48" s="1"/>
  <c r="O13" i="48"/>
  <c r="P13" i="48"/>
  <c r="O5" i="48"/>
  <c r="P5" i="48" s="1"/>
  <c r="O33" i="49" l="1"/>
  <c r="P33" i="49" s="1"/>
  <c r="N32" i="46"/>
  <c r="O32" i="46" s="1"/>
  <c r="N32" i="45"/>
  <c r="O32" i="45" s="1"/>
  <c r="N5" i="35"/>
  <c r="O5" i="35" s="1"/>
  <c r="D31" i="35"/>
  <c r="N31" i="35" s="1"/>
  <c r="O31" i="35" s="1"/>
  <c r="N12" i="42"/>
  <c r="O12" i="42" s="1"/>
  <c r="L31" i="36"/>
  <c r="N23" i="37"/>
  <c r="O23" i="37" s="1"/>
  <c r="G31" i="39"/>
  <c r="N31" i="39" s="1"/>
  <c r="O31" i="39" s="1"/>
  <c r="N21" i="40"/>
  <c r="O21" i="40" s="1"/>
  <c r="E31" i="40"/>
  <c r="N31" i="40" s="1"/>
  <c r="O31" i="40" s="1"/>
  <c r="N23" i="34"/>
  <c r="O23" i="34" s="1"/>
  <c r="N28" i="34"/>
  <c r="O28" i="34" s="1"/>
  <c r="N5" i="36"/>
  <c r="O5" i="36" s="1"/>
  <c r="D31" i="36"/>
  <c r="N21" i="37"/>
  <c r="O21" i="37" s="1"/>
  <c r="N5" i="40"/>
  <c r="O5" i="40" s="1"/>
  <c r="N28" i="33"/>
  <c r="O28" i="33" s="1"/>
  <c r="N5" i="34"/>
  <c r="O5" i="34" s="1"/>
  <c r="G31" i="34"/>
  <c r="N31" i="34" s="1"/>
  <c r="O31" i="34" s="1"/>
  <c r="N5" i="39"/>
  <c r="O5" i="39" s="1"/>
  <c r="K33" i="48"/>
  <c r="N21" i="33"/>
  <c r="O21" i="33" s="1"/>
  <c r="I31" i="33"/>
  <c r="F31" i="33"/>
  <c r="N23" i="33"/>
  <c r="O23" i="33" s="1"/>
  <c r="N32" i="42"/>
  <c r="O32" i="42" s="1"/>
  <c r="L33" i="48"/>
  <c r="N16" i="33"/>
  <c r="O16" i="33" s="1"/>
  <c r="K31" i="33"/>
  <c r="N31" i="33" s="1"/>
  <c r="O31" i="33" s="1"/>
  <c r="N28" i="35"/>
  <c r="O28" i="35" s="1"/>
  <c r="N5" i="41"/>
  <c r="O5" i="41" s="1"/>
  <c r="M31" i="41"/>
  <c r="N31" i="41" s="1"/>
  <c r="O31" i="41" s="1"/>
  <c r="I33" i="48"/>
  <c r="O33" i="48" s="1"/>
  <c r="P33" i="48" s="1"/>
  <c r="N5" i="44"/>
  <c r="O5" i="44" s="1"/>
  <c r="N25" i="36"/>
  <c r="O25" i="36" s="1"/>
  <c r="M31" i="39"/>
  <c r="N16" i="39"/>
  <c r="O16" i="39" s="1"/>
  <c r="G32" i="46"/>
  <c r="N33" i="48"/>
  <c r="N12" i="40"/>
  <c r="O12" i="40" s="1"/>
  <c r="M32" i="46"/>
  <c r="N5" i="45"/>
  <c r="O5" i="45" s="1"/>
  <c r="N12" i="34"/>
  <c r="O12" i="34" s="1"/>
  <c r="G32" i="44"/>
  <c r="N32" i="44" s="1"/>
  <c r="O32" i="44" s="1"/>
  <c r="G32" i="45"/>
  <c r="L31" i="33"/>
  <c r="N5" i="33"/>
  <c r="O5" i="33" s="1"/>
  <c r="K31" i="34"/>
  <c r="J31" i="34"/>
  <c r="N21" i="34"/>
  <c r="O21" i="34" s="1"/>
  <c r="N12" i="35"/>
  <c r="O12" i="35" s="1"/>
  <c r="K31" i="36"/>
  <c r="N21" i="38"/>
  <c r="O21" i="38" s="1"/>
  <c r="G32" i="43"/>
  <c r="N32" i="43" s="1"/>
  <c r="O32" i="43" s="1"/>
  <c r="L31" i="34"/>
  <c r="H31" i="37"/>
  <c r="N31" i="37" s="1"/>
  <c r="O31" i="37" s="1"/>
  <c r="D31" i="38"/>
  <c r="N31" i="38" s="1"/>
  <c r="O31" i="38" s="1"/>
  <c r="N16" i="38"/>
  <c r="O16" i="38" s="1"/>
  <c r="N23" i="40"/>
  <c r="O23" i="40" s="1"/>
  <c r="N31" i="36" l="1"/>
  <c r="O31" i="36" s="1"/>
</calcChain>
</file>

<file path=xl/sharedStrings.xml><?xml version="1.0" encoding="utf-8"?>
<sst xmlns="http://schemas.openxmlformats.org/spreadsheetml/2006/main" count="763" uniqueCount="92">
  <si>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</si>
  <si>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</si>
  <si>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</si>
  <si>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</si>
  <si>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</si>
  <si>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</si>
  <si>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</si>
  <si>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</si>
  <si>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</si>
  <si>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</si>
  <si>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</si>
  <si>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</si>
  <si>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</si>
  <si>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</si>
  <si>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</si>
  <si>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</si>
  <si>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</si>
  <si>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</si>
  <si>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</si>
  <si>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</si>
  <si>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</si>
  <si>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</si>
  <si>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</si>
  <si>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</si>
  <si>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</si>
  <si>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</si>
  <si>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</si>
  <si>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</si>
  <si>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</si>
  <si>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</si>
  <si>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</si>
  <si>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</si>
  <si>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</si>
  <si>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</si>
  <si>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</si>
  <si>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</si>
  <si>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Economic Environment</t>
  </si>
  <si>
    <t>Industry Development</t>
  </si>
  <si>
    <t>Culture / Recreation</t>
  </si>
  <si>
    <t>Libraries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</si>
  <si>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</si>
  <si>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</si>
  <si>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</si>
  <si>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</si>
  <si>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</si>
  <si>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Temple Terrace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</si>
  <si>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</si>
  <si>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</si>
  <si>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</si>
  <si>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</si>
  <si>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</si>
  <si>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</si>
  <si>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</si>
  <si>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</si>
  <si>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</si>
  <si>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</si>
  <si>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</si>
  <si>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</si>
  <si>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</si>
  <si>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</si>
  <si>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</si>
  <si>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</si>
  <si>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</si>
  <si>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</si>
  <si>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</si>
  <si>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</si>
  <si>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</si>
  <si>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</si>
  <si>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</si>
  <si>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</si>
  <si>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</si>
  <si>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</si>
  <si>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Payment to Refunded Bond Escrow Agent</t>
  </si>
  <si>
    <t>2016 Municipal Population:</t>
  </si>
  <si>
    <t>Local Fiscal Year Ended September 30, 2017</t>
  </si>
  <si>
    <t>Other Physical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</si>
  <si>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</si>
  <si>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</si>
  <si>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</si>
  <si>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</si>
  <si>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</si>
  <si>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</si>
  <si>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</si>
  <si>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</si>
  <si>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Debt Service Payments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</si>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</sst>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6176738</v>
      </c>
      <c r="E5" s="26">
        <f t="shared" si="0"/>
        <v>68550</v>
      </c>
      <c r="F5" s="26">
        <f t="shared" si="0"/>
        <v>1172590</v>
      </c>
      <c r="G5" s="26">
        <f t="shared" si="0"/>
        <v>0</v>
      </c>
      <c r="H5" s="26">
        <f t="shared" si="0"/>
        <v>0</v>
      </c>
      <c r="I5" s="26">
        <f t="shared" si="0"/>
        <v>109260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7527138</v>
      </c>
      <c r="P5" s="32">
        <f t="shared" ref="P5:P33" si="1">(O5/P$35)</f>
        <v>276.21511137205977</v>
      </c>
      <c r="Q5" s="6"/>
    </row>
    <row r="6" spans="1:134">
      <c r="A6" s="12"/>
      <c r="B6" s="44">
        <v>511</v>
      </c>
      <c r="C6" s="20" t="s">
        <v>19</v>
      </c>
      <c r="D6" s="46">
        <v>403055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403055</v>
      </c>
      <c r="P6" s="47">
        <f t="shared" si="1"/>
        <v>14.790466404902572</v>
      </c>
      <c r="Q6" s="9"/>
    </row>
    <row r="7" spans="1:134">
      <c r="A7" s="12"/>
      <c r="B7" s="44">
        <v>512</v>
      </c>
      <c r="C7" s="20" t="s">
        <v>20</v>
      </c>
      <c r="D7" s="46">
        <v>617442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617442</v>
      </c>
      <c r="P7" s="47">
        <f t="shared" si="1"/>
        <v>22.657590547135886</v>
      </c>
      <c r="Q7" s="9"/>
    </row>
    <row r="8" spans="1:134">
      <c r="A8" s="12"/>
      <c r="B8" s="44">
        <v>513</v>
      </c>
      <c r="C8" s="20" t="s">
        <v>21</v>
      </c>
      <c r="D8" s="46">
        <v>2989615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2989615</v>
      </c>
      <c r="P8" s="47">
        <f t="shared" si="1"/>
        <v>109.70661627096253</v>
      </c>
      <c r="Q8" s="9"/>
    </row>
    <row r="9" spans="1:134">
      <c r="A9" s="12"/>
      <c r="B9" s="44">
        <v>514</v>
      </c>
      <c r="C9" s="20" t="s">
        <v>22</v>
      </c>
      <c r="D9" s="46">
        <v>289306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289306</v>
      </c>
      <c r="P9" s="47">
        <f t="shared" si="1"/>
        <v>10.61634435433562</v>
      </c>
      <c r="Q9" s="9"/>
    </row>
    <row r="10" spans="1:134">
      <c r="A10" s="12"/>
      <c r="B10" s="44">
        <v>515</v>
      </c>
      <c r="C10" s="20" t="s">
        <v>23</v>
      </c>
      <c r="D10" s="46">
        <v>415160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415160</v>
      </c>
      <c r="P10" s="47">
        <f t="shared" si="1"/>
        <v>15.234670287328905</v>
      </c>
      <c r="Q10" s="9"/>
    </row>
    <row r="11" spans="1:134">
      <c r="A11" s="12"/>
      <c r="B11" s="44">
        <v>517</v>
      </c>
      <c r="C11" s="20" t="s">
        <v>84</v>
      </c>
      <c r="D11" s="46">
        <v>610464</v>
      </c>
      <c r="E11" s="46">
        <v>0</v>
      </c>
      <c r="F11" s="46">
        <v>1172590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1783054</v>
      </c>
      <c r="P11" s="47">
        <f t="shared" si="1"/>
        <v>65.430773182635505</v>
      </c>
      <c r="Q11" s="9"/>
    </row>
    <row r="12" spans="1:134">
      <c r="A12" s="12"/>
      <c r="B12" s="44">
        <v>519</v>
      </c>
      <c r="C12" s="20" t="s">
        <v>24</v>
      </c>
      <c r="D12" s="46">
        <v>851696</v>
      </c>
      <c r="E12" s="46">
        <v>68550</v>
      </c>
      <c r="F12" s="46">
        <v>0</v>
      </c>
      <c r="G12" s="46">
        <v>0</v>
      </c>
      <c r="H12" s="46">
        <v>0</v>
      </c>
      <c r="I12" s="46">
        <v>109260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1029506</v>
      </c>
      <c r="P12" s="47">
        <f t="shared" si="1"/>
        <v>37.778650324758722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18413653</v>
      </c>
      <c r="E13" s="31">
        <f t="shared" si="3"/>
        <v>680258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5281473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24375384</v>
      </c>
      <c r="P13" s="43">
        <f t="shared" si="1"/>
        <v>894.47667975487138</v>
      </c>
      <c r="Q13" s="10"/>
    </row>
    <row r="14" spans="1:134">
      <c r="A14" s="12"/>
      <c r="B14" s="44">
        <v>521</v>
      </c>
      <c r="C14" s="20" t="s">
        <v>26</v>
      </c>
      <c r="D14" s="46">
        <v>9163150</v>
      </c>
      <c r="E14" s="46">
        <v>472679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3248624</v>
      </c>
      <c r="L14" s="46">
        <v>0</v>
      </c>
      <c r="M14" s="46">
        <v>0</v>
      </c>
      <c r="N14" s="46">
        <v>0</v>
      </c>
      <c r="O14" s="46">
        <f>SUM(D14:N14)</f>
        <v>12884453</v>
      </c>
      <c r="P14" s="47">
        <f t="shared" si="1"/>
        <v>472.80661260137242</v>
      </c>
      <c r="Q14" s="9"/>
    </row>
    <row r="15" spans="1:134">
      <c r="A15" s="12"/>
      <c r="B15" s="44">
        <v>522</v>
      </c>
      <c r="C15" s="20" t="s">
        <v>27</v>
      </c>
      <c r="D15" s="46">
        <v>8463738</v>
      </c>
      <c r="E15" s="46">
        <v>207579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2032849</v>
      </c>
      <c r="L15" s="46">
        <v>0</v>
      </c>
      <c r="M15" s="46">
        <v>0</v>
      </c>
      <c r="N15" s="46">
        <v>0</v>
      </c>
      <c r="O15" s="46">
        <f t="shared" ref="O15:O16" si="4">SUM(D15:N15)</f>
        <v>10704166</v>
      </c>
      <c r="P15" s="47">
        <f t="shared" si="1"/>
        <v>392.79901654985139</v>
      </c>
      <c r="Q15" s="9"/>
    </row>
    <row r="16" spans="1:134">
      <c r="A16" s="12"/>
      <c r="B16" s="44">
        <v>524</v>
      </c>
      <c r="C16" s="20" t="s">
        <v>28</v>
      </c>
      <c r="D16" s="46">
        <v>786765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786765</v>
      </c>
      <c r="P16" s="47">
        <f t="shared" si="1"/>
        <v>28.871050603647571</v>
      </c>
      <c r="Q16" s="9"/>
    </row>
    <row r="17" spans="1:17" ht="15.75">
      <c r="A17" s="28" t="s">
        <v>29</v>
      </c>
      <c r="B17" s="29"/>
      <c r="C17" s="30"/>
      <c r="D17" s="31">
        <f t="shared" ref="D17:N17" si="5">SUM(D18:D22)</f>
        <v>19118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17943022</v>
      </c>
      <c r="J17" s="31">
        <f t="shared" si="5"/>
        <v>61681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18023821</v>
      </c>
      <c r="P17" s="43">
        <f t="shared" si="1"/>
        <v>661.40035228065028</v>
      </c>
      <c r="Q17" s="10"/>
    </row>
    <row r="18" spans="1:17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4473759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6">SUM(D18:N18)</f>
        <v>4473759</v>
      </c>
      <c r="P18" s="47">
        <f t="shared" si="1"/>
        <v>164.16861766540677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4305235</v>
      </c>
      <c r="J19" s="46">
        <v>61681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4366916</v>
      </c>
      <c r="P19" s="47">
        <f t="shared" si="1"/>
        <v>160.2479175076144</v>
      </c>
      <c r="Q19" s="9"/>
    </row>
    <row r="20" spans="1:17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8094509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8094509</v>
      </c>
      <c r="P20" s="47">
        <f t="shared" si="1"/>
        <v>297.03530145682726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1065493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1065493</v>
      </c>
      <c r="P21" s="47">
        <f t="shared" si="1"/>
        <v>39.099225716487467</v>
      </c>
      <c r="Q21" s="9"/>
    </row>
    <row r="22" spans="1:17">
      <c r="A22" s="12"/>
      <c r="B22" s="44">
        <v>539</v>
      </c>
      <c r="C22" s="20" t="s">
        <v>75</v>
      </c>
      <c r="D22" s="46">
        <v>19118</v>
      </c>
      <c r="E22" s="46">
        <v>0</v>
      </c>
      <c r="F22" s="46">
        <v>0</v>
      </c>
      <c r="G22" s="46">
        <v>0</v>
      </c>
      <c r="H22" s="46">
        <v>0</v>
      </c>
      <c r="I22" s="46">
        <v>4026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23144</v>
      </c>
      <c r="P22" s="47">
        <f t="shared" si="1"/>
        <v>0.84928993431433708</v>
      </c>
      <c r="Q22" s="9"/>
    </row>
    <row r="23" spans="1:17" ht="15.75">
      <c r="A23" s="28" t="s">
        <v>34</v>
      </c>
      <c r="B23" s="29"/>
      <c r="C23" s="30"/>
      <c r="D23" s="31">
        <f t="shared" ref="D23:N23" si="7">SUM(D24:D24)</f>
        <v>1331063</v>
      </c>
      <c r="E23" s="31">
        <f t="shared" si="7"/>
        <v>4781949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25031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6138043</v>
      </c>
      <c r="P23" s="43">
        <f t="shared" si="1"/>
        <v>225.24101867821363</v>
      </c>
      <c r="Q23" s="10"/>
    </row>
    <row r="24" spans="1:17">
      <c r="A24" s="12"/>
      <c r="B24" s="44">
        <v>541</v>
      </c>
      <c r="C24" s="20" t="s">
        <v>35</v>
      </c>
      <c r="D24" s="46">
        <v>1331063</v>
      </c>
      <c r="E24" s="46">
        <v>4781949</v>
      </c>
      <c r="F24" s="46">
        <v>0</v>
      </c>
      <c r="G24" s="46">
        <v>0</v>
      </c>
      <c r="H24" s="46">
        <v>0</v>
      </c>
      <c r="I24" s="46">
        <v>25031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6138043</v>
      </c>
      <c r="P24" s="47">
        <f t="shared" si="1"/>
        <v>225.24101867821363</v>
      </c>
      <c r="Q24" s="9"/>
    </row>
    <row r="25" spans="1:17" ht="15.75">
      <c r="A25" s="28" t="s">
        <v>36</v>
      </c>
      <c r="B25" s="29"/>
      <c r="C25" s="30"/>
      <c r="D25" s="31">
        <f t="shared" ref="D25:N25" si="8">SUM(D26:D26)</f>
        <v>151425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151425</v>
      </c>
      <c r="P25" s="43">
        <f t="shared" si="1"/>
        <v>5.5566768191992955</v>
      </c>
      <c r="Q25" s="10"/>
    </row>
    <row r="26" spans="1:17">
      <c r="A26" s="13"/>
      <c r="B26" s="45">
        <v>552</v>
      </c>
      <c r="C26" s="21" t="s">
        <v>37</v>
      </c>
      <c r="D26" s="46">
        <v>151425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151425</v>
      </c>
      <c r="P26" s="47">
        <f t="shared" si="1"/>
        <v>5.5566768191992955</v>
      </c>
      <c r="Q26" s="9"/>
    </row>
    <row r="27" spans="1:17" ht="15.75">
      <c r="A27" s="28" t="s">
        <v>38</v>
      </c>
      <c r="B27" s="29"/>
      <c r="C27" s="30"/>
      <c r="D27" s="31">
        <f t="shared" ref="D27:N27" si="9">SUM(D28:D29)</f>
        <v>4444921</v>
      </c>
      <c r="E27" s="31">
        <f t="shared" si="9"/>
        <v>325760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4770681</v>
      </c>
      <c r="P27" s="43">
        <f t="shared" si="1"/>
        <v>175.06443800227515</v>
      </c>
      <c r="Q27" s="9"/>
    </row>
    <row r="28" spans="1:17">
      <c r="A28" s="12"/>
      <c r="B28" s="44">
        <v>571</v>
      </c>
      <c r="C28" s="20" t="s">
        <v>39</v>
      </c>
      <c r="D28" s="46">
        <v>852902</v>
      </c>
      <c r="E28" s="46">
        <v>10000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862902</v>
      </c>
      <c r="P28" s="47">
        <f t="shared" si="1"/>
        <v>31.664966423250522</v>
      </c>
      <c r="Q28" s="9"/>
    </row>
    <row r="29" spans="1:17">
      <c r="A29" s="12"/>
      <c r="B29" s="44">
        <v>572</v>
      </c>
      <c r="C29" s="20" t="s">
        <v>40</v>
      </c>
      <c r="D29" s="46">
        <v>3592019</v>
      </c>
      <c r="E29" s="46">
        <v>315760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3907779</v>
      </c>
      <c r="P29" s="47">
        <f t="shared" si="1"/>
        <v>143.39947157902463</v>
      </c>
      <c r="Q29" s="9"/>
    </row>
    <row r="30" spans="1:17" ht="15.75">
      <c r="A30" s="28" t="s">
        <v>43</v>
      </c>
      <c r="B30" s="29"/>
      <c r="C30" s="30"/>
      <c r="D30" s="31">
        <f t="shared" ref="D30:N30" si="10">SUM(D31:D32)</f>
        <v>1039933</v>
      </c>
      <c r="E30" s="31">
        <f t="shared" si="10"/>
        <v>952837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2144919</v>
      </c>
      <c r="J30" s="31">
        <f t="shared" si="10"/>
        <v>337771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4475460</v>
      </c>
      <c r="P30" s="43">
        <f t="shared" si="1"/>
        <v>164.23103739312319</v>
      </c>
      <c r="Q30" s="9"/>
    </row>
    <row r="31" spans="1:17">
      <c r="A31" s="12"/>
      <c r="B31" s="44">
        <v>581</v>
      </c>
      <c r="C31" s="20" t="s">
        <v>89</v>
      </c>
      <c r="D31" s="46">
        <v>1039933</v>
      </c>
      <c r="E31" s="46">
        <v>952837</v>
      </c>
      <c r="F31" s="46">
        <v>0</v>
      </c>
      <c r="G31" s="46">
        <v>0</v>
      </c>
      <c r="H31" s="46">
        <v>0</v>
      </c>
      <c r="I31" s="46">
        <v>2144919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4137689</v>
      </c>
      <c r="P31" s="47">
        <f t="shared" si="1"/>
        <v>151.83622619353417</v>
      </c>
      <c r="Q31" s="9"/>
    </row>
    <row r="32" spans="1:17" ht="15.75" thickBot="1">
      <c r="A32" s="12"/>
      <c r="B32" s="44">
        <v>590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337771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1">SUM(D32:N32)</f>
        <v>337771</v>
      </c>
      <c r="P32" s="47">
        <f t="shared" si="1"/>
        <v>12.394811199589006</v>
      </c>
      <c r="Q32" s="9"/>
    </row>
    <row r="33" spans="1:120" ht="16.5" thickBot="1">
      <c r="A33" s="14" t="s">
        <v>10</v>
      </c>
      <c r="B33" s="23"/>
      <c r="C33" s="22"/>
      <c r="D33" s="15">
        <f>SUM(D5,D13,D17,D23,D25,D27,D30)</f>
        <v>31576851</v>
      </c>
      <c r="E33" s="15">
        <f t="shared" ref="E33:N33" si="12">SUM(E5,E13,E17,E23,E25,E27,E30)</f>
        <v>6809354</v>
      </c>
      <c r="F33" s="15">
        <f t="shared" si="12"/>
        <v>1172590</v>
      </c>
      <c r="G33" s="15">
        <f t="shared" si="12"/>
        <v>0</v>
      </c>
      <c r="H33" s="15">
        <f t="shared" si="12"/>
        <v>0</v>
      </c>
      <c r="I33" s="15">
        <f t="shared" si="12"/>
        <v>20222232</v>
      </c>
      <c r="J33" s="15">
        <f t="shared" si="12"/>
        <v>399452</v>
      </c>
      <c r="K33" s="15">
        <f t="shared" si="12"/>
        <v>5281473</v>
      </c>
      <c r="L33" s="15">
        <f t="shared" si="12"/>
        <v>0</v>
      </c>
      <c r="M33" s="15">
        <f t="shared" si="12"/>
        <v>0</v>
      </c>
      <c r="N33" s="15">
        <f t="shared" si="12"/>
        <v>0</v>
      </c>
      <c r="O33" s="15">
        <f>SUM(D33:N33)</f>
        <v>65461952</v>
      </c>
      <c r="P33" s="37">
        <f t="shared" si="1"/>
        <v>2402.1853143003927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91</v>
      </c>
      <c r="N35" s="93"/>
      <c r="O35" s="93"/>
      <c r="P35" s="41">
        <v>27251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3861364</v>
      </c>
      <c r="E5" s="26">
        <f t="shared" si="0"/>
        <v>73260</v>
      </c>
      <c r="F5" s="26">
        <f t="shared" si="0"/>
        <v>25475895</v>
      </c>
      <c r="G5" s="26">
        <f t="shared" si="0"/>
        <v>0</v>
      </c>
      <c r="H5" s="26">
        <f t="shared" si="0"/>
        <v>0</v>
      </c>
      <c r="I5" s="26">
        <f t="shared" si="0"/>
        <v>209862</v>
      </c>
      <c r="J5" s="26">
        <f t="shared" si="0"/>
        <v>0</v>
      </c>
      <c r="K5" s="26">
        <f t="shared" si="0"/>
        <v>0</v>
      </c>
      <c r="L5" s="26">
        <f t="shared" si="0"/>
        <v>299734</v>
      </c>
      <c r="M5" s="26">
        <f t="shared" si="0"/>
        <v>0</v>
      </c>
      <c r="N5" s="27">
        <f t="shared" ref="N5:N31" si="1">SUM(D5:M5)</f>
        <v>29920115</v>
      </c>
      <c r="O5" s="32">
        <f t="shared" ref="O5:O31" si="2">(N5/O$33)</f>
        <v>1182.2861263681984</v>
      </c>
      <c r="P5" s="6"/>
    </row>
    <row r="6" spans="1:133">
      <c r="A6" s="12"/>
      <c r="B6" s="44">
        <v>511</v>
      </c>
      <c r="C6" s="20" t="s">
        <v>19</v>
      </c>
      <c r="D6" s="46">
        <v>338882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338882</v>
      </c>
      <c r="O6" s="47">
        <f t="shared" si="2"/>
        <v>13.390840478918877</v>
      </c>
      <c r="P6" s="9"/>
    </row>
    <row r="7" spans="1:133">
      <c r="A7" s="12"/>
      <c r="B7" s="44">
        <v>512</v>
      </c>
      <c r="C7" s="20" t="s">
        <v>20</v>
      </c>
      <c r="D7" s="46">
        <v>448621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448621</v>
      </c>
      <c r="O7" s="47">
        <f t="shared" si="2"/>
        <v>17.727150590745644</v>
      </c>
      <c r="P7" s="9"/>
    </row>
    <row r="8" spans="1:133">
      <c r="A8" s="12"/>
      <c r="B8" s="44">
        <v>513</v>
      </c>
      <c r="C8" s="20" t="s">
        <v>21</v>
      </c>
      <c r="D8" s="46">
        <v>1938123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299734</v>
      </c>
      <c r="M8" s="46">
        <v>0</v>
      </c>
      <c r="N8" s="46">
        <f t="shared" si="1"/>
        <v>2237857</v>
      </c>
      <c r="O8" s="47">
        <f t="shared" si="2"/>
        <v>88.428379499743158</v>
      </c>
      <c r="P8" s="9"/>
    </row>
    <row r="9" spans="1:133">
      <c r="A9" s="12"/>
      <c r="B9" s="44">
        <v>514</v>
      </c>
      <c r="C9" s="20" t="s">
        <v>22</v>
      </c>
      <c r="D9" s="46">
        <v>393948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393948</v>
      </c>
      <c r="O9" s="47">
        <f t="shared" si="2"/>
        <v>15.566760184929072</v>
      </c>
      <c r="P9" s="9"/>
    </row>
    <row r="10" spans="1:133">
      <c r="A10" s="12"/>
      <c r="B10" s="44">
        <v>515</v>
      </c>
      <c r="C10" s="20" t="s">
        <v>23</v>
      </c>
      <c r="D10" s="46">
        <v>282150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282150</v>
      </c>
      <c r="O10" s="47">
        <f t="shared" si="2"/>
        <v>11.149089184810526</v>
      </c>
      <c r="P10" s="9"/>
    </row>
    <row r="11" spans="1:133">
      <c r="A11" s="12"/>
      <c r="B11" s="44">
        <v>519</v>
      </c>
      <c r="C11" s="20" t="s">
        <v>24</v>
      </c>
      <c r="D11" s="46">
        <v>459640</v>
      </c>
      <c r="E11" s="46">
        <v>73260</v>
      </c>
      <c r="F11" s="46">
        <v>25475895</v>
      </c>
      <c r="G11" s="46">
        <v>0</v>
      </c>
      <c r="H11" s="46">
        <v>0</v>
      </c>
      <c r="I11" s="46">
        <v>209862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26218657</v>
      </c>
      <c r="O11" s="47">
        <f t="shared" si="2"/>
        <v>1036.0239064290513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13490397</v>
      </c>
      <c r="E12" s="31">
        <f t="shared" si="3"/>
        <v>675449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4001676</v>
      </c>
      <c r="M12" s="31">
        <f t="shared" si="3"/>
        <v>0</v>
      </c>
      <c r="N12" s="42">
        <f t="shared" si="1"/>
        <v>18167522</v>
      </c>
      <c r="O12" s="43">
        <f t="shared" si="2"/>
        <v>717.88524914055404</v>
      </c>
      <c r="P12" s="10"/>
    </row>
    <row r="13" spans="1:133">
      <c r="A13" s="12"/>
      <c r="B13" s="44">
        <v>521</v>
      </c>
      <c r="C13" s="20" t="s">
        <v>26</v>
      </c>
      <c r="D13" s="46">
        <v>7673788</v>
      </c>
      <c r="E13" s="46">
        <v>537310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2402956</v>
      </c>
      <c r="M13" s="46">
        <v>0</v>
      </c>
      <c r="N13" s="46">
        <f t="shared" si="1"/>
        <v>10614054</v>
      </c>
      <c r="O13" s="47">
        <f t="shared" si="2"/>
        <v>419.41178330106294</v>
      </c>
      <c r="P13" s="9"/>
    </row>
    <row r="14" spans="1:133">
      <c r="A14" s="12"/>
      <c r="B14" s="44">
        <v>522</v>
      </c>
      <c r="C14" s="20" t="s">
        <v>27</v>
      </c>
      <c r="D14" s="46">
        <v>5320066</v>
      </c>
      <c r="E14" s="46">
        <v>138139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1598720</v>
      </c>
      <c r="M14" s="46">
        <v>0</v>
      </c>
      <c r="N14" s="46">
        <f t="shared" si="1"/>
        <v>7056925</v>
      </c>
      <c r="O14" s="47">
        <f t="shared" si="2"/>
        <v>278.85268897933378</v>
      </c>
      <c r="P14" s="9"/>
    </row>
    <row r="15" spans="1:133">
      <c r="A15" s="12"/>
      <c r="B15" s="44">
        <v>524</v>
      </c>
      <c r="C15" s="20" t="s">
        <v>28</v>
      </c>
      <c r="D15" s="46">
        <v>496543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496543</v>
      </c>
      <c r="O15" s="47">
        <f t="shared" si="2"/>
        <v>19.620776860157267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12557662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12557662</v>
      </c>
      <c r="O16" s="43">
        <f t="shared" si="2"/>
        <v>496.2129845497293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2862357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2862357</v>
      </c>
      <c r="O17" s="47">
        <f t="shared" si="2"/>
        <v>113.10534634686056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2965440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2965440</v>
      </c>
      <c r="O18" s="47">
        <f t="shared" si="2"/>
        <v>117.1786462243648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6209842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6209842</v>
      </c>
      <c r="O19" s="47">
        <f t="shared" si="2"/>
        <v>245.38040858260561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520023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520023</v>
      </c>
      <c r="O20" s="47">
        <f t="shared" si="2"/>
        <v>20.548583395898369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346380</v>
      </c>
      <c r="E21" s="31">
        <f t="shared" si="5"/>
        <v>982007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1328387</v>
      </c>
      <c r="O21" s="43">
        <f t="shared" si="2"/>
        <v>52.490891848105271</v>
      </c>
      <c r="P21" s="10"/>
    </row>
    <row r="22" spans="1:119">
      <c r="A22" s="12"/>
      <c r="B22" s="44">
        <v>541</v>
      </c>
      <c r="C22" s="20" t="s">
        <v>35</v>
      </c>
      <c r="D22" s="46">
        <v>346380</v>
      </c>
      <c r="E22" s="46">
        <v>982007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1328387</v>
      </c>
      <c r="O22" s="47">
        <f t="shared" si="2"/>
        <v>52.490891848105271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225</v>
      </c>
      <c r="F23" s="31">
        <f t="shared" si="6"/>
        <v>0</v>
      </c>
      <c r="G23" s="31">
        <f t="shared" si="6"/>
        <v>21467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21692</v>
      </c>
      <c r="O23" s="43">
        <f t="shared" si="2"/>
        <v>0.85715414707393212</v>
      </c>
      <c r="P23" s="10"/>
    </row>
    <row r="24" spans="1:119">
      <c r="A24" s="13"/>
      <c r="B24" s="45">
        <v>552</v>
      </c>
      <c r="C24" s="21" t="s">
        <v>37</v>
      </c>
      <c r="D24" s="46">
        <v>0</v>
      </c>
      <c r="E24" s="46">
        <v>225</v>
      </c>
      <c r="F24" s="46">
        <v>0</v>
      </c>
      <c r="G24" s="46">
        <v>21467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21692</v>
      </c>
      <c r="O24" s="47">
        <f t="shared" si="2"/>
        <v>0.85715414707393212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3755645</v>
      </c>
      <c r="E25" s="31">
        <f t="shared" si="7"/>
        <v>250674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4006319</v>
      </c>
      <c r="O25" s="43">
        <f t="shared" si="2"/>
        <v>158.30872881021062</v>
      </c>
      <c r="P25" s="9"/>
    </row>
    <row r="26" spans="1:119">
      <c r="A26" s="12"/>
      <c r="B26" s="44">
        <v>571</v>
      </c>
      <c r="C26" s="20" t="s">
        <v>39</v>
      </c>
      <c r="D26" s="46">
        <v>697898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697898</v>
      </c>
      <c r="O26" s="47">
        <f t="shared" si="2"/>
        <v>27.57727111075987</v>
      </c>
      <c r="P26" s="9"/>
    </row>
    <row r="27" spans="1:119">
      <c r="A27" s="12"/>
      <c r="B27" s="44">
        <v>572</v>
      </c>
      <c r="C27" s="20" t="s">
        <v>40</v>
      </c>
      <c r="D27" s="46">
        <v>3057747</v>
      </c>
      <c r="E27" s="46">
        <v>250674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3308421</v>
      </c>
      <c r="O27" s="47">
        <f t="shared" si="2"/>
        <v>130.73145769945074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762887</v>
      </c>
      <c r="E28" s="31">
        <f t="shared" si="8"/>
        <v>112831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2181880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3057598</v>
      </c>
      <c r="O28" s="43">
        <f t="shared" si="2"/>
        <v>120.82024736238985</v>
      </c>
      <c r="P28" s="9"/>
    </row>
    <row r="29" spans="1:119">
      <c r="A29" s="12"/>
      <c r="B29" s="44">
        <v>581</v>
      </c>
      <c r="C29" s="20" t="s">
        <v>41</v>
      </c>
      <c r="D29" s="46">
        <v>762887</v>
      </c>
      <c r="E29" s="46">
        <v>112831</v>
      </c>
      <c r="F29" s="46">
        <v>0</v>
      </c>
      <c r="G29" s="46">
        <v>0</v>
      </c>
      <c r="H29" s="46">
        <v>0</v>
      </c>
      <c r="I29" s="46">
        <v>0</v>
      </c>
      <c r="J29" s="46">
        <v>1067625</v>
      </c>
      <c r="K29" s="46">
        <v>0</v>
      </c>
      <c r="L29" s="46">
        <v>0</v>
      </c>
      <c r="M29" s="46">
        <v>0</v>
      </c>
      <c r="N29" s="46">
        <f t="shared" si="1"/>
        <v>1943343</v>
      </c>
      <c r="O29" s="47">
        <f t="shared" si="2"/>
        <v>76.790729837594341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1114255</v>
      </c>
      <c r="K30" s="46">
        <v>0</v>
      </c>
      <c r="L30" s="46">
        <v>0</v>
      </c>
      <c r="M30" s="46">
        <v>0</v>
      </c>
      <c r="N30" s="46">
        <f t="shared" si="1"/>
        <v>1114255</v>
      </c>
      <c r="O30" s="47">
        <f t="shared" si="2"/>
        <v>44.029517524795509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22216673</v>
      </c>
      <c r="E31" s="15">
        <f t="shared" ref="E31:M31" si="9">SUM(E5,E12,E16,E21,E23,E25,E28)</f>
        <v>2094446</v>
      </c>
      <c r="F31" s="15">
        <f t="shared" si="9"/>
        <v>25475895</v>
      </c>
      <c r="G31" s="15">
        <f t="shared" si="9"/>
        <v>21467</v>
      </c>
      <c r="H31" s="15">
        <f t="shared" si="9"/>
        <v>0</v>
      </c>
      <c r="I31" s="15">
        <f t="shared" si="9"/>
        <v>12767524</v>
      </c>
      <c r="J31" s="15">
        <f t="shared" si="9"/>
        <v>2181880</v>
      </c>
      <c r="K31" s="15">
        <f t="shared" si="9"/>
        <v>0</v>
      </c>
      <c r="L31" s="15">
        <f t="shared" si="9"/>
        <v>4301410</v>
      </c>
      <c r="M31" s="15">
        <f t="shared" si="9"/>
        <v>0</v>
      </c>
      <c r="N31" s="15">
        <f t="shared" si="1"/>
        <v>69059295</v>
      </c>
      <c r="O31" s="37">
        <f t="shared" si="2"/>
        <v>2728.8613822262614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56</v>
      </c>
      <c r="M33" s="93"/>
      <c r="N33" s="93"/>
      <c r="O33" s="41">
        <v>25307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3735910</v>
      </c>
      <c r="E5" s="26">
        <f t="shared" si="0"/>
        <v>117192</v>
      </c>
      <c r="F5" s="26">
        <f t="shared" si="0"/>
        <v>2198127</v>
      </c>
      <c r="G5" s="26">
        <f t="shared" si="0"/>
        <v>0</v>
      </c>
      <c r="H5" s="26">
        <f t="shared" si="0"/>
        <v>0</v>
      </c>
      <c r="I5" s="26">
        <f t="shared" si="0"/>
        <v>167901</v>
      </c>
      <c r="J5" s="26">
        <f t="shared" si="0"/>
        <v>0</v>
      </c>
      <c r="K5" s="26">
        <f t="shared" si="0"/>
        <v>0</v>
      </c>
      <c r="L5" s="26">
        <f t="shared" si="0"/>
        <v>288671</v>
      </c>
      <c r="M5" s="26">
        <f t="shared" si="0"/>
        <v>0</v>
      </c>
      <c r="N5" s="27">
        <f t="shared" ref="N5:N31" si="1">SUM(D5:M5)</f>
        <v>6507801</v>
      </c>
      <c r="O5" s="32">
        <f t="shared" ref="O5:O31" si="2">(N5/O$33)</f>
        <v>261.15819254384206</v>
      </c>
      <c r="P5" s="6"/>
    </row>
    <row r="6" spans="1:133">
      <c r="A6" s="12"/>
      <c r="B6" s="44">
        <v>511</v>
      </c>
      <c r="C6" s="20" t="s">
        <v>19</v>
      </c>
      <c r="D6" s="46">
        <v>340652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340652</v>
      </c>
      <c r="O6" s="47">
        <f t="shared" si="2"/>
        <v>13.670372005297162</v>
      </c>
      <c r="P6" s="9"/>
    </row>
    <row r="7" spans="1:133">
      <c r="A7" s="12"/>
      <c r="B7" s="44">
        <v>512</v>
      </c>
      <c r="C7" s="20" t="s">
        <v>20</v>
      </c>
      <c r="D7" s="46">
        <v>390802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390802</v>
      </c>
      <c r="O7" s="47">
        <f t="shared" si="2"/>
        <v>15.682892571933063</v>
      </c>
      <c r="P7" s="9"/>
    </row>
    <row r="8" spans="1:133">
      <c r="A8" s="12"/>
      <c r="B8" s="44">
        <v>513</v>
      </c>
      <c r="C8" s="20" t="s">
        <v>21</v>
      </c>
      <c r="D8" s="46">
        <v>1957573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288671</v>
      </c>
      <c r="M8" s="46">
        <v>0</v>
      </c>
      <c r="N8" s="46">
        <f t="shared" si="1"/>
        <v>2246244</v>
      </c>
      <c r="O8" s="47">
        <f t="shared" si="2"/>
        <v>90.141819495164327</v>
      </c>
      <c r="P8" s="9"/>
    </row>
    <row r="9" spans="1:133">
      <c r="A9" s="12"/>
      <c r="B9" s="44">
        <v>514</v>
      </c>
      <c r="C9" s="20" t="s">
        <v>22</v>
      </c>
      <c r="D9" s="46">
        <v>342819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342819</v>
      </c>
      <c r="O9" s="47">
        <f t="shared" si="2"/>
        <v>13.757333761386894</v>
      </c>
      <c r="P9" s="9"/>
    </row>
    <row r="10" spans="1:133">
      <c r="A10" s="12"/>
      <c r="B10" s="44">
        <v>515</v>
      </c>
      <c r="C10" s="20" t="s">
        <v>23</v>
      </c>
      <c r="D10" s="46">
        <v>276085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276085</v>
      </c>
      <c r="O10" s="47">
        <f t="shared" si="2"/>
        <v>11.079296922027369</v>
      </c>
      <c r="P10" s="9"/>
    </row>
    <row r="11" spans="1:133">
      <c r="A11" s="12"/>
      <c r="B11" s="44">
        <v>519</v>
      </c>
      <c r="C11" s="20" t="s">
        <v>24</v>
      </c>
      <c r="D11" s="46">
        <v>427979</v>
      </c>
      <c r="E11" s="46">
        <v>117192</v>
      </c>
      <c r="F11" s="46">
        <v>2198127</v>
      </c>
      <c r="G11" s="46">
        <v>0</v>
      </c>
      <c r="H11" s="46">
        <v>0</v>
      </c>
      <c r="I11" s="46">
        <v>167901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2911199</v>
      </c>
      <c r="O11" s="47">
        <f t="shared" si="2"/>
        <v>116.82647778803323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13030467</v>
      </c>
      <c r="E12" s="31">
        <f t="shared" si="3"/>
        <v>661010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2642047</v>
      </c>
      <c r="M12" s="31">
        <f t="shared" si="3"/>
        <v>0</v>
      </c>
      <c r="N12" s="42">
        <f t="shared" si="1"/>
        <v>16333524</v>
      </c>
      <c r="O12" s="43">
        <f t="shared" si="2"/>
        <v>655.4646655162727</v>
      </c>
      <c r="P12" s="10"/>
    </row>
    <row r="13" spans="1:133">
      <c r="A13" s="12"/>
      <c r="B13" s="44">
        <v>521</v>
      </c>
      <c r="C13" s="20" t="s">
        <v>26</v>
      </c>
      <c r="D13" s="46">
        <v>7087897</v>
      </c>
      <c r="E13" s="46">
        <v>219519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1694330</v>
      </c>
      <c r="M13" s="46">
        <v>0</v>
      </c>
      <c r="N13" s="46">
        <f t="shared" si="1"/>
        <v>9001746</v>
      </c>
      <c r="O13" s="47">
        <f t="shared" si="2"/>
        <v>361.24025843733699</v>
      </c>
      <c r="P13" s="9"/>
    </row>
    <row r="14" spans="1:133">
      <c r="A14" s="12"/>
      <c r="B14" s="44">
        <v>522</v>
      </c>
      <c r="C14" s="20" t="s">
        <v>27</v>
      </c>
      <c r="D14" s="46">
        <v>5458359</v>
      </c>
      <c r="E14" s="46">
        <v>441491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947717</v>
      </c>
      <c r="M14" s="46">
        <v>0</v>
      </c>
      <c r="N14" s="46">
        <f t="shared" si="1"/>
        <v>6847567</v>
      </c>
      <c r="O14" s="47">
        <f t="shared" si="2"/>
        <v>274.79300935029494</v>
      </c>
      <c r="P14" s="9"/>
    </row>
    <row r="15" spans="1:133">
      <c r="A15" s="12"/>
      <c r="B15" s="44">
        <v>524</v>
      </c>
      <c r="C15" s="20" t="s">
        <v>28</v>
      </c>
      <c r="D15" s="46">
        <v>484211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484211</v>
      </c>
      <c r="O15" s="47">
        <f t="shared" si="2"/>
        <v>19.431397728640796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13231013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13231013</v>
      </c>
      <c r="O16" s="43">
        <f t="shared" si="2"/>
        <v>530.96083309924154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2835310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2835310</v>
      </c>
      <c r="O17" s="47">
        <f t="shared" si="2"/>
        <v>113.78105060395681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3093515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3093515</v>
      </c>
      <c r="O18" s="47">
        <f t="shared" si="2"/>
        <v>124.14282274569605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6734850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6734850</v>
      </c>
      <c r="O19" s="47">
        <f t="shared" si="2"/>
        <v>270.26967374292707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567338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567338</v>
      </c>
      <c r="O20" s="47">
        <f t="shared" si="2"/>
        <v>22.767286006661582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683868</v>
      </c>
      <c r="E21" s="31">
        <f t="shared" si="5"/>
        <v>2439472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3123340</v>
      </c>
      <c r="O21" s="43">
        <f t="shared" si="2"/>
        <v>125.33970063004134</v>
      </c>
      <c r="P21" s="10"/>
    </row>
    <row r="22" spans="1:119">
      <c r="A22" s="12"/>
      <c r="B22" s="44">
        <v>541</v>
      </c>
      <c r="C22" s="20" t="s">
        <v>35</v>
      </c>
      <c r="D22" s="46">
        <v>683868</v>
      </c>
      <c r="E22" s="46">
        <v>2439472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3123340</v>
      </c>
      <c r="O22" s="47">
        <f t="shared" si="2"/>
        <v>125.33970063004134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224</v>
      </c>
      <c r="F23" s="31">
        <f t="shared" si="6"/>
        <v>0</v>
      </c>
      <c r="G23" s="31">
        <f t="shared" si="6"/>
        <v>1000192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1000416</v>
      </c>
      <c r="O23" s="43">
        <f t="shared" si="2"/>
        <v>40.146715357759142</v>
      </c>
      <c r="P23" s="10"/>
    </row>
    <row r="24" spans="1:119">
      <c r="A24" s="13"/>
      <c r="B24" s="45">
        <v>552</v>
      </c>
      <c r="C24" s="21" t="s">
        <v>37</v>
      </c>
      <c r="D24" s="46">
        <v>0</v>
      </c>
      <c r="E24" s="46">
        <v>224</v>
      </c>
      <c r="F24" s="46">
        <v>0</v>
      </c>
      <c r="G24" s="46">
        <v>1000192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1000416</v>
      </c>
      <c r="O24" s="47">
        <f t="shared" si="2"/>
        <v>40.146715357759142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3643295</v>
      </c>
      <c r="E25" s="31">
        <f t="shared" si="7"/>
        <v>300137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3943432</v>
      </c>
      <c r="O25" s="43">
        <f t="shared" si="2"/>
        <v>158.25001003250532</v>
      </c>
      <c r="P25" s="9"/>
    </row>
    <row r="26" spans="1:119">
      <c r="A26" s="12"/>
      <c r="B26" s="44">
        <v>571</v>
      </c>
      <c r="C26" s="20" t="s">
        <v>39</v>
      </c>
      <c r="D26" s="46">
        <v>687004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687004</v>
      </c>
      <c r="O26" s="47">
        <f t="shared" si="2"/>
        <v>27.569485131827118</v>
      </c>
      <c r="P26" s="9"/>
    </row>
    <row r="27" spans="1:119">
      <c r="A27" s="12"/>
      <c r="B27" s="44">
        <v>572</v>
      </c>
      <c r="C27" s="20" t="s">
        <v>40</v>
      </c>
      <c r="D27" s="46">
        <v>2956291</v>
      </c>
      <c r="E27" s="46">
        <v>300137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3256428</v>
      </c>
      <c r="O27" s="47">
        <f t="shared" si="2"/>
        <v>130.68052490067819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758079</v>
      </c>
      <c r="E28" s="31">
        <f t="shared" si="8"/>
        <v>1040682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1210668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3009429</v>
      </c>
      <c r="O28" s="43">
        <f t="shared" si="2"/>
        <v>120.76844977727838</v>
      </c>
      <c r="P28" s="9"/>
    </row>
    <row r="29" spans="1:119">
      <c r="A29" s="12"/>
      <c r="B29" s="44">
        <v>581</v>
      </c>
      <c r="C29" s="20" t="s">
        <v>41</v>
      </c>
      <c r="D29" s="46">
        <v>758079</v>
      </c>
      <c r="E29" s="46">
        <v>1040682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1798761</v>
      </c>
      <c r="O29" s="47">
        <f t="shared" si="2"/>
        <v>72.184317187688109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1210668</v>
      </c>
      <c r="K30" s="46">
        <v>0</v>
      </c>
      <c r="L30" s="46">
        <v>0</v>
      </c>
      <c r="M30" s="46">
        <v>0</v>
      </c>
      <c r="N30" s="46">
        <f t="shared" si="1"/>
        <v>1210668</v>
      </c>
      <c r="O30" s="47">
        <f t="shared" si="2"/>
        <v>48.584132589590276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21851619</v>
      </c>
      <c r="E31" s="15">
        <f t="shared" ref="E31:M31" si="9">SUM(E5,E12,E16,E21,E23,E25,E28)</f>
        <v>4558717</v>
      </c>
      <c r="F31" s="15">
        <f t="shared" si="9"/>
        <v>2198127</v>
      </c>
      <c r="G31" s="15">
        <f t="shared" si="9"/>
        <v>1000192</v>
      </c>
      <c r="H31" s="15">
        <f t="shared" si="9"/>
        <v>0</v>
      </c>
      <c r="I31" s="15">
        <f t="shared" si="9"/>
        <v>13398914</v>
      </c>
      <c r="J31" s="15">
        <f t="shared" si="9"/>
        <v>1210668</v>
      </c>
      <c r="K31" s="15">
        <f t="shared" si="9"/>
        <v>0</v>
      </c>
      <c r="L31" s="15">
        <f t="shared" si="9"/>
        <v>2930718</v>
      </c>
      <c r="M31" s="15">
        <f t="shared" si="9"/>
        <v>0</v>
      </c>
      <c r="N31" s="15">
        <f t="shared" si="1"/>
        <v>47148955</v>
      </c>
      <c r="O31" s="37">
        <f t="shared" si="2"/>
        <v>1892.0885669569404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52</v>
      </c>
      <c r="M33" s="93"/>
      <c r="N33" s="93"/>
      <c r="O33" s="41">
        <v>24919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3816018</v>
      </c>
      <c r="E5" s="26">
        <f t="shared" si="0"/>
        <v>103051</v>
      </c>
      <c r="F5" s="26">
        <f t="shared" si="0"/>
        <v>1161591</v>
      </c>
      <c r="G5" s="26">
        <f t="shared" si="0"/>
        <v>0</v>
      </c>
      <c r="H5" s="26">
        <f t="shared" si="0"/>
        <v>0</v>
      </c>
      <c r="I5" s="26">
        <f t="shared" si="0"/>
        <v>193788</v>
      </c>
      <c r="J5" s="26">
        <f t="shared" si="0"/>
        <v>0</v>
      </c>
      <c r="K5" s="26">
        <f t="shared" si="0"/>
        <v>0</v>
      </c>
      <c r="L5" s="26">
        <f t="shared" si="0"/>
        <v>237399</v>
      </c>
      <c r="M5" s="26">
        <f t="shared" si="0"/>
        <v>0</v>
      </c>
      <c r="N5" s="27">
        <f t="shared" ref="N5:N31" si="1">SUM(D5:M5)</f>
        <v>5511847</v>
      </c>
      <c r="O5" s="32">
        <f t="shared" ref="O5:O31" si="2">(N5/O$33)</f>
        <v>225.50720072007201</v>
      </c>
      <c r="P5" s="6"/>
    </row>
    <row r="6" spans="1:133">
      <c r="A6" s="12"/>
      <c r="B6" s="44">
        <v>511</v>
      </c>
      <c r="C6" s="20" t="s">
        <v>19</v>
      </c>
      <c r="D6" s="46">
        <v>343326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343326</v>
      </c>
      <c r="O6" s="47">
        <f t="shared" si="2"/>
        <v>14.046559201374683</v>
      </c>
      <c r="P6" s="9"/>
    </row>
    <row r="7" spans="1:133">
      <c r="A7" s="12"/>
      <c r="B7" s="44">
        <v>512</v>
      </c>
      <c r="C7" s="20" t="s">
        <v>20</v>
      </c>
      <c r="D7" s="46">
        <v>375897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375897</v>
      </c>
      <c r="O7" s="47">
        <f t="shared" si="2"/>
        <v>15.379142459700516</v>
      </c>
      <c r="P7" s="9"/>
    </row>
    <row r="8" spans="1:133">
      <c r="A8" s="12"/>
      <c r="B8" s="44">
        <v>513</v>
      </c>
      <c r="C8" s="20" t="s">
        <v>21</v>
      </c>
      <c r="D8" s="46">
        <v>2013428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237399</v>
      </c>
      <c r="M8" s="46">
        <v>0</v>
      </c>
      <c r="N8" s="46">
        <f t="shared" si="1"/>
        <v>2250827</v>
      </c>
      <c r="O8" s="47">
        <f t="shared" si="2"/>
        <v>92.088495213157685</v>
      </c>
      <c r="P8" s="9"/>
    </row>
    <row r="9" spans="1:133">
      <c r="A9" s="12"/>
      <c r="B9" s="44">
        <v>514</v>
      </c>
      <c r="C9" s="20" t="s">
        <v>22</v>
      </c>
      <c r="D9" s="46">
        <v>281986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281986</v>
      </c>
      <c r="O9" s="47">
        <f t="shared" si="2"/>
        <v>11.536944603551264</v>
      </c>
      <c r="P9" s="9"/>
    </row>
    <row r="10" spans="1:133">
      <c r="A10" s="12"/>
      <c r="B10" s="44">
        <v>515</v>
      </c>
      <c r="C10" s="20" t="s">
        <v>23</v>
      </c>
      <c r="D10" s="46">
        <v>324249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324249</v>
      </c>
      <c r="O10" s="47">
        <f t="shared" si="2"/>
        <v>13.266058424024221</v>
      </c>
      <c r="P10" s="9"/>
    </row>
    <row r="11" spans="1:133">
      <c r="A11" s="12"/>
      <c r="B11" s="44">
        <v>519</v>
      </c>
      <c r="C11" s="20" t="s">
        <v>24</v>
      </c>
      <c r="D11" s="46">
        <v>477132</v>
      </c>
      <c r="E11" s="46">
        <v>103051</v>
      </c>
      <c r="F11" s="46">
        <v>1161591</v>
      </c>
      <c r="G11" s="46">
        <v>0</v>
      </c>
      <c r="H11" s="46">
        <v>0</v>
      </c>
      <c r="I11" s="46">
        <v>193788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1935562</v>
      </c>
      <c r="O11" s="47">
        <f t="shared" si="2"/>
        <v>79.190000818263641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12868746</v>
      </c>
      <c r="E12" s="31">
        <f t="shared" si="3"/>
        <v>633485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3085604</v>
      </c>
      <c r="M12" s="31">
        <f t="shared" si="3"/>
        <v>0</v>
      </c>
      <c r="N12" s="42">
        <f t="shared" si="1"/>
        <v>16587835</v>
      </c>
      <c r="O12" s="43">
        <f t="shared" si="2"/>
        <v>678.66111611161114</v>
      </c>
      <c r="P12" s="10"/>
    </row>
    <row r="13" spans="1:133">
      <c r="A13" s="12"/>
      <c r="B13" s="44">
        <v>521</v>
      </c>
      <c r="C13" s="20" t="s">
        <v>26</v>
      </c>
      <c r="D13" s="46">
        <v>6953760</v>
      </c>
      <c r="E13" s="46">
        <v>247918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1922352</v>
      </c>
      <c r="M13" s="46">
        <v>0</v>
      </c>
      <c r="N13" s="46">
        <f t="shared" si="1"/>
        <v>9124030</v>
      </c>
      <c r="O13" s="47">
        <f t="shared" si="2"/>
        <v>373.2931020374765</v>
      </c>
      <c r="P13" s="9"/>
    </row>
    <row r="14" spans="1:133">
      <c r="A14" s="12"/>
      <c r="B14" s="44">
        <v>522</v>
      </c>
      <c r="C14" s="20" t="s">
        <v>27</v>
      </c>
      <c r="D14" s="46">
        <v>5390916</v>
      </c>
      <c r="E14" s="46">
        <v>385567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1163252</v>
      </c>
      <c r="M14" s="46">
        <v>0</v>
      </c>
      <c r="N14" s="46">
        <f t="shared" si="1"/>
        <v>6939735</v>
      </c>
      <c r="O14" s="47">
        <f t="shared" si="2"/>
        <v>283.92664266426641</v>
      </c>
      <c r="P14" s="9"/>
    </row>
    <row r="15" spans="1:133">
      <c r="A15" s="12"/>
      <c r="B15" s="44">
        <v>524</v>
      </c>
      <c r="C15" s="20" t="s">
        <v>28</v>
      </c>
      <c r="D15" s="46">
        <v>524070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524070</v>
      </c>
      <c r="O15" s="47">
        <f t="shared" si="2"/>
        <v>21.44137140986826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12437023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12437023</v>
      </c>
      <c r="O16" s="43">
        <f t="shared" si="2"/>
        <v>508.838188364291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2752129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2752129</v>
      </c>
      <c r="O17" s="47">
        <f t="shared" si="2"/>
        <v>112.59835529007447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2822207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2822207</v>
      </c>
      <c r="O18" s="47">
        <f t="shared" si="2"/>
        <v>115.46546927420015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6231357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6231357</v>
      </c>
      <c r="O19" s="47">
        <f t="shared" si="2"/>
        <v>254.94464446444644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631330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631330</v>
      </c>
      <c r="O20" s="47">
        <f t="shared" si="2"/>
        <v>25.829719335569919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799040</v>
      </c>
      <c r="E21" s="31">
        <f t="shared" si="5"/>
        <v>4473758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5272798</v>
      </c>
      <c r="O21" s="43">
        <f t="shared" si="2"/>
        <v>215.72694542181492</v>
      </c>
      <c r="P21" s="10"/>
    </row>
    <row r="22" spans="1:119">
      <c r="A22" s="12"/>
      <c r="B22" s="44">
        <v>541</v>
      </c>
      <c r="C22" s="20" t="s">
        <v>35</v>
      </c>
      <c r="D22" s="46">
        <v>799040</v>
      </c>
      <c r="E22" s="46">
        <v>4473758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5272798</v>
      </c>
      <c r="O22" s="47">
        <f t="shared" si="2"/>
        <v>215.72694542181492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19124</v>
      </c>
      <c r="F23" s="31">
        <f t="shared" si="6"/>
        <v>0</v>
      </c>
      <c r="G23" s="31">
        <f t="shared" si="6"/>
        <v>2286074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2305198</v>
      </c>
      <c r="O23" s="43">
        <f t="shared" si="2"/>
        <v>94.312985844038948</v>
      </c>
      <c r="P23" s="10"/>
    </row>
    <row r="24" spans="1:119">
      <c r="A24" s="13"/>
      <c r="B24" s="45">
        <v>552</v>
      </c>
      <c r="C24" s="21" t="s">
        <v>37</v>
      </c>
      <c r="D24" s="46">
        <v>0</v>
      </c>
      <c r="E24" s="46">
        <v>19124</v>
      </c>
      <c r="F24" s="46">
        <v>0</v>
      </c>
      <c r="G24" s="46">
        <v>2286074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2305198</v>
      </c>
      <c r="O24" s="47">
        <f t="shared" si="2"/>
        <v>94.312985844038948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3710854</v>
      </c>
      <c r="E25" s="31">
        <f t="shared" si="7"/>
        <v>183723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3894577</v>
      </c>
      <c r="O25" s="43">
        <f t="shared" si="2"/>
        <v>159.33953849930447</v>
      </c>
      <c r="P25" s="9"/>
    </row>
    <row r="26" spans="1:119">
      <c r="A26" s="12"/>
      <c r="B26" s="44">
        <v>571</v>
      </c>
      <c r="C26" s="20" t="s">
        <v>39</v>
      </c>
      <c r="D26" s="46">
        <v>709365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709365</v>
      </c>
      <c r="O26" s="47">
        <f t="shared" si="2"/>
        <v>29.022379510678341</v>
      </c>
      <c r="P26" s="9"/>
    </row>
    <row r="27" spans="1:119">
      <c r="A27" s="12"/>
      <c r="B27" s="44">
        <v>572</v>
      </c>
      <c r="C27" s="20" t="s">
        <v>40</v>
      </c>
      <c r="D27" s="46">
        <v>3001489</v>
      </c>
      <c r="E27" s="46">
        <v>183723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3185212</v>
      </c>
      <c r="O27" s="47">
        <f t="shared" si="2"/>
        <v>130.31715898862615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636531</v>
      </c>
      <c r="E28" s="31">
        <f t="shared" si="8"/>
        <v>102949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1413585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2153065</v>
      </c>
      <c r="O28" s="43">
        <f t="shared" si="2"/>
        <v>88.088740692251037</v>
      </c>
      <c r="P28" s="9"/>
    </row>
    <row r="29" spans="1:119">
      <c r="A29" s="12"/>
      <c r="B29" s="44">
        <v>581</v>
      </c>
      <c r="C29" s="20" t="s">
        <v>41</v>
      </c>
      <c r="D29" s="46">
        <v>636531</v>
      </c>
      <c r="E29" s="46">
        <v>102949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739480</v>
      </c>
      <c r="O29" s="47">
        <f t="shared" si="2"/>
        <v>30.254479993453891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1413585</v>
      </c>
      <c r="K30" s="46">
        <v>0</v>
      </c>
      <c r="L30" s="46">
        <v>0</v>
      </c>
      <c r="M30" s="46">
        <v>0</v>
      </c>
      <c r="N30" s="46">
        <f t="shared" si="1"/>
        <v>1413585</v>
      </c>
      <c r="O30" s="47">
        <f t="shared" si="2"/>
        <v>57.834260698797152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21831189</v>
      </c>
      <c r="E31" s="15">
        <f t="shared" ref="E31:M31" si="9">SUM(E5,E12,E16,E21,E23,E25,E28)</f>
        <v>5516090</v>
      </c>
      <c r="F31" s="15">
        <f t="shared" si="9"/>
        <v>1161591</v>
      </c>
      <c r="G31" s="15">
        <f t="shared" si="9"/>
        <v>2286074</v>
      </c>
      <c r="H31" s="15">
        <f t="shared" si="9"/>
        <v>0</v>
      </c>
      <c r="I31" s="15">
        <f t="shared" si="9"/>
        <v>12630811</v>
      </c>
      <c r="J31" s="15">
        <f t="shared" si="9"/>
        <v>1413585</v>
      </c>
      <c r="K31" s="15">
        <f t="shared" si="9"/>
        <v>0</v>
      </c>
      <c r="L31" s="15">
        <f t="shared" si="9"/>
        <v>3323003</v>
      </c>
      <c r="M31" s="15">
        <f t="shared" si="9"/>
        <v>0</v>
      </c>
      <c r="N31" s="15">
        <f t="shared" si="1"/>
        <v>48162343</v>
      </c>
      <c r="O31" s="37">
        <f t="shared" si="2"/>
        <v>1970.4747156533836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49</v>
      </c>
      <c r="M33" s="93"/>
      <c r="N33" s="93"/>
      <c r="O33" s="41">
        <v>24442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3993787</v>
      </c>
      <c r="E5" s="26">
        <f t="shared" si="0"/>
        <v>46507</v>
      </c>
      <c r="F5" s="26">
        <f t="shared" si="0"/>
        <v>1767780</v>
      </c>
      <c r="G5" s="26">
        <f t="shared" si="0"/>
        <v>0</v>
      </c>
      <c r="H5" s="26">
        <f t="shared" si="0"/>
        <v>0</v>
      </c>
      <c r="I5" s="26">
        <f t="shared" si="0"/>
        <v>217413</v>
      </c>
      <c r="J5" s="26">
        <f t="shared" si="0"/>
        <v>645595</v>
      </c>
      <c r="K5" s="26">
        <f t="shared" si="0"/>
        <v>0</v>
      </c>
      <c r="L5" s="26">
        <f t="shared" si="0"/>
        <v>287001</v>
      </c>
      <c r="M5" s="26">
        <f t="shared" si="0"/>
        <v>0</v>
      </c>
      <c r="N5" s="27">
        <f t="shared" ref="N5:N31" si="1">SUM(D5:M5)</f>
        <v>6958083</v>
      </c>
      <c r="O5" s="32">
        <f t="shared" ref="O5:O31" si="2">(N5/O$33)</f>
        <v>283.52891080233081</v>
      </c>
      <c r="P5" s="6"/>
    </row>
    <row r="6" spans="1:133">
      <c r="A6" s="12"/>
      <c r="B6" s="44">
        <v>511</v>
      </c>
      <c r="C6" s="20" t="s">
        <v>19</v>
      </c>
      <c r="D6" s="46">
        <v>317262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317262</v>
      </c>
      <c r="O6" s="47">
        <f t="shared" si="2"/>
        <v>12.927835051546392</v>
      </c>
      <c r="P6" s="9"/>
    </row>
    <row r="7" spans="1:133">
      <c r="A7" s="12"/>
      <c r="B7" s="44">
        <v>512</v>
      </c>
      <c r="C7" s="20" t="s">
        <v>20</v>
      </c>
      <c r="D7" s="46">
        <v>385148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385148</v>
      </c>
      <c r="O7" s="47">
        <f t="shared" si="2"/>
        <v>15.694062996617905</v>
      </c>
      <c r="P7" s="9"/>
    </row>
    <row r="8" spans="1:133">
      <c r="A8" s="12"/>
      <c r="B8" s="44">
        <v>513</v>
      </c>
      <c r="C8" s="20" t="s">
        <v>21</v>
      </c>
      <c r="D8" s="46">
        <v>2115288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645595</v>
      </c>
      <c r="K8" s="46">
        <v>0</v>
      </c>
      <c r="L8" s="46">
        <v>287001</v>
      </c>
      <c r="M8" s="46">
        <v>0</v>
      </c>
      <c r="N8" s="46">
        <f t="shared" si="1"/>
        <v>3047884</v>
      </c>
      <c r="O8" s="47">
        <f t="shared" si="2"/>
        <v>124.19559105170939</v>
      </c>
      <c r="P8" s="9"/>
    </row>
    <row r="9" spans="1:133">
      <c r="A9" s="12"/>
      <c r="B9" s="44">
        <v>514</v>
      </c>
      <c r="C9" s="20" t="s">
        <v>22</v>
      </c>
      <c r="D9" s="46">
        <v>359260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359260</v>
      </c>
      <c r="O9" s="47">
        <f t="shared" si="2"/>
        <v>14.639175257731958</v>
      </c>
      <c r="P9" s="9"/>
    </row>
    <row r="10" spans="1:133">
      <c r="A10" s="12"/>
      <c r="B10" s="44">
        <v>515</v>
      </c>
      <c r="C10" s="20" t="s">
        <v>23</v>
      </c>
      <c r="D10" s="46">
        <v>329872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329872</v>
      </c>
      <c r="O10" s="47">
        <f t="shared" si="2"/>
        <v>13.441669043641253</v>
      </c>
      <c r="P10" s="9"/>
    </row>
    <row r="11" spans="1:133">
      <c r="A11" s="12"/>
      <c r="B11" s="44">
        <v>519</v>
      </c>
      <c r="C11" s="20" t="s">
        <v>24</v>
      </c>
      <c r="D11" s="46">
        <v>486957</v>
      </c>
      <c r="E11" s="46">
        <v>46507</v>
      </c>
      <c r="F11" s="46">
        <v>1767780</v>
      </c>
      <c r="G11" s="46">
        <v>0</v>
      </c>
      <c r="H11" s="46">
        <v>0</v>
      </c>
      <c r="I11" s="46">
        <v>217413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2518657</v>
      </c>
      <c r="O11" s="47">
        <f t="shared" si="2"/>
        <v>102.6305774010839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12618169</v>
      </c>
      <c r="E12" s="31">
        <f t="shared" si="3"/>
        <v>109542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1947626</v>
      </c>
      <c r="M12" s="31">
        <f t="shared" si="3"/>
        <v>0</v>
      </c>
      <c r="N12" s="42">
        <f t="shared" si="1"/>
        <v>14675337</v>
      </c>
      <c r="O12" s="43">
        <f t="shared" si="2"/>
        <v>597.9926245874251</v>
      </c>
      <c r="P12" s="10"/>
    </row>
    <row r="13" spans="1:133">
      <c r="A13" s="12"/>
      <c r="B13" s="44">
        <v>521</v>
      </c>
      <c r="C13" s="20" t="s">
        <v>26</v>
      </c>
      <c r="D13" s="46">
        <v>6699459</v>
      </c>
      <c r="E13" s="46">
        <v>49774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1526235</v>
      </c>
      <c r="M13" s="46">
        <v>0</v>
      </c>
      <c r="N13" s="46">
        <f t="shared" si="1"/>
        <v>8275468</v>
      </c>
      <c r="O13" s="47">
        <f t="shared" si="2"/>
        <v>337.20989364736562</v>
      </c>
      <c r="P13" s="9"/>
    </row>
    <row r="14" spans="1:133">
      <c r="A14" s="12"/>
      <c r="B14" s="44">
        <v>522</v>
      </c>
      <c r="C14" s="20" t="s">
        <v>27</v>
      </c>
      <c r="D14" s="46">
        <v>5403727</v>
      </c>
      <c r="E14" s="46">
        <v>59768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421391</v>
      </c>
      <c r="M14" s="46">
        <v>0</v>
      </c>
      <c r="N14" s="46">
        <f t="shared" si="1"/>
        <v>5884886</v>
      </c>
      <c r="O14" s="47">
        <f t="shared" si="2"/>
        <v>239.79813373538161</v>
      </c>
      <c r="P14" s="9"/>
    </row>
    <row r="15" spans="1:133">
      <c r="A15" s="12"/>
      <c r="B15" s="44">
        <v>524</v>
      </c>
      <c r="C15" s="20" t="s">
        <v>28</v>
      </c>
      <c r="D15" s="46">
        <v>514983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514983</v>
      </c>
      <c r="O15" s="47">
        <f t="shared" si="2"/>
        <v>20.984597204677886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12115236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12115236</v>
      </c>
      <c r="O16" s="43">
        <f t="shared" si="2"/>
        <v>493.67328144737377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2916172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2916172</v>
      </c>
      <c r="O17" s="47">
        <f t="shared" si="2"/>
        <v>118.82857259280388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2805749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2805749</v>
      </c>
      <c r="O18" s="47">
        <f t="shared" si="2"/>
        <v>114.32904119636527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5768037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5768037</v>
      </c>
      <c r="O19" s="47">
        <f t="shared" si="2"/>
        <v>235.03675481846705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625278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625278</v>
      </c>
      <c r="O20" s="47">
        <f t="shared" si="2"/>
        <v>25.478912839737582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866921</v>
      </c>
      <c r="E21" s="31">
        <f t="shared" si="5"/>
        <v>3531689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4398610</v>
      </c>
      <c r="O21" s="43">
        <f t="shared" si="2"/>
        <v>179.23515749154475</v>
      </c>
      <c r="P21" s="10"/>
    </row>
    <row r="22" spans="1:119">
      <c r="A22" s="12"/>
      <c r="B22" s="44">
        <v>541</v>
      </c>
      <c r="C22" s="20" t="s">
        <v>35</v>
      </c>
      <c r="D22" s="46">
        <v>866921</v>
      </c>
      <c r="E22" s="46">
        <v>3531689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4398610</v>
      </c>
      <c r="O22" s="47">
        <f t="shared" si="2"/>
        <v>179.23515749154475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49482</v>
      </c>
      <c r="F23" s="31">
        <f t="shared" si="6"/>
        <v>0</v>
      </c>
      <c r="G23" s="31">
        <f t="shared" si="6"/>
        <v>692267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741749</v>
      </c>
      <c r="O23" s="43">
        <f t="shared" si="2"/>
        <v>30.22488896133002</v>
      </c>
      <c r="P23" s="10"/>
    </row>
    <row r="24" spans="1:119">
      <c r="A24" s="13"/>
      <c r="B24" s="45">
        <v>552</v>
      </c>
      <c r="C24" s="21" t="s">
        <v>37</v>
      </c>
      <c r="D24" s="46">
        <v>0</v>
      </c>
      <c r="E24" s="46">
        <v>49482</v>
      </c>
      <c r="F24" s="46">
        <v>0</v>
      </c>
      <c r="G24" s="46">
        <v>692267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741749</v>
      </c>
      <c r="O24" s="47">
        <f t="shared" si="2"/>
        <v>30.22488896133002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3752604</v>
      </c>
      <c r="E25" s="31">
        <f t="shared" si="7"/>
        <v>82846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3835450</v>
      </c>
      <c r="O25" s="43">
        <f t="shared" si="2"/>
        <v>156.28743734974125</v>
      </c>
      <c r="P25" s="9"/>
    </row>
    <row r="26" spans="1:119">
      <c r="A26" s="12"/>
      <c r="B26" s="44">
        <v>571</v>
      </c>
      <c r="C26" s="20" t="s">
        <v>39</v>
      </c>
      <c r="D26" s="46">
        <v>721827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721827</v>
      </c>
      <c r="O26" s="47">
        <f t="shared" si="2"/>
        <v>29.413104600464528</v>
      </c>
      <c r="P26" s="9"/>
    </row>
    <row r="27" spans="1:119">
      <c r="A27" s="12"/>
      <c r="B27" s="44">
        <v>572</v>
      </c>
      <c r="C27" s="20" t="s">
        <v>40</v>
      </c>
      <c r="D27" s="46">
        <v>3030777</v>
      </c>
      <c r="E27" s="46">
        <v>82846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3113623</v>
      </c>
      <c r="O27" s="47">
        <f t="shared" si="2"/>
        <v>126.87433274927672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741611</v>
      </c>
      <c r="E28" s="31">
        <f t="shared" si="8"/>
        <v>202281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598375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1542267</v>
      </c>
      <c r="O28" s="43">
        <f t="shared" si="2"/>
        <v>62.844505113891039</v>
      </c>
      <c r="P28" s="9"/>
    </row>
    <row r="29" spans="1:119">
      <c r="A29" s="12"/>
      <c r="B29" s="44">
        <v>581</v>
      </c>
      <c r="C29" s="20" t="s">
        <v>41</v>
      </c>
      <c r="D29" s="46">
        <v>741611</v>
      </c>
      <c r="E29" s="46">
        <v>202281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943892</v>
      </c>
      <c r="O29" s="47">
        <f t="shared" si="2"/>
        <v>38.461839370848786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598375</v>
      </c>
      <c r="K30" s="46">
        <v>0</v>
      </c>
      <c r="L30" s="46">
        <v>0</v>
      </c>
      <c r="M30" s="46">
        <v>0</v>
      </c>
      <c r="N30" s="46">
        <f t="shared" si="1"/>
        <v>598375</v>
      </c>
      <c r="O30" s="47">
        <f t="shared" si="2"/>
        <v>24.382665743042256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21973092</v>
      </c>
      <c r="E31" s="15">
        <f t="shared" ref="E31:M31" si="9">SUM(E5,E12,E16,E21,E23,E25,E28)</f>
        <v>4022347</v>
      </c>
      <c r="F31" s="15">
        <f t="shared" si="9"/>
        <v>1767780</v>
      </c>
      <c r="G31" s="15">
        <f t="shared" si="9"/>
        <v>692267</v>
      </c>
      <c r="H31" s="15">
        <f t="shared" si="9"/>
        <v>0</v>
      </c>
      <c r="I31" s="15">
        <f t="shared" si="9"/>
        <v>12332649</v>
      </c>
      <c r="J31" s="15">
        <f t="shared" si="9"/>
        <v>1243970</v>
      </c>
      <c r="K31" s="15">
        <f t="shared" si="9"/>
        <v>0</v>
      </c>
      <c r="L31" s="15">
        <f t="shared" si="9"/>
        <v>2234627</v>
      </c>
      <c r="M31" s="15">
        <f t="shared" si="9"/>
        <v>0</v>
      </c>
      <c r="N31" s="15">
        <f t="shared" si="1"/>
        <v>44266732</v>
      </c>
      <c r="O31" s="37">
        <f t="shared" si="2"/>
        <v>1803.7868057536368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47</v>
      </c>
      <c r="M33" s="93"/>
      <c r="N33" s="93"/>
      <c r="O33" s="41">
        <v>24541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3950323</v>
      </c>
      <c r="E5" s="26">
        <f t="shared" si="0"/>
        <v>73843</v>
      </c>
      <c r="F5" s="26">
        <f t="shared" si="0"/>
        <v>1163767</v>
      </c>
      <c r="G5" s="26">
        <f t="shared" si="0"/>
        <v>0</v>
      </c>
      <c r="H5" s="26">
        <f t="shared" si="0"/>
        <v>0</v>
      </c>
      <c r="I5" s="26">
        <f t="shared" si="0"/>
        <v>276169</v>
      </c>
      <c r="J5" s="26">
        <f t="shared" si="0"/>
        <v>0</v>
      </c>
      <c r="K5" s="26">
        <f t="shared" si="0"/>
        <v>53069</v>
      </c>
      <c r="L5" s="26">
        <f t="shared" si="0"/>
        <v>0</v>
      </c>
      <c r="M5" s="26">
        <f t="shared" si="0"/>
        <v>0</v>
      </c>
      <c r="N5" s="27">
        <f t="shared" ref="N5:N31" si="1">SUM(D5:M5)</f>
        <v>5517171</v>
      </c>
      <c r="O5" s="32">
        <f t="shared" ref="O5:O31" si="2">(N5/O$33)</f>
        <v>229.97794914547728</v>
      </c>
      <c r="P5" s="6"/>
    </row>
    <row r="6" spans="1:133">
      <c r="A6" s="12"/>
      <c r="B6" s="44">
        <v>511</v>
      </c>
      <c r="C6" s="20" t="s">
        <v>19</v>
      </c>
      <c r="D6" s="46">
        <v>310414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310414</v>
      </c>
      <c r="O6" s="47">
        <f t="shared" si="2"/>
        <v>12.939308045018757</v>
      </c>
      <c r="P6" s="9"/>
    </row>
    <row r="7" spans="1:133">
      <c r="A7" s="12"/>
      <c r="B7" s="44">
        <v>512</v>
      </c>
      <c r="C7" s="20" t="s">
        <v>20</v>
      </c>
      <c r="D7" s="46">
        <v>361170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361170</v>
      </c>
      <c r="O7" s="47">
        <f t="shared" si="2"/>
        <v>15.055022926219259</v>
      </c>
      <c r="P7" s="9"/>
    </row>
    <row r="8" spans="1:133">
      <c r="A8" s="12"/>
      <c r="B8" s="44">
        <v>513</v>
      </c>
      <c r="C8" s="20" t="s">
        <v>21</v>
      </c>
      <c r="D8" s="46">
        <v>2136997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53069</v>
      </c>
      <c r="L8" s="46">
        <v>0</v>
      </c>
      <c r="M8" s="46">
        <v>0</v>
      </c>
      <c r="N8" s="46">
        <f t="shared" si="1"/>
        <v>2190066</v>
      </c>
      <c r="O8" s="47">
        <f t="shared" si="2"/>
        <v>91.29078782826177</v>
      </c>
      <c r="P8" s="9"/>
    </row>
    <row r="9" spans="1:133">
      <c r="A9" s="12"/>
      <c r="B9" s="44">
        <v>514</v>
      </c>
      <c r="C9" s="20" t="s">
        <v>22</v>
      </c>
      <c r="D9" s="46">
        <v>259038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259038</v>
      </c>
      <c r="O9" s="47">
        <f t="shared" si="2"/>
        <v>10.797749062109212</v>
      </c>
      <c r="P9" s="9"/>
    </row>
    <row r="10" spans="1:133">
      <c r="A10" s="12"/>
      <c r="B10" s="44">
        <v>515</v>
      </c>
      <c r="C10" s="20" t="s">
        <v>23</v>
      </c>
      <c r="D10" s="46">
        <v>330118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330118</v>
      </c>
      <c r="O10" s="47">
        <f t="shared" si="2"/>
        <v>13.760650270946227</v>
      </c>
      <c r="P10" s="9"/>
    </row>
    <row r="11" spans="1:133">
      <c r="A11" s="12"/>
      <c r="B11" s="44">
        <v>519</v>
      </c>
      <c r="C11" s="20" t="s">
        <v>24</v>
      </c>
      <c r="D11" s="46">
        <v>552586</v>
      </c>
      <c r="E11" s="46">
        <v>73843</v>
      </c>
      <c r="F11" s="46">
        <v>1163767</v>
      </c>
      <c r="G11" s="46">
        <v>0</v>
      </c>
      <c r="H11" s="46">
        <v>0</v>
      </c>
      <c r="I11" s="46">
        <v>276169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2066365</v>
      </c>
      <c r="O11" s="47">
        <f t="shared" si="2"/>
        <v>86.13443101292205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13146610</v>
      </c>
      <c r="E12" s="31">
        <f t="shared" si="3"/>
        <v>1803127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1646574</v>
      </c>
      <c r="L12" s="31">
        <f t="shared" si="3"/>
        <v>0</v>
      </c>
      <c r="M12" s="31">
        <f t="shared" si="3"/>
        <v>0</v>
      </c>
      <c r="N12" s="42">
        <f t="shared" si="1"/>
        <v>16596311</v>
      </c>
      <c r="O12" s="43">
        <f t="shared" si="2"/>
        <v>691.80120883701545</v>
      </c>
      <c r="P12" s="10"/>
    </row>
    <row r="13" spans="1:133">
      <c r="A13" s="12"/>
      <c r="B13" s="44">
        <v>521</v>
      </c>
      <c r="C13" s="20" t="s">
        <v>26</v>
      </c>
      <c r="D13" s="46">
        <v>7469059</v>
      </c>
      <c r="E13" s="46">
        <v>872473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1195646</v>
      </c>
      <c r="L13" s="46">
        <v>0</v>
      </c>
      <c r="M13" s="46">
        <v>0</v>
      </c>
      <c r="N13" s="46">
        <f t="shared" si="1"/>
        <v>9537178</v>
      </c>
      <c r="O13" s="47">
        <f t="shared" si="2"/>
        <v>397.54806169237185</v>
      </c>
      <c r="P13" s="9"/>
    </row>
    <row r="14" spans="1:133">
      <c r="A14" s="12"/>
      <c r="B14" s="44">
        <v>522</v>
      </c>
      <c r="C14" s="20" t="s">
        <v>27</v>
      </c>
      <c r="D14" s="46">
        <v>5130049</v>
      </c>
      <c r="E14" s="46">
        <v>930654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450928</v>
      </c>
      <c r="L14" s="46">
        <v>0</v>
      </c>
      <c r="M14" s="46">
        <v>0</v>
      </c>
      <c r="N14" s="46">
        <f t="shared" si="1"/>
        <v>6511631</v>
      </c>
      <c r="O14" s="47">
        <f t="shared" si="2"/>
        <v>271.43105460608587</v>
      </c>
      <c r="P14" s="9"/>
    </row>
    <row r="15" spans="1:133">
      <c r="A15" s="12"/>
      <c r="B15" s="44">
        <v>524</v>
      </c>
      <c r="C15" s="20" t="s">
        <v>28</v>
      </c>
      <c r="D15" s="46">
        <v>547502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547502</v>
      </c>
      <c r="O15" s="47">
        <f t="shared" si="2"/>
        <v>22.822092538557733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11466092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11466092</v>
      </c>
      <c r="O16" s="43">
        <f t="shared" si="2"/>
        <v>477.95298040850355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2937113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2937113</v>
      </c>
      <c r="O17" s="47">
        <f t="shared" si="2"/>
        <v>122.43072113380575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2875242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2875242</v>
      </c>
      <c r="O18" s="47">
        <f t="shared" si="2"/>
        <v>119.85168820341809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5017345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5017345</v>
      </c>
      <c r="O19" s="47">
        <f t="shared" si="2"/>
        <v>209.14318466027512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636392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636392</v>
      </c>
      <c r="O20" s="47">
        <f t="shared" si="2"/>
        <v>26.527386411004585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936995</v>
      </c>
      <c r="E21" s="31">
        <f t="shared" si="5"/>
        <v>898489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1835484</v>
      </c>
      <c r="O21" s="43">
        <f t="shared" si="2"/>
        <v>76.510379324718627</v>
      </c>
      <c r="P21" s="10"/>
    </row>
    <row r="22" spans="1:119">
      <c r="A22" s="12"/>
      <c r="B22" s="44">
        <v>541</v>
      </c>
      <c r="C22" s="20" t="s">
        <v>35</v>
      </c>
      <c r="D22" s="46">
        <v>936995</v>
      </c>
      <c r="E22" s="46">
        <v>898489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1835484</v>
      </c>
      <c r="O22" s="47">
        <f t="shared" si="2"/>
        <v>76.510379324718627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1071153</v>
      </c>
      <c r="E23" s="31">
        <f t="shared" si="6"/>
        <v>241334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1312487</v>
      </c>
      <c r="O23" s="43">
        <f t="shared" si="2"/>
        <v>54.709754064193412</v>
      </c>
      <c r="P23" s="10"/>
    </row>
    <row r="24" spans="1:119">
      <c r="A24" s="13"/>
      <c r="B24" s="45">
        <v>552</v>
      </c>
      <c r="C24" s="21" t="s">
        <v>37</v>
      </c>
      <c r="D24" s="46">
        <v>1071153</v>
      </c>
      <c r="E24" s="46">
        <v>241334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1312487</v>
      </c>
      <c r="O24" s="47">
        <f t="shared" si="2"/>
        <v>54.709754064193412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4028147</v>
      </c>
      <c r="E25" s="31">
        <f t="shared" si="7"/>
        <v>1166411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5194558</v>
      </c>
      <c r="O25" s="43">
        <f t="shared" si="2"/>
        <v>216.53013755731556</v>
      </c>
      <c r="P25" s="9"/>
    </row>
    <row r="26" spans="1:119">
      <c r="A26" s="12"/>
      <c r="B26" s="44">
        <v>571</v>
      </c>
      <c r="C26" s="20" t="s">
        <v>39</v>
      </c>
      <c r="D26" s="46">
        <v>736366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736366</v>
      </c>
      <c r="O26" s="47">
        <f t="shared" si="2"/>
        <v>30.694706127553147</v>
      </c>
      <c r="P26" s="9"/>
    </row>
    <row r="27" spans="1:119">
      <c r="A27" s="12"/>
      <c r="B27" s="44">
        <v>572</v>
      </c>
      <c r="C27" s="20" t="s">
        <v>40</v>
      </c>
      <c r="D27" s="46">
        <v>3291781</v>
      </c>
      <c r="E27" s="46">
        <v>1166411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4458192</v>
      </c>
      <c r="O27" s="47">
        <f t="shared" si="2"/>
        <v>185.83543142976239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1302538</v>
      </c>
      <c r="E28" s="31">
        <f t="shared" si="8"/>
        <v>193525</v>
      </c>
      <c r="F28" s="31">
        <f t="shared" si="8"/>
        <v>10037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1187331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2693431</v>
      </c>
      <c r="O28" s="43">
        <f t="shared" si="2"/>
        <v>112.27307211338058</v>
      </c>
      <c r="P28" s="9"/>
    </row>
    <row r="29" spans="1:119">
      <c r="A29" s="12"/>
      <c r="B29" s="44">
        <v>581</v>
      </c>
      <c r="C29" s="20" t="s">
        <v>41</v>
      </c>
      <c r="D29" s="46">
        <v>1302538</v>
      </c>
      <c r="E29" s="46">
        <v>193525</v>
      </c>
      <c r="F29" s="46">
        <v>10037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1506100</v>
      </c>
      <c r="O29" s="47">
        <f t="shared" si="2"/>
        <v>62.780325135473113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1187331</v>
      </c>
      <c r="K30" s="46">
        <v>0</v>
      </c>
      <c r="L30" s="46">
        <v>0</v>
      </c>
      <c r="M30" s="46">
        <v>0</v>
      </c>
      <c r="N30" s="46">
        <f t="shared" si="1"/>
        <v>1187331</v>
      </c>
      <c r="O30" s="47">
        <f t="shared" si="2"/>
        <v>49.492746977907458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24435766</v>
      </c>
      <c r="E31" s="15">
        <f t="shared" ref="E31:M31" si="9">SUM(E5,E12,E16,E21,E23,E25,E28)</f>
        <v>4376729</v>
      </c>
      <c r="F31" s="15">
        <f t="shared" si="9"/>
        <v>1173804</v>
      </c>
      <c r="G31" s="15">
        <f t="shared" si="9"/>
        <v>0</v>
      </c>
      <c r="H31" s="15">
        <f t="shared" si="9"/>
        <v>0</v>
      </c>
      <c r="I31" s="15">
        <f t="shared" si="9"/>
        <v>11742261</v>
      </c>
      <c r="J31" s="15">
        <f t="shared" si="9"/>
        <v>1187331</v>
      </c>
      <c r="K31" s="15">
        <f t="shared" si="9"/>
        <v>1699643</v>
      </c>
      <c r="L31" s="15">
        <f t="shared" si="9"/>
        <v>0</v>
      </c>
      <c r="M31" s="15">
        <f t="shared" si="9"/>
        <v>0</v>
      </c>
      <c r="N31" s="15">
        <f t="shared" si="1"/>
        <v>44615534</v>
      </c>
      <c r="O31" s="37">
        <f t="shared" si="2"/>
        <v>1859.7554814506045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44</v>
      </c>
      <c r="M33" s="93"/>
      <c r="N33" s="93"/>
      <c r="O33" s="41">
        <v>23990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3602427</v>
      </c>
      <c r="E5" s="26">
        <f t="shared" si="0"/>
        <v>45497</v>
      </c>
      <c r="F5" s="26">
        <f t="shared" si="0"/>
        <v>1457788</v>
      </c>
      <c r="G5" s="26">
        <f t="shared" si="0"/>
        <v>0</v>
      </c>
      <c r="H5" s="26">
        <f t="shared" si="0"/>
        <v>0</v>
      </c>
      <c r="I5" s="26">
        <f t="shared" si="0"/>
        <v>259624</v>
      </c>
      <c r="J5" s="26">
        <f t="shared" si="0"/>
        <v>0</v>
      </c>
      <c r="K5" s="26">
        <f t="shared" si="0"/>
        <v>0</v>
      </c>
      <c r="L5" s="26">
        <f t="shared" si="0"/>
        <v>384125</v>
      </c>
      <c r="M5" s="26">
        <f t="shared" si="0"/>
        <v>0</v>
      </c>
      <c r="N5" s="27">
        <f t="shared" ref="N5:N31" si="1">SUM(D5:M5)</f>
        <v>5749461</v>
      </c>
      <c r="O5" s="32">
        <f t="shared" ref="O5:O31" si="2">(N5/O$33)</f>
        <v>240.74453563353154</v>
      </c>
      <c r="P5" s="6"/>
    </row>
    <row r="6" spans="1:133">
      <c r="A6" s="12"/>
      <c r="B6" s="44">
        <v>511</v>
      </c>
      <c r="C6" s="20" t="s">
        <v>19</v>
      </c>
      <c r="D6" s="46">
        <v>331465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331465</v>
      </c>
      <c r="O6" s="47">
        <f t="shared" si="2"/>
        <v>13.879281467213801</v>
      </c>
      <c r="P6" s="9"/>
    </row>
    <row r="7" spans="1:133">
      <c r="A7" s="12"/>
      <c r="B7" s="44">
        <v>512</v>
      </c>
      <c r="C7" s="20" t="s">
        <v>20</v>
      </c>
      <c r="D7" s="46">
        <v>323525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323525</v>
      </c>
      <c r="O7" s="47">
        <f t="shared" si="2"/>
        <v>13.546813499706893</v>
      </c>
      <c r="P7" s="9"/>
    </row>
    <row r="8" spans="1:133">
      <c r="A8" s="12"/>
      <c r="B8" s="44">
        <v>513</v>
      </c>
      <c r="C8" s="20" t="s">
        <v>21</v>
      </c>
      <c r="D8" s="46">
        <v>1813270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384125</v>
      </c>
      <c r="M8" s="46">
        <v>0</v>
      </c>
      <c r="N8" s="46">
        <f t="shared" si="1"/>
        <v>2197395</v>
      </c>
      <c r="O8" s="47">
        <f t="shared" si="2"/>
        <v>92.01051000753705</v>
      </c>
      <c r="P8" s="9"/>
    </row>
    <row r="9" spans="1:133">
      <c r="A9" s="12"/>
      <c r="B9" s="44">
        <v>514</v>
      </c>
      <c r="C9" s="20" t="s">
        <v>22</v>
      </c>
      <c r="D9" s="46">
        <v>249480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249480</v>
      </c>
      <c r="O9" s="47">
        <f t="shared" si="2"/>
        <v>10.446361276275018</v>
      </c>
      <c r="P9" s="9"/>
    </row>
    <row r="10" spans="1:133">
      <c r="A10" s="12"/>
      <c r="B10" s="44">
        <v>515</v>
      </c>
      <c r="C10" s="20" t="s">
        <v>23</v>
      </c>
      <c r="D10" s="46">
        <v>351280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351280</v>
      </c>
      <c r="O10" s="47">
        <f t="shared" si="2"/>
        <v>14.708985847081484</v>
      </c>
      <c r="P10" s="9"/>
    </row>
    <row r="11" spans="1:133">
      <c r="A11" s="12"/>
      <c r="B11" s="44">
        <v>519</v>
      </c>
      <c r="C11" s="20" t="s">
        <v>24</v>
      </c>
      <c r="D11" s="46">
        <v>533407</v>
      </c>
      <c r="E11" s="46">
        <v>45497</v>
      </c>
      <c r="F11" s="46">
        <v>1457788</v>
      </c>
      <c r="G11" s="46">
        <v>0</v>
      </c>
      <c r="H11" s="46">
        <v>0</v>
      </c>
      <c r="I11" s="46">
        <v>259624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2296316</v>
      </c>
      <c r="O11" s="47">
        <f t="shared" si="2"/>
        <v>96.15258353571727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12492783</v>
      </c>
      <c r="E12" s="31">
        <f t="shared" si="3"/>
        <v>605131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1376268</v>
      </c>
      <c r="M12" s="31">
        <f t="shared" si="3"/>
        <v>0</v>
      </c>
      <c r="N12" s="42">
        <f t="shared" si="1"/>
        <v>14474182</v>
      </c>
      <c r="O12" s="43">
        <f t="shared" si="2"/>
        <v>606.07076459258019</v>
      </c>
      <c r="P12" s="10"/>
    </row>
    <row r="13" spans="1:133">
      <c r="A13" s="12"/>
      <c r="B13" s="44">
        <v>521</v>
      </c>
      <c r="C13" s="20" t="s">
        <v>26</v>
      </c>
      <c r="D13" s="46">
        <v>7105569</v>
      </c>
      <c r="E13" s="46">
        <v>246494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996490</v>
      </c>
      <c r="M13" s="46">
        <v>0</v>
      </c>
      <c r="N13" s="46">
        <f t="shared" si="1"/>
        <v>8348553</v>
      </c>
      <c r="O13" s="47">
        <f t="shared" si="2"/>
        <v>349.57511933673896</v>
      </c>
      <c r="P13" s="9"/>
    </row>
    <row r="14" spans="1:133">
      <c r="A14" s="12"/>
      <c r="B14" s="44">
        <v>522</v>
      </c>
      <c r="C14" s="20" t="s">
        <v>27</v>
      </c>
      <c r="D14" s="46">
        <v>4733302</v>
      </c>
      <c r="E14" s="46">
        <v>358637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379778</v>
      </c>
      <c r="M14" s="46">
        <v>0</v>
      </c>
      <c r="N14" s="46">
        <f t="shared" si="1"/>
        <v>5471717</v>
      </c>
      <c r="O14" s="47">
        <f t="shared" si="2"/>
        <v>229.11468888702788</v>
      </c>
      <c r="P14" s="9"/>
    </row>
    <row r="15" spans="1:133">
      <c r="A15" s="12"/>
      <c r="B15" s="44">
        <v>524</v>
      </c>
      <c r="C15" s="20" t="s">
        <v>28</v>
      </c>
      <c r="D15" s="46">
        <v>653912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653912</v>
      </c>
      <c r="O15" s="47">
        <f t="shared" si="2"/>
        <v>27.380956368813333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11622822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11622822</v>
      </c>
      <c r="O16" s="43">
        <f t="shared" si="2"/>
        <v>486.6770789716104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2866075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2866075</v>
      </c>
      <c r="O17" s="47">
        <f t="shared" si="2"/>
        <v>120.00984004689724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2918956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2918956</v>
      </c>
      <c r="O18" s="47">
        <f t="shared" si="2"/>
        <v>122.22410183401725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5223602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5223602</v>
      </c>
      <c r="O19" s="47">
        <f t="shared" si="2"/>
        <v>218.72548362783687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614189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614189</v>
      </c>
      <c r="O20" s="47">
        <f t="shared" si="2"/>
        <v>25.717653462859058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1044303</v>
      </c>
      <c r="E21" s="31">
        <f t="shared" si="5"/>
        <v>1366218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2410521</v>
      </c>
      <c r="O21" s="43">
        <f t="shared" si="2"/>
        <v>100.9346369650783</v>
      </c>
      <c r="P21" s="10"/>
    </row>
    <row r="22" spans="1:119">
      <c r="A22" s="12"/>
      <c r="B22" s="44">
        <v>541</v>
      </c>
      <c r="C22" s="20" t="s">
        <v>35</v>
      </c>
      <c r="D22" s="46">
        <v>1044303</v>
      </c>
      <c r="E22" s="46">
        <v>1366218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2410521</v>
      </c>
      <c r="O22" s="47">
        <f t="shared" si="2"/>
        <v>100.9346369650783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1187204</v>
      </c>
      <c r="E23" s="31">
        <f t="shared" si="6"/>
        <v>4039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1191243</v>
      </c>
      <c r="O23" s="43">
        <f t="shared" si="2"/>
        <v>49.880370153253494</v>
      </c>
      <c r="P23" s="10"/>
    </row>
    <row r="24" spans="1:119">
      <c r="A24" s="13"/>
      <c r="B24" s="45">
        <v>552</v>
      </c>
      <c r="C24" s="21" t="s">
        <v>37</v>
      </c>
      <c r="D24" s="46">
        <v>1187204</v>
      </c>
      <c r="E24" s="46">
        <v>4039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1191243</v>
      </c>
      <c r="O24" s="47">
        <f t="shared" si="2"/>
        <v>49.880370153253494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3883055</v>
      </c>
      <c r="E25" s="31">
        <f t="shared" si="7"/>
        <v>710414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4593469</v>
      </c>
      <c r="O25" s="43">
        <f t="shared" si="2"/>
        <v>192.34021438740473</v>
      </c>
      <c r="P25" s="9"/>
    </row>
    <row r="26" spans="1:119">
      <c r="A26" s="12"/>
      <c r="B26" s="44">
        <v>571</v>
      </c>
      <c r="C26" s="20" t="s">
        <v>39</v>
      </c>
      <c r="D26" s="46">
        <v>759733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759733</v>
      </c>
      <c r="O26" s="47">
        <f t="shared" si="2"/>
        <v>31.811950422912656</v>
      </c>
      <c r="P26" s="9"/>
    </row>
    <row r="27" spans="1:119">
      <c r="A27" s="12"/>
      <c r="B27" s="44">
        <v>572</v>
      </c>
      <c r="C27" s="20" t="s">
        <v>40</v>
      </c>
      <c r="D27" s="46">
        <v>3123322</v>
      </c>
      <c r="E27" s="46">
        <v>710414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3833736</v>
      </c>
      <c r="O27" s="47">
        <f t="shared" si="2"/>
        <v>160.52826396449208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570054</v>
      </c>
      <c r="E28" s="31">
        <f t="shared" si="8"/>
        <v>783104</v>
      </c>
      <c r="F28" s="31">
        <f t="shared" si="8"/>
        <v>10037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644799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2007994</v>
      </c>
      <c r="O28" s="43">
        <f t="shared" si="2"/>
        <v>84.079809061217659</v>
      </c>
      <c r="P28" s="9"/>
    </row>
    <row r="29" spans="1:119">
      <c r="A29" s="12"/>
      <c r="B29" s="44">
        <v>581</v>
      </c>
      <c r="C29" s="20" t="s">
        <v>41</v>
      </c>
      <c r="D29" s="46">
        <v>570054</v>
      </c>
      <c r="E29" s="46">
        <v>783104</v>
      </c>
      <c r="F29" s="46">
        <v>10037</v>
      </c>
      <c r="G29" s="46">
        <v>0</v>
      </c>
      <c r="H29" s="46">
        <v>0</v>
      </c>
      <c r="I29" s="46">
        <v>0</v>
      </c>
      <c r="J29" s="46">
        <v>61445</v>
      </c>
      <c r="K29" s="46">
        <v>0</v>
      </c>
      <c r="L29" s="46">
        <v>0</v>
      </c>
      <c r="M29" s="46">
        <v>0</v>
      </c>
      <c r="N29" s="46">
        <f t="shared" si="1"/>
        <v>1424640</v>
      </c>
      <c r="O29" s="47">
        <f t="shared" si="2"/>
        <v>59.653295368897076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583354</v>
      </c>
      <c r="K30" s="46">
        <v>0</v>
      </c>
      <c r="L30" s="46">
        <v>0</v>
      </c>
      <c r="M30" s="46">
        <v>0</v>
      </c>
      <c r="N30" s="46">
        <f t="shared" si="1"/>
        <v>583354</v>
      </c>
      <c r="O30" s="47">
        <f t="shared" si="2"/>
        <v>24.426513692320576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22779826</v>
      </c>
      <c r="E31" s="15">
        <f t="shared" ref="E31:M31" si="9">SUM(E5,E12,E16,E21,E23,E25,E28)</f>
        <v>3514403</v>
      </c>
      <c r="F31" s="15">
        <f t="shared" si="9"/>
        <v>1467825</v>
      </c>
      <c r="G31" s="15">
        <f t="shared" si="9"/>
        <v>0</v>
      </c>
      <c r="H31" s="15">
        <f t="shared" si="9"/>
        <v>0</v>
      </c>
      <c r="I31" s="15">
        <f t="shared" si="9"/>
        <v>11882446</v>
      </c>
      <c r="J31" s="15">
        <f t="shared" si="9"/>
        <v>644799</v>
      </c>
      <c r="K31" s="15">
        <f t="shared" si="9"/>
        <v>0</v>
      </c>
      <c r="L31" s="15">
        <f t="shared" si="9"/>
        <v>1760393</v>
      </c>
      <c r="M31" s="15">
        <f t="shared" si="9"/>
        <v>0</v>
      </c>
      <c r="N31" s="15">
        <f t="shared" si="1"/>
        <v>42049692</v>
      </c>
      <c r="O31" s="37">
        <f t="shared" si="2"/>
        <v>1760.7274097646764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54</v>
      </c>
      <c r="M33" s="93"/>
      <c r="N33" s="93"/>
      <c r="O33" s="41">
        <v>23882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3531895</v>
      </c>
      <c r="E5" s="26">
        <f t="shared" si="0"/>
        <v>275</v>
      </c>
      <c r="F5" s="26">
        <f t="shared" si="0"/>
        <v>1755794</v>
      </c>
      <c r="G5" s="26">
        <f t="shared" si="0"/>
        <v>0</v>
      </c>
      <c r="H5" s="26">
        <f t="shared" si="0"/>
        <v>0</v>
      </c>
      <c r="I5" s="26">
        <f t="shared" si="0"/>
        <v>281109</v>
      </c>
      <c r="J5" s="26">
        <f t="shared" si="0"/>
        <v>0</v>
      </c>
      <c r="K5" s="26">
        <f t="shared" si="0"/>
        <v>191611</v>
      </c>
      <c r="L5" s="26">
        <f t="shared" si="0"/>
        <v>0</v>
      </c>
      <c r="M5" s="26">
        <f t="shared" si="0"/>
        <v>0</v>
      </c>
      <c r="N5" s="27">
        <f t="shared" ref="N5:N31" si="1">SUM(D5:M5)</f>
        <v>5760684</v>
      </c>
      <c r="O5" s="32">
        <f t="shared" ref="O5:O31" si="2">(N5/O$33)</f>
        <v>239.76875052026972</v>
      </c>
      <c r="P5" s="6"/>
    </row>
    <row r="6" spans="1:133">
      <c r="A6" s="12"/>
      <c r="B6" s="44">
        <v>511</v>
      </c>
      <c r="C6" s="20" t="s">
        <v>19</v>
      </c>
      <c r="D6" s="46">
        <v>335774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335774</v>
      </c>
      <c r="O6" s="47">
        <f t="shared" si="2"/>
        <v>13.975443269791059</v>
      </c>
      <c r="P6" s="9"/>
    </row>
    <row r="7" spans="1:133">
      <c r="A7" s="12"/>
      <c r="B7" s="44">
        <v>512</v>
      </c>
      <c r="C7" s="20" t="s">
        <v>20</v>
      </c>
      <c r="D7" s="46">
        <v>533504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533504</v>
      </c>
      <c r="O7" s="47">
        <f t="shared" si="2"/>
        <v>22.205277615916092</v>
      </c>
      <c r="P7" s="9"/>
    </row>
    <row r="8" spans="1:133">
      <c r="A8" s="12"/>
      <c r="B8" s="44">
        <v>513</v>
      </c>
      <c r="C8" s="20" t="s">
        <v>21</v>
      </c>
      <c r="D8" s="46">
        <v>1750036</v>
      </c>
      <c r="E8" s="46">
        <v>275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191611</v>
      </c>
      <c r="L8" s="46">
        <v>0</v>
      </c>
      <c r="M8" s="46">
        <v>0</v>
      </c>
      <c r="N8" s="46">
        <f t="shared" si="1"/>
        <v>1941922</v>
      </c>
      <c r="O8" s="47">
        <f t="shared" si="2"/>
        <v>80.825855323399651</v>
      </c>
      <c r="P8" s="9"/>
    </row>
    <row r="9" spans="1:133">
      <c r="A9" s="12"/>
      <c r="B9" s="44">
        <v>514</v>
      </c>
      <c r="C9" s="20" t="s">
        <v>22</v>
      </c>
      <c r="D9" s="46">
        <v>276755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276755</v>
      </c>
      <c r="O9" s="47">
        <f t="shared" si="2"/>
        <v>11.518979438941146</v>
      </c>
      <c r="P9" s="9"/>
    </row>
    <row r="10" spans="1:133">
      <c r="A10" s="12"/>
      <c r="B10" s="44">
        <v>515</v>
      </c>
      <c r="C10" s="20" t="s">
        <v>23</v>
      </c>
      <c r="D10" s="46">
        <v>250249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250249</v>
      </c>
      <c r="O10" s="47">
        <f t="shared" si="2"/>
        <v>10.415757928910347</v>
      </c>
      <c r="P10" s="9"/>
    </row>
    <row r="11" spans="1:133">
      <c r="A11" s="12"/>
      <c r="B11" s="44">
        <v>519</v>
      </c>
      <c r="C11" s="20" t="s">
        <v>24</v>
      </c>
      <c r="D11" s="46">
        <v>385577</v>
      </c>
      <c r="E11" s="46">
        <v>0</v>
      </c>
      <c r="F11" s="46">
        <v>1755794</v>
      </c>
      <c r="G11" s="46">
        <v>0</v>
      </c>
      <c r="H11" s="46">
        <v>0</v>
      </c>
      <c r="I11" s="46">
        <v>281109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2422480</v>
      </c>
      <c r="O11" s="47">
        <f t="shared" si="2"/>
        <v>100.82743694331141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12035408</v>
      </c>
      <c r="E12" s="31">
        <f t="shared" si="3"/>
        <v>445876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1063000</v>
      </c>
      <c r="L12" s="31">
        <f t="shared" si="3"/>
        <v>0</v>
      </c>
      <c r="M12" s="31">
        <f t="shared" si="3"/>
        <v>0</v>
      </c>
      <c r="N12" s="42">
        <f t="shared" si="1"/>
        <v>13544284</v>
      </c>
      <c r="O12" s="43">
        <f t="shared" si="2"/>
        <v>563.73445434113046</v>
      </c>
      <c r="P12" s="10"/>
    </row>
    <row r="13" spans="1:133">
      <c r="A13" s="12"/>
      <c r="B13" s="44">
        <v>521</v>
      </c>
      <c r="C13" s="20" t="s">
        <v>26</v>
      </c>
      <c r="D13" s="46">
        <v>6888222</v>
      </c>
      <c r="E13" s="46">
        <v>303522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755950</v>
      </c>
      <c r="L13" s="46">
        <v>0</v>
      </c>
      <c r="M13" s="46">
        <v>0</v>
      </c>
      <c r="N13" s="46">
        <f t="shared" si="1"/>
        <v>7947694</v>
      </c>
      <c r="O13" s="47">
        <f t="shared" si="2"/>
        <v>330.79555481561641</v>
      </c>
      <c r="P13" s="9"/>
    </row>
    <row r="14" spans="1:133">
      <c r="A14" s="12"/>
      <c r="B14" s="44">
        <v>522</v>
      </c>
      <c r="C14" s="20" t="s">
        <v>27</v>
      </c>
      <c r="D14" s="46">
        <v>4432867</v>
      </c>
      <c r="E14" s="46">
        <v>142354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307050</v>
      </c>
      <c r="L14" s="46">
        <v>0</v>
      </c>
      <c r="M14" s="46">
        <v>0</v>
      </c>
      <c r="N14" s="46">
        <f t="shared" si="1"/>
        <v>4882271</v>
      </c>
      <c r="O14" s="47">
        <f t="shared" si="2"/>
        <v>203.20781653209025</v>
      </c>
      <c r="P14" s="9"/>
    </row>
    <row r="15" spans="1:133">
      <c r="A15" s="12"/>
      <c r="B15" s="44">
        <v>524</v>
      </c>
      <c r="C15" s="20" t="s">
        <v>28</v>
      </c>
      <c r="D15" s="46">
        <v>714319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714319</v>
      </c>
      <c r="O15" s="47">
        <f t="shared" si="2"/>
        <v>29.73108299342379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10939400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10939400</v>
      </c>
      <c r="O16" s="43">
        <f t="shared" si="2"/>
        <v>455.31507533505368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2563338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2563338</v>
      </c>
      <c r="O17" s="47">
        <f t="shared" si="2"/>
        <v>106.6901689836011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2808789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2808789</v>
      </c>
      <c r="O18" s="47">
        <f t="shared" si="2"/>
        <v>116.90622658786315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5012388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5012388</v>
      </c>
      <c r="O19" s="47">
        <f t="shared" si="2"/>
        <v>208.62349121784735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554885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554885</v>
      </c>
      <c r="O20" s="47">
        <f t="shared" si="2"/>
        <v>23.095188545742111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1118502</v>
      </c>
      <c r="E21" s="31">
        <f t="shared" si="5"/>
        <v>1103794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2222296</v>
      </c>
      <c r="O21" s="43">
        <f t="shared" si="2"/>
        <v>92.495463248147843</v>
      </c>
      <c r="P21" s="10"/>
    </row>
    <row r="22" spans="1:119">
      <c r="A22" s="12"/>
      <c r="B22" s="44">
        <v>541</v>
      </c>
      <c r="C22" s="20" t="s">
        <v>35</v>
      </c>
      <c r="D22" s="46">
        <v>1118502</v>
      </c>
      <c r="E22" s="46">
        <v>1103794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2222296</v>
      </c>
      <c r="O22" s="47">
        <f t="shared" si="2"/>
        <v>92.495463248147843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1366485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1366485</v>
      </c>
      <c r="O23" s="43">
        <f t="shared" si="2"/>
        <v>56.87526013485391</v>
      </c>
      <c r="P23" s="10"/>
    </row>
    <row r="24" spans="1:119">
      <c r="A24" s="13"/>
      <c r="B24" s="45">
        <v>552</v>
      </c>
      <c r="C24" s="21" t="s">
        <v>37</v>
      </c>
      <c r="D24" s="46">
        <v>1366485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1366485</v>
      </c>
      <c r="O24" s="47">
        <f t="shared" si="2"/>
        <v>56.87526013485391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4146311</v>
      </c>
      <c r="E25" s="31">
        <f t="shared" si="7"/>
        <v>149748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4296059</v>
      </c>
      <c r="O25" s="43">
        <f t="shared" si="2"/>
        <v>178.80874885540663</v>
      </c>
      <c r="P25" s="9"/>
    </row>
    <row r="26" spans="1:119">
      <c r="A26" s="12"/>
      <c r="B26" s="44">
        <v>571</v>
      </c>
      <c r="C26" s="20" t="s">
        <v>39</v>
      </c>
      <c r="D26" s="46">
        <v>746010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746010</v>
      </c>
      <c r="O26" s="47">
        <f t="shared" si="2"/>
        <v>31.050112378256888</v>
      </c>
      <c r="P26" s="9"/>
    </row>
    <row r="27" spans="1:119">
      <c r="A27" s="12"/>
      <c r="B27" s="44">
        <v>572</v>
      </c>
      <c r="C27" s="20" t="s">
        <v>40</v>
      </c>
      <c r="D27" s="46">
        <v>3400301</v>
      </c>
      <c r="E27" s="46">
        <v>149748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3550049</v>
      </c>
      <c r="O27" s="47">
        <f t="shared" si="2"/>
        <v>147.75863647714976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SUM(D29:D30)</f>
        <v>416474</v>
      </c>
      <c r="E28" s="31">
        <f t="shared" si="8"/>
        <v>0</v>
      </c>
      <c r="F28" s="31">
        <f t="shared" si="8"/>
        <v>10037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2139544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2566055</v>
      </c>
      <c r="O28" s="43">
        <f t="shared" si="2"/>
        <v>106.80325480729211</v>
      </c>
      <c r="P28" s="9"/>
    </row>
    <row r="29" spans="1:119">
      <c r="A29" s="12"/>
      <c r="B29" s="44">
        <v>581</v>
      </c>
      <c r="C29" s="20" t="s">
        <v>41</v>
      </c>
      <c r="D29" s="46">
        <v>416474</v>
      </c>
      <c r="E29" s="46">
        <v>0</v>
      </c>
      <c r="F29" s="46">
        <v>10037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426511</v>
      </c>
      <c r="O29" s="47">
        <f t="shared" si="2"/>
        <v>17.752060268042953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2139544</v>
      </c>
      <c r="K30" s="46">
        <v>0</v>
      </c>
      <c r="L30" s="46">
        <v>0</v>
      </c>
      <c r="M30" s="46">
        <v>0</v>
      </c>
      <c r="N30" s="46">
        <f t="shared" si="1"/>
        <v>2139544</v>
      </c>
      <c r="O30" s="47">
        <f t="shared" si="2"/>
        <v>89.051194539249153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22615075</v>
      </c>
      <c r="E31" s="15">
        <f t="shared" ref="E31:M31" si="9">SUM(E5,E12,E16,E21,E23,E25,E28)</f>
        <v>1699693</v>
      </c>
      <c r="F31" s="15">
        <f t="shared" si="9"/>
        <v>1765831</v>
      </c>
      <c r="G31" s="15">
        <f t="shared" si="9"/>
        <v>0</v>
      </c>
      <c r="H31" s="15">
        <f t="shared" si="9"/>
        <v>0</v>
      </c>
      <c r="I31" s="15">
        <f t="shared" si="9"/>
        <v>11220509</v>
      </c>
      <c r="J31" s="15">
        <f t="shared" si="9"/>
        <v>2139544</v>
      </c>
      <c r="K31" s="15">
        <f t="shared" si="9"/>
        <v>1254611</v>
      </c>
      <c r="L31" s="15">
        <f t="shared" si="9"/>
        <v>0</v>
      </c>
      <c r="M31" s="15">
        <f t="shared" si="9"/>
        <v>0</v>
      </c>
      <c r="N31" s="15">
        <f t="shared" si="1"/>
        <v>40695263</v>
      </c>
      <c r="O31" s="37">
        <f t="shared" si="2"/>
        <v>1693.8010072421544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68</v>
      </c>
      <c r="M33" s="93"/>
      <c r="N33" s="93"/>
      <c r="O33" s="41">
        <v>24026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5610293</v>
      </c>
      <c r="E5" s="26">
        <f t="shared" si="0"/>
        <v>1998</v>
      </c>
      <c r="F5" s="26">
        <f t="shared" si="0"/>
        <v>1165504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-15696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6762099</v>
      </c>
      <c r="P5" s="32">
        <f t="shared" ref="P5:P33" si="1">(O5/P$35)</f>
        <v>250.40174041844102</v>
      </c>
      <c r="Q5" s="6"/>
    </row>
    <row r="6" spans="1:134">
      <c r="A6" s="12"/>
      <c r="B6" s="44">
        <v>511</v>
      </c>
      <c r="C6" s="20" t="s">
        <v>19</v>
      </c>
      <c r="D6" s="46">
        <v>386947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386947</v>
      </c>
      <c r="P6" s="47">
        <f t="shared" si="1"/>
        <v>14.328716904276986</v>
      </c>
      <c r="Q6" s="9"/>
    </row>
    <row r="7" spans="1:134">
      <c r="A7" s="12"/>
      <c r="B7" s="44">
        <v>512</v>
      </c>
      <c r="C7" s="20" t="s">
        <v>20</v>
      </c>
      <c r="D7" s="46">
        <v>548458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548458</v>
      </c>
      <c r="P7" s="47">
        <f t="shared" si="1"/>
        <v>20.309498241066468</v>
      </c>
      <c r="Q7" s="9"/>
    </row>
    <row r="8" spans="1:134">
      <c r="A8" s="12"/>
      <c r="B8" s="44">
        <v>513</v>
      </c>
      <c r="C8" s="20" t="s">
        <v>21</v>
      </c>
      <c r="D8" s="46">
        <v>2486640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-15696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2470944</v>
      </c>
      <c r="P8" s="47">
        <f t="shared" si="1"/>
        <v>91.499500092575445</v>
      </c>
      <c r="Q8" s="9"/>
    </row>
    <row r="9" spans="1:134">
      <c r="A9" s="12"/>
      <c r="B9" s="44">
        <v>514</v>
      </c>
      <c r="C9" s="20" t="s">
        <v>22</v>
      </c>
      <c r="D9" s="46">
        <v>294352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294352</v>
      </c>
      <c r="P9" s="47">
        <f t="shared" si="1"/>
        <v>10.899907424551008</v>
      </c>
      <c r="Q9" s="9"/>
    </row>
    <row r="10" spans="1:134">
      <c r="A10" s="12"/>
      <c r="B10" s="44">
        <v>515</v>
      </c>
      <c r="C10" s="20" t="s">
        <v>23</v>
      </c>
      <c r="D10" s="46">
        <v>328985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328985</v>
      </c>
      <c r="P10" s="47">
        <f t="shared" si="1"/>
        <v>12.182373634512127</v>
      </c>
      <c r="Q10" s="9"/>
    </row>
    <row r="11" spans="1:134">
      <c r="A11" s="12"/>
      <c r="B11" s="44">
        <v>517</v>
      </c>
      <c r="C11" s="20" t="s">
        <v>84</v>
      </c>
      <c r="D11" s="46">
        <v>268153</v>
      </c>
      <c r="E11" s="46">
        <v>0</v>
      </c>
      <c r="F11" s="46">
        <v>1165504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1433657</v>
      </c>
      <c r="P11" s="47">
        <f t="shared" si="1"/>
        <v>53.088576189594519</v>
      </c>
      <c r="Q11" s="9"/>
    </row>
    <row r="12" spans="1:134">
      <c r="A12" s="12"/>
      <c r="B12" s="44">
        <v>519</v>
      </c>
      <c r="C12" s="20" t="s">
        <v>24</v>
      </c>
      <c r="D12" s="46">
        <v>1296758</v>
      </c>
      <c r="E12" s="46">
        <v>1998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1298756</v>
      </c>
      <c r="P12" s="47">
        <f t="shared" si="1"/>
        <v>48.093167931864471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17655165</v>
      </c>
      <c r="E13" s="31">
        <f t="shared" si="3"/>
        <v>1432675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5140923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3" si="4">SUM(D13:N13)</f>
        <v>24228763</v>
      </c>
      <c r="P13" s="43">
        <f t="shared" si="1"/>
        <v>897.19544528790959</v>
      </c>
      <c r="Q13" s="10"/>
    </row>
    <row r="14" spans="1:134">
      <c r="A14" s="12"/>
      <c r="B14" s="44">
        <v>521</v>
      </c>
      <c r="C14" s="20" t="s">
        <v>26</v>
      </c>
      <c r="D14" s="46">
        <v>9254873</v>
      </c>
      <c r="E14" s="46">
        <v>735863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3308337</v>
      </c>
      <c r="L14" s="46">
        <v>0</v>
      </c>
      <c r="M14" s="46">
        <v>0</v>
      </c>
      <c r="N14" s="46">
        <v>0</v>
      </c>
      <c r="O14" s="46">
        <f t="shared" si="4"/>
        <v>13299073</v>
      </c>
      <c r="P14" s="47">
        <f t="shared" si="1"/>
        <v>492.46706165524904</v>
      </c>
      <c r="Q14" s="9"/>
    </row>
    <row r="15" spans="1:134">
      <c r="A15" s="12"/>
      <c r="B15" s="44">
        <v>522</v>
      </c>
      <c r="C15" s="20" t="s">
        <v>27</v>
      </c>
      <c r="D15" s="46">
        <v>7742004</v>
      </c>
      <c r="E15" s="46">
        <v>696812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1832586</v>
      </c>
      <c r="L15" s="46">
        <v>0</v>
      </c>
      <c r="M15" s="46">
        <v>0</v>
      </c>
      <c r="N15" s="46">
        <v>0</v>
      </c>
      <c r="O15" s="46">
        <f t="shared" si="4"/>
        <v>10271402</v>
      </c>
      <c r="P15" s="47">
        <f t="shared" si="1"/>
        <v>380.35186076652474</v>
      </c>
      <c r="Q15" s="9"/>
    </row>
    <row r="16" spans="1:134">
      <c r="A16" s="12"/>
      <c r="B16" s="44">
        <v>524</v>
      </c>
      <c r="C16" s="20" t="s">
        <v>28</v>
      </c>
      <c r="D16" s="46">
        <v>658288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658288</v>
      </c>
      <c r="P16" s="47">
        <f t="shared" si="1"/>
        <v>24.3765228661359</v>
      </c>
      <c r="Q16" s="9"/>
    </row>
    <row r="17" spans="1:17" ht="15.75">
      <c r="A17" s="28" t="s">
        <v>29</v>
      </c>
      <c r="B17" s="29"/>
      <c r="C17" s="30"/>
      <c r="D17" s="31">
        <f t="shared" ref="D17:N17" si="5">SUM(D18:D22)</f>
        <v>31586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16287390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16318976</v>
      </c>
      <c r="P17" s="43">
        <f t="shared" si="1"/>
        <v>604.29461210886871</v>
      </c>
      <c r="Q17" s="10"/>
    </row>
    <row r="18" spans="1:17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4166884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4166884</v>
      </c>
      <c r="P18" s="47">
        <f t="shared" si="1"/>
        <v>154.30046287724497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4160646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4160646</v>
      </c>
      <c r="P19" s="47">
        <f t="shared" si="1"/>
        <v>154.06946861692279</v>
      </c>
      <c r="Q19" s="9"/>
    </row>
    <row r="20" spans="1:17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7106270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7106270</v>
      </c>
      <c r="P20" s="47">
        <f t="shared" si="1"/>
        <v>263.14645436030366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846334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846334</v>
      </c>
      <c r="P21" s="47">
        <f t="shared" si="1"/>
        <v>31.339900018515088</v>
      </c>
      <c r="Q21" s="9"/>
    </row>
    <row r="22" spans="1:17">
      <c r="A22" s="12"/>
      <c r="B22" s="44">
        <v>539</v>
      </c>
      <c r="C22" s="20" t="s">
        <v>75</v>
      </c>
      <c r="D22" s="46">
        <v>31586</v>
      </c>
      <c r="E22" s="46">
        <v>0</v>
      </c>
      <c r="F22" s="46">
        <v>0</v>
      </c>
      <c r="G22" s="46">
        <v>0</v>
      </c>
      <c r="H22" s="46">
        <v>0</v>
      </c>
      <c r="I22" s="46">
        <v>7256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38842</v>
      </c>
      <c r="P22" s="47">
        <f t="shared" si="1"/>
        <v>1.438326235882244</v>
      </c>
      <c r="Q22" s="9"/>
    </row>
    <row r="23" spans="1:17" ht="15.75">
      <c r="A23" s="28" t="s">
        <v>34</v>
      </c>
      <c r="B23" s="29"/>
      <c r="C23" s="30"/>
      <c r="D23" s="31">
        <f t="shared" ref="D23:N23" si="6">SUM(D24:D24)</f>
        <v>1203603</v>
      </c>
      <c r="E23" s="31">
        <f t="shared" si="6"/>
        <v>593811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25031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1822445</v>
      </c>
      <c r="P23" s="43">
        <f t="shared" si="1"/>
        <v>67.485465654508431</v>
      </c>
      <c r="Q23" s="10"/>
    </row>
    <row r="24" spans="1:17">
      <c r="A24" s="12"/>
      <c r="B24" s="44">
        <v>541</v>
      </c>
      <c r="C24" s="20" t="s">
        <v>35</v>
      </c>
      <c r="D24" s="46">
        <v>1203603</v>
      </c>
      <c r="E24" s="46">
        <v>593811</v>
      </c>
      <c r="F24" s="46">
        <v>0</v>
      </c>
      <c r="G24" s="46">
        <v>0</v>
      </c>
      <c r="H24" s="46">
        <v>0</v>
      </c>
      <c r="I24" s="46">
        <v>25031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1822445</v>
      </c>
      <c r="P24" s="47">
        <f t="shared" si="1"/>
        <v>67.485465654508431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SUM(D26:D26)</f>
        <v>141412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141412</v>
      </c>
      <c r="P25" s="43">
        <f t="shared" si="1"/>
        <v>5.2365117570820221</v>
      </c>
      <c r="Q25" s="10"/>
    </row>
    <row r="26" spans="1:17">
      <c r="A26" s="13"/>
      <c r="B26" s="45">
        <v>552</v>
      </c>
      <c r="C26" s="21" t="s">
        <v>37</v>
      </c>
      <c r="D26" s="46">
        <v>141412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141412</v>
      </c>
      <c r="P26" s="47">
        <f t="shared" si="1"/>
        <v>5.2365117570820221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SUM(D28:D29)</f>
        <v>4711524</v>
      </c>
      <c r="E27" s="31">
        <f t="shared" si="8"/>
        <v>423361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5134885</v>
      </c>
      <c r="P27" s="43">
        <f t="shared" si="1"/>
        <v>190.14571375671173</v>
      </c>
      <c r="Q27" s="9"/>
    </row>
    <row r="28" spans="1:17">
      <c r="A28" s="12"/>
      <c r="B28" s="44">
        <v>571</v>
      </c>
      <c r="C28" s="20" t="s">
        <v>39</v>
      </c>
      <c r="D28" s="46">
        <v>841328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841328</v>
      </c>
      <c r="P28" s="47">
        <f t="shared" si="1"/>
        <v>31.154526939455657</v>
      </c>
      <c r="Q28" s="9"/>
    </row>
    <row r="29" spans="1:17">
      <c r="A29" s="12"/>
      <c r="B29" s="44">
        <v>572</v>
      </c>
      <c r="C29" s="20" t="s">
        <v>40</v>
      </c>
      <c r="D29" s="46">
        <v>3870196</v>
      </c>
      <c r="E29" s="46">
        <v>423361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4293557</v>
      </c>
      <c r="P29" s="47">
        <f t="shared" si="1"/>
        <v>158.99118681725605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SUM(D31:D32)</f>
        <v>1091499</v>
      </c>
      <c r="E30" s="31">
        <f t="shared" si="9"/>
        <v>761172</v>
      </c>
      <c r="F30" s="31">
        <f t="shared" si="9"/>
        <v>12791000</v>
      </c>
      <c r="G30" s="31">
        <f t="shared" si="9"/>
        <v>0</v>
      </c>
      <c r="H30" s="31">
        <f t="shared" si="9"/>
        <v>0</v>
      </c>
      <c r="I30" s="31">
        <f t="shared" si="9"/>
        <v>114194</v>
      </c>
      <c r="J30" s="31">
        <f t="shared" si="9"/>
        <v>351211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4"/>
        <v>15109076</v>
      </c>
      <c r="P30" s="43">
        <f t="shared" si="1"/>
        <v>559.49179781521946</v>
      </c>
      <c r="Q30" s="9"/>
    </row>
    <row r="31" spans="1:17">
      <c r="A31" s="12"/>
      <c r="B31" s="44">
        <v>581</v>
      </c>
      <c r="C31" s="20" t="s">
        <v>89</v>
      </c>
      <c r="D31" s="46">
        <v>1091499</v>
      </c>
      <c r="E31" s="46">
        <v>761172</v>
      </c>
      <c r="F31" s="46">
        <v>0</v>
      </c>
      <c r="G31" s="46">
        <v>0</v>
      </c>
      <c r="H31" s="46">
        <v>0</v>
      </c>
      <c r="I31" s="46">
        <v>114194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1966865</v>
      </c>
      <c r="P31" s="47">
        <f t="shared" si="1"/>
        <v>72.833364191816329</v>
      </c>
      <c r="Q31" s="9"/>
    </row>
    <row r="32" spans="1:17" ht="15.75" thickBot="1">
      <c r="A32" s="12"/>
      <c r="B32" s="44">
        <v>590</v>
      </c>
      <c r="C32" s="20" t="s">
        <v>42</v>
      </c>
      <c r="D32" s="46">
        <v>0</v>
      </c>
      <c r="E32" s="46">
        <v>0</v>
      </c>
      <c r="F32" s="46">
        <v>12791000</v>
      </c>
      <c r="G32" s="46">
        <v>0</v>
      </c>
      <c r="H32" s="46">
        <v>0</v>
      </c>
      <c r="I32" s="46">
        <v>0</v>
      </c>
      <c r="J32" s="46">
        <v>351211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13142211</v>
      </c>
      <c r="P32" s="47">
        <f t="shared" si="1"/>
        <v>486.65843362340308</v>
      </c>
      <c r="Q32" s="9"/>
    </row>
    <row r="33" spans="1:120" ht="16.5" thickBot="1">
      <c r="A33" s="14" t="s">
        <v>10</v>
      </c>
      <c r="B33" s="23"/>
      <c r="C33" s="22"/>
      <c r="D33" s="15">
        <f>SUM(D5,D13,D17,D23,D25,D27,D30)</f>
        <v>30445082</v>
      </c>
      <c r="E33" s="15">
        <f t="shared" ref="E33:N33" si="10">SUM(E5,E13,E17,E23,E25,E27,E30)</f>
        <v>3213017</v>
      </c>
      <c r="F33" s="15">
        <f t="shared" si="10"/>
        <v>13956504</v>
      </c>
      <c r="G33" s="15">
        <f t="shared" si="10"/>
        <v>0</v>
      </c>
      <c r="H33" s="15">
        <f t="shared" si="10"/>
        <v>0</v>
      </c>
      <c r="I33" s="15">
        <f t="shared" si="10"/>
        <v>16426615</v>
      </c>
      <c r="J33" s="15">
        <f t="shared" si="10"/>
        <v>335515</v>
      </c>
      <c r="K33" s="15">
        <f t="shared" si="10"/>
        <v>5140923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 t="shared" si="4"/>
        <v>69517656</v>
      </c>
      <c r="P33" s="37">
        <f t="shared" si="1"/>
        <v>2574.2512867987411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85</v>
      </c>
      <c r="N35" s="93"/>
      <c r="O35" s="93"/>
      <c r="P35" s="41">
        <v>27005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5276510</v>
      </c>
      <c r="E5" s="26">
        <f t="shared" si="0"/>
        <v>79805</v>
      </c>
      <c r="F5" s="26">
        <f t="shared" si="0"/>
        <v>14794547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20150862</v>
      </c>
      <c r="O5" s="32">
        <f t="shared" ref="O5:O32" si="2">(N5/O$34)</f>
        <v>751.0011180679785</v>
      </c>
      <c r="P5" s="6"/>
    </row>
    <row r="6" spans="1:133">
      <c r="A6" s="12"/>
      <c r="B6" s="44">
        <v>511</v>
      </c>
      <c r="C6" s="20" t="s">
        <v>19</v>
      </c>
      <c r="D6" s="46">
        <v>357031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357031</v>
      </c>
      <c r="O6" s="47">
        <f t="shared" si="2"/>
        <v>13.306164281454979</v>
      </c>
      <c r="P6" s="9"/>
    </row>
    <row r="7" spans="1:133">
      <c r="A7" s="12"/>
      <c r="B7" s="44">
        <v>512</v>
      </c>
      <c r="C7" s="20" t="s">
        <v>20</v>
      </c>
      <c r="D7" s="46">
        <v>2390925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2390925</v>
      </c>
      <c r="O7" s="47">
        <f t="shared" si="2"/>
        <v>89.107222719141319</v>
      </c>
      <c r="P7" s="9"/>
    </row>
    <row r="8" spans="1:133">
      <c r="A8" s="12"/>
      <c r="B8" s="44">
        <v>513</v>
      </c>
      <c r="C8" s="20" t="s">
        <v>21</v>
      </c>
      <c r="D8" s="46">
        <v>487347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487347</v>
      </c>
      <c r="O8" s="47">
        <f t="shared" si="2"/>
        <v>18.162902504472271</v>
      </c>
      <c r="P8" s="9"/>
    </row>
    <row r="9" spans="1:133">
      <c r="A9" s="12"/>
      <c r="B9" s="44">
        <v>514</v>
      </c>
      <c r="C9" s="20" t="s">
        <v>22</v>
      </c>
      <c r="D9" s="46">
        <v>277647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277647</v>
      </c>
      <c r="O9" s="47">
        <f t="shared" si="2"/>
        <v>10.347607334525939</v>
      </c>
      <c r="P9" s="9"/>
    </row>
    <row r="10" spans="1:133">
      <c r="A10" s="12"/>
      <c r="B10" s="44">
        <v>515</v>
      </c>
      <c r="C10" s="20" t="s">
        <v>23</v>
      </c>
      <c r="D10" s="46">
        <v>577847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577847</v>
      </c>
      <c r="O10" s="47">
        <f t="shared" si="2"/>
        <v>21.53574090638044</v>
      </c>
      <c r="P10" s="9"/>
    </row>
    <row r="11" spans="1:133">
      <c r="A11" s="12"/>
      <c r="B11" s="44">
        <v>519</v>
      </c>
      <c r="C11" s="20" t="s">
        <v>58</v>
      </c>
      <c r="D11" s="46">
        <v>1185713</v>
      </c>
      <c r="E11" s="46">
        <v>79805</v>
      </c>
      <c r="F11" s="46">
        <v>14794547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16060065</v>
      </c>
      <c r="O11" s="47">
        <f t="shared" si="2"/>
        <v>598.54148032200362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15514487</v>
      </c>
      <c r="E12" s="31">
        <f t="shared" si="3"/>
        <v>728201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4609892</v>
      </c>
      <c r="L12" s="31">
        <f t="shared" si="3"/>
        <v>0</v>
      </c>
      <c r="M12" s="31">
        <f t="shared" si="3"/>
        <v>0</v>
      </c>
      <c r="N12" s="42">
        <f t="shared" si="1"/>
        <v>20852580</v>
      </c>
      <c r="O12" s="43">
        <f t="shared" si="2"/>
        <v>777.15339892665475</v>
      </c>
      <c r="P12" s="10"/>
    </row>
    <row r="13" spans="1:133">
      <c r="A13" s="12"/>
      <c r="B13" s="44">
        <v>521</v>
      </c>
      <c r="C13" s="20" t="s">
        <v>26</v>
      </c>
      <c r="D13" s="46">
        <v>8049603</v>
      </c>
      <c r="E13" s="46">
        <v>488984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2861862</v>
      </c>
      <c r="L13" s="46">
        <v>0</v>
      </c>
      <c r="M13" s="46">
        <v>0</v>
      </c>
      <c r="N13" s="46">
        <f t="shared" si="1"/>
        <v>11400449</v>
      </c>
      <c r="O13" s="47">
        <f t="shared" si="2"/>
        <v>424.88256559332143</v>
      </c>
      <c r="P13" s="9"/>
    </row>
    <row r="14" spans="1:133">
      <c r="A14" s="12"/>
      <c r="B14" s="44">
        <v>522</v>
      </c>
      <c r="C14" s="20" t="s">
        <v>27</v>
      </c>
      <c r="D14" s="46">
        <v>7074476</v>
      </c>
      <c r="E14" s="46">
        <v>239217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1748030</v>
      </c>
      <c r="L14" s="46">
        <v>0</v>
      </c>
      <c r="M14" s="46">
        <v>0</v>
      </c>
      <c r="N14" s="46">
        <f t="shared" si="1"/>
        <v>9061723</v>
      </c>
      <c r="O14" s="47">
        <f t="shared" si="2"/>
        <v>337.72074388789503</v>
      </c>
      <c r="P14" s="9"/>
    </row>
    <row r="15" spans="1:133">
      <c r="A15" s="12"/>
      <c r="B15" s="44">
        <v>524</v>
      </c>
      <c r="C15" s="20" t="s">
        <v>28</v>
      </c>
      <c r="D15" s="46">
        <v>390408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390408</v>
      </c>
      <c r="O15" s="47">
        <f t="shared" si="2"/>
        <v>14.550089445438283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SUM(D17:D21)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15399146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15399146</v>
      </c>
      <c r="O16" s="43">
        <f t="shared" si="2"/>
        <v>573.90973464519971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3885383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3885383</v>
      </c>
      <c r="O17" s="47">
        <f t="shared" si="2"/>
        <v>144.8040772212284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3767996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3767996</v>
      </c>
      <c r="O18" s="47">
        <f t="shared" si="2"/>
        <v>140.42918902802623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6856290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6856290</v>
      </c>
      <c r="O19" s="47">
        <f t="shared" si="2"/>
        <v>255.52661001788908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881856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881856</v>
      </c>
      <c r="O20" s="47">
        <f t="shared" si="2"/>
        <v>32.865831842576029</v>
      </c>
      <c r="P20" s="9"/>
    </row>
    <row r="21" spans="1:119">
      <c r="A21" s="12"/>
      <c r="B21" s="44">
        <v>539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7621</v>
      </c>
      <c r="O21" s="47">
        <f t="shared" si="2"/>
        <v>0.28402653548002388</v>
      </c>
      <c r="P21" s="9"/>
    </row>
    <row r="22" spans="1:119" ht="15.75">
      <c r="A22" s="28" t="s">
        <v>34</v>
      </c>
      <c r="B22" s="29"/>
      <c r="C22" s="30"/>
      <c r="D22" s="31">
        <f t="shared" ref="D22:M22" si="5">SUM(D23:D23)</f>
        <v>1176621</v>
      </c>
      <c r="E22" s="31">
        <f t="shared" si="5"/>
        <v>663191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23306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1863118</v>
      </c>
      <c r="O22" s="43">
        <f t="shared" si="2"/>
        <v>69.436419200954091</v>
      </c>
      <c r="P22" s="10"/>
    </row>
    <row r="23" spans="1:119">
      <c r="A23" s="12"/>
      <c r="B23" s="44">
        <v>541</v>
      </c>
      <c r="C23" s="20" t="s">
        <v>61</v>
      </c>
      <c r="D23" s="46">
        <v>1176621</v>
      </c>
      <c r="E23" s="46">
        <v>663191</v>
      </c>
      <c r="F23" s="46">
        <v>0</v>
      </c>
      <c r="G23" s="46">
        <v>0</v>
      </c>
      <c r="H23" s="46">
        <v>0</v>
      </c>
      <c r="I23" s="46">
        <v>23306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1863118</v>
      </c>
      <c r="O23" s="47">
        <f t="shared" si="2"/>
        <v>69.436419200954091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137028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137028</v>
      </c>
      <c r="O24" s="43">
        <f t="shared" si="2"/>
        <v>5.1068872987477638</v>
      </c>
      <c r="P24" s="10"/>
    </row>
    <row r="25" spans="1:119">
      <c r="A25" s="13"/>
      <c r="B25" s="45">
        <v>552</v>
      </c>
      <c r="C25" s="21" t="s">
        <v>37</v>
      </c>
      <c r="D25" s="46">
        <v>137028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137028</v>
      </c>
      <c r="O25" s="47">
        <f t="shared" si="2"/>
        <v>5.1068872987477638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SUM(D27:D28)</f>
        <v>3815155</v>
      </c>
      <c r="E26" s="31">
        <f t="shared" si="7"/>
        <v>263980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4079135</v>
      </c>
      <c r="O26" s="43">
        <f t="shared" si="2"/>
        <v>152.02500745378651</v>
      </c>
      <c r="P26" s="9"/>
    </row>
    <row r="27" spans="1:119">
      <c r="A27" s="12"/>
      <c r="B27" s="44">
        <v>571</v>
      </c>
      <c r="C27" s="20" t="s">
        <v>39</v>
      </c>
      <c r="D27" s="46">
        <v>767736</v>
      </c>
      <c r="E27" s="46">
        <v>11880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779616</v>
      </c>
      <c r="O27" s="47">
        <f t="shared" si="2"/>
        <v>29.055456171735241</v>
      </c>
      <c r="P27" s="9"/>
    </row>
    <row r="28" spans="1:119">
      <c r="A28" s="12"/>
      <c r="B28" s="44">
        <v>572</v>
      </c>
      <c r="C28" s="20" t="s">
        <v>62</v>
      </c>
      <c r="D28" s="46">
        <v>3047419</v>
      </c>
      <c r="E28" s="46">
        <v>252100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3299519</v>
      </c>
      <c r="O28" s="47">
        <f t="shared" si="2"/>
        <v>122.96955128205128</v>
      </c>
      <c r="P28" s="9"/>
    </row>
    <row r="29" spans="1:119" ht="15.75">
      <c r="A29" s="28" t="s">
        <v>63</v>
      </c>
      <c r="B29" s="29"/>
      <c r="C29" s="30"/>
      <c r="D29" s="31">
        <f t="shared" ref="D29:M29" si="8">SUM(D30:D31)</f>
        <v>2228393</v>
      </c>
      <c r="E29" s="31">
        <f t="shared" si="8"/>
        <v>2013432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131831</v>
      </c>
      <c r="J29" s="31">
        <f t="shared" si="8"/>
        <v>282881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4656537</v>
      </c>
      <c r="O29" s="43">
        <f t="shared" si="2"/>
        <v>173.54416368515206</v>
      </c>
      <c r="P29" s="9"/>
    </row>
    <row r="30" spans="1:119">
      <c r="A30" s="12"/>
      <c r="B30" s="44">
        <v>581</v>
      </c>
      <c r="C30" s="20" t="s">
        <v>64</v>
      </c>
      <c r="D30" s="46">
        <v>1624262</v>
      </c>
      <c r="E30" s="46">
        <v>2013432</v>
      </c>
      <c r="F30" s="46">
        <v>0</v>
      </c>
      <c r="G30" s="46">
        <v>0</v>
      </c>
      <c r="H30" s="46">
        <v>0</v>
      </c>
      <c r="I30" s="46">
        <v>131831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3769525</v>
      </c>
      <c r="O30" s="47">
        <f t="shared" si="2"/>
        <v>140.48617322599881</v>
      </c>
      <c r="P30" s="9"/>
    </row>
    <row r="31" spans="1:119" ht="15.75" thickBot="1">
      <c r="A31" s="12"/>
      <c r="B31" s="44">
        <v>590</v>
      </c>
      <c r="C31" s="20" t="s">
        <v>65</v>
      </c>
      <c r="D31" s="46">
        <v>604131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282881</v>
      </c>
      <c r="K31" s="46">
        <v>0</v>
      </c>
      <c r="L31" s="46">
        <v>0</v>
      </c>
      <c r="M31" s="46">
        <v>0</v>
      </c>
      <c r="N31" s="46">
        <f t="shared" si="1"/>
        <v>887012</v>
      </c>
      <c r="O31" s="47">
        <f t="shared" si="2"/>
        <v>33.057990459153253</v>
      </c>
      <c r="P31" s="9"/>
    </row>
    <row r="32" spans="1:119" ht="16.5" thickBot="1">
      <c r="A32" s="14" t="s">
        <v>10</v>
      </c>
      <c r="B32" s="23"/>
      <c r="C32" s="22"/>
      <c r="D32" s="15">
        <f>SUM(D5,D12,D16,D22,D24,D26,D29)</f>
        <v>28148194</v>
      </c>
      <c r="E32" s="15">
        <f t="shared" ref="E32:M32" si="9">SUM(E5,E12,E16,E22,E24,E26,E29)</f>
        <v>3748609</v>
      </c>
      <c r="F32" s="15">
        <f t="shared" si="9"/>
        <v>14794547</v>
      </c>
      <c r="G32" s="15">
        <f t="shared" si="9"/>
        <v>0</v>
      </c>
      <c r="H32" s="15">
        <f t="shared" si="9"/>
        <v>0</v>
      </c>
      <c r="I32" s="15">
        <f t="shared" si="9"/>
        <v>15554283</v>
      </c>
      <c r="J32" s="15">
        <f t="shared" si="9"/>
        <v>282881</v>
      </c>
      <c r="K32" s="15">
        <f t="shared" si="9"/>
        <v>4609892</v>
      </c>
      <c r="L32" s="15">
        <f t="shared" si="9"/>
        <v>0</v>
      </c>
      <c r="M32" s="15">
        <f t="shared" si="9"/>
        <v>0</v>
      </c>
      <c r="N32" s="15">
        <f t="shared" si="1"/>
        <v>67138406</v>
      </c>
      <c r="O32" s="37">
        <f t="shared" si="2"/>
        <v>2502.1767292784734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82</v>
      </c>
      <c r="M34" s="93"/>
      <c r="N34" s="93"/>
      <c r="O34" s="41">
        <v>26832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4507994</v>
      </c>
      <c r="E5" s="26">
        <f t="shared" si="0"/>
        <v>49361</v>
      </c>
      <c r="F5" s="26">
        <f t="shared" si="0"/>
        <v>1779617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6336972</v>
      </c>
      <c r="O5" s="32">
        <f t="shared" ref="O5:O32" si="2">(N5/O$34)</f>
        <v>237.6156586298699</v>
      </c>
      <c r="P5" s="6"/>
    </row>
    <row r="6" spans="1:133">
      <c r="A6" s="12"/>
      <c r="B6" s="44">
        <v>511</v>
      </c>
      <c r="C6" s="20" t="s">
        <v>19</v>
      </c>
      <c r="D6" s="46">
        <v>546712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546712</v>
      </c>
      <c r="O6" s="47">
        <f t="shared" si="2"/>
        <v>20.499906258202408</v>
      </c>
      <c r="P6" s="9"/>
    </row>
    <row r="7" spans="1:133">
      <c r="A7" s="12"/>
      <c r="B7" s="44">
        <v>512</v>
      </c>
      <c r="C7" s="20" t="s">
        <v>20</v>
      </c>
      <c r="D7" s="46">
        <v>1663886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1663886</v>
      </c>
      <c r="O7" s="47">
        <f t="shared" si="2"/>
        <v>62.390265851737972</v>
      </c>
      <c r="P7" s="9"/>
    </row>
    <row r="8" spans="1:133">
      <c r="A8" s="12"/>
      <c r="B8" s="44">
        <v>513</v>
      </c>
      <c r="C8" s="20" t="s">
        <v>21</v>
      </c>
      <c r="D8" s="46">
        <v>506584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506584</v>
      </c>
      <c r="O8" s="47">
        <f t="shared" si="2"/>
        <v>18.995237916682289</v>
      </c>
      <c r="P8" s="9"/>
    </row>
    <row r="9" spans="1:133">
      <c r="A9" s="12"/>
      <c r="B9" s="44">
        <v>514</v>
      </c>
      <c r="C9" s="20" t="s">
        <v>22</v>
      </c>
      <c r="D9" s="46">
        <v>214863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214863</v>
      </c>
      <c r="O9" s="47">
        <f t="shared" si="2"/>
        <v>8.0566575424650342</v>
      </c>
      <c r="P9" s="9"/>
    </row>
    <row r="10" spans="1:133">
      <c r="A10" s="12"/>
      <c r="B10" s="44">
        <v>515</v>
      </c>
      <c r="C10" s="20" t="s">
        <v>23</v>
      </c>
      <c r="D10" s="46">
        <v>502423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502423</v>
      </c>
      <c r="O10" s="47">
        <f t="shared" si="2"/>
        <v>18.839214068768982</v>
      </c>
      <c r="P10" s="9"/>
    </row>
    <row r="11" spans="1:133">
      <c r="A11" s="12"/>
      <c r="B11" s="44">
        <v>519</v>
      </c>
      <c r="C11" s="20" t="s">
        <v>58</v>
      </c>
      <c r="D11" s="46">
        <v>1073526</v>
      </c>
      <c r="E11" s="46">
        <v>49361</v>
      </c>
      <c r="F11" s="46">
        <v>1779617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2902504</v>
      </c>
      <c r="O11" s="47">
        <f t="shared" si="2"/>
        <v>108.8343769920132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17555385</v>
      </c>
      <c r="E12" s="31">
        <f t="shared" si="3"/>
        <v>231738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4989684</v>
      </c>
      <c r="L12" s="31">
        <f t="shared" si="3"/>
        <v>0</v>
      </c>
      <c r="M12" s="31">
        <f t="shared" si="3"/>
        <v>0</v>
      </c>
      <c r="N12" s="42">
        <f t="shared" si="1"/>
        <v>22776807</v>
      </c>
      <c r="O12" s="43">
        <f t="shared" si="2"/>
        <v>854.05553264089394</v>
      </c>
      <c r="P12" s="10"/>
    </row>
    <row r="13" spans="1:133">
      <c r="A13" s="12"/>
      <c r="B13" s="44">
        <v>521</v>
      </c>
      <c r="C13" s="20" t="s">
        <v>26</v>
      </c>
      <c r="D13" s="46">
        <v>8761148</v>
      </c>
      <c r="E13" s="46">
        <v>200899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3306260</v>
      </c>
      <c r="L13" s="46">
        <v>0</v>
      </c>
      <c r="M13" s="46">
        <v>0</v>
      </c>
      <c r="N13" s="46">
        <f t="shared" si="1"/>
        <v>12268307</v>
      </c>
      <c r="O13" s="47">
        <f t="shared" si="2"/>
        <v>460.02126063969405</v>
      </c>
      <c r="P13" s="9"/>
    </row>
    <row r="14" spans="1:133">
      <c r="A14" s="12"/>
      <c r="B14" s="44">
        <v>522</v>
      </c>
      <c r="C14" s="20" t="s">
        <v>27</v>
      </c>
      <c r="D14" s="46">
        <v>8441213</v>
      </c>
      <c r="E14" s="46">
        <v>30839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1683424</v>
      </c>
      <c r="L14" s="46">
        <v>0</v>
      </c>
      <c r="M14" s="46">
        <v>0</v>
      </c>
      <c r="N14" s="46">
        <f t="shared" si="1"/>
        <v>10155476</v>
      </c>
      <c r="O14" s="47">
        <f t="shared" si="2"/>
        <v>380.79703025985225</v>
      </c>
      <c r="P14" s="9"/>
    </row>
    <row r="15" spans="1:133">
      <c r="A15" s="12"/>
      <c r="B15" s="44">
        <v>524</v>
      </c>
      <c r="C15" s="20" t="s">
        <v>28</v>
      </c>
      <c r="D15" s="46">
        <v>353024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353024</v>
      </c>
      <c r="O15" s="47">
        <f t="shared" si="2"/>
        <v>13.237241741347631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SUM(D17:D21)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15313374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15313374</v>
      </c>
      <c r="O16" s="43">
        <f t="shared" si="2"/>
        <v>574.20128238779103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3880498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3880498</v>
      </c>
      <c r="O17" s="47">
        <f t="shared" si="2"/>
        <v>145.50594322996739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3669628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3669628</v>
      </c>
      <c r="O18" s="47">
        <f t="shared" si="2"/>
        <v>137.59901008661743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7119044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7119044</v>
      </c>
      <c r="O19" s="47">
        <f t="shared" si="2"/>
        <v>266.94079268064047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637196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637196</v>
      </c>
      <c r="O20" s="47">
        <f t="shared" si="2"/>
        <v>23.89275938355394</v>
      </c>
      <c r="P20" s="9"/>
    </row>
    <row r="21" spans="1:119">
      <c r="A21" s="12"/>
      <c r="B21" s="44">
        <v>539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7008</v>
      </c>
      <c r="O21" s="47">
        <f t="shared" si="2"/>
        <v>0.26277700701188644</v>
      </c>
      <c r="P21" s="9"/>
    </row>
    <row r="22" spans="1:119" ht="15.75">
      <c r="A22" s="28" t="s">
        <v>34</v>
      </c>
      <c r="B22" s="29"/>
      <c r="C22" s="30"/>
      <c r="D22" s="31">
        <f t="shared" ref="D22:M22" si="5">SUM(D23:D23)</f>
        <v>1277204</v>
      </c>
      <c r="E22" s="31">
        <f t="shared" si="5"/>
        <v>1427708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21182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2726094</v>
      </c>
      <c r="O22" s="43">
        <f t="shared" si="2"/>
        <v>102.21958078668116</v>
      </c>
      <c r="P22" s="10"/>
    </row>
    <row r="23" spans="1:119">
      <c r="A23" s="12"/>
      <c r="B23" s="44">
        <v>541</v>
      </c>
      <c r="C23" s="20" t="s">
        <v>61</v>
      </c>
      <c r="D23" s="46">
        <v>1277204</v>
      </c>
      <c r="E23" s="46">
        <v>1427708</v>
      </c>
      <c r="F23" s="46">
        <v>0</v>
      </c>
      <c r="G23" s="46">
        <v>0</v>
      </c>
      <c r="H23" s="46">
        <v>0</v>
      </c>
      <c r="I23" s="46">
        <v>21182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2726094</v>
      </c>
      <c r="O23" s="47">
        <f t="shared" si="2"/>
        <v>102.21958078668116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136521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136521</v>
      </c>
      <c r="O24" s="43">
        <f t="shared" si="2"/>
        <v>5.1190895796617797</v>
      </c>
      <c r="P24" s="10"/>
    </row>
    <row r="25" spans="1:119">
      <c r="A25" s="13"/>
      <c r="B25" s="45">
        <v>552</v>
      </c>
      <c r="C25" s="21" t="s">
        <v>37</v>
      </c>
      <c r="D25" s="46">
        <v>136521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136521</v>
      </c>
      <c r="O25" s="47">
        <f t="shared" si="2"/>
        <v>5.1190895796617797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SUM(D27:D28)</f>
        <v>3873966</v>
      </c>
      <c r="E26" s="31">
        <f t="shared" si="7"/>
        <v>2071843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5945809</v>
      </c>
      <c r="O26" s="43">
        <f t="shared" si="2"/>
        <v>222.9483295211669</v>
      </c>
      <c r="P26" s="9"/>
    </row>
    <row r="27" spans="1:119">
      <c r="A27" s="12"/>
      <c r="B27" s="44">
        <v>571</v>
      </c>
      <c r="C27" s="20" t="s">
        <v>39</v>
      </c>
      <c r="D27" s="46">
        <v>717381</v>
      </c>
      <c r="E27" s="46">
        <v>11820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729201</v>
      </c>
      <c r="O27" s="47">
        <f t="shared" si="2"/>
        <v>27.342645018560876</v>
      </c>
      <c r="P27" s="9"/>
    </row>
    <row r="28" spans="1:119">
      <c r="A28" s="12"/>
      <c r="B28" s="44">
        <v>572</v>
      </c>
      <c r="C28" s="20" t="s">
        <v>62</v>
      </c>
      <c r="D28" s="46">
        <v>3156585</v>
      </c>
      <c r="E28" s="46">
        <v>2060023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5216608</v>
      </c>
      <c r="O28" s="47">
        <f t="shared" si="2"/>
        <v>195.60568450260601</v>
      </c>
      <c r="P28" s="9"/>
    </row>
    <row r="29" spans="1:119" ht="15.75">
      <c r="A29" s="28" t="s">
        <v>63</v>
      </c>
      <c r="B29" s="29"/>
      <c r="C29" s="30"/>
      <c r="D29" s="31">
        <f t="shared" ref="D29:M29" si="8">SUM(D30:D31)</f>
        <v>2483495</v>
      </c>
      <c r="E29" s="31">
        <f t="shared" si="8"/>
        <v>333006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112536</v>
      </c>
      <c r="J29" s="31">
        <f t="shared" si="8"/>
        <v>929335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3858372</v>
      </c>
      <c r="O29" s="43">
        <f t="shared" si="2"/>
        <v>144.67629082455286</v>
      </c>
      <c r="P29" s="9"/>
    </row>
    <row r="30" spans="1:119">
      <c r="A30" s="12"/>
      <c r="B30" s="44">
        <v>581</v>
      </c>
      <c r="C30" s="20" t="s">
        <v>64</v>
      </c>
      <c r="D30" s="46">
        <v>1631423</v>
      </c>
      <c r="E30" s="46">
        <v>333006</v>
      </c>
      <c r="F30" s="46">
        <v>0</v>
      </c>
      <c r="G30" s="46">
        <v>0</v>
      </c>
      <c r="H30" s="46">
        <v>0</v>
      </c>
      <c r="I30" s="46">
        <v>112536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2076965</v>
      </c>
      <c r="O30" s="47">
        <f t="shared" si="2"/>
        <v>77.879373054857695</v>
      </c>
      <c r="P30" s="9"/>
    </row>
    <row r="31" spans="1:119" ht="15.75" thickBot="1">
      <c r="A31" s="12"/>
      <c r="B31" s="44">
        <v>590</v>
      </c>
      <c r="C31" s="20" t="s">
        <v>65</v>
      </c>
      <c r="D31" s="46">
        <v>852072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929335</v>
      </c>
      <c r="K31" s="46">
        <v>0</v>
      </c>
      <c r="L31" s="46">
        <v>0</v>
      </c>
      <c r="M31" s="46">
        <v>0</v>
      </c>
      <c r="N31" s="46">
        <f t="shared" si="1"/>
        <v>1781407</v>
      </c>
      <c r="O31" s="47">
        <f t="shared" si="2"/>
        <v>66.796917769695156</v>
      </c>
      <c r="P31" s="9"/>
    </row>
    <row r="32" spans="1:119" ht="16.5" thickBot="1">
      <c r="A32" s="14" t="s">
        <v>10</v>
      </c>
      <c r="B32" s="23"/>
      <c r="C32" s="22"/>
      <c r="D32" s="15">
        <f>SUM(D5,D12,D16,D22,D24,D26,D29)</f>
        <v>29834565</v>
      </c>
      <c r="E32" s="15">
        <f t="shared" ref="E32:M32" si="9">SUM(E5,E12,E16,E22,E24,E26,E29)</f>
        <v>4113656</v>
      </c>
      <c r="F32" s="15">
        <f t="shared" si="9"/>
        <v>1779617</v>
      </c>
      <c r="G32" s="15">
        <f t="shared" si="9"/>
        <v>0</v>
      </c>
      <c r="H32" s="15">
        <f t="shared" si="9"/>
        <v>0</v>
      </c>
      <c r="I32" s="15">
        <f t="shared" si="9"/>
        <v>15447092</v>
      </c>
      <c r="J32" s="15">
        <f t="shared" si="9"/>
        <v>929335</v>
      </c>
      <c r="K32" s="15">
        <f t="shared" si="9"/>
        <v>4989684</v>
      </c>
      <c r="L32" s="15">
        <f t="shared" si="9"/>
        <v>0</v>
      </c>
      <c r="M32" s="15">
        <f t="shared" si="9"/>
        <v>0</v>
      </c>
      <c r="N32" s="15">
        <f t="shared" si="1"/>
        <v>57093949</v>
      </c>
      <c r="O32" s="37">
        <f t="shared" si="2"/>
        <v>2140.8357643706177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80</v>
      </c>
      <c r="M34" s="93"/>
      <c r="N34" s="93"/>
      <c r="O34" s="41">
        <v>26669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3604110</v>
      </c>
      <c r="E5" s="26">
        <f t="shared" si="0"/>
        <v>8361</v>
      </c>
      <c r="F5" s="26">
        <f t="shared" si="0"/>
        <v>25018579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28631050</v>
      </c>
      <c r="O5" s="32">
        <f t="shared" ref="O5:O32" si="2">(N5/O$34)</f>
        <v>1079.9279571514785</v>
      </c>
      <c r="P5" s="6"/>
    </row>
    <row r="6" spans="1:133">
      <c r="A6" s="12"/>
      <c r="B6" s="44">
        <v>511</v>
      </c>
      <c r="C6" s="20" t="s">
        <v>19</v>
      </c>
      <c r="D6" s="46">
        <v>330045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330045</v>
      </c>
      <c r="O6" s="47">
        <f t="shared" si="2"/>
        <v>12.448891068195534</v>
      </c>
      <c r="P6" s="9"/>
    </row>
    <row r="7" spans="1:133">
      <c r="A7" s="12"/>
      <c r="B7" s="44">
        <v>512</v>
      </c>
      <c r="C7" s="20" t="s">
        <v>20</v>
      </c>
      <c r="D7" s="46">
        <v>1632737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1632737</v>
      </c>
      <c r="O7" s="47">
        <f t="shared" si="2"/>
        <v>61.584829511164756</v>
      </c>
      <c r="P7" s="9"/>
    </row>
    <row r="8" spans="1:133">
      <c r="A8" s="12"/>
      <c r="B8" s="44">
        <v>513</v>
      </c>
      <c r="C8" s="20" t="s">
        <v>21</v>
      </c>
      <c r="D8" s="46">
        <v>466508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466508</v>
      </c>
      <c r="O8" s="47">
        <f t="shared" si="2"/>
        <v>17.596107423053713</v>
      </c>
      <c r="P8" s="9"/>
    </row>
    <row r="9" spans="1:133">
      <c r="A9" s="12"/>
      <c r="B9" s="44">
        <v>514</v>
      </c>
      <c r="C9" s="20" t="s">
        <v>22</v>
      </c>
      <c r="D9" s="46">
        <v>256467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256467</v>
      </c>
      <c r="O9" s="47">
        <f t="shared" si="2"/>
        <v>9.6736194930597463</v>
      </c>
      <c r="P9" s="9"/>
    </row>
    <row r="10" spans="1:133">
      <c r="A10" s="12"/>
      <c r="B10" s="44">
        <v>515</v>
      </c>
      <c r="C10" s="20" t="s">
        <v>23</v>
      </c>
      <c r="D10" s="46">
        <v>431747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431747</v>
      </c>
      <c r="O10" s="47">
        <f t="shared" si="2"/>
        <v>16.284965298732651</v>
      </c>
      <c r="P10" s="9"/>
    </row>
    <row r="11" spans="1:133">
      <c r="A11" s="12"/>
      <c r="B11" s="44">
        <v>519</v>
      </c>
      <c r="C11" s="20" t="s">
        <v>58</v>
      </c>
      <c r="D11" s="46">
        <v>486606</v>
      </c>
      <c r="E11" s="46">
        <v>8361</v>
      </c>
      <c r="F11" s="46">
        <v>25018579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25513546</v>
      </c>
      <c r="O11" s="47">
        <f t="shared" si="2"/>
        <v>962.33954435727219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14900928</v>
      </c>
      <c r="E12" s="31">
        <f t="shared" si="3"/>
        <v>644579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4807106</v>
      </c>
      <c r="L12" s="31">
        <f t="shared" si="3"/>
        <v>0</v>
      </c>
      <c r="M12" s="31">
        <f t="shared" si="3"/>
        <v>0</v>
      </c>
      <c r="N12" s="42">
        <f t="shared" si="1"/>
        <v>20352613</v>
      </c>
      <c r="O12" s="43">
        <f t="shared" si="2"/>
        <v>767.67550543150276</v>
      </c>
      <c r="P12" s="10"/>
    </row>
    <row r="13" spans="1:133">
      <c r="A13" s="12"/>
      <c r="B13" s="44">
        <v>521</v>
      </c>
      <c r="C13" s="20" t="s">
        <v>26</v>
      </c>
      <c r="D13" s="46">
        <v>7637423</v>
      </c>
      <c r="E13" s="46">
        <v>451148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2986180</v>
      </c>
      <c r="L13" s="46">
        <v>0</v>
      </c>
      <c r="M13" s="46">
        <v>0</v>
      </c>
      <c r="N13" s="46">
        <f t="shared" si="1"/>
        <v>11074751</v>
      </c>
      <c r="O13" s="47">
        <f t="shared" si="2"/>
        <v>417.72597314423655</v>
      </c>
      <c r="P13" s="9"/>
    </row>
    <row r="14" spans="1:133">
      <c r="A14" s="12"/>
      <c r="B14" s="44">
        <v>522</v>
      </c>
      <c r="C14" s="20" t="s">
        <v>27</v>
      </c>
      <c r="D14" s="46">
        <v>6970390</v>
      </c>
      <c r="E14" s="46">
        <v>193431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1820926</v>
      </c>
      <c r="L14" s="46">
        <v>0</v>
      </c>
      <c r="M14" s="46">
        <v>0</v>
      </c>
      <c r="N14" s="46">
        <f t="shared" si="1"/>
        <v>8984747</v>
      </c>
      <c r="O14" s="47">
        <f t="shared" si="2"/>
        <v>338.89359535304766</v>
      </c>
      <c r="P14" s="9"/>
    </row>
    <row r="15" spans="1:133">
      <c r="A15" s="12"/>
      <c r="B15" s="44">
        <v>524</v>
      </c>
      <c r="C15" s="20" t="s">
        <v>28</v>
      </c>
      <c r="D15" s="46">
        <v>293115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293115</v>
      </c>
      <c r="O15" s="47">
        <f t="shared" si="2"/>
        <v>11.055936934218467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SUM(D17:D21)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13933748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13933748</v>
      </c>
      <c r="O16" s="43">
        <f t="shared" si="2"/>
        <v>525.56382015691008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3494751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3494751</v>
      </c>
      <c r="O17" s="47">
        <f t="shared" si="2"/>
        <v>131.8177051901026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3435831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3435831</v>
      </c>
      <c r="O18" s="47">
        <f t="shared" si="2"/>
        <v>129.59531532890767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6350533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6350533</v>
      </c>
      <c r="O19" s="47">
        <f t="shared" si="2"/>
        <v>239.53428636089319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644928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644928</v>
      </c>
      <c r="O20" s="47">
        <f t="shared" si="2"/>
        <v>24.325890162945083</v>
      </c>
      <c r="P20" s="9"/>
    </row>
    <row r="21" spans="1:119">
      <c r="A21" s="12"/>
      <c r="B21" s="44">
        <v>539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7705</v>
      </c>
      <c r="O21" s="47">
        <f t="shared" si="2"/>
        <v>0.29062311406155705</v>
      </c>
      <c r="P21" s="9"/>
    </row>
    <row r="22" spans="1:119" ht="15.75">
      <c r="A22" s="28" t="s">
        <v>34</v>
      </c>
      <c r="B22" s="29"/>
      <c r="C22" s="30"/>
      <c r="D22" s="31">
        <f t="shared" ref="D22:M22" si="5">SUM(D23:D23)</f>
        <v>231739</v>
      </c>
      <c r="E22" s="31">
        <f t="shared" si="5"/>
        <v>995482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21183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1248404</v>
      </c>
      <c r="O22" s="43">
        <f t="shared" si="2"/>
        <v>47.088261919130957</v>
      </c>
      <c r="P22" s="10"/>
    </row>
    <row r="23" spans="1:119">
      <c r="A23" s="12"/>
      <c r="B23" s="44">
        <v>541</v>
      </c>
      <c r="C23" s="20" t="s">
        <v>61</v>
      </c>
      <c r="D23" s="46">
        <v>231739</v>
      </c>
      <c r="E23" s="46">
        <v>995482</v>
      </c>
      <c r="F23" s="46">
        <v>0</v>
      </c>
      <c r="G23" s="46">
        <v>0</v>
      </c>
      <c r="H23" s="46">
        <v>0</v>
      </c>
      <c r="I23" s="46">
        <v>21183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1248404</v>
      </c>
      <c r="O23" s="47">
        <f t="shared" si="2"/>
        <v>47.088261919130957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31012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31012</v>
      </c>
      <c r="O24" s="43">
        <f t="shared" si="2"/>
        <v>1.1697344598672299</v>
      </c>
      <c r="P24" s="10"/>
    </row>
    <row r="25" spans="1:119">
      <c r="A25" s="13"/>
      <c r="B25" s="45">
        <v>552</v>
      </c>
      <c r="C25" s="21" t="s">
        <v>37</v>
      </c>
      <c r="D25" s="46">
        <v>31012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31012</v>
      </c>
      <c r="O25" s="47">
        <f t="shared" si="2"/>
        <v>1.1697344598672299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SUM(D27:D28)</f>
        <v>3665558</v>
      </c>
      <c r="E26" s="31">
        <f t="shared" si="7"/>
        <v>922162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4587720</v>
      </c>
      <c r="O26" s="43">
        <f t="shared" si="2"/>
        <v>173.04315027157514</v>
      </c>
      <c r="P26" s="9"/>
    </row>
    <row r="27" spans="1:119">
      <c r="A27" s="12"/>
      <c r="B27" s="44">
        <v>571</v>
      </c>
      <c r="C27" s="20" t="s">
        <v>39</v>
      </c>
      <c r="D27" s="46">
        <v>666085</v>
      </c>
      <c r="E27" s="46">
        <v>9310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675395</v>
      </c>
      <c r="O27" s="47">
        <f t="shared" si="2"/>
        <v>25.475067893783947</v>
      </c>
      <c r="P27" s="9"/>
    </row>
    <row r="28" spans="1:119">
      <c r="A28" s="12"/>
      <c r="B28" s="44">
        <v>572</v>
      </c>
      <c r="C28" s="20" t="s">
        <v>62</v>
      </c>
      <c r="D28" s="46">
        <v>2999473</v>
      </c>
      <c r="E28" s="46">
        <v>912852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3912325</v>
      </c>
      <c r="O28" s="47">
        <f t="shared" si="2"/>
        <v>147.5680823777912</v>
      </c>
      <c r="P28" s="9"/>
    </row>
    <row r="29" spans="1:119" ht="15.75">
      <c r="A29" s="28" t="s">
        <v>63</v>
      </c>
      <c r="B29" s="29"/>
      <c r="C29" s="30"/>
      <c r="D29" s="31">
        <f t="shared" ref="D29:M29" si="8">SUM(D30:D31)</f>
        <v>2478275</v>
      </c>
      <c r="E29" s="31">
        <f t="shared" si="8"/>
        <v>218505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811801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3508581</v>
      </c>
      <c r="O29" s="43">
        <f t="shared" si="2"/>
        <v>132.33935576342787</v>
      </c>
      <c r="P29" s="9"/>
    </row>
    <row r="30" spans="1:119">
      <c r="A30" s="12"/>
      <c r="B30" s="44">
        <v>581</v>
      </c>
      <c r="C30" s="20" t="s">
        <v>64</v>
      </c>
      <c r="D30" s="46">
        <v>1561320</v>
      </c>
      <c r="E30" s="46">
        <v>218505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1779825</v>
      </c>
      <c r="O30" s="47">
        <f t="shared" si="2"/>
        <v>67.132807785153886</v>
      </c>
      <c r="P30" s="9"/>
    </row>
    <row r="31" spans="1:119" ht="15.75" thickBot="1">
      <c r="A31" s="12"/>
      <c r="B31" s="44">
        <v>590</v>
      </c>
      <c r="C31" s="20" t="s">
        <v>65</v>
      </c>
      <c r="D31" s="46">
        <v>916955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811801</v>
      </c>
      <c r="K31" s="46">
        <v>0</v>
      </c>
      <c r="L31" s="46">
        <v>0</v>
      </c>
      <c r="M31" s="46">
        <v>0</v>
      </c>
      <c r="N31" s="46">
        <f t="shared" si="1"/>
        <v>1728756</v>
      </c>
      <c r="O31" s="47">
        <f t="shared" si="2"/>
        <v>65.206547978273989</v>
      </c>
      <c r="P31" s="9"/>
    </row>
    <row r="32" spans="1:119" ht="16.5" thickBot="1">
      <c r="A32" s="14" t="s">
        <v>10</v>
      </c>
      <c r="B32" s="23"/>
      <c r="C32" s="22"/>
      <c r="D32" s="15">
        <f>SUM(D5,D12,D16,D22,D24,D26,D29)</f>
        <v>24911622</v>
      </c>
      <c r="E32" s="15">
        <f t="shared" ref="E32:M32" si="9">SUM(E5,E12,E16,E22,E24,E26,E29)</f>
        <v>2789089</v>
      </c>
      <c r="F32" s="15">
        <f t="shared" si="9"/>
        <v>25018579</v>
      </c>
      <c r="G32" s="15">
        <f t="shared" si="9"/>
        <v>0</v>
      </c>
      <c r="H32" s="15">
        <f t="shared" si="9"/>
        <v>0</v>
      </c>
      <c r="I32" s="15">
        <f t="shared" si="9"/>
        <v>13954931</v>
      </c>
      <c r="J32" s="15">
        <f t="shared" si="9"/>
        <v>811801</v>
      </c>
      <c r="K32" s="15">
        <f t="shared" si="9"/>
        <v>4807106</v>
      </c>
      <c r="L32" s="15">
        <f t="shared" si="9"/>
        <v>0</v>
      </c>
      <c r="M32" s="15">
        <f t="shared" si="9"/>
        <v>0</v>
      </c>
      <c r="N32" s="15">
        <f t="shared" si="1"/>
        <v>72293128</v>
      </c>
      <c r="O32" s="37">
        <f t="shared" si="2"/>
        <v>2726.8077851538924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78</v>
      </c>
      <c r="M34" s="93"/>
      <c r="N34" s="93"/>
      <c r="O34" s="41">
        <v>26512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3566587</v>
      </c>
      <c r="E5" s="26">
        <f t="shared" si="0"/>
        <v>216369</v>
      </c>
      <c r="F5" s="26">
        <f t="shared" si="0"/>
        <v>1155959</v>
      </c>
      <c r="G5" s="26">
        <f t="shared" si="0"/>
        <v>0</v>
      </c>
      <c r="H5" s="26">
        <f t="shared" si="0"/>
        <v>0</v>
      </c>
      <c r="I5" s="26">
        <f t="shared" si="0"/>
        <v>1200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4940115</v>
      </c>
      <c r="O5" s="32">
        <f t="shared" ref="O5:O32" si="2">(N5/O$34)</f>
        <v>187.04763166862293</v>
      </c>
      <c r="P5" s="6"/>
    </row>
    <row r="6" spans="1:133">
      <c r="A6" s="12"/>
      <c r="B6" s="44">
        <v>511</v>
      </c>
      <c r="C6" s="20" t="s">
        <v>19</v>
      </c>
      <c r="D6" s="46">
        <v>344746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344746</v>
      </c>
      <c r="O6" s="47">
        <f t="shared" si="2"/>
        <v>13.053121805308395</v>
      </c>
      <c r="P6" s="9"/>
    </row>
    <row r="7" spans="1:133">
      <c r="A7" s="12"/>
      <c r="B7" s="44">
        <v>512</v>
      </c>
      <c r="C7" s="20" t="s">
        <v>20</v>
      </c>
      <c r="D7" s="46">
        <v>502667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502667</v>
      </c>
      <c r="O7" s="47">
        <f t="shared" si="2"/>
        <v>19.032486463973346</v>
      </c>
      <c r="P7" s="9"/>
    </row>
    <row r="8" spans="1:133">
      <c r="A8" s="12"/>
      <c r="B8" s="44">
        <v>513</v>
      </c>
      <c r="C8" s="20" t="s">
        <v>21</v>
      </c>
      <c r="D8" s="46">
        <v>1784717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1784717</v>
      </c>
      <c r="O8" s="47">
        <f t="shared" si="2"/>
        <v>67.574760516451477</v>
      </c>
      <c r="P8" s="9"/>
    </row>
    <row r="9" spans="1:133">
      <c r="A9" s="12"/>
      <c r="B9" s="44">
        <v>514</v>
      </c>
      <c r="C9" s="20" t="s">
        <v>22</v>
      </c>
      <c r="D9" s="46">
        <v>255525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255525</v>
      </c>
      <c r="O9" s="47">
        <f t="shared" si="2"/>
        <v>9.6749460452084364</v>
      </c>
      <c r="P9" s="9"/>
    </row>
    <row r="10" spans="1:133">
      <c r="A10" s="12"/>
      <c r="B10" s="44">
        <v>515</v>
      </c>
      <c r="C10" s="20" t="s">
        <v>23</v>
      </c>
      <c r="D10" s="46">
        <v>318552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318552</v>
      </c>
      <c r="O10" s="47">
        <f t="shared" si="2"/>
        <v>12.06133807883079</v>
      </c>
      <c r="P10" s="9"/>
    </row>
    <row r="11" spans="1:133">
      <c r="A11" s="12"/>
      <c r="B11" s="44">
        <v>519</v>
      </c>
      <c r="C11" s="20" t="s">
        <v>58</v>
      </c>
      <c r="D11" s="46">
        <v>360380</v>
      </c>
      <c r="E11" s="46">
        <v>216369</v>
      </c>
      <c r="F11" s="46">
        <v>1155959</v>
      </c>
      <c r="G11" s="46">
        <v>0</v>
      </c>
      <c r="H11" s="46">
        <v>0</v>
      </c>
      <c r="I11" s="46">
        <v>1200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1733908</v>
      </c>
      <c r="O11" s="47">
        <f t="shared" si="2"/>
        <v>65.650978758850485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15018938</v>
      </c>
      <c r="E12" s="31">
        <f t="shared" si="3"/>
        <v>802507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4099211</v>
      </c>
      <c r="L12" s="31">
        <f t="shared" si="3"/>
        <v>0</v>
      </c>
      <c r="M12" s="31">
        <f t="shared" si="3"/>
        <v>0</v>
      </c>
      <c r="N12" s="42">
        <f t="shared" si="1"/>
        <v>19920656</v>
      </c>
      <c r="O12" s="43">
        <f t="shared" si="2"/>
        <v>754.25602968460112</v>
      </c>
      <c r="P12" s="10"/>
    </row>
    <row r="13" spans="1:133">
      <c r="A13" s="12"/>
      <c r="B13" s="44">
        <v>521</v>
      </c>
      <c r="C13" s="20" t="s">
        <v>26</v>
      </c>
      <c r="D13" s="46">
        <v>8038172</v>
      </c>
      <c r="E13" s="46">
        <v>459190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2450439</v>
      </c>
      <c r="L13" s="46">
        <v>0</v>
      </c>
      <c r="M13" s="46">
        <v>0</v>
      </c>
      <c r="N13" s="46">
        <f t="shared" si="1"/>
        <v>10947801</v>
      </c>
      <c r="O13" s="47">
        <f t="shared" si="2"/>
        <v>414.51671651963198</v>
      </c>
      <c r="P13" s="9"/>
    </row>
    <row r="14" spans="1:133">
      <c r="A14" s="12"/>
      <c r="B14" s="44">
        <v>522</v>
      </c>
      <c r="C14" s="20" t="s">
        <v>27</v>
      </c>
      <c r="D14" s="46">
        <v>6461668</v>
      </c>
      <c r="E14" s="46">
        <v>343317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1648772</v>
      </c>
      <c r="L14" s="46">
        <v>0</v>
      </c>
      <c r="M14" s="46">
        <v>0</v>
      </c>
      <c r="N14" s="46">
        <f t="shared" si="1"/>
        <v>8453757</v>
      </c>
      <c r="O14" s="47">
        <f t="shared" si="2"/>
        <v>320.08469955700275</v>
      </c>
      <c r="P14" s="9"/>
    </row>
    <row r="15" spans="1:133">
      <c r="A15" s="12"/>
      <c r="B15" s="44">
        <v>524</v>
      </c>
      <c r="C15" s="20" t="s">
        <v>28</v>
      </c>
      <c r="D15" s="46">
        <v>519098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519098</v>
      </c>
      <c r="O15" s="47">
        <f t="shared" si="2"/>
        <v>19.654613607966379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SUM(D17:D21)</f>
        <v>67845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13630676</v>
      </c>
      <c r="J16" s="31">
        <f t="shared" si="4"/>
        <v>49029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13747550</v>
      </c>
      <c r="O16" s="43">
        <f t="shared" si="2"/>
        <v>520.5236454507592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3137798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3137798</v>
      </c>
      <c r="O17" s="47">
        <f t="shared" si="2"/>
        <v>118.80648214759002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3574605</v>
      </c>
      <c r="J18" s="46">
        <v>49029</v>
      </c>
      <c r="K18" s="46">
        <v>0</v>
      </c>
      <c r="L18" s="46">
        <v>0</v>
      </c>
      <c r="M18" s="46">
        <v>0</v>
      </c>
      <c r="N18" s="46">
        <f t="shared" si="1"/>
        <v>3623634</v>
      </c>
      <c r="O18" s="47">
        <f t="shared" si="2"/>
        <v>137.20169626292076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6174445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6174445</v>
      </c>
      <c r="O19" s="47">
        <f t="shared" si="2"/>
        <v>233.78308280640641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724692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724692</v>
      </c>
      <c r="O20" s="47">
        <f t="shared" si="2"/>
        <v>27.439021619779638</v>
      </c>
      <c r="P20" s="9"/>
    </row>
    <row r="21" spans="1:119">
      <c r="A21" s="12"/>
      <c r="B21" s="44">
        <v>539</v>
      </c>
      <c r="C21" s="20" t="s">
        <v>75</v>
      </c>
      <c r="D21" s="46">
        <v>67845</v>
      </c>
      <c r="E21" s="46">
        <v>0</v>
      </c>
      <c r="F21" s="46">
        <v>0</v>
      </c>
      <c r="G21" s="46">
        <v>0</v>
      </c>
      <c r="H21" s="46">
        <v>0</v>
      </c>
      <c r="I21" s="46">
        <v>19136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86981</v>
      </c>
      <c r="O21" s="47">
        <f t="shared" si="2"/>
        <v>3.2933626140623224</v>
      </c>
      <c r="P21" s="9"/>
    </row>
    <row r="22" spans="1:119" ht="15.75">
      <c r="A22" s="28" t="s">
        <v>34</v>
      </c>
      <c r="B22" s="29"/>
      <c r="C22" s="30"/>
      <c r="D22" s="31">
        <f t="shared" ref="D22:M22" si="5">SUM(D23:D23)</f>
        <v>110976</v>
      </c>
      <c r="E22" s="31">
        <f t="shared" si="5"/>
        <v>1083123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21183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1215282</v>
      </c>
      <c r="O22" s="43">
        <f t="shared" si="2"/>
        <v>46.0142364923706</v>
      </c>
      <c r="P22" s="10"/>
    </row>
    <row r="23" spans="1:119">
      <c r="A23" s="12"/>
      <c r="B23" s="44">
        <v>541</v>
      </c>
      <c r="C23" s="20" t="s">
        <v>61</v>
      </c>
      <c r="D23" s="46">
        <v>110976</v>
      </c>
      <c r="E23" s="46">
        <v>1083123</v>
      </c>
      <c r="F23" s="46">
        <v>0</v>
      </c>
      <c r="G23" s="46">
        <v>0</v>
      </c>
      <c r="H23" s="46">
        <v>0</v>
      </c>
      <c r="I23" s="46">
        <v>21183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1215282</v>
      </c>
      <c r="O23" s="47">
        <f t="shared" si="2"/>
        <v>46.0142364923706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107770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107770</v>
      </c>
      <c r="O24" s="43">
        <f t="shared" si="2"/>
        <v>4.0804967627125057</v>
      </c>
      <c r="P24" s="10"/>
    </row>
    <row r="25" spans="1:119">
      <c r="A25" s="13"/>
      <c r="B25" s="45">
        <v>552</v>
      </c>
      <c r="C25" s="21" t="s">
        <v>37</v>
      </c>
      <c r="D25" s="46">
        <v>107770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107770</v>
      </c>
      <c r="O25" s="47">
        <f t="shared" si="2"/>
        <v>4.0804967627125057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SUM(D27:D28)</f>
        <v>3470639</v>
      </c>
      <c r="E26" s="31">
        <f t="shared" si="7"/>
        <v>110993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3581632</v>
      </c>
      <c r="O26" s="43">
        <f t="shared" si="2"/>
        <v>135.61137404869183</v>
      </c>
      <c r="P26" s="9"/>
    </row>
    <row r="27" spans="1:119">
      <c r="A27" s="12"/>
      <c r="B27" s="44">
        <v>571</v>
      </c>
      <c r="C27" s="20" t="s">
        <v>39</v>
      </c>
      <c r="D27" s="46">
        <v>685979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685979</v>
      </c>
      <c r="O27" s="47">
        <f t="shared" si="2"/>
        <v>25.973230850781871</v>
      </c>
      <c r="P27" s="9"/>
    </row>
    <row r="28" spans="1:119">
      <c r="A28" s="12"/>
      <c r="B28" s="44">
        <v>572</v>
      </c>
      <c r="C28" s="20" t="s">
        <v>62</v>
      </c>
      <c r="D28" s="46">
        <v>2784660</v>
      </c>
      <c r="E28" s="46">
        <v>110993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2895653</v>
      </c>
      <c r="O28" s="47">
        <f t="shared" si="2"/>
        <v>109.63814319790997</v>
      </c>
      <c r="P28" s="9"/>
    </row>
    <row r="29" spans="1:119" ht="15.75">
      <c r="A29" s="28" t="s">
        <v>63</v>
      </c>
      <c r="B29" s="29"/>
      <c r="C29" s="30"/>
      <c r="D29" s="31">
        <f t="shared" ref="D29:M29" si="8">SUM(D30:D31)</f>
        <v>1413293</v>
      </c>
      <c r="E29" s="31">
        <f t="shared" si="8"/>
        <v>152497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891328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2457118</v>
      </c>
      <c r="O29" s="43">
        <f t="shared" si="2"/>
        <v>93.033887395403426</v>
      </c>
      <c r="P29" s="9"/>
    </row>
    <row r="30" spans="1:119">
      <c r="A30" s="12"/>
      <c r="B30" s="44">
        <v>581</v>
      </c>
      <c r="C30" s="20" t="s">
        <v>64</v>
      </c>
      <c r="D30" s="46">
        <v>1087546</v>
      </c>
      <c r="E30" s="46">
        <v>152497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1240043</v>
      </c>
      <c r="O30" s="47">
        <f t="shared" si="2"/>
        <v>46.951762523191093</v>
      </c>
      <c r="P30" s="9"/>
    </row>
    <row r="31" spans="1:119" ht="15.75" thickBot="1">
      <c r="A31" s="12"/>
      <c r="B31" s="44">
        <v>590</v>
      </c>
      <c r="C31" s="20" t="s">
        <v>65</v>
      </c>
      <c r="D31" s="46">
        <v>325747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891328</v>
      </c>
      <c r="K31" s="46">
        <v>0</v>
      </c>
      <c r="L31" s="46">
        <v>0</v>
      </c>
      <c r="M31" s="46">
        <v>0</v>
      </c>
      <c r="N31" s="46">
        <f t="shared" si="1"/>
        <v>1217075</v>
      </c>
      <c r="O31" s="47">
        <f t="shared" si="2"/>
        <v>46.082124872212333</v>
      </c>
      <c r="P31" s="9"/>
    </row>
    <row r="32" spans="1:119" ht="16.5" thickBot="1">
      <c r="A32" s="14" t="s">
        <v>10</v>
      </c>
      <c r="B32" s="23"/>
      <c r="C32" s="22"/>
      <c r="D32" s="15">
        <f>SUM(D5,D12,D16,D22,D24,D26,D29)</f>
        <v>23756048</v>
      </c>
      <c r="E32" s="15">
        <f t="shared" ref="E32:M32" si="9">SUM(E5,E12,E16,E22,E24,E26,E29)</f>
        <v>2365489</v>
      </c>
      <c r="F32" s="15">
        <f t="shared" si="9"/>
        <v>1155959</v>
      </c>
      <c r="G32" s="15">
        <f t="shared" si="9"/>
        <v>0</v>
      </c>
      <c r="H32" s="15">
        <f t="shared" si="9"/>
        <v>0</v>
      </c>
      <c r="I32" s="15">
        <f t="shared" si="9"/>
        <v>13653059</v>
      </c>
      <c r="J32" s="15">
        <f t="shared" si="9"/>
        <v>940357</v>
      </c>
      <c r="K32" s="15">
        <f t="shared" si="9"/>
        <v>4099211</v>
      </c>
      <c r="L32" s="15">
        <f t="shared" si="9"/>
        <v>0</v>
      </c>
      <c r="M32" s="15">
        <f t="shared" si="9"/>
        <v>0</v>
      </c>
      <c r="N32" s="15">
        <f t="shared" si="1"/>
        <v>45970123</v>
      </c>
      <c r="O32" s="37">
        <f t="shared" si="2"/>
        <v>1740.5673015031616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76</v>
      </c>
      <c r="M34" s="93"/>
      <c r="N34" s="93"/>
      <c r="O34" s="41">
        <v>26411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3380563</v>
      </c>
      <c r="E5" s="26">
        <f t="shared" si="0"/>
        <v>3980462</v>
      </c>
      <c r="F5" s="26">
        <f t="shared" si="0"/>
        <v>2041778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9402803</v>
      </c>
      <c r="O5" s="32">
        <f t="shared" ref="O5:O32" si="2">(N5/O$34)</f>
        <v>364.16742835011621</v>
      </c>
      <c r="P5" s="6"/>
    </row>
    <row r="6" spans="1:133">
      <c r="A6" s="12"/>
      <c r="B6" s="44">
        <v>511</v>
      </c>
      <c r="C6" s="20" t="s">
        <v>19</v>
      </c>
      <c r="D6" s="46">
        <v>354883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354883</v>
      </c>
      <c r="O6" s="47">
        <f t="shared" si="2"/>
        <v>13.74450038729667</v>
      </c>
      <c r="P6" s="9"/>
    </row>
    <row r="7" spans="1:133">
      <c r="A7" s="12"/>
      <c r="B7" s="44">
        <v>512</v>
      </c>
      <c r="C7" s="20" t="s">
        <v>20</v>
      </c>
      <c r="D7" s="46">
        <v>571074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571074</v>
      </c>
      <c r="O7" s="47">
        <f t="shared" si="2"/>
        <v>22.117505809450037</v>
      </c>
      <c r="P7" s="9"/>
    </row>
    <row r="8" spans="1:133">
      <c r="A8" s="12"/>
      <c r="B8" s="44">
        <v>513</v>
      </c>
      <c r="C8" s="20" t="s">
        <v>21</v>
      </c>
      <c r="D8" s="46">
        <v>1532191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1532191</v>
      </c>
      <c r="O8" s="47">
        <f t="shared" si="2"/>
        <v>59.34124709527498</v>
      </c>
      <c r="P8" s="9"/>
    </row>
    <row r="9" spans="1:133">
      <c r="A9" s="12"/>
      <c r="B9" s="44">
        <v>514</v>
      </c>
      <c r="C9" s="20" t="s">
        <v>22</v>
      </c>
      <c r="D9" s="46">
        <v>340995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340995</v>
      </c>
      <c r="O9" s="47">
        <f t="shared" si="2"/>
        <v>13.206622773044153</v>
      </c>
      <c r="P9" s="9"/>
    </row>
    <row r="10" spans="1:133">
      <c r="A10" s="12"/>
      <c r="B10" s="44">
        <v>515</v>
      </c>
      <c r="C10" s="20" t="s">
        <v>23</v>
      </c>
      <c r="D10" s="46">
        <v>276944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276944</v>
      </c>
      <c r="O10" s="47">
        <f t="shared" si="2"/>
        <v>10.725948876839659</v>
      </c>
      <c r="P10" s="9"/>
    </row>
    <row r="11" spans="1:133">
      <c r="A11" s="12"/>
      <c r="B11" s="44">
        <v>519</v>
      </c>
      <c r="C11" s="20" t="s">
        <v>58</v>
      </c>
      <c r="D11" s="46">
        <v>304476</v>
      </c>
      <c r="E11" s="46">
        <v>3980462</v>
      </c>
      <c r="F11" s="46">
        <v>2041778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6326716</v>
      </c>
      <c r="O11" s="47">
        <f t="shared" si="2"/>
        <v>245.03160340821069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13970140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4652071</v>
      </c>
      <c r="L12" s="31">
        <f t="shared" si="3"/>
        <v>0</v>
      </c>
      <c r="M12" s="31">
        <f t="shared" si="3"/>
        <v>0</v>
      </c>
      <c r="N12" s="42">
        <f t="shared" si="1"/>
        <v>18622211</v>
      </c>
      <c r="O12" s="43">
        <f t="shared" si="2"/>
        <v>721.23202943454692</v>
      </c>
      <c r="P12" s="10"/>
    </row>
    <row r="13" spans="1:133">
      <c r="A13" s="12"/>
      <c r="B13" s="44">
        <v>521</v>
      </c>
      <c r="C13" s="20" t="s">
        <v>26</v>
      </c>
      <c r="D13" s="46">
        <v>7494053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2715214</v>
      </c>
      <c r="L13" s="46">
        <v>0</v>
      </c>
      <c r="M13" s="46">
        <v>0</v>
      </c>
      <c r="N13" s="46">
        <f t="shared" si="1"/>
        <v>10209267</v>
      </c>
      <c r="O13" s="47">
        <f t="shared" si="2"/>
        <v>395.40151045701009</v>
      </c>
      <c r="P13" s="9"/>
    </row>
    <row r="14" spans="1:133">
      <c r="A14" s="12"/>
      <c r="B14" s="44">
        <v>522</v>
      </c>
      <c r="C14" s="20" t="s">
        <v>27</v>
      </c>
      <c r="D14" s="46">
        <v>5972620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1936857</v>
      </c>
      <c r="L14" s="46">
        <v>0</v>
      </c>
      <c r="M14" s="46">
        <v>0</v>
      </c>
      <c r="N14" s="46">
        <f t="shared" si="1"/>
        <v>7909477</v>
      </c>
      <c r="O14" s="47">
        <f t="shared" si="2"/>
        <v>306.33140975987607</v>
      </c>
      <c r="P14" s="9"/>
    </row>
    <row r="15" spans="1:133">
      <c r="A15" s="12"/>
      <c r="B15" s="44">
        <v>524</v>
      </c>
      <c r="C15" s="20" t="s">
        <v>28</v>
      </c>
      <c r="D15" s="46">
        <v>503467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503467</v>
      </c>
      <c r="O15" s="47">
        <f t="shared" si="2"/>
        <v>19.499109217660727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13678230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13678230</v>
      </c>
      <c r="O16" s="43">
        <f t="shared" si="2"/>
        <v>529.75329202168859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3084936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3084936</v>
      </c>
      <c r="O17" s="47">
        <f t="shared" si="2"/>
        <v>119.47854376452362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3470280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3470280</v>
      </c>
      <c r="O18" s="47">
        <f t="shared" si="2"/>
        <v>134.40278853601859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6418956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6418956</v>
      </c>
      <c r="O19" s="47">
        <f t="shared" si="2"/>
        <v>248.60402788536018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704058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704058</v>
      </c>
      <c r="O20" s="47">
        <f t="shared" si="2"/>
        <v>27.267931835786211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400443</v>
      </c>
      <c r="E21" s="31">
        <f t="shared" si="5"/>
        <v>633829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1034272</v>
      </c>
      <c r="O21" s="43">
        <f t="shared" si="2"/>
        <v>40.0570100697134</v>
      </c>
      <c r="P21" s="10"/>
    </row>
    <row r="22" spans="1:119">
      <c r="A22" s="12"/>
      <c r="B22" s="44">
        <v>541</v>
      </c>
      <c r="C22" s="20" t="s">
        <v>61</v>
      </c>
      <c r="D22" s="46">
        <v>400443</v>
      </c>
      <c r="E22" s="46">
        <v>633829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1034272</v>
      </c>
      <c r="O22" s="47">
        <f t="shared" si="2"/>
        <v>40.0570100697134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132391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132391</v>
      </c>
      <c r="O23" s="43">
        <f t="shared" si="2"/>
        <v>5.1274593338497292</v>
      </c>
      <c r="P23" s="10"/>
    </row>
    <row r="24" spans="1:119">
      <c r="A24" s="13"/>
      <c r="B24" s="45">
        <v>552</v>
      </c>
      <c r="C24" s="21" t="s">
        <v>37</v>
      </c>
      <c r="D24" s="46">
        <v>132391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132391</v>
      </c>
      <c r="O24" s="47">
        <f t="shared" si="2"/>
        <v>5.1274593338497292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3469197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3469197</v>
      </c>
      <c r="O25" s="43">
        <f t="shared" si="2"/>
        <v>134.36084430673895</v>
      </c>
      <c r="P25" s="9"/>
    </row>
    <row r="26" spans="1:119">
      <c r="A26" s="12"/>
      <c r="B26" s="44">
        <v>571</v>
      </c>
      <c r="C26" s="20" t="s">
        <v>39</v>
      </c>
      <c r="D26" s="46">
        <v>683159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683159</v>
      </c>
      <c r="O26" s="47">
        <f t="shared" si="2"/>
        <v>26.458520526723468</v>
      </c>
      <c r="P26" s="9"/>
    </row>
    <row r="27" spans="1:119">
      <c r="A27" s="12"/>
      <c r="B27" s="44">
        <v>572</v>
      </c>
      <c r="C27" s="20" t="s">
        <v>62</v>
      </c>
      <c r="D27" s="46">
        <v>2786038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2786038</v>
      </c>
      <c r="O27" s="47">
        <f t="shared" si="2"/>
        <v>107.90232378001549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SUM(D29:D31)</f>
        <v>1398741</v>
      </c>
      <c r="E28" s="31">
        <f t="shared" si="8"/>
        <v>1004208</v>
      </c>
      <c r="F28" s="31">
        <f t="shared" si="8"/>
        <v>24727056</v>
      </c>
      <c r="G28" s="31">
        <f t="shared" si="8"/>
        <v>0</v>
      </c>
      <c r="H28" s="31">
        <f t="shared" si="8"/>
        <v>0</v>
      </c>
      <c r="I28" s="31">
        <f t="shared" si="8"/>
        <v>400000</v>
      </c>
      <c r="J28" s="31">
        <f t="shared" si="8"/>
        <v>907446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28437451</v>
      </c>
      <c r="O28" s="43">
        <f t="shared" si="2"/>
        <v>1101.3730054221535</v>
      </c>
      <c r="P28" s="9"/>
    </row>
    <row r="29" spans="1:119">
      <c r="A29" s="12"/>
      <c r="B29" s="44">
        <v>581</v>
      </c>
      <c r="C29" s="20" t="s">
        <v>64</v>
      </c>
      <c r="D29" s="46">
        <v>1086011</v>
      </c>
      <c r="E29" s="46">
        <v>1004208</v>
      </c>
      <c r="F29" s="46">
        <v>392056</v>
      </c>
      <c r="G29" s="46">
        <v>0</v>
      </c>
      <c r="H29" s="46">
        <v>0</v>
      </c>
      <c r="I29" s="46">
        <v>400000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2882275</v>
      </c>
      <c r="O29" s="47">
        <f t="shared" si="2"/>
        <v>111.62955073586367</v>
      </c>
      <c r="P29" s="9"/>
    </row>
    <row r="30" spans="1:119">
      <c r="A30" s="12"/>
      <c r="B30" s="44">
        <v>585</v>
      </c>
      <c r="C30" s="20" t="s">
        <v>72</v>
      </c>
      <c r="D30" s="46">
        <v>0</v>
      </c>
      <c r="E30" s="46">
        <v>0</v>
      </c>
      <c r="F30" s="46">
        <v>24335000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24335000</v>
      </c>
      <c r="O30" s="47">
        <f t="shared" si="2"/>
        <v>942.48644461657625</v>
      </c>
      <c r="P30" s="9"/>
    </row>
    <row r="31" spans="1:119" ht="15.75" thickBot="1">
      <c r="A31" s="12"/>
      <c r="B31" s="44">
        <v>590</v>
      </c>
      <c r="C31" s="20" t="s">
        <v>65</v>
      </c>
      <c r="D31" s="46">
        <v>312730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907446</v>
      </c>
      <c r="K31" s="46">
        <v>0</v>
      </c>
      <c r="L31" s="46">
        <v>0</v>
      </c>
      <c r="M31" s="46">
        <v>0</v>
      </c>
      <c r="N31" s="46">
        <f t="shared" si="1"/>
        <v>1220176</v>
      </c>
      <c r="O31" s="47">
        <f t="shared" si="2"/>
        <v>47.257010069713402</v>
      </c>
      <c r="P31" s="9"/>
    </row>
    <row r="32" spans="1:119" ht="16.5" thickBot="1">
      <c r="A32" s="14" t="s">
        <v>10</v>
      </c>
      <c r="B32" s="23"/>
      <c r="C32" s="22"/>
      <c r="D32" s="15">
        <f>SUM(D5,D12,D16,D21,D23,D25,D28)</f>
        <v>22751475</v>
      </c>
      <c r="E32" s="15">
        <f t="shared" ref="E32:M32" si="9">SUM(E5,E12,E16,E21,E23,E25,E28)</f>
        <v>5618499</v>
      </c>
      <c r="F32" s="15">
        <f t="shared" si="9"/>
        <v>26768834</v>
      </c>
      <c r="G32" s="15">
        <f t="shared" si="9"/>
        <v>0</v>
      </c>
      <c r="H32" s="15">
        <f t="shared" si="9"/>
        <v>0</v>
      </c>
      <c r="I32" s="15">
        <f t="shared" si="9"/>
        <v>14078230</v>
      </c>
      <c r="J32" s="15">
        <f t="shared" si="9"/>
        <v>907446</v>
      </c>
      <c r="K32" s="15">
        <f t="shared" si="9"/>
        <v>4652071</v>
      </c>
      <c r="L32" s="15">
        <f t="shared" si="9"/>
        <v>0</v>
      </c>
      <c r="M32" s="15">
        <f t="shared" si="9"/>
        <v>0</v>
      </c>
      <c r="N32" s="15">
        <f t="shared" si="1"/>
        <v>74776555</v>
      </c>
      <c r="O32" s="37">
        <f t="shared" si="2"/>
        <v>2896.071068938807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73</v>
      </c>
      <c r="M34" s="93"/>
      <c r="N34" s="93"/>
      <c r="O34" s="41">
        <v>25820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3594186</v>
      </c>
      <c r="E5" s="26">
        <f t="shared" si="0"/>
        <v>130482</v>
      </c>
      <c r="F5" s="26">
        <f t="shared" si="0"/>
        <v>632327</v>
      </c>
      <c r="G5" s="26">
        <f t="shared" si="0"/>
        <v>0</v>
      </c>
      <c r="H5" s="26">
        <f t="shared" si="0"/>
        <v>0</v>
      </c>
      <c r="I5" s="26">
        <f t="shared" si="0"/>
        <v>56497</v>
      </c>
      <c r="J5" s="26">
        <f t="shared" si="0"/>
        <v>0</v>
      </c>
      <c r="K5" s="26">
        <f t="shared" si="0"/>
        <v>0</v>
      </c>
      <c r="L5" s="26">
        <f t="shared" si="0"/>
        <v>343800</v>
      </c>
      <c r="M5" s="26">
        <f t="shared" si="0"/>
        <v>0</v>
      </c>
      <c r="N5" s="27">
        <f t="shared" ref="N5:N31" si="1">SUM(D5:M5)</f>
        <v>4757292</v>
      </c>
      <c r="O5" s="32">
        <f t="shared" ref="O5:O31" si="2">(N5/O$33)</f>
        <v>186.07157664176478</v>
      </c>
      <c r="P5" s="6"/>
    </row>
    <row r="6" spans="1:133">
      <c r="A6" s="12"/>
      <c r="B6" s="44">
        <v>511</v>
      </c>
      <c r="C6" s="20" t="s">
        <v>19</v>
      </c>
      <c r="D6" s="46">
        <v>495556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495556</v>
      </c>
      <c r="O6" s="47">
        <f t="shared" si="2"/>
        <v>19.382641686549068</v>
      </c>
      <c r="P6" s="9"/>
    </row>
    <row r="7" spans="1:133">
      <c r="A7" s="12"/>
      <c r="B7" s="44">
        <v>512</v>
      </c>
      <c r="C7" s="20" t="s">
        <v>20</v>
      </c>
      <c r="D7" s="46">
        <v>492822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492822</v>
      </c>
      <c r="O7" s="47">
        <f t="shared" si="2"/>
        <v>19.275706966010873</v>
      </c>
      <c r="P7" s="9"/>
    </row>
    <row r="8" spans="1:133">
      <c r="A8" s="12"/>
      <c r="B8" s="44">
        <v>513</v>
      </c>
      <c r="C8" s="20" t="s">
        <v>21</v>
      </c>
      <c r="D8" s="46">
        <v>1592426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343800</v>
      </c>
      <c r="M8" s="46">
        <v>0</v>
      </c>
      <c r="N8" s="46">
        <f t="shared" si="1"/>
        <v>1936226</v>
      </c>
      <c r="O8" s="47">
        <f t="shared" si="2"/>
        <v>75.731450698165602</v>
      </c>
      <c r="P8" s="9"/>
    </row>
    <row r="9" spans="1:133">
      <c r="A9" s="12"/>
      <c r="B9" s="44">
        <v>514</v>
      </c>
      <c r="C9" s="20" t="s">
        <v>22</v>
      </c>
      <c r="D9" s="46">
        <v>312756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312756</v>
      </c>
      <c r="O9" s="47">
        <f t="shared" si="2"/>
        <v>12.232800093871006</v>
      </c>
      <c r="P9" s="9"/>
    </row>
    <row r="10" spans="1:133">
      <c r="A10" s="12"/>
      <c r="B10" s="44">
        <v>515</v>
      </c>
      <c r="C10" s="20" t="s">
        <v>23</v>
      </c>
      <c r="D10" s="46">
        <v>319425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319425</v>
      </c>
      <c r="O10" s="47">
        <f t="shared" si="2"/>
        <v>12.493644150662965</v>
      </c>
      <c r="P10" s="9"/>
    </row>
    <row r="11" spans="1:133">
      <c r="A11" s="12"/>
      <c r="B11" s="44">
        <v>519</v>
      </c>
      <c r="C11" s="20" t="s">
        <v>58</v>
      </c>
      <c r="D11" s="46">
        <v>381201</v>
      </c>
      <c r="E11" s="46">
        <v>130482</v>
      </c>
      <c r="F11" s="46">
        <v>632327</v>
      </c>
      <c r="G11" s="46">
        <v>0</v>
      </c>
      <c r="H11" s="46">
        <v>0</v>
      </c>
      <c r="I11" s="46">
        <v>56497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1200507</v>
      </c>
      <c r="O11" s="47">
        <f t="shared" si="2"/>
        <v>46.95533304650526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13391137</v>
      </c>
      <c r="E12" s="31">
        <f t="shared" si="3"/>
        <v>438281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3949188</v>
      </c>
      <c r="M12" s="31">
        <f t="shared" si="3"/>
        <v>0</v>
      </c>
      <c r="N12" s="42">
        <f t="shared" si="1"/>
        <v>17778606</v>
      </c>
      <c r="O12" s="43">
        <f t="shared" si="2"/>
        <v>695.37317636015177</v>
      </c>
      <c r="P12" s="10"/>
    </row>
    <row r="13" spans="1:133">
      <c r="A13" s="12"/>
      <c r="B13" s="44">
        <v>521</v>
      </c>
      <c r="C13" s="20" t="s">
        <v>26</v>
      </c>
      <c r="D13" s="46">
        <v>7131688</v>
      </c>
      <c r="E13" s="46">
        <v>50447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2078269</v>
      </c>
      <c r="M13" s="46">
        <v>0</v>
      </c>
      <c r="N13" s="46">
        <f t="shared" si="1"/>
        <v>9260404</v>
      </c>
      <c r="O13" s="47">
        <f t="shared" si="2"/>
        <v>362.20143153283527</v>
      </c>
      <c r="P13" s="9"/>
    </row>
    <row r="14" spans="1:133">
      <c r="A14" s="12"/>
      <c r="B14" s="44">
        <v>522</v>
      </c>
      <c r="C14" s="20" t="s">
        <v>27</v>
      </c>
      <c r="D14" s="46">
        <v>5724073</v>
      </c>
      <c r="E14" s="46">
        <v>387834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1870919</v>
      </c>
      <c r="M14" s="46">
        <v>0</v>
      </c>
      <c r="N14" s="46">
        <f t="shared" si="1"/>
        <v>7982826</v>
      </c>
      <c r="O14" s="47">
        <f t="shared" si="2"/>
        <v>312.23162670630109</v>
      </c>
      <c r="P14" s="9"/>
    </row>
    <row r="15" spans="1:133">
      <c r="A15" s="12"/>
      <c r="B15" s="44">
        <v>524</v>
      </c>
      <c r="C15" s="20" t="s">
        <v>28</v>
      </c>
      <c r="D15" s="46">
        <v>535376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535376</v>
      </c>
      <c r="O15" s="47">
        <f t="shared" si="2"/>
        <v>20.94011812101537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12985097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12985097</v>
      </c>
      <c r="O16" s="43">
        <f t="shared" si="2"/>
        <v>507.88504713106738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2926002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2926002</v>
      </c>
      <c r="O17" s="47">
        <f t="shared" si="2"/>
        <v>114.44447921148355</v>
      </c>
      <c r="P17" s="9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3091486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3091486</v>
      </c>
      <c r="O18" s="47">
        <f t="shared" si="2"/>
        <v>120.91704149880705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6458450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6458450</v>
      </c>
      <c r="O19" s="47">
        <f t="shared" si="2"/>
        <v>252.60883169710957</v>
      </c>
      <c r="P19" s="9"/>
    </row>
    <row r="20" spans="1:119">
      <c r="A20" s="12"/>
      <c r="B20" s="44">
        <v>536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509159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509159</v>
      </c>
      <c r="O20" s="47">
        <f t="shared" si="2"/>
        <v>19.914694723667228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217828</v>
      </c>
      <c r="E21" s="31">
        <f t="shared" si="5"/>
        <v>2364923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2582751</v>
      </c>
      <c r="O21" s="43">
        <f t="shared" si="2"/>
        <v>101.01893065279462</v>
      </c>
      <c r="P21" s="10"/>
    </row>
    <row r="22" spans="1:119">
      <c r="A22" s="12"/>
      <c r="B22" s="44">
        <v>541</v>
      </c>
      <c r="C22" s="20" t="s">
        <v>61</v>
      </c>
      <c r="D22" s="46">
        <v>217828</v>
      </c>
      <c r="E22" s="46">
        <v>2364923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2582751</v>
      </c>
      <c r="O22" s="47">
        <f t="shared" si="2"/>
        <v>101.01893065279462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1695265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1695265</v>
      </c>
      <c r="O23" s="43">
        <f t="shared" si="2"/>
        <v>66.30676262369461</v>
      </c>
      <c r="P23" s="10"/>
    </row>
    <row r="24" spans="1:119">
      <c r="A24" s="13"/>
      <c r="B24" s="45">
        <v>552</v>
      </c>
      <c r="C24" s="21" t="s">
        <v>37</v>
      </c>
      <c r="D24" s="46">
        <v>1695265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1695265</v>
      </c>
      <c r="O24" s="47">
        <f t="shared" si="2"/>
        <v>66.30676262369461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3588347</v>
      </c>
      <c r="E25" s="31">
        <f t="shared" si="7"/>
        <v>88835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3677182</v>
      </c>
      <c r="O25" s="43">
        <f t="shared" si="2"/>
        <v>143.82532170375876</v>
      </c>
      <c r="P25" s="9"/>
    </row>
    <row r="26" spans="1:119">
      <c r="A26" s="12"/>
      <c r="B26" s="44">
        <v>571</v>
      </c>
      <c r="C26" s="20" t="s">
        <v>39</v>
      </c>
      <c r="D26" s="46">
        <v>725314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725314</v>
      </c>
      <c r="O26" s="47">
        <f t="shared" si="2"/>
        <v>28.369147729495051</v>
      </c>
      <c r="P26" s="9"/>
    </row>
    <row r="27" spans="1:119">
      <c r="A27" s="12"/>
      <c r="B27" s="44">
        <v>572</v>
      </c>
      <c r="C27" s="20" t="s">
        <v>62</v>
      </c>
      <c r="D27" s="46">
        <v>2863033</v>
      </c>
      <c r="E27" s="46">
        <v>88835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2951868</v>
      </c>
      <c r="O27" s="47">
        <f t="shared" si="2"/>
        <v>115.45617397426371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SUM(D29:D30)</f>
        <v>627595</v>
      </c>
      <c r="E28" s="31">
        <f t="shared" si="8"/>
        <v>100048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59845</v>
      </c>
      <c r="J28" s="31">
        <f t="shared" si="8"/>
        <v>674557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1462045</v>
      </c>
      <c r="O28" s="43">
        <f t="shared" si="2"/>
        <v>57.184847655180505</v>
      </c>
      <c r="P28" s="9"/>
    </row>
    <row r="29" spans="1:119">
      <c r="A29" s="12"/>
      <c r="B29" s="44">
        <v>581</v>
      </c>
      <c r="C29" s="20" t="s">
        <v>64</v>
      </c>
      <c r="D29" s="46">
        <v>344560</v>
      </c>
      <c r="E29" s="46">
        <v>100048</v>
      </c>
      <c r="F29" s="46">
        <v>0</v>
      </c>
      <c r="G29" s="46">
        <v>0</v>
      </c>
      <c r="H29" s="46">
        <v>0</v>
      </c>
      <c r="I29" s="46">
        <v>59845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504453</v>
      </c>
      <c r="O29" s="47">
        <f t="shared" si="2"/>
        <v>19.730629326866666</v>
      </c>
      <c r="P29" s="9"/>
    </row>
    <row r="30" spans="1:119" ht="15.75" thickBot="1">
      <c r="A30" s="12"/>
      <c r="B30" s="44">
        <v>590</v>
      </c>
      <c r="C30" s="20" t="s">
        <v>65</v>
      </c>
      <c r="D30" s="46">
        <v>283035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674557</v>
      </c>
      <c r="K30" s="46">
        <v>0</v>
      </c>
      <c r="L30" s="46">
        <v>0</v>
      </c>
      <c r="M30" s="46">
        <v>0</v>
      </c>
      <c r="N30" s="46">
        <f t="shared" si="1"/>
        <v>957592</v>
      </c>
      <c r="O30" s="47">
        <f t="shared" si="2"/>
        <v>37.454218328313843</v>
      </c>
      <c r="P30" s="9"/>
    </row>
    <row r="31" spans="1:119" ht="16.5" thickBot="1">
      <c r="A31" s="14" t="s">
        <v>10</v>
      </c>
      <c r="B31" s="23"/>
      <c r="C31" s="22"/>
      <c r="D31" s="15">
        <f>SUM(D5,D12,D16,D21,D23,D25,D28)</f>
        <v>23114358</v>
      </c>
      <c r="E31" s="15">
        <f t="shared" ref="E31:M31" si="9">SUM(E5,E12,E16,E21,E23,E25,E28)</f>
        <v>3122569</v>
      </c>
      <c r="F31" s="15">
        <f t="shared" si="9"/>
        <v>632327</v>
      </c>
      <c r="G31" s="15">
        <f t="shared" si="9"/>
        <v>0</v>
      </c>
      <c r="H31" s="15">
        <f t="shared" si="9"/>
        <v>0</v>
      </c>
      <c r="I31" s="15">
        <f t="shared" si="9"/>
        <v>13101439</v>
      </c>
      <c r="J31" s="15">
        <f t="shared" si="9"/>
        <v>674557</v>
      </c>
      <c r="K31" s="15">
        <f t="shared" si="9"/>
        <v>0</v>
      </c>
      <c r="L31" s="15">
        <f t="shared" si="9"/>
        <v>4292988</v>
      </c>
      <c r="M31" s="15">
        <f t="shared" si="9"/>
        <v>0</v>
      </c>
      <c r="N31" s="15">
        <f t="shared" si="1"/>
        <v>44938238</v>
      </c>
      <c r="O31" s="37">
        <f t="shared" si="2"/>
        <v>1757.6656627684124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70</v>
      </c>
      <c r="M33" s="93"/>
      <c r="N33" s="93"/>
      <c r="O33" s="41">
        <v>25567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3671176</v>
      </c>
      <c r="E5" s="59">
        <f t="shared" si="0"/>
        <v>40348</v>
      </c>
      <c r="F5" s="59">
        <f t="shared" si="0"/>
        <v>823036</v>
      </c>
      <c r="G5" s="59">
        <f t="shared" si="0"/>
        <v>0</v>
      </c>
      <c r="H5" s="59">
        <f t="shared" si="0"/>
        <v>0</v>
      </c>
      <c r="I5" s="59">
        <f t="shared" si="0"/>
        <v>81982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1" si="1">SUM(D5:M5)</f>
        <v>4616542</v>
      </c>
      <c r="O5" s="61">
        <f t="shared" ref="O5:O31" si="2">(N5/O$33)</f>
        <v>182.41433538801959</v>
      </c>
      <c r="P5" s="62"/>
    </row>
    <row r="6" spans="1:133">
      <c r="A6" s="64"/>
      <c r="B6" s="65">
        <v>511</v>
      </c>
      <c r="C6" s="66" t="s">
        <v>19</v>
      </c>
      <c r="D6" s="67">
        <v>308698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308698</v>
      </c>
      <c r="O6" s="68">
        <f t="shared" si="2"/>
        <v>12.197645013434487</v>
      </c>
      <c r="P6" s="69"/>
    </row>
    <row r="7" spans="1:133">
      <c r="A7" s="64"/>
      <c r="B7" s="65">
        <v>512</v>
      </c>
      <c r="C7" s="66" t="s">
        <v>20</v>
      </c>
      <c r="D7" s="67">
        <v>433542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433542</v>
      </c>
      <c r="O7" s="68">
        <f t="shared" si="2"/>
        <v>17.13063063063063</v>
      </c>
      <c r="P7" s="69"/>
    </row>
    <row r="8" spans="1:133">
      <c r="A8" s="64"/>
      <c r="B8" s="65">
        <v>513</v>
      </c>
      <c r="C8" s="66" t="s">
        <v>21</v>
      </c>
      <c r="D8" s="67">
        <v>1837460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1837460</v>
      </c>
      <c r="O8" s="68">
        <f t="shared" si="2"/>
        <v>72.603919709182861</v>
      </c>
      <c r="P8" s="69"/>
    </row>
    <row r="9" spans="1:133">
      <c r="A9" s="64"/>
      <c r="B9" s="65">
        <v>514</v>
      </c>
      <c r="C9" s="66" t="s">
        <v>22</v>
      </c>
      <c r="D9" s="67">
        <v>400874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400874</v>
      </c>
      <c r="O9" s="68">
        <f t="shared" si="2"/>
        <v>15.839813497708235</v>
      </c>
      <c r="P9" s="69"/>
    </row>
    <row r="10" spans="1:133">
      <c r="A10" s="64"/>
      <c r="B10" s="65">
        <v>515</v>
      </c>
      <c r="C10" s="66" t="s">
        <v>23</v>
      </c>
      <c r="D10" s="67">
        <v>274607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274607</v>
      </c>
      <c r="O10" s="68">
        <f t="shared" si="2"/>
        <v>10.8506006006006</v>
      </c>
      <c r="P10" s="69"/>
    </row>
    <row r="11" spans="1:133">
      <c r="A11" s="64"/>
      <c r="B11" s="65">
        <v>519</v>
      </c>
      <c r="C11" s="66" t="s">
        <v>58</v>
      </c>
      <c r="D11" s="67">
        <v>415995</v>
      </c>
      <c r="E11" s="67">
        <v>40348</v>
      </c>
      <c r="F11" s="67">
        <v>823036</v>
      </c>
      <c r="G11" s="67">
        <v>0</v>
      </c>
      <c r="H11" s="67">
        <v>0</v>
      </c>
      <c r="I11" s="67">
        <v>81982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1361361</v>
      </c>
      <c r="O11" s="68">
        <f t="shared" si="2"/>
        <v>53.791725936462775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13547649</v>
      </c>
      <c r="E12" s="73">
        <f t="shared" si="3"/>
        <v>441265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3418059</v>
      </c>
      <c r="M12" s="73">
        <f t="shared" si="3"/>
        <v>0</v>
      </c>
      <c r="N12" s="74">
        <f t="shared" si="1"/>
        <v>17406973</v>
      </c>
      <c r="O12" s="75">
        <f t="shared" si="2"/>
        <v>687.80516042358147</v>
      </c>
      <c r="P12" s="76"/>
    </row>
    <row r="13" spans="1:133">
      <c r="A13" s="64"/>
      <c r="B13" s="65">
        <v>521</v>
      </c>
      <c r="C13" s="66" t="s">
        <v>26</v>
      </c>
      <c r="D13" s="67">
        <v>7240156</v>
      </c>
      <c r="E13" s="67">
        <v>330765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2206026</v>
      </c>
      <c r="M13" s="67">
        <v>0</v>
      </c>
      <c r="N13" s="67">
        <f t="shared" si="1"/>
        <v>9776947</v>
      </c>
      <c r="O13" s="68">
        <f t="shared" si="2"/>
        <v>386.31843685791057</v>
      </c>
      <c r="P13" s="69"/>
    </row>
    <row r="14" spans="1:133">
      <c r="A14" s="64"/>
      <c r="B14" s="65">
        <v>522</v>
      </c>
      <c r="C14" s="66" t="s">
        <v>27</v>
      </c>
      <c r="D14" s="67">
        <v>5795781</v>
      </c>
      <c r="E14" s="67">
        <v>82393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1212033</v>
      </c>
      <c r="M14" s="67">
        <v>0</v>
      </c>
      <c r="N14" s="67">
        <f t="shared" si="1"/>
        <v>7090207</v>
      </c>
      <c r="O14" s="68">
        <f t="shared" si="2"/>
        <v>280.15674885411727</v>
      </c>
      <c r="P14" s="69"/>
    </row>
    <row r="15" spans="1:133">
      <c r="A15" s="64"/>
      <c r="B15" s="65">
        <v>524</v>
      </c>
      <c r="C15" s="66" t="s">
        <v>28</v>
      </c>
      <c r="D15" s="67">
        <v>511712</v>
      </c>
      <c r="E15" s="67">
        <v>28107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539819</v>
      </c>
      <c r="O15" s="68">
        <f t="shared" si="2"/>
        <v>21.32997471155366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SUM(D17:D20)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12610151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12610151</v>
      </c>
      <c r="O16" s="75">
        <f t="shared" si="2"/>
        <v>498.26738580685947</v>
      </c>
      <c r="P16" s="76"/>
    </row>
    <row r="17" spans="1:119">
      <c r="A17" s="64"/>
      <c r="B17" s="65">
        <v>533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2812967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2812967</v>
      </c>
      <c r="O17" s="68">
        <f t="shared" si="2"/>
        <v>111.14932037300458</v>
      </c>
      <c r="P17" s="69"/>
    </row>
    <row r="18" spans="1:119">
      <c r="A18" s="64"/>
      <c r="B18" s="65">
        <v>534</v>
      </c>
      <c r="C18" s="66" t="s">
        <v>59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3109750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3109750</v>
      </c>
      <c r="O18" s="68">
        <f t="shared" si="2"/>
        <v>122.87616563932353</v>
      </c>
      <c r="P18" s="69"/>
    </row>
    <row r="19" spans="1:119">
      <c r="A19" s="64"/>
      <c r="B19" s="65">
        <v>535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6142509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6142509</v>
      </c>
      <c r="O19" s="68">
        <f t="shared" si="2"/>
        <v>242.71017069701281</v>
      </c>
      <c r="P19" s="69"/>
    </row>
    <row r="20" spans="1:119">
      <c r="A20" s="64"/>
      <c r="B20" s="65">
        <v>536</v>
      </c>
      <c r="C20" s="66" t="s">
        <v>60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544925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544925</v>
      </c>
      <c r="O20" s="68">
        <f t="shared" si="2"/>
        <v>21.531729097518571</v>
      </c>
      <c r="P20" s="69"/>
    </row>
    <row r="21" spans="1:119" ht="15.75">
      <c r="A21" s="70" t="s">
        <v>34</v>
      </c>
      <c r="B21" s="71"/>
      <c r="C21" s="72"/>
      <c r="D21" s="73">
        <f t="shared" ref="D21:M21" si="5">SUM(D22:D22)</f>
        <v>319617</v>
      </c>
      <c r="E21" s="73">
        <f t="shared" si="5"/>
        <v>1508453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58755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1886825</v>
      </c>
      <c r="O21" s="75">
        <f t="shared" si="2"/>
        <v>74.554488699225544</v>
      </c>
      <c r="P21" s="76"/>
    </row>
    <row r="22" spans="1:119">
      <c r="A22" s="64"/>
      <c r="B22" s="65">
        <v>541</v>
      </c>
      <c r="C22" s="66" t="s">
        <v>61</v>
      </c>
      <c r="D22" s="67">
        <v>319617</v>
      </c>
      <c r="E22" s="67">
        <v>1508453</v>
      </c>
      <c r="F22" s="67">
        <v>0</v>
      </c>
      <c r="G22" s="67">
        <v>0</v>
      </c>
      <c r="H22" s="67">
        <v>0</v>
      </c>
      <c r="I22" s="67">
        <v>58755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1886825</v>
      </c>
      <c r="O22" s="68">
        <f t="shared" si="2"/>
        <v>74.554488699225544</v>
      </c>
      <c r="P22" s="69"/>
    </row>
    <row r="23" spans="1:119" ht="15.75">
      <c r="A23" s="70" t="s">
        <v>36</v>
      </c>
      <c r="B23" s="71"/>
      <c r="C23" s="72"/>
      <c r="D23" s="73">
        <f t="shared" ref="D23:M23" si="6">SUM(D24:D24)</f>
        <v>0</v>
      </c>
      <c r="E23" s="73">
        <f t="shared" si="6"/>
        <v>175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175</v>
      </c>
      <c r="O23" s="75">
        <f t="shared" si="2"/>
        <v>6.9148095463884935E-3</v>
      </c>
      <c r="P23" s="76"/>
    </row>
    <row r="24" spans="1:119">
      <c r="A24" s="64"/>
      <c r="B24" s="65">
        <v>552</v>
      </c>
      <c r="C24" s="66" t="s">
        <v>37</v>
      </c>
      <c r="D24" s="67">
        <v>0</v>
      </c>
      <c r="E24" s="67">
        <v>175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175</v>
      </c>
      <c r="O24" s="68">
        <f t="shared" si="2"/>
        <v>6.9148095463884935E-3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SUM(D26:D27)</f>
        <v>3753852</v>
      </c>
      <c r="E25" s="73">
        <f t="shared" si="7"/>
        <v>34234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3788086</v>
      </c>
      <c r="O25" s="75">
        <f t="shared" si="2"/>
        <v>149.67938991623203</v>
      </c>
      <c r="P25" s="69"/>
    </row>
    <row r="26" spans="1:119">
      <c r="A26" s="64"/>
      <c r="B26" s="65">
        <v>571</v>
      </c>
      <c r="C26" s="66" t="s">
        <v>39</v>
      </c>
      <c r="D26" s="67">
        <v>726961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726961</v>
      </c>
      <c r="O26" s="68">
        <f t="shared" si="2"/>
        <v>28.724553500869291</v>
      </c>
      <c r="P26" s="69"/>
    </row>
    <row r="27" spans="1:119">
      <c r="A27" s="64"/>
      <c r="B27" s="65">
        <v>572</v>
      </c>
      <c r="C27" s="66" t="s">
        <v>62</v>
      </c>
      <c r="D27" s="67">
        <v>3026891</v>
      </c>
      <c r="E27" s="67">
        <v>34234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3061125</v>
      </c>
      <c r="O27" s="68">
        <f t="shared" si="2"/>
        <v>120.95483641536273</v>
      </c>
      <c r="P27" s="69"/>
    </row>
    <row r="28" spans="1:119" ht="15.75">
      <c r="A28" s="70" t="s">
        <v>63</v>
      </c>
      <c r="B28" s="71"/>
      <c r="C28" s="72"/>
      <c r="D28" s="73">
        <f t="shared" ref="D28:M28" si="8">SUM(D29:D30)</f>
        <v>710318</v>
      </c>
      <c r="E28" s="73">
        <f t="shared" si="8"/>
        <v>116011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716816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1"/>
        <v>1543145</v>
      </c>
      <c r="O28" s="75">
        <f t="shared" si="2"/>
        <v>60.974593014066699</v>
      </c>
      <c r="P28" s="69"/>
    </row>
    <row r="29" spans="1:119">
      <c r="A29" s="64"/>
      <c r="B29" s="65">
        <v>581</v>
      </c>
      <c r="C29" s="66" t="s">
        <v>64</v>
      </c>
      <c r="D29" s="67">
        <v>710318</v>
      </c>
      <c r="E29" s="67">
        <v>116011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826329</v>
      </c>
      <c r="O29" s="68">
        <f t="shared" si="2"/>
        <v>32.650900900900901</v>
      </c>
      <c r="P29" s="69"/>
    </row>
    <row r="30" spans="1:119" ht="15.75" thickBot="1">
      <c r="A30" s="64"/>
      <c r="B30" s="65">
        <v>590</v>
      </c>
      <c r="C30" s="66" t="s">
        <v>65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716816</v>
      </c>
      <c r="K30" s="67">
        <v>0</v>
      </c>
      <c r="L30" s="67">
        <v>0</v>
      </c>
      <c r="M30" s="67">
        <v>0</v>
      </c>
      <c r="N30" s="67">
        <f t="shared" si="1"/>
        <v>716816</v>
      </c>
      <c r="O30" s="68">
        <f t="shared" si="2"/>
        <v>28.323692113165798</v>
      </c>
      <c r="P30" s="69"/>
    </row>
    <row r="31" spans="1:119" ht="16.5" thickBot="1">
      <c r="A31" s="77" t="s">
        <v>10</v>
      </c>
      <c r="B31" s="78"/>
      <c r="C31" s="79"/>
      <c r="D31" s="80">
        <f>SUM(D5,D12,D16,D21,D23,D25,D28)</f>
        <v>22002612</v>
      </c>
      <c r="E31" s="80">
        <f t="shared" ref="E31:M31" si="9">SUM(E5,E12,E16,E21,E23,E25,E28)</f>
        <v>2140486</v>
      </c>
      <c r="F31" s="80">
        <f t="shared" si="9"/>
        <v>823036</v>
      </c>
      <c r="G31" s="80">
        <f t="shared" si="9"/>
        <v>0</v>
      </c>
      <c r="H31" s="80">
        <f t="shared" si="9"/>
        <v>0</v>
      </c>
      <c r="I31" s="80">
        <f t="shared" si="9"/>
        <v>12750888</v>
      </c>
      <c r="J31" s="80">
        <f t="shared" si="9"/>
        <v>716816</v>
      </c>
      <c r="K31" s="80">
        <f t="shared" si="9"/>
        <v>0</v>
      </c>
      <c r="L31" s="80">
        <f t="shared" si="9"/>
        <v>3418059</v>
      </c>
      <c r="M31" s="80">
        <f t="shared" si="9"/>
        <v>0</v>
      </c>
      <c r="N31" s="80">
        <f t="shared" si="1"/>
        <v>41851897</v>
      </c>
      <c r="O31" s="81">
        <f t="shared" si="2"/>
        <v>1653.7022680575312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66</v>
      </c>
      <c r="M33" s="117"/>
      <c r="N33" s="117"/>
      <c r="O33" s="91">
        <v>25308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50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2023-11-27T17:05:06Z</cp:lastPrinted>
  <dcterms:created xsi:type="dcterms:W3CDTF">2000-08-31T21:26:31Z</dcterms:created>
  <dcterms:modified xsi:type="dcterms:W3CDTF">2023-11-27T17:05:08Z</dcterms:modified>
</cp:coreProperties>
</file>