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'2008'!$A$1:$O$83</definedName>
    <definedName name="_xlnm.Print_Area" localSheetId="14">'2009'!$A$1:$O$87</definedName>
    <definedName name="_xlnm.Print_Area" localSheetId="13">'2010'!$A$1:$O$82</definedName>
    <definedName name="_xlnm.Print_Area" localSheetId="12">'2011'!$A$1:$O$84</definedName>
    <definedName name="_xlnm.Print_Area" localSheetId="11">'2012'!$A$1:$O$85</definedName>
    <definedName name="_xlnm.Print_Area" localSheetId="10">'2013'!$A$1:$O$89</definedName>
    <definedName name="_xlnm.Print_Area" localSheetId="9">'2014'!$A$1:$O$85</definedName>
    <definedName name="_xlnm.Print_Area" localSheetId="8">'2015'!$A$1:$O$83</definedName>
    <definedName name="_xlnm.Print_Area" localSheetId="7">'2016'!$A$1:$O$83</definedName>
    <definedName name="_xlnm.Print_Area" localSheetId="6">'2017'!$A$1:$O$84</definedName>
    <definedName name="_xlnm.Print_Area" localSheetId="5">'2018'!$A$1:$O$86</definedName>
    <definedName name="_xlnm.Print_Area" localSheetId="4">'2019'!$A$1:$O$88</definedName>
    <definedName name="_xlnm.Print_Area" localSheetId="3">'2020'!$A$1:$O$89</definedName>
    <definedName name="_xlnm.Print_Area" localSheetId="2">'2021'!$A$1:$P$83</definedName>
    <definedName name="_xlnm.Print_Area" localSheetId="1">'2022'!$A$1:$P$90</definedName>
    <definedName name="_xlnm.Print_Area" localSheetId="0">'2023'!$A$1:$P$87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2" i="49" l="1"/>
  <c r="P82" i="49" s="1"/>
  <c r="O81" i="49"/>
  <c r="P81" i="49" s="1"/>
  <c r="O80" i="49"/>
  <c r="P80" i="49" s="1"/>
  <c r="N79" i="49"/>
  <c r="M79" i="49"/>
  <c r="L79" i="49"/>
  <c r="K79" i="49"/>
  <c r="J79" i="49"/>
  <c r="I79" i="49"/>
  <c r="H79" i="49"/>
  <c r="G79" i="49"/>
  <c r="F79" i="49"/>
  <c r="E79" i="49"/>
  <c r="D79" i="49"/>
  <c r="O78" i="49"/>
  <c r="P78" i="49" s="1"/>
  <c r="O77" i="49"/>
  <c r="P77" i="49" s="1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 s="1"/>
  <c r="N69" i="49"/>
  <c r="M69" i="49"/>
  <c r="L69" i="49"/>
  <c r="K69" i="49"/>
  <c r="J69" i="49"/>
  <c r="I69" i="49"/>
  <c r="H69" i="49"/>
  <c r="G69" i="49"/>
  <c r="F69" i="49"/>
  <c r="E69" i="49"/>
  <c r="D69" i="49"/>
  <c r="O68" i="49"/>
  <c r="P68" i="49" s="1"/>
  <c r="O67" i="49"/>
  <c r="P67" i="49" s="1"/>
  <c r="O66" i="49"/>
  <c r="P66" i="49" s="1"/>
  <c r="N65" i="49"/>
  <c r="M65" i="49"/>
  <c r="L65" i="49"/>
  <c r="K65" i="49"/>
  <c r="J65" i="49"/>
  <c r="I65" i="49"/>
  <c r="H65" i="49"/>
  <c r="G65" i="49"/>
  <c r="F65" i="49"/>
  <c r="E65" i="49"/>
  <c r="D65" i="49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9" i="49" l="1"/>
  <c r="P79" i="49" s="1"/>
  <c r="O69" i="49"/>
  <c r="P69" i="49" s="1"/>
  <c r="O65" i="49"/>
  <c r="P65" i="49" s="1"/>
  <c r="O48" i="49"/>
  <c r="P48" i="49" s="1"/>
  <c r="O31" i="49"/>
  <c r="P31" i="49" s="1"/>
  <c r="J83" i="49"/>
  <c r="I83" i="49"/>
  <c r="K83" i="49"/>
  <c r="L83" i="49"/>
  <c r="N83" i="49"/>
  <c r="O17" i="49"/>
  <c r="P17" i="49" s="1"/>
  <c r="D83" i="49"/>
  <c r="E83" i="49"/>
  <c r="G83" i="49"/>
  <c r="F83" i="49"/>
  <c r="H83" i="49"/>
  <c r="M83" i="49"/>
  <c r="O5" i="49"/>
  <c r="P5" i="49" s="1"/>
  <c r="O85" i="48"/>
  <c r="P85" i="48"/>
  <c r="O84" i="48"/>
  <c r="P84" i="48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/>
  <c r="O79" i="48"/>
  <c r="P79" i="48" s="1"/>
  <c r="O78" i="48"/>
  <c r="P78" i="48"/>
  <c r="O77" i="48"/>
  <c r="P77" i="48"/>
  <c r="O76" i="48"/>
  <c r="P76" i="48" s="1"/>
  <c r="O75" i="48"/>
  <c r="P75" i="48" s="1"/>
  <c r="O74" i="48"/>
  <c r="P74" i="48"/>
  <c r="O73" i="48"/>
  <c r="P73" i="48" s="1"/>
  <c r="N72" i="48"/>
  <c r="M72" i="48"/>
  <c r="L72" i="48"/>
  <c r="K72" i="48"/>
  <c r="J72" i="48"/>
  <c r="J86" i="48" s="1"/>
  <c r="I72" i="48"/>
  <c r="H72" i="48"/>
  <c r="G72" i="48"/>
  <c r="F72" i="48"/>
  <c r="E72" i="48"/>
  <c r="D72" i="48"/>
  <c r="O71" i="48"/>
  <c r="P71" i="48" s="1"/>
  <c r="O70" i="48"/>
  <c r="P70" i="48"/>
  <c r="O69" i="48"/>
  <c r="P69" i="48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/>
  <c r="O64" i="48"/>
  <c r="P64" i="48" s="1"/>
  <c r="O63" i="48"/>
  <c r="P63" i="48"/>
  <c r="O62" i="48"/>
  <c r="P62" i="48"/>
  <c r="O61" i="48"/>
  <c r="P61" i="48" s="1"/>
  <c r="O60" i="48"/>
  <c r="P60" i="48" s="1"/>
  <c r="O59" i="48"/>
  <c r="P59" i="48"/>
  <c r="O58" i="48"/>
  <c r="P58" i="48" s="1"/>
  <c r="O57" i="48"/>
  <c r="P57" i="48"/>
  <c r="O56" i="48"/>
  <c r="P56" i="48"/>
  <c r="O55" i="48"/>
  <c r="P55" i="48" s="1"/>
  <c r="O54" i="48"/>
  <c r="P54" i="48" s="1"/>
  <c r="O53" i="48"/>
  <c r="P53" i="48"/>
  <c r="O52" i="48"/>
  <c r="P52" i="48" s="1"/>
  <c r="O51" i="48"/>
  <c r="P51" i="48"/>
  <c r="O50" i="48"/>
  <c r="P50" i="48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/>
  <c r="O47" i="48"/>
  <c r="P47" i="48" s="1"/>
  <c r="O46" i="48"/>
  <c r="P46" i="48" s="1"/>
  <c r="O45" i="48"/>
  <c r="P45" i="48" s="1"/>
  <c r="O44" i="48"/>
  <c r="P44" i="48" s="1"/>
  <c r="O43" i="48"/>
  <c r="P43" i="48"/>
  <c r="O42" i="48"/>
  <c r="P42" i="48"/>
  <c r="O41" i="48"/>
  <c r="P41" i="48" s="1"/>
  <c r="O40" i="48"/>
  <c r="P40" i="48" s="1"/>
  <c r="O39" i="48"/>
  <c r="P39" i="48" s="1"/>
  <c r="O38" i="48"/>
  <c r="P38" i="48" s="1"/>
  <c r="O37" i="48"/>
  <c r="P37" i="48"/>
  <c r="O36" i="48"/>
  <c r="P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/>
  <c r="O30" i="48"/>
  <c r="P30" i="48"/>
  <c r="O29" i="48"/>
  <c r="P29" i="48"/>
  <c r="O28" i="48"/>
  <c r="P28" i="48" s="1"/>
  <c r="O27" i="48"/>
  <c r="P27" i="48"/>
  <c r="O26" i="48"/>
  <c r="P26" i="48"/>
  <c r="O25" i="48"/>
  <c r="P25" i="48"/>
  <c r="O24" i="48"/>
  <c r="P24" i="48"/>
  <c r="O23" i="48"/>
  <c r="P23" i="48"/>
  <c r="O22" i="48"/>
  <c r="P22" i="48" s="1"/>
  <c r="O21" i="48"/>
  <c r="P21" i="48"/>
  <c r="O20" i="48"/>
  <c r="P20" i="48"/>
  <c r="O19" i="48"/>
  <c r="P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/>
  <c r="O15" i="48"/>
  <c r="P15" i="48"/>
  <c r="O14" i="48"/>
  <c r="P14" i="48" s="1"/>
  <c r="O13" i="48"/>
  <c r="P13" i="48" s="1"/>
  <c r="O12" i="48"/>
  <c r="P12" i="48" s="1"/>
  <c r="O11" i="48"/>
  <c r="P11" i="48" s="1"/>
  <c r="O10" i="48"/>
  <c r="P10" i="48"/>
  <c r="O9" i="48"/>
  <c r="P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86" i="48" s="1"/>
  <c r="H5" i="48"/>
  <c r="G5" i="48"/>
  <c r="F5" i="48"/>
  <c r="E5" i="48"/>
  <c r="D5" i="48"/>
  <c r="N29" i="45"/>
  <c r="O29" i="45"/>
  <c r="N28" i="45"/>
  <c r="O28" i="45" s="1"/>
  <c r="N30" i="47"/>
  <c r="K30" i="47"/>
  <c r="I30" i="47"/>
  <c r="H30" i="47"/>
  <c r="O37" i="47"/>
  <c r="P37" i="47"/>
  <c r="O78" i="47"/>
  <c r="P78" i="47"/>
  <c r="O77" i="47"/>
  <c r="P77" i="47"/>
  <c r="N76" i="47"/>
  <c r="M76" i="47"/>
  <c r="L76" i="47"/>
  <c r="K76" i="47"/>
  <c r="J76" i="47"/>
  <c r="I76" i="47"/>
  <c r="H76" i="47"/>
  <c r="G76" i="47"/>
  <c r="F76" i="47"/>
  <c r="E76" i="47"/>
  <c r="D76" i="47"/>
  <c r="O75" i="47"/>
  <c r="P75" i="47" s="1"/>
  <c r="O74" i="47"/>
  <c r="P74" i="47"/>
  <c r="O73" i="47"/>
  <c r="P73" i="47"/>
  <c r="O72" i="47"/>
  <c r="P72" i="47" s="1"/>
  <c r="O71" i="47"/>
  <c r="P71" i="47" s="1"/>
  <c r="O70" i="47"/>
  <c r="P70" i="47" s="1"/>
  <c r="O69" i="47"/>
  <c r="P69" i="47" s="1"/>
  <c r="O68" i="47"/>
  <c r="P68" i="47"/>
  <c r="O67" i="47"/>
  <c r="P67" i="47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/>
  <c r="O63" i="47"/>
  <c r="P63" i="47"/>
  <c r="N62" i="47"/>
  <c r="M62" i="47"/>
  <c r="L62" i="47"/>
  <c r="K62" i="47"/>
  <c r="J62" i="47"/>
  <c r="I62" i="47"/>
  <c r="H62" i="47"/>
  <c r="O62" i="47" s="1"/>
  <c r="P62" i="47" s="1"/>
  <c r="G62" i="47"/>
  <c r="F62" i="47"/>
  <c r="E62" i="47"/>
  <c r="D62" i="47"/>
  <c r="O61" i="47"/>
  <c r="P61" i="47" s="1"/>
  <c r="O60" i="47"/>
  <c r="P60" i="47"/>
  <c r="O59" i="47"/>
  <c r="P59" i="47"/>
  <c r="O58" i="47"/>
  <c r="P58" i="47"/>
  <c r="O57" i="47"/>
  <c r="P57" i="47" s="1"/>
  <c r="O56" i="47"/>
  <c r="P56" i="47" s="1"/>
  <c r="O55" i="47"/>
  <c r="P55" i="47" s="1"/>
  <c r="O54" i="47"/>
  <c r="P54" i="47"/>
  <c r="O53" i="47"/>
  <c r="P53" i="47"/>
  <c r="O52" i="47"/>
  <c r="P52" i="47"/>
  <c r="O51" i="47"/>
  <c r="P51" i="47" s="1"/>
  <c r="O50" i="47"/>
  <c r="P50" i="47" s="1"/>
  <c r="O49" i="47"/>
  <c r="P49" i="47" s="1"/>
  <c r="O48" i="47"/>
  <c r="P48" i="47"/>
  <c r="O47" i="47"/>
  <c r="P47" i="47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 s="1"/>
  <c r="O43" i="47"/>
  <c r="P43" i="47"/>
  <c r="O42" i="47"/>
  <c r="P42" i="47"/>
  <c r="O41" i="47"/>
  <c r="P41" i="47"/>
  <c r="O40" i="47"/>
  <c r="P40" i="47" s="1"/>
  <c r="O39" i="47"/>
  <c r="P39" i="47"/>
  <c r="O38" i="47"/>
  <c r="P38" i="47" s="1"/>
  <c r="O36" i="47"/>
  <c r="P36" i="47"/>
  <c r="O35" i="47"/>
  <c r="P35" i="47"/>
  <c r="O34" i="47"/>
  <c r="P34" i="47"/>
  <c r="O33" i="47"/>
  <c r="P33" i="47" s="1"/>
  <c r="O32" i="47"/>
  <c r="P32" i="47"/>
  <c r="O31" i="47"/>
  <c r="P31" i="47" s="1"/>
  <c r="M30" i="47"/>
  <c r="L30" i="47"/>
  <c r="J30" i="47"/>
  <c r="G30" i="47"/>
  <c r="F30" i="47"/>
  <c r="E30" i="47"/>
  <c r="O29" i="47"/>
  <c r="P29" i="47" s="1"/>
  <c r="O28" i="47"/>
  <c r="P28" i="47"/>
  <c r="O27" i="47"/>
  <c r="P27" i="47" s="1"/>
  <c r="O26" i="47"/>
  <c r="P26" i="47"/>
  <c r="O25" i="47"/>
  <c r="P25" i="47"/>
  <c r="O24" i="47"/>
  <c r="P24" i="47" s="1"/>
  <c r="O23" i="47"/>
  <c r="P23" i="47" s="1"/>
  <c r="O22" i="47"/>
  <c r="P22" i="47"/>
  <c r="O21" i="47"/>
  <c r="P21" i="47" s="1"/>
  <c r="O20" i="47"/>
  <c r="P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/>
  <c r="O14" i="47"/>
  <c r="P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O5" i="47" s="1"/>
  <c r="P5" i="47" s="1"/>
  <c r="F5" i="47"/>
  <c r="E5" i="47"/>
  <c r="D5" i="47"/>
  <c r="N84" i="45"/>
  <c r="O84" i="45"/>
  <c r="N83" i="45"/>
  <c r="O83" i="45" s="1"/>
  <c r="N82" i="45"/>
  <c r="O82" i="45" s="1"/>
  <c r="M81" i="45"/>
  <c r="L81" i="45"/>
  <c r="K81" i="45"/>
  <c r="J81" i="45"/>
  <c r="I81" i="45"/>
  <c r="H81" i="45"/>
  <c r="G81" i="45"/>
  <c r="F81" i="45"/>
  <c r="E81" i="45"/>
  <c r="D81" i="45"/>
  <c r="N80" i="45"/>
  <c r="O80" i="45"/>
  <c r="N79" i="45"/>
  <c r="O79" i="45" s="1"/>
  <c r="N78" i="45"/>
  <c r="O78" i="45"/>
  <c r="N77" i="45"/>
  <c r="O77" i="45"/>
  <c r="N76" i="45"/>
  <c r="O76" i="45" s="1"/>
  <c r="N75" i="45"/>
  <c r="O75" i="45" s="1"/>
  <c r="N74" i="45"/>
  <c r="O74" i="45"/>
  <c r="N73" i="45"/>
  <c r="O73" i="45" s="1"/>
  <c r="N72" i="45"/>
  <c r="O72" i="45"/>
  <c r="N71" i="45"/>
  <c r="O71" i="45"/>
  <c r="M70" i="45"/>
  <c r="L70" i="45"/>
  <c r="K70" i="45"/>
  <c r="J70" i="45"/>
  <c r="I70" i="45"/>
  <c r="H70" i="45"/>
  <c r="H85" i="45" s="1"/>
  <c r="G70" i="45"/>
  <c r="F70" i="45"/>
  <c r="E70" i="45"/>
  <c r="D70" i="45"/>
  <c r="N69" i="45"/>
  <c r="O69" i="45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/>
  <c r="N63" i="45"/>
  <c r="O63" i="45" s="1"/>
  <c r="N62" i="45"/>
  <c r="O62" i="45"/>
  <c r="N61" i="45"/>
  <c r="O61" i="45"/>
  <c r="N60" i="45"/>
  <c r="O60" i="45" s="1"/>
  <c r="N59" i="45"/>
  <c r="O59" i="45" s="1"/>
  <c r="N58" i="45"/>
  <c r="O58" i="45"/>
  <c r="N57" i="45"/>
  <c r="O57" i="45" s="1"/>
  <c r="N56" i="45"/>
  <c r="O56" i="45"/>
  <c r="N55" i="45"/>
  <c r="O55" i="45"/>
  <c r="N54" i="45"/>
  <c r="O54" i="45" s="1"/>
  <c r="N53" i="45"/>
  <c r="O53" i="45" s="1"/>
  <c r="N52" i="45"/>
  <c r="O52" i="45"/>
  <c r="N51" i="45"/>
  <c r="O51" i="45" s="1"/>
  <c r="N50" i="45"/>
  <c r="O50" i="45"/>
  <c r="M49" i="45"/>
  <c r="L49" i="45"/>
  <c r="K49" i="45"/>
  <c r="J49" i="45"/>
  <c r="I49" i="45"/>
  <c r="H49" i="45"/>
  <c r="G49" i="45"/>
  <c r="N49" i="45"/>
  <c r="O49" i="45"/>
  <c r="F49" i="45"/>
  <c r="E49" i="45"/>
  <c r="D49" i="45"/>
  <c r="N48" i="45"/>
  <c r="O48" i="45"/>
  <c r="N47" i="45"/>
  <c r="O47" i="45" s="1"/>
  <c r="N46" i="45"/>
  <c r="O46" i="45" s="1"/>
  <c r="N45" i="45"/>
  <c r="O45" i="45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/>
  <c r="N38" i="45"/>
  <c r="O38" i="45" s="1"/>
  <c r="N37" i="45"/>
  <c r="O37" i="45"/>
  <c r="N36" i="45"/>
  <c r="O36" i="45"/>
  <c r="N35" i="45"/>
  <c r="O35" i="45" s="1"/>
  <c r="N34" i="45"/>
  <c r="O34" i="45" s="1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1" i="45"/>
  <c r="O31" i="45" s="1"/>
  <c r="N30" i="45"/>
  <c r="O30" i="45"/>
  <c r="N27" i="45"/>
  <c r="O27" i="45"/>
  <c r="N26" i="45"/>
  <c r="O26" i="45"/>
  <c r="N25" i="45"/>
  <c r="O25" i="45" s="1"/>
  <c r="N24" i="45"/>
  <c r="O24" i="45"/>
  <c r="N23" i="45"/>
  <c r="O23" i="45" s="1"/>
  <c r="N22" i="45"/>
  <c r="O22" i="45"/>
  <c r="N21" i="45"/>
  <c r="O21" i="45"/>
  <c r="N20" i="45"/>
  <c r="O20" i="45"/>
  <c r="N19" i="45"/>
  <c r="O19" i="45" s="1"/>
  <c r="N18" i="45"/>
  <c r="O18" i="45"/>
  <c r="M17" i="45"/>
  <c r="M85" i="45" s="1"/>
  <c r="L17" i="45"/>
  <c r="K17" i="45"/>
  <c r="J17" i="45"/>
  <c r="I17" i="45"/>
  <c r="H17" i="45"/>
  <c r="G17" i="45"/>
  <c r="G85" i="45"/>
  <c r="F17" i="45"/>
  <c r="E17" i="45"/>
  <c r="D17" i="45"/>
  <c r="N16" i="45"/>
  <c r="O16" i="45"/>
  <c r="N15" i="45"/>
  <c r="O15" i="45" s="1"/>
  <c r="N14" i="45"/>
  <c r="O14" i="45"/>
  <c r="N13" i="45"/>
  <c r="O13" i="45" s="1"/>
  <c r="N12" i="45"/>
  <c r="O12" i="45"/>
  <c r="N11" i="45"/>
  <c r="O11" i="45"/>
  <c r="N10" i="45"/>
  <c r="O10" i="45"/>
  <c r="N9" i="45"/>
  <c r="O9" i="45" s="1"/>
  <c r="N8" i="45"/>
  <c r="O8" i="45"/>
  <c r="N7" i="45"/>
  <c r="O7" i="45" s="1"/>
  <c r="N6" i="45"/>
  <c r="O6" i="45"/>
  <c r="M5" i="45"/>
  <c r="L5" i="45"/>
  <c r="L85" i="45" s="1"/>
  <c r="K5" i="45"/>
  <c r="J5" i="45"/>
  <c r="I5" i="45"/>
  <c r="I85" i="45" s="1"/>
  <c r="H5" i="45"/>
  <c r="G5" i="45"/>
  <c r="F5" i="45"/>
  <c r="F85" i="45" s="1"/>
  <c r="N5" i="45"/>
  <c r="O5" i="45" s="1"/>
  <c r="E5" i="45"/>
  <c r="E85" i="45" s="1"/>
  <c r="D5" i="45"/>
  <c r="N83" i="44"/>
  <c r="O83" i="44"/>
  <c r="N82" i="44"/>
  <c r="O82" i="44" s="1"/>
  <c r="M81" i="44"/>
  <c r="L81" i="44"/>
  <c r="K81" i="44"/>
  <c r="J81" i="44"/>
  <c r="I81" i="44"/>
  <c r="H81" i="44"/>
  <c r="G81" i="44"/>
  <c r="F81" i="44"/>
  <c r="E81" i="44"/>
  <c r="D81" i="44"/>
  <c r="N80" i="44"/>
  <c r="O80" i="44" s="1"/>
  <c r="N79" i="44"/>
  <c r="O79" i="44" s="1"/>
  <c r="N78" i="44"/>
  <c r="O78" i="44"/>
  <c r="N77" i="44"/>
  <c r="O77" i="44" s="1"/>
  <c r="N76" i="44"/>
  <c r="O76" i="44"/>
  <c r="N75" i="44"/>
  <c r="O75" i="44"/>
  <c r="N74" i="44"/>
  <c r="O74" i="44" s="1"/>
  <c r="N73" i="44"/>
  <c r="O73" i="44" s="1"/>
  <c r="N72" i="44"/>
  <c r="O72" i="44"/>
  <c r="M71" i="44"/>
  <c r="N71" i="44" s="1"/>
  <c r="O71" i="44" s="1"/>
  <c r="L71" i="44"/>
  <c r="K71" i="44"/>
  <c r="J71" i="44"/>
  <c r="I71" i="44"/>
  <c r="H71" i="44"/>
  <c r="G71" i="44"/>
  <c r="F71" i="44"/>
  <c r="E71" i="44"/>
  <c r="D71" i="44"/>
  <c r="N70" i="44"/>
  <c r="O70" i="44"/>
  <c r="N69" i="44"/>
  <c r="O69" i="44" s="1"/>
  <c r="N68" i="44"/>
  <c r="O68" i="44"/>
  <c r="M67" i="44"/>
  <c r="L67" i="44"/>
  <c r="K67" i="44"/>
  <c r="J67" i="44"/>
  <c r="I67" i="44"/>
  <c r="H67" i="44"/>
  <c r="G67" i="44"/>
  <c r="F67" i="44"/>
  <c r="E67" i="44"/>
  <c r="D67" i="44"/>
  <c r="N66" i="44"/>
  <c r="O66" i="44"/>
  <c r="N65" i="44"/>
  <c r="O65" i="44"/>
  <c r="N64" i="44"/>
  <c r="O64" i="44" s="1"/>
  <c r="N63" i="44"/>
  <c r="O63" i="44" s="1"/>
  <c r="N62" i="44"/>
  <c r="O62" i="44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/>
  <c r="N35" i="44"/>
  <c r="O35" i="44" s="1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/>
  <c r="N21" i="44"/>
  <c r="O21" i="44" s="1"/>
  <c r="N20" i="44"/>
  <c r="O20" i="44"/>
  <c r="N19" i="44"/>
  <c r="O19" i="44"/>
  <c r="N18" i="44"/>
  <c r="O18" i="44" s="1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 s="1"/>
  <c r="N15" i="44"/>
  <c r="O15" i="44" s="1"/>
  <c r="N14" i="44"/>
  <c r="O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1" i="43"/>
  <c r="O81" i="43"/>
  <c r="N80" i="43"/>
  <c r="O80" i="43"/>
  <c r="M79" i="43"/>
  <c r="L79" i="43"/>
  <c r="K79" i="43"/>
  <c r="J79" i="43"/>
  <c r="I79" i="43"/>
  <c r="H79" i="43"/>
  <c r="G79" i="43"/>
  <c r="F79" i="43"/>
  <c r="E79" i="43"/>
  <c r="D79" i="43"/>
  <c r="N78" i="43"/>
  <c r="O78" i="43"/>
  <c r="N77" i="43"/>
  <c r="O77" i="43" s="1"/>
  <c r="N76" i="43"/>
  <c r="O76" i="43" s="1"/>
  <c r="N75" i="43"/>
  <c r="O75" i="43"/>
  <c r="N74" i="43"/>
  <c r="O74" i="43" s="1"/>
  <c r="N73" i="43"/>
  <c r="O73" i="43"/>
  <c r="N72" i="43"/>
  <c r="O72" i="43"/>
  <c r="N71" i="43"/>
  <c r="O71" i="43" s="1"/>
  <c r="N70" i="43"/>
  <c r="O70" i="43" s="1"/>
  <c r="M69" i="43"/>
  <c r="L69" i="43"/>
  <c r="K69" i="43"/>
  <c r="J69" i="43"/>
  <c r="I69" i="43"/>
  <c r="H69" i="43"/>
  <c r="G69" i="43"/>
  <c r="F69" i="43"/>
  <c r="E69" i="43"/>
  <c r="D69" i="43"/>
  <c r="N68" i="43"/>
  <c r="O68" i="43" s="1"/>
  <c r="N67" i="43"/>
  <c r="O67" i="43"/>
  <c r="N66" i="43"/>
  <c r="O66" i="43" s="1"/>
  <c r="M65" i="43"/>
  <c r="L65" i="43"/>
  <c r="K65" i="43"/>
  <c r="J65" i="43"/>
  <c r="I65" i="43"/>
  <c r="H65" i="43"/>
  <c r="G65" i="43"/>
  <c r="F65" i="43"/>
  <c r="E65" i="43"/>
  <c r="D65" i="43"/>
  <c r="N64" i="43"/>
  <c r="O64" i="43" s="1"/>
  <c r="N63" i="43"/>
  <c r="O63" i="43"/>
  <c r="N62" i="43"/>
  <c r="O62" i="43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/>
  <c r="N55" i="43"/>
  <c r="O55" i="43" s="1"/>
  <c r="N54" i="43"/>
  <c r="O54" i="43" s="1"/>
  <c r="N53" i="43"/>
  <c r="O53" i="43"/>
  <c r="N52" i="43"/>
  <c r="O52" i="43" s="1"/>
  <c r="N51" i="43"/>
  <c r="O51" i="43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/>
  <c r="N35" i="43"/>
  <c r="O35" i="43" s="1"/>
  <c r="N34" i="43"/>
  <c r="O34" i="43" s="1"/>
  <c r="N33" i="43"/>
  <c r="O33" i="43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/>
  <c r="N27" i="43"/>
  <c r="O27" i="43"/>
  <c r="N26" i="43"/>
  <c r="O26" i="43" s="1"/>
  <c r="N25" i="43"/>
  <c r="O25" i="43"/>
  <c r="N24" i="43"/>
  <c r="O24" i="43" s="1"/>
  <c r="N23" i="43"/>
  <c r="O23" i="43"/>
  <c r="N22" i="43"/>
  <c r="O22" i="43"/>
  <c r="N21" i="43"/>
  <c r="O21" i="43"/>
  <c r="N20" i="43"/>
  <c r="O20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N13" i="43"/>
  <c r="O13" i="43"/>
  <c r="N12" i="43"/>
  <c r="O12" i="43" s="1"/>
  <c r="N11" i="43"/>
  <c r="O11" i="43"/>
  <c r="N10" i="43"/>
  <c r="O10" i="43" s="1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9" i="42"/>
  <c r="O79" i="42" s="1"/>
  <c r="N78" i="42"/>
  <c r="O78" i="42"/>
  <c r="M77" i="42"/>
  <c r="N77" i="42" s="1"/>
  <c r="O77" i="42" s="1"/>
  <c r="L77" i="42"/>
  <c r="K77" i="42"/>
  <c r="J77" i="42"/>
  <c r="I77" i="42"/>
  <c r="H77" i="42"/>
  <c r="G77" i="42"/>
  <c r="F77" i="42"/>
  <c r="E77" i="42"/>
  <c r="D77" i="42"/>
  <c r="N76" i="42"/>
  <c r="O76" i="42"/>
  <c r="N75" i="42"/>
  <c r="O75" i="42" s="1"/>
  <c r="N74" i="42"/>
  <c r="O74" i="42"/>
  <c r="N73" i="42"/>
  <c r="O73" i="42"/>
  <c r="N72" i="42"/>
  <c r="O72" i="42"/>
  <c r="N71" i="42"/>
  <c r="O71" i="42" s="1"/>
  <c r="N70" i="42"/>
  <c r="O70" i="42"/>
  <c r="N69" i="42"/>
  <c r="O69" i="42" s="1"/>
  <c r="N68" i="42"/>
  <c r="O68" i="42"/>
  <c r="M67" i="42"/>
  <c r="L67" i="42"/>
  <c r="K67" i="42"/>
  <c r="J67" i="42"/>
  <c r="I67" i="42"/>
  <c r="H67" i="42"/>
  <c r="G67" i="42"/>
  <c r="F67" i="42"/>
  <c r="E67" i="42"/>
  <c r="D67" i="42"/>
  <c r="N66" i="42"/>
  <c r="O66" i="42"/>
  <c r="N65" i="42"/>
  <c r="O65" i="42"/>
  <c r="N64" i="42"/>
  <c r="O64" i="42"/>
  <c r="M63" i="42"/>
  <c r="L63" i="42"/>
  <c r="K63" i="42"/>
  <c r="J63" i="42"/>
  <c r="I63" i="42"/>
  <c r="H63" i="42"/>
  <c r="G63" i="42"/>
  <c r="F63" i="42"/>
  <c r="E63" i="42"/>
  <c r="D63" i="42"/>
  <c r="N62" i="42"/>
  <c r="O62" i="42"/>
  <c r="N61" i="42"/>
  <c r="O61" i="42" s="1"/>
  <c r="N60" i="42"/>
  <c r="O60" i="42"/>
  <c r="N59" i="42"/>
  <c r="O59" i="42" s="1"/>
  <c r="N58" i="42"/>
  <c r="O58" i="42"/>
  <c r="N57" i="42"/>
  <c r="O57" i="42"/>
  <c r="N56" i="42"/>
  <c r="O56" i="42"/>
  <c r="N55" i="42"/>
  <c r="O55" i="42" s="1"/>
  <c r="N54" i="42"/>
  <c r="O54" i="42"/>
  <c r="N53" i="42"/>
  <c r="O53" i="42" s="1"/>
  <c r="N52" i="42"/>
  <c r="O52" i="42"/>
  <c r="N51" i="42"/>
  <c r="O51" i="42"/>
  <c r="N50" i="42"/>
  <c r="O50" i="42"/>
  <c r="N49" i="42"/>
  <c r="O49" i="42" s="1"/>
  <c r="N48" i="42"/>
  <c r="O48" i="42"/>
  <c r="M47" i="42"/>
  <c r="N47" i="42" s="1"/>
  <c r="O47" i="42" s="1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/>
  <c r="N43" i="42"/>
  <c r="O43" i="42"/>
  <c r="N42" i="42"/>
  <c r="O42" i="42"/>
  <c r="N41" i="42"/>
  <c r="O41" i="42" s="1"/>
  <c r="N40" i="42"/>
  <c r="O40" i="42"/>
  <c r="N39" i="42"/>
  <c r="O39" i="42" s="1"/>
  <c r="N38" i="42"/>
  <c r="O38" i="42"/>
  <c r="N37" i="42"/>
  <c r="O37" i="42"/>
  <c r="N36" i="42"/>
  <c r="O36" i="42"/>
  <c r="N35" i="42"/>
  <c r="O35" i="42" s="1"/>
  <c r="N34" i="42"/>
  <c r="O34" i="42"/>
  <c r="N33" i="42"/>
  <c r="O33" i="42" s="1"/>
  <c r="N32" i="42"/>
  <c r="O32" i="42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/>
  <c r="N29" i="42"/>
  <c r="O29" i="42"/>
  <c r="N28" i="42"/>
  <c r="O28" i="42"/>
  <c r="N27" i="42"/>
  <c r="O27" i="42" s="1"/>
  <c r="N26" i="42"/>
  <c r="O26" i="42"/>
  <c r="N25" i="42"/>
  <c r="O25" i="42" s="1"/>
  <c r="N24" i="42"/>
  <c r="O24" i="42"/>
  <c r="N23" i="42"/>
  <c r="O23" i="42"/>
  <c r="N22" i="42"/>
  <c r="O22" i="42"/>
  <c r="N21" i="42"/>
  <c r="O21" i="42" s="1"/>
  <c r="N20" i="42"/>
  <c r="O20" i="42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E80" i="42" s="1"/>
  <c r="D17" i="42"/>
  <c r="N16" i="42"/>
  <c r="O16" i="42"/>
  <c r="N15" i="42"/>
  <c r="O15" i="42"/>
  <c r="N14" i="42"/>
  <c r="O14" i="42"/>
  <c r="N13" i="42"/>
  <c r="O13" i="42" s="1"/>
  <c r="N12" i="42"/>
  <c r="O12" i="42"/>
  <c r="N11" i="42"/>
  <c r="O11" i="42" s="1"/>
  <c r="N10" i="42"/>
  <c r="O10" i="42"/>
  <c r="N9" i="42"/>
  <c r="O9" i="42"/>
  <c r="N8" i="42"/>
  <c r="O8" i="42"/>
  <c r="N7" i="42"/>
  <c r="O7" i="42" s="1"/>
  <c r="N6" i="42"/>
  <c r="O6" i="42"/>
  <c r="M5" i="42"/>
  <c r="M80" i="42" s="1"/>
  <c r="L5" i="42"/>
  <c r="K5" i="42"/>
  <c r="J5" i="42"/>
  <c r="I5" i="42"/>
  <c r="H5" i="42"/>
  <c r="G5" i="42"/>
  <c r="F5" i="42"/>
  <c r="E5" i="42"/>
  <c r="D5" i="42"/>
  <c r="N78" i="41"/>
  <c r="O78" i="41"/>
  <c r="N77" i="41"/>
  <c r="O77" i="41" s="1"/>
  <c r="M76" i="41"/>
  <c r="L76" i="41"/>
  <c r="K76" i="41"/>
  <c r="J76" i="41"/>
  <c r="I76" i="41"/>
  <c r="H76" i="41"/>
  <c r="G76" i="41"/>
  <c r="F76" i="41"/>
  <c r="E76" i="41"/>
  <c r="D76" i="41"/>
  <c r="N75" i="41"/>
  <c r="O75" i="41" s="1"/>
  <c r="N74" i="41"/>
  <c r="O74" i="41"/>
  <c r="N73" i="41"/>
  <c r="O73" i="41"/>
  <c r="N72" i="41"/>
  <c r="O72" i="41"/>
  <c r="N71" i="41"/>
  <c r="O71" i="41" s="1"/>
  <c r="N70" i="41"/>
  <c r="O70" i="41"/>
  <c r="N69" i="41"/>
  <c r="O69" i="41" s="1"/>
  <c r="N68" i="41"/>
  <c r="O68" i="41"/>
  <c r="N67" i="41"/>
  <c r="O67" i="41"/>
  <c r="M66" i="41"/>
  <c r="L66" i="41"/>
  <c r="K66" i="41"/>
  <c r="J66" i="41"/>
  <c r="I66" i="41"/>
  <c r="H66" i="41"/>
  <c r="G66" i="41"/>
  <c r="G79" i="41" s="1"/>
  <c r="F66" i="41"/>
  <c r="E66" i="41"/>
  <c r="D66" i="41"/>
  <c r="N65" i="41"/>
  <c r="O65" i="41"/>
  <c r="N64" i="41"/>
  <c r="O64" i="41"/>
  <c r="N63" i="41"/>
  <c r="O63" i="41" s="1"/>
  <c r="M62" i="41"/>
  <c r="L62" i="41"/>
  <c r="K62" i="41"/>
  <c r="K79" i="41" s="1"/>
  <c r="J62" i="41"/>
  <c r="I62" i="41"/>
  <c r="H62" i="41"/>
  <c r="G62" i="41"/>
  <c r="F62" i="41"/>
  <c r="E62" i="41"/>
  <c r="D62" i="41"/>
  <c r="N61" i="41"/>
  <c r="O61" i="41" s="1"/>
  <c r="N60" i="41"/>
  <c r="O60" i="41"/>
  <c r="N59" i="41"/>
  <c r="O59" i="41" s="1"/>
  <c r="N58" i="41"/>
  <c r="O58" i="41"/>
  <c r="N57" i="41"/>
  <c r="O57" i="41"/>
  <c r="N56" i="41"/>
  <c r="O56" i="41"/>
  <c r="N55" i="41"/>
  <c r="O55" i="41" s="1"/>
  <c r="N54" i="41"/>
  <c r="O54" i="41"/>
  <c r="N53" i="41"/>
  <c r="O53" i="41" s="1"/>
  <c r="N52" i="41"/>
  <c r="O52" i="41"/>
  <c r="N51" i="41"/>
  <c r="O51" i="41"/>
  <c r="N50" i="41"/>
  <c r="O50" i="41"/>
  <c r="N49" i="41"/>
  <c r="O49" i="41" s="1"/>
  <c r="N48" i="41"/>
  <c r="O48" i="41"/>
  <c r="N47" i="41"/>
  <c r="O47" i="41" s="1"/>
  <c r="N46" i="41"/>
  <c r="O46" i="41"/>
  <c r="M45" i="41"/>
  <c r="L45" i="41"/>
  <c r="K45" i="41"/>
  <c r="J45" i="41"/>
  <c r="I45" i="41"/>
  <c r="H45" i="41"/>
  <c r="G45" i="41"/>
  <c r="F45" i="41"/>
  <c r="E45" i="41"/>
  <c r="E79" i="41" s="1"/>
  <c r="D45" i="41"/>
  <c r="N44" i="41"/>
  <c r="O44" i="41"/>
  <c r="N43" i="41"/>
  <c r="O43" i="41"/>
  <c r="N42" i="41"/>
  <c r="O42" i="41"/>
  <c r="N41" i="41"/>
  <c r="O41" i="41" s="1"/>
  <c r="N40" i="41"/>
  <c r="O40" i="41"/>
  <c r="N39" i="41"/>
  <c r="O39" i="41" s="1"/>
  <c r="N38" i="41"/>
  <c r="O38" i="41"/>
  <c r="N37" i="41"/>
  <c r="O37" i="41"/>
  <c r="N36" i="41"/>
  <c r="O36" i="41"/>
  <c r="N35" i="41"/>
  <c r="O35" i="41" s="1"/>
  <c r="N34" i="41"/>
  <c r="O34" i="4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N31" i="41" s="1"/>
  <c r="O31" i="41" s="1"/>
  <c r="E31" i="41"/>
  <c r="D31" i="41"/>
  <c r="N30" i="41"/>
  <c r="O30" i="41"/>
  <c r="N29" i="41"/>
  <c r="O29" i="41"/>
  <c r="N28" i="41"/>
  <c r="O28" i="41"/>
  <c r="N27" i="41"/>
  <c r="O27" i="41" s="1"/>
  <c r="N26" i="41"/>
  <c r="O26" i="41"/>
  <c r="N25" i="41"/>
  <c r="O25" i="41" s="1"/>
  <c r="N24" i="41"/>
  <c r="O24" i="41"/>
  <c r="N23" i="41"/>
  <c r="O23" i="41"/>
  <c r="N22" i="41"/>
  <c r="O22" i="41"/>
  <c r="N21" i="41"/>
  <c r="O21" i="41" s="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/>
  <c r="N14" i="41"/>
  <c r="O14" i="41"/>
  <c r="N13" i="41"/>
  <c r="O13" i="41" s="1"/>
  <c r="N12" i="41"/>
  <c r="O12" i="41"/>
  <c r="N11" i="41"/>
  <c r="O11" i="41" s="1"/>
  <c r="N10" i="41"/>
  <c r="O10" i="41"/>
  <c r="N9" i="41"/>
  <c r="O9" i="4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78" i="40"/>
  <c r="O78" i="40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6" i="40" s="1"/>
  <c r="O76" i="40" s="1"/>
  <c r="N75" i="40"/>
  <c r="O75" i="40" s="1"/>
  <c r="N74" i="40"/>
  <c r="O74" i="40"/>
  <c r="N73" i="40"/>
  <c r="O73" i="40"/>
  <c r="N72" i="40"/>
  <c r="O72" i="40"/>
  <c r="N71" i="40"/>
  <c r="O71" i="40" s="1"/>
  <c r="N70" i="40"/>
  <c r="O70" i="40" s="1"/>
  <c r="N69" i="40"/>
  <c r="O69" i="40" s="1"/>
  <c r="N68" i="40"/>
  <c r="O68" i="40"/>
  <c r="N67" i="40"/>
  <c r="O67" i="40"/>
  <c r="M66" i="40"/>
  <c r="L66" i="40"/>
  <c r="K66" i="40"/>
  <c r="J66" i="40"/>
  <c r="I66" i="40"/>
  <c r="H66" i="40"/>
  <c r="G66" i="40"/>
  <c r="F66" i="40"/>
  <c r="E66" i="40"/>
  <c r="D66" i="40"/>
  <c r="N65" i="40"/>
  <c r="O65" i="40"/>
  <c r="N64" i="40"/>
  <c r="O64" i="40" s="1"/>
  <c r="N63" i="40"/>
  <c r="O63" i="40" s="1"/>
  <c r="M62" i="40"/>
  <c r="L62" i="40"/>
  <c r="K62" i="40"/>
  <c r="K79" i="40" s="1"/>
  <c r="J62" i="40"/>
  <c r="I62" i="40"/>
  <c r="H62" i="40"/>
  <c r="G62" i="40"/>
  <c r="F62" i="40"/>
  <c r="N62" i="40" s="1"/>
  <c r="O62" i="40" s="1"/>
  <c r="E62" i="40"/>
  <c r="D62" i="40"/>
  <c r="N61" i="40"/>
  <c r="O61" i="40" s="1"/>
  <c r="N60" i="40"/>
  <c r="O60" i="40" s="1"/>
  <c r="N59" i="40"/>
  <c r="O59" i="40" s="1"/>
  <c r="N58" i="40"/>
  <c r="O58" i="40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/>
  <c r="N50" i="40"/>
  <c r="O50" i="40" s="1"/>
  <c r="N49" i="40"/>
  <c r="O49" i="40" s="1"/>
  <c r="N48" i="40"/>
  <c r="O48" i="40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80" i="39"/>
  <c r="O80" i="39" s="1"/>
  <c r="N79" i="39"/>
  <c r="O79" i="39" s="1"/>
  <c r="M78" i="39"/>
  <c r="L78" i="39"/>
  <c r="K78" i="39"/>
  <c r="J78" i="39"/>
  <c r="J81" i="39" s="1"/>
  <c r="I78" i="39"/>
  <c r="H78" i="39"/>
  <c r="G78" i="39"/>
  <c r="F78" i="39"/>
  <c r="E78" i="39"/>
  <c r="D78" i="39"/>
  <c r="N77" i="39"/>
  <c r="O77" i="39" s="1"/>
  <c r="N76" i="39"/>
  <c r="O76" i="39" s="1"/>
  <c r="N75" i="39"/>
  <c r="O75" i="39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6" i="39"/>
  <c r="O66" i="39" s="1"/>
  <c r="N65" i="39"/>
  <c r="O65" i="39" s="1"/>
  <c r="N64" i="39"/>
  <c r="O64" i="39"/>
  <c r="M63" i="39"/>
  <c r="L63" i="39"/>
  <c r="N63" i="39" s="1"/>
  <c r="O63" i="39" s="1"/>
  <c r="K63" i="39"/>
  <c r="J63" i="39"/>
  <c r="I63" i="39"/>
  <c r="H63" i="39"/>
  <c r="G63" i="39"/>
  <c r="F63" i="39"/>
  <c r="E63" i="39"/>
  <c r="D63" i="39"/>
  <c r="N62" i="39"/>
  <c r="O62" i="39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/>
  <c r="N49" i="39"/>
  <c r="O49" i="39" s="1"/>
  <c r="N48" i="39"/>
  <c r="O48" i="39"/>
  <c r="N47" i="39"/>
  <c r="O47" i="39"/>
  <c r="M46" i="39"/>
  <c r="L46" i="39"/>
  <c r="K46" i="39"/>
  <c r="J46" i="39"/>
  <c r="I46" i="39"/>
  <c r="H46" i="39"/>
  <c r="H81" i="39" s="1"/>
  <c r="G46" i="39"/>
  <c r="F46" i="39"/>
  <c r="E46" i="39"/>
  <c r="D46" i="39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N28" i="39"/>
  <c r="O28" i="39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/>
  <c r="N21" i="39"/>
  <c r="O21" i="39" s="1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N13" i="39"/>
  <c r="O13" i="39" s="1"/>
  <c r="N12" i="39"/>
  <c r="O12" i="39"/>
  <c r="N11" i="39"/>
  <c r="O11" i="39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L81" i="39" s="1"/>
  <c r="K5" i="39"/>
  <c r="K81" i="39" s="1"/>
  <c r="J5" i="39"/>
  <c r="I5" i="39"/>
  <c r="H5" i="39"/>
  <c r="G5" i="39"/>
  <c r="G81" i="39" s="1"/>
  <c r="F5" i="39"/>
  <c r="E5" i="39"/>
  <c r="D5" i="39"/>
  <c r="N84" i="38"/>
  <c r="O84" i="38"/>
  <c r="N83" i="38"/>
  <c r="O83" i="38"/>
  <c r="M82" i="38"/>
  <c r="L82" i="38"/>
  <c r="K82" i="38"/>
  <c r="J82" i="38"/>
  <c r="I82" i="38"/>
  <c r="H82" i="38"/>
  <c r="G82" i="38"/>
  <c r="F82" i="38"/>
  <c r="E82" i="38"/>
  <c r="D82" i="38"/>
  <c r="N81" i="38"/>
  <c r="O81" i="38"/>
  <c r="N80" i="38"/>
  <c r="O80" i="38" s="1"/>
  <c r="N79" i="38"/>
  <c r="O79" i="38" s="1"/>
  <c r="N78" i="38"/>
  <c r="O78" i="38"/>
  <c r="N77" i="38"/>
  <c r="O77" i="38" s="1"/>
  <c r="N76" i="38"/>
  <c r="O76" i="38"/>
  <c r="N75" i="38"/>
  <c r="O75" i="38"/>
  <c r="N74" i="38"/>
  <c r="O74" i="38" s="1"/>
  <c r="N73" i="38"/>
  <c r="O73" i="38" s="1"/>
  <c r="M72" i="38"/>
  <c r="L72" i="38"/>
  <c r="K72" i="38"/>
  <c r="J72" i="38"/>
  <c r="I72" i="38"/>
  <c r="H72" i="38"/>
  <c r="G72" i="38"/>
  <c r="F72" i="38"/>
  <c r="E72" i="38"/>
  <c r="N72" i="38" s="1"/>
  <c r="O72" i="38" s="1"/>
  <c r="D72" i="38"/>
  <c r="N71" i="38"/>
  <c r="O71" i="38" s="1"/>
  <c r="N70" i="38"/>
  <c r="O70" i="38"/>
  <c r="N69" i="38"/>
  <c r="O69" i="38" s="1"/>
  <c r="M68" i="38"/>
  <c r="L68" i="38"/>
  <c r="K68" i="38"/>
  <c r="J68" i="38"/>
  <c r="I68" i="38"/>
  <c r="H68" i="38"/>
  <c r="G68" i="38"/>
  <c r="F68" i="38"/>
  <c r="E68" i="38"/>
  <c r="N68" i="38" s="1"/>
  <c r="O68" i="38" s="1"/>
  <c r="D68" i="38"/>
  <c r="N67" i="38"/>
  <c r="O67" i="38" s="1"/>
  <c r="N66" i="38"/>
  <c r="O66" i="38"/>
  <c r="N65" i="38"/>
  <c r="O65" i="38" s="1"/>
  <c r="N64" i="38"/>
  <c r="O64" i="38"/>
  <c r="N63" i="38"/>
  <c r="O63" i="38"/>
  <c r="N62" i="38"/>
  <c r="O62" i="38" s="1"/>
  <c r="N61" i="38"/>
  <c r="O61" i="38" s="1"/>
  <c r="N60" i="38"/>
  <c r="O60" i="38"/>
  <c r="N59" i="38"/>
  <c r="O59" i="38"/>
  <c r="N58" i="38"/>
  <c r="O58" i="38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/>
  <c r="N51" i="38"/>
  <c r="O51" i="38"/>
  <c r="M50" i="38"/>
  <c r="L50" i="38"/>
  <c r="K50" i="38"/>
  <c r="J50" i="38"/>
  <c r="I50" i="38"/>
  <c r="I85" i="38" s="1"/>
  <c r="H50" i="38"/>
  <c r="G50" i="38"/>
  <c r="F50" i="38"/>
  <c r="E50" i="38"/>
  <c r="D50" i="38"/>
  <c r="N49" i="38"/>
  <c r="O49" i="38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/>
  <c r="N42" i="38"/>
  <c r="O42" i="38" s="1"/>
  <c r="N41" i="38"/>
  <c r="O41" i="38" s="1"/>
  <c r="N40" i="38"/>
  <c r="O40" i="38"/>
  <c r="N39" i="38"/>
  <c r="O39" i="38"/>
  <c r="N38" i="38"/>
  <c r="O38" i="38"/>
  <c r="N37" i="38"/>
  <c r="O37" i="38"/>
  <c r="N36" i="38"/>
  <c r="O36" i="38" s="1"/>
  <c r="N35" i="38"/>
  <c r="O35" i="38" s="1"/>
  <c r="N34" i="38"/>
  <c r="O34" i="38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N31" i="38" s="1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N18" i="38"/>
  <c r="O18" i="38" s="1"/>
  <c r="M17" i="38"/>
  <c r="L17" i="38"/>
  <c r="K17" i="38"/>
  <c r="K85" i="38" s="1"/>
  <c r="J17" i="38"/>
  <c r="I17" i="38"/>
  <c r="H17" i="38"/>
  <c r="G17" i="38"/>
  <c r="F17" i="38"/>
  <c r="F85" i="38" s="1"/>
  <c r="E17" i="38"/>
  <c r="D17" i="38"/>
  <c r="D85" i="38" s="1"/>
  <c r="N16" i="38"/>
  <c r="O16" i="38" s="1"/>
  <c r="N15" i="38"/>
  <c r="O15" i="38"/>
  <c r="N14" i="38"/>
  <c r="O14" i="38" s="1"/>
  <c r="N13" i="38"/>
  <c r="O13" i="38" s="1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L85" i="38" s="1"/>
  <c r="K5" i="38"/>
  <c r="J5" i="38"/>
  <c r="I5" i="38"/>
  <c r="H5" i="38"/>
  <c r="H85" i="38" s="1"/>
  <c r="G5" i="38"/>
  <c r="N5" i="38" s="1"/>
  <c r="O5" i="38" s="1"/>
  <c r="F5" i="38"/>
  <c r="E5" i="38"/>
  <c r="D5" i="38"/>
  <c r="N78" i="37"/>
  <c r="O78" i="37"/>
  <c r="N77" i="37"/>
  <c r="O77" i="37"/>
  <c r="M76" i="37"/>
  <c r="L76" i="37"/>
  <c r="K76" i="37"/>
  <c r="J76" i="37"/>
  <c r="I76" i="37"/>
  <c r="H76" i="37"/>
  <c r="G76" i="37"/>
  <c r="F76" i="37"/>
  <c r="E76" i="37"/>
  <c r="D76" i="37"/>
  <c r="N75" i="37"/>
  <c r="O75" i="37"/>
  <c r="N74" i="37"/>
  <c r="O74" i="37" s="1"/>
  <c r="N73" i="37"/>
  <c r="O73" i="37"/>
  <c r="N72" i="37"/>
  <c r="O72" i="37" s="1"/>
  <c r="N71" i="37"/>
  <c r="O71" i="37" s="1"/>
  <c r="N70" i="37"/>
  <c r="O70" i="37"/>
  <c r="N69" i="37"/>
  <c r="O69" i="37"/>
  <c r="N68" i="37"/>
  <c r="O68" i="37" s="1"/>
  <c r="N67" i="37"/>
  <c r="O67" i="37"/>
  <c r="N66" i="37"/>
  <c r="O66" i="37" s="1"/>
  <c r="N65" i="37"/>
  <c r="O65" i="37" s="1"/>
  <c r="N64" i="37"/>
  <c r="O64" i="37"/>
  <c r="M63" i="37"/>
  <c r="L63" i="37"/>
  <c r="K63" i="37"/>
  <c r="J63" i="37"/>
  <c r="I63" i="37"/>
  <c r="H63" i="37"/>
  <c r="G63" i="37"/>
  <c r="F63" i="37"/>
  <c r="E63" i="37"/>
  <c r="D63" i="37"/>
  <c r="N62" i="37"/>
  <c r="O62" i="37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F79" i="37" s="1"/>
  <c r="E59" i="37"/>
  <c r="D59" i="37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/>
  <c r="N46" i="37"/>
  <c r="O46" i="37" s="1"/>
  <c r="N45" i="37"/>
  <c r="O45" i="37"/>
  <c r="N44" i="37"/>
  <c r="O44" i="37" s="1"/>
  <c r="N43" i="37"/>
  <c r="O43" i="37" s="1"/>
  <c r="N42" i="37"/>
  <c r="O42" i="37"/>
  <c r="M41" i="37"/>
  <c r="L41" i="37"/>
  <c r="N41" i="37" s="1"/>
  <c r="O41" i="37" s="1"/>
  <c r="K41" i="37"/>
  <c r="J41" i="37"/>
  <c r="I41" i="37"/>
  <c r="H41" i="37"/>
  <c r="G41" i="37"/>
  <c r="F41" i="37"/>
  <c r="E41" i="37"/>
  <c r="D41" i="37"/>
  <c r="N40" i="37"/>
  <c r="O40" i="37"/>
  <c r="N39" i="37"/>
  <c r="O39" i="37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/>
  <c r="N24" i="37"/>
  <c r="O24" i="37" s="1"/>
  <c r="M23" i="37"/>
  <c r="L23" i="37"/>
  <c r="K23" i="37"/>
  <c r="K79" i="37" s="1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I79" i="37" s="1"/>
  <c r="H18" i="37"/>
  <c r="G18" i="37"/>
  <c r="F18" i="37"/>
  <c r="E18" i="37"/>
  <c r="D18" i="37"/>
  <c r="N18" i="37" s="1"/>
  <c r="O18" i="37" s="1"/>
  <c r="N17" i="37"/>
  <c r="O17" i="37" s="1"/>
  <c r="N16" i="37"/>
  <c r="O16" i="37" s="1"/>
  <c r="N15" i="37"/>
  <c r="O15" i="37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M79" i="37" s="1"/>
  <c r="L5" i="37"/>
  <c r="L79" i="37" s="1"/>
  <c r="K5" i="37"/>
  <c r="J5" i="37"/>
  <c r="I5" i="37"/>
  <c r="H5" i="37"/>
  <c r="H79" i="37" s="1"/>
  <c r="G5" i="37"/>
  <c r="F5" i="37"/>
  <c r="E5" i="37"/>
  <c r="D5" i="37"/>
  <c r="N80" i="36"/>
  <c r="O80" i="36"/>
  <c r="N79" i="36"/>
  <c r="O79" i="36"/>
  <c r="M78" i="36"/>
  <c r="L78" i="36"/>
  <c r="K78" i="36"/>
  <c r="J78" i="36"/>
  <c r="I78" i="36"/>
  <c r="H78" i="36"/>
  <c r="G78" i="36"/>
  <c r="F78" i="36"/>
  <c r="E78" i="36"/>
  <c r="D78" i="36"/>
  <c r="N78" i="36" s="1"/>
  <c r="O78" i="36" s="1"/>
  <c r="N77" i="36"/>
  <c r="O77" i="36"/>
  <c r="N76" i="36"/>
  <c r="O76" i="36" s="1"/>
  <c r="N75" i="36"/>
  <c r="O75" i="36"/>
  <c r="N74" i="36"/>
  <c r="O74" i="36" s="1"/>
  <c r="N73" i="36"/>
  <c r="O73" i="36" s="1"/>
  <c r="N72" i="36"/>
  <c r="O72" i="36"/>
  <c r="N71" i="36"/>
  <c r="O71" i="36" s="1"/>
  <c r="N70" i="36"/>
  <c r="O70" i="36" s="1"/>
  <c r="N69" i="36"/>
  <c r="O69" i="36"/>
  <c r="M68" i="36"/>
  <c r="L68" i="36"/>
  <c r="K68" i="36"/>
  <c r="J68" i="36"/>
  <c r="I68" i="36"/>
  <c r="H68" i="36"/>
  <c r="G68" i="36"/>
  <c r="N68" i="36" s="1"/>
  <c r="F68" i="36"/>
  <c r="E68" i="36"/>
  <c r="D68" i="36"/>
  <c r="N67" i="36"/>
  <c r="O67" i="36" s="1"/>
  <c r="N66" i="36"/>
  <c r="O66" i="36"/>
  <c r="N65" i="36"/>
  <c r="O65" i="36"/>
  <c r="M64" i="36"/>
  <c r="M81" i="36" s="1"/>
  <c r="L64" i="36"/>
  <c r="L81" i="36" s="1"/>
  <c r="K64" i="36"/>
  <c r="J64" i="36"/>
  <c r="I64" i="36"/>
  <c r="H64" i="36"/>
  <c r="G64" i="36"/>
  <c r="F64" i="36"/>
  <c r="E64" i="36"/>
  <c r="D64" i="36"/>
  <c r="N63" i="36"/>
  <c r="O63" i="36"/>
  <c r="N62" i="36"/>
  <c r="O62" i="36"/>
  <c r="N61" i="36"/>
  <c r="O61" i="36" s="1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/>
  <c r="N50" i="36"/>
  <c r="O50" i="36"/>
  <c r="N49" i="36"/>
  <c r="O49" i="36" s="1"/>
  <c r="N48" i="36"/>
  <c r="O48" i="36"/>
  <c r="N47" i="36"/>
  <c r="O47" i="36" s="1"/>
  <c r="M46" i="36"/>
  <c r="L46" i="36"/>
  <c r="K46" i="36"/>
  <c r="J46" i="36"/>
  <c r="I46" i="36"/>
  <c r="H46" i="36"/>
  <c r="N46" i="36" s="1"/>
  <c r="O46" i="36" s="1"/>
  <c r="G46" i="36"/>
  <c r="F46" i="36"/>
  <c r="E46" i="36"/>
  <c r="D46" i="36"/>
  <c r="N45" i="36"/>
  <c r="O45" i="36" s="1"/>
  <c r="N44" i="36"/>
  <c r="O44" i="36" s="1"/>
  <c r="N43" i="36"/>
  <c r="O43" i="36"/>
  <c r="N42" i="36"/>
  <c r="O42" i="36"/>
  <c r="N41" i="36"/>
  <c r="O41" i="36" s="1"/>
  <c r="N40" i="36"/>
  <c r="O40" i="36"/>
  <c r="N39" i="36"/>
  <c r="O39" i="36" s="1"/>
  <c r="N38" i="36"/>
  <c r="O38" i="36" s="1"/>
  <c r="N37" i="36"/>
  <c r="O37" i="36"/>
  <c r="N36" i="36"/>
  <c r="O36" i="36"/>
  <c r="N35" i="36"/>
  <c r="O35" i="36" s="1"/>
  <c r="N34" i="36"/>
  <c r="O34" i="36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/>
  <c r="N28" i="36"/>
  <c r="O28" i="36"/>
  <c r="N27" i="36"/>
  <c r="O27" i="36" s="1"/>
  <c r="N26" i="36"/>
  <c r="O26" i="36"/>
  <c r="N25" i="36"/>
  <c r="O25" i="36" s="1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/>
  <c r="N14" i="36"/>
  <c r="O14" i="36" s="1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N5" i="36" s="1"/>
  <c r="O5" i="36" s="1"/>
  <c r="I81" i="36"/>
  <c r="H5" i="36"/>
  <c r="G5" i="36"/>
  <c r="G81" i="36" s="1"/>
  <c r="F5" i="36"/>
  <c r="E5" i="36"/>
  <c r="E81" i="36" s="1"/>
  <c r="D5" i="36"/>
  <c r="N79" i="35"/>
  <c r="O79" i="35" s="1"/>
  <c r="N78" i="35"/>
  <c r="O78" i="35"/>
  <c r="M77" i="35"/>
  <c r="L77" i="35"/>
  <c r="L80" i="35" s="1"/>
  <c r="K77" i="35"/>
  <c r="N77" i="35" s="1"/>
  <c r="O77" i="35" s="1"/>
  <c r="J77" i="35"/>
  <c r="I77" i="35"/>
  <c r="H77" i="35"/>
  <c r="G77" i="35"/>
  <c r="F77" i="35"/>
  <c r="E77" i="35"/>
  <c r="D77" i="35"/>
  <c r="N76" i="35"/>
  <c r="O76" i="35"/>
  <c r="N75" i="35"/>
  <c r="O75" i="35" s="1"/>
  <c r="N74" i="35"/>
  <c r="O74" i="35" s="1"/>
  <c r="N73" i="35"/>
  <c r="O73" i="35"/>
  <c r="N72" i="35"/>
  <c r="O72" i="35" s="1"/>
  <c r="N71" i="35"/>
  <c r="O71" i="35" s="1"/>
  <c r="N70" i="35"/>
  <c r="O70" i="35"/>
  <c r="N69" i="35"/>
  <c r="O69" i="35" s="1"/>
  <c r="N68" i="35"/>
  <c r="O68" i="35" s="1"/>
  <c r="M67" i="35"/>
  <c r="L67" i="35"/>
  <c r="K67" i="35"/>
  <c r="J67" i="35"/>
  <c r="I67" i="35"/>
  <c r="H67" i="35"/>
  <c r="G67" i="35"/>
  <c r="F67" i="35"/>
  <c r="E67" i="35"/>
  <c r="D67" i="35"/>
  <c r="N67" i="35" s="1"/>
  <c r="O67" i="35" s="1"/>
  <c r="N66" i="35"/>
  <c r="O66" i="35" s="1"/>
  <c r="N65" i="35"/>
  <c r="O65" i="35"/>
  <c r="N64" i="35"/>
  <c r="O64" i="35" s="1"/>
  <c r="M63" i="35"/>
  <c r="L63" i="35"/>
  <c r="K63" i="35"/>
  <c r="J63" i="35"/>
  <c r="I63" i="35"/>
  <c r="H63" i="35"/>
  <c r="G63" i="35"/>
  <c r="F63" i="35"/>
  <c r="E63" i="35"/>
  <c r="D63" i="35"/>
  <c r="N62" i="35"/>
  <c r="O62" i="35" s="1"/>
  <c r="N61" i="35"/>
  <c r="O61" i="35"/>
  <c r="N60" i="35"/>
  <c r="O60" i="35"/>
  <c r="N59" i="35"/>
  <c r="O59" i="35" s="1"/>
  <c r="N58" i="35"/>
  <c r="O58" i="35" s="1"/>
  <c r="N57" i="35"/>
  <c r="O57" i="35"/>
  <c r="N56" i="35"/>
  <c r="O56" i="35" s="1"/>
  <c r="N55" i="35"/>
  <c r="O55" i="35"/>
  <c r="N54" i="35"/>
  <c r="O54" i="35"/>
  <c r="N53" i="35"/>
  <c r="O53" i="35" s="1"/>
  <c r="N52" i="35"/>
  <c r="O52" i="35" s="1"/>
  <c r="N51" i="35"/>
  <c r="O51" i="35"/>
  <c r="N50" i="35"/>
  <c r="O50" i="35" s="1"/>
  <c r="N49" i="35"/>
  <c r="O49" i="35"/>
  <c r="N48" i="35"/>
  <c r="O48" i="35"/>
  <c r="N47" i="35"/>
  <c r="O47" i="35" s="1"/>
  <c r="M46" i="35"/>
  <c r="L46" i="35"/>
  <c r="K46" i="35"/>
  <c r="J46" i="35"/>
  <c r="I46" i="35"/>
  <c r="H46" i="35"/>
  <c r="G46" i="35"/>
  <c r="F46" i="35"/>
  <c r="E46" i="35"/>
  <c r="N46" i="35"/>
  <c r="O46" i="35" s="1"/>
  <c r="D46" i="35"/>
  <c r="N45" i="35"/>
  <c r="O45" i="35"/>
  <c r="N44" i="35"/>
  <c r="O44" i="35"/>
  <c r="N43" i="35"/>
  <c r="O43" i="35" s="1"/>
  <c r="N42" i="35"/>
  <c r="O42" i="35"/>
  <c r="N41" i="35"/>
  <c r="O41" i="35"/>
  <c r="N40" i="35"/>
  <c r="O40" i="35"/>
  <c r="N39" i="35"/>
  <c r="O39" i="35"/>
  <c r="N38" i="35"/>
  <c r="O38" i="35"/>
  <c r="N37" i="35"/>
  <c r="O37" i="35" s="1"/>
  <c r="N36" i="35"/>
  <c r="O36" i="35"/>
  <c r="N35" i="35"/>
  <c r="O35" i="35"/>
  <c r="N34" i="35"/>
  <c r="O34" i="35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/>
  <c r="N29" i="35"/>
  <c r="O29" i="35" s="1"/>
  <c r="N28" i="35"/>
  <c r="O28" i="35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M80" i="35" s="1"/>
  <c r="L5" i="35"/>
  <c r="K5" i="35"/>
  <c r="J5" i="35"/>
  <c r="J80" i="35" s="1"/>
  <c r="I5" i="35"/>
  <c r="I80" i="35" s="1"/>
  <c r="H5" i="35"/>
  <c r="H80" i="35" s="1"/>
  <c r="G5" i="35"/>
  <c r="G80" i="35" s="1"/>
  <c r="F5" i="35"/>
  <c r="E5" i="35"/>
  <c r="D5" i="35"/>
  <c r="N77" i="34"/>
  <c r="O77" i="34"/>
  <c r="N76" i="34"/>
  <c r="O76" i="34" s="1"/>
  <c r="N75" i="34"/>
  <c r="O75" i="34"/>
  <c r="M74" i="34"/>
  <c r="L74" i="34"/>
  <c r="K74" i="34"/>
  <c r="J74" i="34"/>
  <c r="I74" i="34"/>
  <c r="H74" i="34"/>
  <c r="G74" i="34"/>
  <c r="F74" i="34"/>
  <c r="E74" i="34"/>
  <c r="D74" i="34"/>
  <c r="N73" i="34"/>
  <c r="O73" i="34"/>
  <c r="N72" i="34"/>
  <c r="O72" i="34" s="1"/>
  <c r="N71" i="34"/>
  <c r="O71" i="34" s="1"/>
  <c r="N70" i="34"/>
  <c r="O70" i="34"/>
  <c r="N69" i="34"/>
  <c r="O69" i="34" s="1"/>
  <c r="N68" i="34"/>
  <c r="O68" i="34"/>
  <c r="N67" i="34"/>
  <c r="O67" i="34"/>
  <c r="M66" i="34"/>
  <c r="L66" i="34"/>
  <c r="K66" i="34"/>
  <c r="J66" i="34"/>
  <c r="I66" i="34"/>
  <c r="H66" i="34"/>
  <c r="G66" i="34"/>
  <c r="F66" i="34"/>
  <c r="E66" i="34"/>
  <c r="D66" i="34"/>
  <c r="N66" i="34" s="1"/>
  <c r="O66" i="34" s="1"/>
  <c r="N65" i="34"/>
  <c r="O65" i="34" s="1"/>
  <c r="N64" i="34"/>
  <c r="O64" i="34"/>
  <c r="N63" i="34"/>
  <c r="O63" i="34"/>
  <c r="M62" i="34"/>
  <c r="L62" i="34"/>
  <c r="K62" i="34"/>
  <c r="J62" i="34"/>
  <c r="I62" i="34"/>
  <c r="H62" i="34"/>
  <c r="G62" i="34"/>
  <c r="F62" i="34"/>
  <c r="E62" i="34"/>
  <c r="D62" i="34"/>
  <c r="N61" i="34"/>
  <c r="O61" i="34"/>
  <c r="N60" i="34"/>
  <c r="O60" i="34" s="1"/>
  <c r="N59" i="34"/>
  <c r="O59" i="34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/>
  <c r="N25" i="34"/>
  <c r="O25" i="34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/>
  <c r="M18" i="34"/>
  <c r="L18" i="34"/>
  <c r="K18" i="34"/>
  <c r="J18" i="34"/>
  <c r="I18" i="34"/>
  <c r="I78" i="34" s="1"/>
  <c r="H18" i="34"/>
  <c r="H78" i="34" s="1"/>
  <c r="G18" i="34"/>
  <c r="F18" i="34"/>
  <c r="E18" i="34"/>
  <c r="E78" i="34" s="1"/>
  <c r="D18" i="34"/>
  <c r="N17" i="34"/>
  <c r="O17" i="34" s="1"/>
  <c r="N16" i="34"/>
  <c r="O16" i="34" s="1"/>
  <c r="N15" i="34"/>
  <c r="O15" i="34"/>
  <c r="N14" i="34"/>
  <c r="O14" i="34" s="1"/>
  <c r="N13" i="34"/>
  <c r="O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/>
  <c r="N6" i="34"/>
  <c r="O6" i="34"/>
  <c r="M5" i="34"/>
  <c r="M78" i="34" s="1"/>
  <c r="L5" i="34"/>
  <c r="K5" i="34"/>
  <c r="J5" i="34"/>
  <c r="J78" i="34" s="1"/>
  <c r="I5" i="34"/>
  <c r="H5" i="34"/>
  <c r="G5" i="34"/>
  <c r="F5" i="34"/>
  <c r="F78" i="34"/>
  <c r="E5" i="34"/>
  <c r="D5" i="34"/>
  <c r="N51" i="33"/>
  <c r="O51" i="33"/>
  <c r="N82" i="33"/>
  <c r="O82" i="33" s="1"/>
  <c r="N52" i="33"/>
  <c r="O52" i="33" s="1"/>
  <c r="N53" i="33"/>
  <c r="O53" i="33"/>
  <c r="N54" i="33"/>
  <c r="O54" i="33" s="1"/>
  <c r="N55" i="33"/>
  <c r="O55" i="33" s="1"/>
  <c r="N56" i="33"/>
  <c r="O56" i="33"/>
  <c r="N57" i="33"/>
  <c r="O57" i="33" s="1"/>
  <c r="N58" i="33"/>
  <c r="O58" i="33" s="1"/>
  <c r="N59" i="33"/>
  <c r="O59" i="33"/>
  <c r="N60" i="33"/>
  <c r="O60" i="33" s="1"/>
  <c r="N61" i="33"/>
  <c r="O61" i="33" s="1"/>
  <c r="N62" i="33"/>
  <c r="O62" i="33"/>
  <c r="N63" i="33"/>
  <c r="O63" i="33" s="1"/>
  <c r="N64" i="33"/>
  <c r="O64" i="33" s="1"/>
  <c r="N65" i="33"/>
  <c r="O65" i="33"/>
  <c r="N33" i="33"/>
  <c r="O33" i="33"/>
  <c r="N34" i="33"/>
  <c r="O34" i="33"/>
  <c r="N35" i="33"/>
  <c r="O35" i="33"/>
  <c r="N36" i="33"/>
  <c r="O36" i="33" s="1"/>
  <c r="N37" i="33"/>
  <c r="O37" i="33" s="1"/>
  <c r="N38" i="33"/>
  <c r="O38" i="33"/>
  <c r="N39" i="33"/>
  <c r="O39" i="33"/>
  <c r="N40" i="33"/>
  <c r="O40" i="33"/>
  <c r="N41" i="33"/>
  <c r="O41" i="33"/>
  <c r="N42" i="33"/>
  <c r="O42" i="33" s="1"/>
  <c r="N43" i="33"/>
  <c r="O43" i="33" s="1"/>
  <c r="N44" i="33"/>
  <c r="O44" i="33"/>
  <c r="N45" i="33"/>
  <c r="O45" i="33"/>
  <c r="N46" i="33"/>
  <c r="O46" i="33" s="1"/>
  <c r="N47" i="33"/>
  <c r="O47" i="33"/>
  <c r="N48" i="33"/>
  <c r="O48" i="33" s="1"/>
  <c r="N49" i="33"/>
  <c r="O49" i="33" s="1"/>
  <c r="N9" i="33"/>
  <c r="O9" i="33"/>
  <c r="N10" i="33"/>
  <c r="O10" i="33"/>
  <c r="E50" i="33"/>
  <c r="F50" i="33"/>
  <c r="G50" i="33"/>
  <c r="H50" i="33"/>
  <c r="I50" i="33"/>
  <c r="J50" i="33"/>
  <c r="K50" i="33"/>
  <c r="L50" i="33"/>
  <c r="M50" i="33"/>
  <c r="D50" i="33"/>
  <c r="N50" i="33"/>
  <c r="O50" i="33"/>
  <c r="E32" i="33"/>
  <c r="F32" i="33"/>
  <c r="G32" i="33"/>
  <c r="H32" i="33"/>
  <c r="I32" i="33"/>
  <c r="J32" i="33"/>
  <c r="K32" i="33"/>
  <c r="L32" i="33"/>
  <c r="M32" i="33"/>
  <c r="D32" i="33"/>
  <c r="E18" i="33"/>
  <c r="F18" i="33"/>
  <c r="F83" i="33" s="1"/>
  <c r="G18" i="33"/>
  <c r="H18" i="33"/>
  <c r="I18" i="33"/>
  <c r="J18" i="33"/>
  <c r="K18" i="33"/>
  <c r="L18" i="33"/>
  <c r="M18" i="33"/>
  <c r="D18" i="33"/>
  <c r="E5" i="33"/>
  <c r="F5" i="33"/>
  <c r="G5" i="33"/>
  <c r="H5" i="33"/>
  <c r="I5" i="33"/>
  <c r="I83" i="33" s="1"/>
  <c r="J5" i="33"/>
  <c r="K5" i="33"/>
  <c r="K83" i="33" s="1"/>
  <c r="L5" i="33"/>
  <c r="L83" i="33" s="1"/>
  <c r="M5" i="33"/>
  <c r="M83" i="33" s="1"/>
  <c r="D5" i="33"/>
  <c r="D83" i="33" s="1"/>
  <c r="N5" i="33"/>
  <c r="O5" i="33" s="1"/>
  <c r="E80" i="33"/>
  <c r="F80" i="33"/>
  <c r="G80" i="33"/>
  <c r="H80" i="33"/>
  <c r="H83" i="33" s="1"/>
  <c r="I80" i="33"/>
  <c r="J80" i="33"/>
  <c r="K80" i="33"/>
  <c r="L80" i="33"/>
  <c r="M80" i="33"/>
  <c r="D80" i="33"/>
  <c r="N80" i="33"/>
  <c r="O80" i="33" s="1"/>
  <c r="N81" i="33"/>
  <c r="O81" i="33" s="1"/>
  <c r="N73" i="33"/>
  <c r="O73" i="33"/>
  <c r="N74" i="33"/>
  <c r="O74" i="33" s="1"/>
  <c r="N75" i="33"/>
  <c r="O75" i="33"/>
  <c r="N76" i="33"/>
  <c r="O76" i="33"/>
  <c r="N77" i="33"/>
  <c r="O77" i="33" s="1"/>
  <c r="N78" i="33"/>
  <c r="O78" i="33" s="1"/>
  <c r="N79" i="33"/>
  <c r="O79" i="33"/>
  <c r="N72" i="33"/>
  <c r="O72" i="33" s="1"/>
  <c r="E71" i="33"/>
  <c r="F71" i="33"/>
  <c r="G71" i="33"/>
  <c r="N71" i="33" s="1"/>
  <c r="O71" i="33" s="1"/>
  <c r="H71" i="33"/>
  <c r="I71" i="33"/>
  <c r="J71" i="33"/>
  <c r="K71" i="33"/>
  <c r="L71" i="33"/>
  <c r="M71" i="33"/>
  <c r="D71" i="33"/>
  <c r="E67" i="33"/>
  <c r="F67" i="33"/>
  <c r="N67" i="33" s="1"/>
  <c r="O67" i="33" s="1"/>
  <c r="G67" i="33"/>
  <c r="H67" i="33"/>
  <c r="I67" i="33"/>
  <c r="J67" i="33"/>
  <c r="K67" i="33"/>
  <c r="L67" i="33"/>
  <c r="M67" i="33"/>
  <c r="D67" i="33"/>
  <c r="N69" i="33"/>
  <c r="O69" i="33"/>
  <c r="N70" i="33"/>
  <c r="O70" i="33" s="1"/>
  <c r="N68" i="33"/>
  <c r="O68" i="33" s="1"/>
  <c r="N66" i="33"/>
  <c r="O66" i="33"/>
  <c r="N20" i="33"/>
  <c r="O20" i="33" s="1"/>
  <c r="N21" i="33"/>
  <c r="O21" i="33"/>
  <c r="N22" i="33"/>
  <c r="O22" i="33"/>
  <c r="N23" i="33"/>
  <c r="O23" i="33" s="1"/>
  <c r="N24" i="33"/>
  <c r="O24" i="33" s="1"/>
  <c r="N25" i="33"/>
  <c r="O25" i="33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/>
  <c r="N7" i="33"/>
  <c r="O7" i="33" s="1"/>
  <c r="N8" i="33"/>
  <c r="O8" i="33"/>
  <c r="N11" i="33"/>
  <c r="O11" i="33"/>
  <c r="N12" i="33"/>
  <c r="O12" i="33" s="1"/>
  <c r="N13" i="33"/>
  <c r="O13" i="33" s="1"/>
  <c r="N14" i="33"/>
  <c r="O14" i="33"/>
  <c r="N15" i="33"/>
  <c r="O15" i="33" s="1"/>
  <c r="N16" i="33"/>
  <c r="O16" i="33"/>
  <c r="N17" i="33"/>
  <c r="O17" i="33"/>
  <c r="N6" i="33"/>
  <c r="O6" i="33" s="1"/>
  <c r="N19" i="33"/>
  <c r="O19" i="33" s="1"/>
  <c r="F80" i="35"/>
  <c r="F81" i="36"/>
  <c r="H81" i="36"/>
  <c r="D81" i="36"/>
  <c r="J79" i="37"/>
  <c r="N76" i="37"/>
  <c r="O76" i="37" s="1"/>
  <c r="D79" i="37"/>
  <c r="M85" i="38"/>
  <c r="J85" i="38"/>
  <c r="G85" i="38"/>
  <c r="N17" i="38"/>
  <c r="O17" i="38" s="1"/>
  <c r="I81" i="39"/>
  <c r="N17" i="39"/>
  <c r="O17" i="39"/>
  <c r="E81" i="39"/>
  <c r="O68" i="36"/>
  <c r="N32" i="33"/>
  <c r="O32" i="33" s="1"/>
  <c r="J83" i="33"/>
  <c r="H79" i="40"/>
  <c r="L79" i="40"/>
  <c r="F79" i="40"/>
  <c r="M79" i="40"/>
  <c r="N66" i="40"/>
  <c r="O66" i="40" s="1"/>
  <c r="J79" i="40"/>
  <c r="I79" i="40"/>
  <c r="N45" i="40"/>
  <c r="O45" i="40"/>
  <c r="D79" i="40"/>
  <c r="L79" i="41"/>
  <c r="J79" i="41"/>
  <c r="N76" i="41"/>
  <c r="O76" i="41"/>
  <c r="H79" i="41"/>
  <c r="F79" i="41"/>
  <c r="I79" i="41"/>
  <c r="N45" i="41"/>
  <c r="O45" i="41" s="1"/>
  <c r="N17" i="41"/>
  <c r="O17" i="41"/>
  <c r="D79" i="41"/>
  <c r="N63" i="42"/>
  <c r="O63" i="42"/>
  <c r="N5" i="42"/>
  <c r="O5" i="42" s="1"/>
  <c r="L80" i="42"/>
  <c r="K80" i="42"/>
  <c r="I80" i="42"/>
  <c r="G80" i="42"/>
  <c r="F80" i="42"/>
  <c r="N67" i="42"/>
  <c r="O67" i="42" s="1"/>
  <c r="H80" i="42"/>
  <c r="J80" i="42"/>
  <c r="D80" i="42"/>
  <c r="L82" i="43"/>
  <c r="M82" i="43"/>
  <c r="N79" i="43"/>
  <c r="O79" i="43"/>
  <c r="J82" i="43"/>
  <c r="N69" i="43"/>
  <c r="O69" i="43"/>
  <c r="N65" i="43"/>
  <c r="O65" i="43" s="1"/>
  <c r="F82" i="43"/>
  <c r="H82" i="43"/>
  <c r="I82" i="43"/>
  <c r="N31" i="43"/>
  <c r="O31" i="43"/>
  <c r="G82" i="43"/>
  <c r="E82" i="43"/>
  <c r="N17" i="43"/>
  <c r="O17" i="43" s="1"/>
  <c r="D82" i="43"/>
  <c r="N5" i="43"/>
  <c r="O5" i="43" s="1"/>
  <c r="L84" i="44"/>
  <c r="N81" i="44"/>
  <c r="O81" i="44"/>
  <c r="N67" i="44"/>
  <c r="O67" i="44" s="1"/>
  <c r="K84" i="44"/>
  <c r="F84" i="44"/>
  <c r="H84" i="44"/>
  <c r="I84" i="44"/>
  <c r="J84" i="44"/>
  <c r="G84" i="44"/>
  <c r="N31" i="44"/>
  <c r="O31" i="44"/>
  <c r="E84" i="44"/>
  <c r="N5" i="44"/>
  <c r="O5" i="44"/>
  <c r="D84" i="44"/>
  <c r="J85" i="45"/>
  <c r="O76" i="47"/>
  <c r="P76" i="47"/>
  <c r="O66" i="47"/>
  <c r="P66" i="47" s="1"/>
  <c r="O46" i="47"/>
  <c r="P46" i="47" s="1"/>
  <c r="M79" i="47"/>
  <c r="D30" i="47"/>
  <c r="O30" i="47"/>
  <c r="P30" i="47"/>
  <c r="F79" i="47"/>
  <c r="H79" i="47"/>
  <c r="J79" i="47"/>
  <c r="K79" i="47"/>
  <c r="N79" i="47"/>
  <c r="L79" i="47"/>
  <c r="O17" i="47"/>
  <c r="P17" i="47" s="1"/>
  <c r="E79" i="47"/>
  <c r="I79" i="47"/>
  <c r="G79" i="47"/>
  <c r="D79" i="47"/>
  <c r="D85" i="45"/>
  <c r="N70" i="45"/>
  <c r="O70" i="45"/>
  <c r="N17" i="45"/>
  <c r="O17" i="45"/>
  <c r="O81" i="48"/>
  <c r="P81" i="48" s="1"/>
  <c r="O72" i="48"/>
  <c r="P72" i="48" s="1"/>
  <c r="O68" i="48"/>
  <c r="P68" i="48" s="1"/>
  <c r="O32" i="48"/>
  <c r="P32" i="48"/>
  <c r="E86" i="48"/>
  <c r="D86" i="48"/>
  <c r="H86" i="48"/>
  <c r="M86" i="48"/>
  <c r="F86" i="48"/>
  <c r="K86" i="48"/>
  <c r="G86" i="48"/>
  <c r="O5" i="48"/>
  <c r="P5" i="48"/>
  <c r="O83" i="49" l="1"/>
  <c r="P83" i="49" s="1"/>
  <c r="N79" i="41"/>
  <c r="O79" i="41" s="1"/>
  <c r="N78" i="39"/>
  <c r="O78" i="39" s="1"/>
  <c r="N47" i="43"/>
  <c r="O47" i="43" s="1"/>
  <c r="K82" i="43"/>
  <c r="N82" i="43" s="1"/>
  <c r="O82" i="43" s="1"/>
  <c r="N32" i="34"/>
  <c r="O32" i="34" s="1"/>
  <c r="K80" i="35"/>
  <c r="J81" i="36"/>
  <c r="N81" i="36" s="1"/>
  <c r="O81" i="36" s="1"/>
  <c r="N5" i="39"/>
  <c r="O5" i="39" s="1"/>
  <c r="D81" i="39"/>
  <c r="N81" i="39" s="1"/>
  <c r="O81" i="39" s="1"/>
  <c r="N46" i="39"/>
  <c r="O46" i="39" s="1"/>
  <c r="N67" i="39"/>
  <c r="O67" i="39" s="1"/>
  <c r="E79" i="40"/>
  <c r="N31" i="40"/>
  <c r="O31" i="40" s="1"/>
  <c r="N49" i="44"/>
  <c r="O49" i="44" s="1"/>
  <c r="M84" i="44"/>
  <c r="N17" i="36"/>
  <c r="O17" i="36" s="1"/>
  <c r="K81" i="36"/>
  <c r="G79" i="40"/>
  <c r="N17" i="40"/>
  <c r="O17" i="40" s="1"/>
  <c r="K85" i="45"/>
  <c r="N85" i="45" s="1"/>
  <c r="O85" i="45" s="1"/>
  <c r="N66" i="45"/>
  <c r="O66" i="45" s="1"/>
  <c r="N17" i="42"/>
  <c r="O17" i="42" s="1"/>
  <c r="M79" i="41"/>
  <c r="N5" i="41"/>
  <c r="O5" i="41" s="1"/>
  <c r="N5" i="34"/>
  <c r="O5" i="34" s="1"/>
  <c r="N74" i="34"/>
  <c r="O74" i="34" s="1"/>
  <c r="N63" i="35"/>
  <c r="O63" i="35" s="1"/>
  <c r="N63" i="37"/>
  <c r="O63" i="37" s="1"/>
  <c r="O79" i="47"/>
  <c r="P79" i="47" s="1"/>
  <c r="O17" i="48"/>
  <c r="P17" i="48" s="1"/>
  <c r="L86" i="48"/>
  <c r="O86" i="48" s="1"/>
  <c r="P86" i="48" s="1"/>
  <c r="N64" i="36"/>
  <c r="O64" i="36" s="1"/>
  <c r="N5" i="35"/>
  <c r="O5" i="35" s="1"/>
  <c r="G78" i="34"/>
  <c r="N62" i="34"/>
  <c r="O62" i="34" s="1"/>
  <c r="N31" i="36"/>
  <c r="O31" i="36" s="1"/>
  <c r="O49" i="48"/>
  <c r="P49" i="48" s="1"/>
  <c r="N86" i="48"/>
  <c r="D78" i="34"/>
  <c r="N18" i="34"/>
  <c r="O18" i="34" s="1"/>
  <c r="D80" i="35"/>
  <c r="N80" i="35" s="1"/>
  <c r="O80" i="35" s="1"/>
  <c r="N32" i="35"/>
  <c r="O32" i="35" s="1"/>
  <c r="G83" i="33"/>
  <c r="L78" i="34"/>
  <c r="N46" i="34"/>
  <c r="O46" i="34" s="1"/>
  <c r="E80" i="35"/>
  <c r="E79" i="37"/>
  <c r="N50" i="38"/>
  <c r="O50" i="38" s="1"/>
  <c r="E83" i="33"/>
  <c r="N83" i="33" s="1"/>
  <c r="O83" i="33" s="1"/>
  <c r="M81" i="39"/>
  <c r="N5" i="37"/>
  <c r="O5" i="37" s="1"/>
  <c r="K78" i="34"/>
  <c r="N84" i="44"/>
  <c r="O84" i="44" s="1"/>
  <c r="N80" i="42"/>
  <c r="O80" i="42" s="1"/>
  <c r="N18" i="33"/>
  <c r="O18" i="33" s="1"/>
  <c r="N59" i="37"/>
  <c r="O59" i="37" s="1"/>
  <c r="E85" i="38"/>
  <c r="N85" i="38" s="1"/>
  <c r="O85" i="38" s="1"/>
  <c r="N82" i="38"/>
  <c r="O82" i="38" s="1"/>
  <c r="N66" i="41"/>
  <c r="O66" i="41" s="1"/>
  <c r="F81" i="39"/>
  <c r="G79" i="37"/>
  <c r="N81" i="45"/>
  <c r="O81" i="45" s="1"/>
  <c r="N62" i="41"/>
  <c r="O62" i="41" s="1"/>
  <c r="N79" i="40" l="1"/>
  <c r="O79" i="40" s="1"/>
  <c r="N78" i="34"/>
  <c r="O78" i="34" s="1"/>
  <c r="N79" i="37"/>
  <c r="O79" i="37" s="1"/>
</calcChain>
</file>

<file path=xl/sharedStrings.xml><?xml version="1.0" encoding="utf-8"?>
<sst xmlns="http://schemas.openxmlformats.org/spreadsheetml/2006/main" count="1565" uniqueCount="184">
  <si>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</si>
  <si>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</si>
  <si>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</si>
  <si>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</si>
  <si>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</si>
  <si>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</si>
  <si>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</si>
  <si>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</si>
  <si>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</si>
  <si>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</si>
  <si>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</si>
  <si>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</si>
  <si>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</si>
  <si>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</si>
  <si>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</si>
  <si>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</si>
  <si>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</si>
  <si>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</si>
  <si>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</si>
  <si>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</si>
  <si>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</si>
  <si>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</si>
  <si>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</si>
  <si>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</si>
  <si>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</si>
  <si>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</si>
  <si>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</si>
  <si>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</si>
  <si>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</si>
  <si>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</si>
  <si>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</si>
  <si>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</si>
  <si>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Other Permits, Fees, and Special Assessments</t>
  </si>
  <si>
    <t>Federal Grant - Public Safety</t>
  </si>
  <si>
    <t>Intergovernmental Revenue</t>
  </si>
  <si>
    <t>Federal Grant - Culture / Recreation</t>
  </si>
  <si>
    <t>Federal Grant - Physical Environment - Sewer / Wastewater</t>
  </si>
  <si>
    <t>State Grant - Physical Environment - Other Physical Environment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</si>
  <si>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</si>
  <si>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</si>
  <si>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</si>
  <si>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</si>
  <si>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</si>
  <si>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</si>
  <si>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</si>
  <si>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</si>
  <si>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</si>
  <si>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</si>
  <si>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Economic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</si>
  <si>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</si>
  <si>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</si>
  <si>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</si>
  <si>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</si>
  <si>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</si>
  <si>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</si>
  <si>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</si>
  <si>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</si>
  <si>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</si>
  <si>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</si>
  <si>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</si>
  <si>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</si>
  <si>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</si>
  <si>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</si>
  <si>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</si>
  <si>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</si>
  <si>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</si>
  <si>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</si>
  <si>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</si>
  <si>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Water Ports and Terminals</t>
  </si>
  <si>
    <t>Transportation (User Fees) - Mass Transit</t>
  </si>
  <si>
    <t>Culture / Recreation - Libraries</t>
  </si>
  <si>
    <t>Culture / Recreation - Parks and Recreation</t>
  </si>
  <si>
    <t>Culture / Recreation - Cultural Services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</si>
  <si>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</si>
  <si>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</si>
  <si>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</si>
  <si>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</si>
  <si>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</si>
  <si>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</si>
  <si>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</si>
  <si>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</si>
  <si>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</si>
  <si>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</si>
  <si>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</si>
  <si>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</si>
  <si>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</si>
  <si>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</si>
  <si>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</si>
  <si>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</si>
  <si>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</si>
  <si>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</si>
  <si>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</si>
  <si>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</si>
  <si>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</si>
  <si>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</si>
  <si>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</si>
  <si>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</si>
  <si>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Tarpon Springs Revenues Reported by Account Code and Fund Type</t>
  </si>
  <si>
    <t>Local Fiscal Year Ended September 30, 2010</t>
  </si>
  <si>
    <t>Fire Insurance Premium Tax for Firefighters' Pension</t>
  </si>
  <si>
    <t>Federal Grant - Economic Environment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</si>
  <si>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</si>
  <si>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</si>
  <si>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</si>
  <si>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</si>
  <si>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Culture / Recreation</t>
  </si>
  <si>
    <t>Culture / Recreation - Special Events</t>
  </si>
  <si>
    <t>Interest and Other Earnings - Dividends</t>
  </si>
  <si>
    <t>Interest and Other Earnings - Net Increase (Decrease) in Fair Value of Investments</t>
  </si>
  <si>
    <t>2011 Municipal Population:</t>
  </si>
  <si>
    <t>Local Fiscal Year Ended September 30, 2012</t>
  </si>
  <si>
    <t>Grants from Other Local Units - Transportation</t>
  </si>
  <si>
    <t>Culture / Recreation - Special Recreation Facilities</t>
  </si>
  <si>
    <t>2012 Municipal Population:</t>
  </si>
  <si>
    <t>Local Fiscal Year Ended September 30, 2008</t>
  </si>
  <si>
    <t>Permits and Franchise Fees</t>
  </si>
  <si>
    <t>Other Permits and Fees</t>
  </si>
  <si>
    <t>Public Safety - Protective Inspection Fees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</si>
  <si>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</si>
  <si>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</si>
  <si>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</si>
  <si>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</si>
  <si>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</si>
  <si>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</si>
  <si>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</si>
  <si>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</si>
  <si>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</si>
  <si>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</si>
  <si>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</si>
  <si>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</si>
  <si>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</si>
  <si>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</si>
  <si>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</si>
  <si>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</si>
  <si>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Water Ports and Terminals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</si>
  <si>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</si>
  <si>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</si>
  <si>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</si>
  <si>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</si>
  <si>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State Shared Revenues - Public Safety - Other Public Safety</t>
  </si>
  <si>
    <t>Interest and Other Earnings - Gain (Loss) on Sale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</si>
  <si>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</si>
  <si>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</si>
  <si>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</si>
  <si>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</si>
  <si>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</si>
  <si>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</si>
  <si>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</si>
  <si>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</si>
  <si>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Physical Environment - Sewer / Wastewater</t>
  </si>
  <si>
    <t>Transportation - Mass Transit</t>
  </si>
  <si>
    <t>2018 Municipal Population:</t>
  </si>
  <si>
    <t>Local Fiscal Year Ended September 30, 2019</t>
  </si>
  <si>
    <t>State Grant - Public Safety</t>
  </si>
  <si>
    <t>State Grant - Transportation - Other Transportation</t>
  </si>
  <si>
    <t>2019 Municipal Population:</t>
  </si>
  <si>
    <t>Local Fiscal Year Ended September 30, 2020</t>
  </si>
  <si>
    <t>Discretionary Sales Surtaxes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</si>
  <si>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</si>
  <si>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</si>
  <si>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</si>
  <si>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</si>
  <si>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</si>
  <si>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</si>
  <si>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</si>
  <si>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</si>
  <si>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</si>
  <si>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</si>
  <si>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</si>
  <si>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</si>
  <si>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</si>
  <si>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</si>
  <si>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</si>
  <si>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</si>
  <si>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</si>
  <si>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324.XXX</t>
  </si>
  <si>
    <t>Impact Fees - Total</t>
  </si>
  <si>
    <t>Court-Ordered Judgments and Fines - Other</t>
  </si>
  <si>
    <t>2022 Municipal Population:</t>
  </si>
  <si>
    <t>Local Fiscal Year Ended September 30, 2023</t>
  </si>
  <si>
    <t>369.XXX</t>
  </si>
  <si>
    <t>Other Miscellaneous Revenues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</si>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</sst>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SUM(D6:D16)</f>
        <v>17535353</v>
      </c>
      <c r="E5" s="27">
        <f t="shared" si="0"/>
        <v>725359</v>
      </c>
      <c r="F5" s="27">
        <f t="shared" si="0"/>
        <v>0</v>
      </c>
      <c r="G5" s="27">
        <f t="shared" si="0"/>
        <v>3699497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647323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22607532</v>
      </c>
      <c r="P5" s="33">
        <f t="shared" ref="P5:P36" si="1">(O5/P$85)</f>
        <v>874.59986846686525</v>
      </c>
      <c r="Q5" s="6"/>
    </row>
    <row r="6" spans="1:134">
      <c r="A6" s="12"/>
      <c r="B6" s="25">
        <v>311</v>
      </c>
      <c r="C6" s="20" t="s">
        <v>3</v>
      </c>
      <c r="D6" s="46">
        <v>12490650</v>
      </c>
      <c r="E6" s="46">
        <v>398147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12888797</v>
      </c>
      <c r="P6" s="47">
        <f t="shared" si="1"/>
        <v>498.61878602653877</v>
      </c>
      <c r="Q6" s="9"/>
    </row>
    <row r="7" spans="1:134">
      <c r="A7" s="12"/>
      <c r="B7" s="25">
        <v>312.41000000000003</v>
      </c>
      <c r="C7" s="20" t="s">
        <v>165</v>
      </c>
      <c r="D7" s="46">
        <v>0</v>
      </c>
      <c r="E7" s="46">
        <v>327212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327212</v>
      </c>
      <c r="P7" s="47">
        <f t="shared" si="1"/>
        <v>12.658594142906882</v>
      </c>
      <c r="Q7" s="9"/>
    </row>
    <row r="8" spans="1:134">
      <c r="A8" s="12"/>
      <c r="B8" s="25">
        <v>312.51</v>
      </c>
      <c r="C8" s="20" t="s">
        <v>94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292387</v>
      </c>
      <c r="L8" s="46">
        <v>0</v>
      </c>
      <c r="M8" s="46">
        <v>0</v>
      </c>
      <c r="N8" s="46">
        <v>0</v>
      </c>
      <c r="O8" s="46">
        <f t="shared" si="2"/>
        <v>292387</v>
      </c>
      <c r="P8" s="47">
        <f t="shared" si="1"/>
        <v>11.311346667182482</v>
      </c>
      <c r="Q8" s="9"/>
    </row>
    <row r="9" spans="1:134">
      <c r="A9" s="12"/>
      <c r="B9" s="25">
        <v>312.52</v>
      </c>
      <c r="C9" s="20" t="s">
        <v>125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354936</v>
      </c>
      <c r="L9" s="46">
        <v>0</v>
      </c>
      <c r="M9" s="46">
        <v>0</v>
      </c>
      <c r="N9" s="46">
        <v>0</v>
      </c>
      <c r="O9" s="46">
        <f t="shared" si="2"/>
        <v>354936</v>
      </c>
      <c r="P9" s="47">
        <f t="shared" si="1"/>
        <v>13.731130798096638</v>
      </c>
      <c r="Q9" s="9"/>
    </row>
    <row r="10" spans="1:134">
      <c r="A10" s="12"/>
      <c r="B10" s="25">
        <v>312.63</v>
      </c>
      <c r="C10" s="20" t="s">
        <v>166</v>
      </c>
      <c r="D10" s="46">
        <v>0</v>
      </c>
      <c r="E10" s="46">
        <v>0</v>
      </c>
      <c r="F10" s="46">
        <v>0</v>
      </c>
      <c r="G10" s="46">
        <v>3699497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3699497</v>
      </c>
      <c r="P10" s="47">
        <f t="shared" si="1"/>
        <v>143.11954040775271</v>
      </c>
      <c r="Q10" s="9"/>
    </row>
    <row r="11" spans="1:134">
      <c r="A11" s="12"/>
      <c r="B11" s="25">
        <v>314.10000000000002</v>
      </c>
      <c r="C11" s="20" t="s">
        <v>13</v>
      </c>
      <c r="D11" s="46">
        <v>2937026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2937026</v>
      </c>
      <c r="P11" s="47">
        <f t="shared" si="1"/>
        <v>113.62242253085226</v>
      </c>
      <c r="Q11" s="9"/>
    </row>
    <row r="12" spans="1:134">
      <c r="A12" s="12"/>
      <c r="B12" s="25">
        <v>314.3</v>
      </c>
      <c r="C12" s="20" t="s">
        <v>14</v>
      </c>
      <c r="D12" s="46">
        <v>854518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854518</v>
      </c>
      <c r="P12" s="47">
        <f t="shared" si="1"/>
        <v>33.058068010367904</v>
      </c>
      <c r="Q12" s="9"/>
    </row>
    <row r="13" spans="1:134">
      <c r="A13" s="12"/>
      <c r="B13" s="25">
        <v>314.39999999999998</v>
      </c>
      <c r="C13" s="20" t="s">
        <v>15</v>
      </c>
      <c r="D13" s="46">
        <v>113370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113370</v>
      </c>
      <c r="P13" s="47">
        <f t="shared" si="1"/>
        <v>4.3858563193934001</v>
      </c>
      <c r="Q13" s="9"/>
    </row>
    <row r="14" spans="1:134">
      <c r="A14" s="12"/>
      <c r="B14" s="25">
        <v>314.8</v>
      </c>
      <c r="C14" s="20" t="s">
        <v>17</v>
      </c>
      <c r="D14" s="46">
        <v>45691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45691</v>
      </c>
      <c r="P14" s="47">
        <f t="shared" si="1"/>
        <v>1.7676118998800727</v>
      </c>
      <c r="Q14" s="9"/>
    </row>
    <row r="15" spans="1:134">
      <c r="A15" s="12"/>
      <c r="B15" s="25">
        <v>315.2</v>
      </c>
      <c r="C15" s="20" t="s">
        <v>167</v>
      </c>
      <c r="D15" s="46">
        <v>971830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971830</v>
      </c>
      <c r="P15" s="47">
        <f t="shared" si="1"/>
        <v>37.596425393632252</v>
      </c>
      <c r="Q15" s="9"/>
    </row>
    <row r="16" spans="1:134">
      <c r="A16" s="12"/>
      <c r="B16" s="25">
        <v>316</v>
      </c>
      <c r="C16" s="20" t="s">
        <v>127</v>
      </c>
      <c r="D16" s="46">
        <v>122268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122268</v>
      </c>
      <c r="P16" s="47">
        <f t="shared" si="1"/>
        <v>4.7300862702619053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SUM(D18:D30)</f>
        <v>3151576</v>
      </c>
      <c r="E17" s="32">
        <f t="shared" si="3"/>
        <v>282458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333263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3767297</v>
      </c>
      <c r="P17" s="45">
        <f t="shared" si="1"/>
        <v>145.7424658594143</v>
      </c>
      <c r="Q17" s="10"/>
    </row>
    <row r="18" spans="1:17">
      <c r="A18" s="12"/>
      <c r="B18" s="25">
        <v>322</v>
      </c>
      <c r="C18" s="20" t="s">
        <v>168</v>
      </c>
      <c r="D18" s="46">
        <v>563329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563329</v>
      </c>
      <c r="P18" s="47">
        <f t="shared" si="1"/>
        <v>21.793067430074665</v>
      </c>
      <c r="Q18" s="9"/>
    </row>
    <row r="19" spans="1:17">
      <c r="A19" s="12"/>
      <c r="B19" s="25">
        <v>323.10000000000002</v>
      </c>
      <c r="C19" s="20" t="s">
        <v>21</v>
      </c>
      <c r="D19" s="46">
        <v>2362404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0" si="4">SUM(D19:N19)</f>
        <v>2362404</v>
      </c>
      <c r="P19" s="47">
        <f t="shared" si="1"/>
        <v>91.392471662346708</v>
      </c>
      <c r="Q19" s="9"/>
    </row>
    <row r="20" spans="1:17">
      <c r="A20" s="12"/>
      <c r="B20" s="25">
        <v>323.39999999999998</v>
      </c>
      <c r="C20" s="20" t="s">
        <v>22</v>
      </c>
      <c r="D20" s="46">
        <v>111326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111326</v>
      </c>
      <c r="P20" s="47">
        <f t="shared" si="1"/>
        <v>4.3067816936825407</v>
      </c>
      <c r="Q20" s="9"/>
    </row>
    <row r="21" spans="1:17">
      <c r="A21" s="12"/>
      <c r="B21" s="25">
        <v>324.11</v>
      </c>
      <c r="C21" s="20" t="s">
        <v>23</v>
      </c>
      <c r="D21" s="46">
        <v>0</v>
      </c>
      <c r="E21" s="46">
        <v>37360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37360</v>
      </c>
      <c r="P21" s="47">
        <f t="shared" si="1"/>
        <v>1.4453170335409493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95230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95230</v>
      </c>
      <c r="P22" s="47">
        <f t="shared" si="1"/>
        <v>3.6840883593175753</v>
      </c>
      <c r="Q22" s="9"/>
    </row>
    <row r="23" spans="1:17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280061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280061</v>
      </c>
      <c r="P23" s="47">
        <f t="shared" si="1"/>
        <v>10.834500367519054</v>
      </c>
      <c r="Q23" s="9"/>
    </row>
    <row r="24" spans="1:17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53202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53202</v>
      </c>
      <c r="P24" s="47">
        <f t="shared" si="1"/>
        <v>2.0581840690162094</v>
      </c>
      <c r="Q24" s="9"/>
    </row>
    <row r="25" spans="1:17">
      <c r="A25" s="12"/>
      <c r="B25" s="25">
        <v>324.31</v>
      </c>
      <c r="C25" s="20" t="s">
        <v>27</v>
      </c>
      <c r="D25" s="46">
        <v>0</v>
      </c>
      <c r="E25" s="46">
        <v>54712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54712</v>
      </c>
      <c r="P25" s="47">
        <f t="shared" si="1"/>
        <v>2.1166002553290264</v>
      </c>
      <c r="Q25" s="9"/>
    </row>
    <row r="26" spans="1:17">
      <c r="A26" s="12"/>
      <c r="B26" s="25">
        <v>324.32</v>
      </c>
      <c r="C26" s="20" t="s">
        <v>28</v>
      </c>
      <c r="D26" s="46">
        <v>0</v>
      </c>
      <c r="E26" s="46">
        <v>-1680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-1680</v>
      </c>
      <c r="P26" s="47">
        <f t="shared" si="1"/>
        <v>-6.4992843050021273E-2</v>
      </c>
      <c r="Q26" s="9"/>
    </row>
    <row r="27" spans="1:17">
      <c r="A27" s="12"/>
      <c r="B27" s="25">
        <v>324.61</v>
      </c>
      <c r="C27" s="20" t="s">
        <v>29</v>
      </c>
      <c r="D27" s="46">
        <v>0</v>
      </c>
      <c r="E27" s="46">
        <v>81554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81554</v>
      </c>
      <c r="P27" s="47">
        <f t="shared" si="1"/>
        <v>3.155015667917521</v>
      </c>
      <c r="Q27" s="9"/>
    </row>
    <row r="28" spans="1:17">
      <c r="A28" s="12"/>
      <c r="B28" s="25">
        <v>324.91000000000003</v>
      </c>
      <c r="C28" s="20" t="s">
        <v>30</v>
      </c>
      <c r="D28" s="46">
        <v>0</v>
      </c>
      <c r="E28" s="46">
        <v>4569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4569</v>
      </c>
      <c r="P28" s="47">
        <f t="shared" si="1"/>
        <v>0.17675732136639716</v>
      </c>
      <c r="Q28" s="9"/>
    </row>
    <row r="29" spans="1:17">
      <c r="A29" s="12"/>
      <c r="B29" s="25">
        <v>324.92</v>
      </c>
      <c r="C29" s="20" t="s">
        <v>31</v>
      </c>
      <c r="D29" s="46">
        <v>0</v>
      </c>
      <c r="E29" s="46">
        <v>10713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10713</v>
      </c>
      <c r="P29" s="47">
        <f t="shared" si="1"/>
        <v>0.41444543309218923</v>
      </c>
      <c r="Q29" s="9"/>
    </row>
    <row r="30" spans="1:17">
      <c r="A30" s="12"/>
      <c r="B30" s="25">
        <v>329.5</v>
      </c>
      <c r="C30" s="20" t="s">
        <v>169</v>
      </c>
      <c r="D30" s="46">
        <v>114517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114517</v>
      </c>
      <c r="P30" s="47">
        <f t="shared" si="1"/>
        <v>4.4302294092614805</v>
      </c>
      <c r="Q30" s="9"/>
    </row>
    <row r="31" spans="1:17" ht="15.75">
      <c r="A31" s="29" t="s">
        <v>170</v>
      </c>
      <c r="B31" s="30"/>
      <c r="C31" s="31"/>
      <c r="D31" s="32">
        <f t="shared" ref="D31:N31" si="5">SUM(D32:D47)</f>
        <v>4103909</v>
      </c>
      <c r="E31" s="32">
        <f t="shared" si="5"/>
        <v>1390615</v>
      </c>
      <c r="F31" s="32">
        <f t="shared" si="5"/>
        <v>0</v>
      </c>
      <c r="G31" s="32">
        <f t="shared" si="5"/>
        <v>920345</v>
      </c>
      <c r="H31" s="32">
        <f t="shared" si="5"/>
        <v>0</v>
      </c>
      <c r="I31" s="32">
        <f t="shared" si="5"/>
        <v>99238</v>
      </c>
      <c r="J31" s="32">
        <f t="shared" si="5"/>
        <v>6000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4">
        <f>SUM(D31:N31)</f>
        <v>6520107</v>
      </c>
      <c r="P31" s="45">
        <f t="shared" si="1"/>
        <v>252.2382684049673</v>
      </c>
      <c r="Q31" s="10"/>
    </row>
    <row r="32" spans="1:17">
      <c r="A32" s="12"/>
      <c r="B32" s="25">
        <v>331.2</v>
      </c>
      <c r="C32" s="20" t="s">
        <v>33</v>
      </c>
      <c r="D32" s="46">
        <v>47649</v>
      </c>
      <c r="E32" s="46">
        <v>143311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190960</v>
      </c>
      <c r="P32" s="47">
        <f t="shared" si="1"/>
        <v>7.387519826685752</v>
      </c>
      <c r="Q32" s="9"/>
    </row>
    <row r="33" spans="1:17">
      <c r="A33" s="12"/>
      <c r="B33" s="25">
        <v>331.5</v>
      </c>
      <c r="C33" s="20" t="s">
        <v>100</v>
      </c>
      <c r="D33" s="46">
        <v>0</v>
      </c>
      <c r="E33" s="46">
        <v>846933</v>
      </c>
      <c r="F33" s="46">
        <v>0</v>
      </c>
      <c r="G33" s="46">
        <v>0</v>
      </c>
      <c r="H33" s="46">
        <v>0</v>
      </c>
      <c r="I33" s="46">
        <v>97745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3" si="6">SUM(D33:N33)</f>
        <v>944678</v>
      </c>
      <c r="P33" s="47">
        <f t="shared" si="1"/>
        <v>36.54601725405238</v>
      </c>
      <c r="Q33" s="9"/>
    </row>
    <row r="34" spans="1:17">
      <c r="A34" s="12"/>
      <c r="B34" s="25">
        <v>334.2</v>
      </c>
      <c r="C34" s="20" t="s">
        <v>153</v>
      </c>
      <c r="D34" s="46">
        <v>15631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15631</v>
      </c>
      <c r="P34" s="47">
        <f t="shared" si="1"/>
        <v>0.60470424387790633</v>
      </c>
      <c r="Q34" s="9"/>
    </row>
    <row r="35" spans="1:17">
      <c r="A35" s="12"/>
      <c r="B35" s="25">
        <v>334.39</v>
      </c>
      <c r="C35" s="20" t="s">
        <v>37</v>
      </c>
      <c r="D35" s="46">
        <v>14873</v>
      </c>
      <c r="E35" s="46">
        <v>36852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51725</v>
      </c>
      <c r="P35" s="47">
        <f t="shared" si="1"/>
        <v>2.0010445278347326</v>
      </c>
      <c r="Q35" s="9"/>
    </row>
    <row r="36" spans="1:17">
      <c r="A36" s="12"/>
      <c r="B36" s="25">
        <v>334.49</v>
      </c>
      <c r="C36" s="20" t="s">
        <v>154</v>
      </c>
      <c r="D36" s="46">
        <v>0</v>
      </c>
      <c r="E36" s="46">
        <v>0</v>
      </c>
      <c r="F36" s="46">
        <v>0</v>
      </c>
      <c r="G36" s="46">
        <v>920345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920345</v>
      </c>
      <c r="P36" s="47">
        <f t="shared" si="1"/>
        <v>35.604665557661804</v>
      </c>
      <c r="Q36" s="9"/>
    </row>
    <row r="37" spans="1:17">
      <c r="A37" s="12"/>
      <c r="B37" s="25">
        <v>334.5</v>
      </c>
      <c r="C37" s="20" t="s">
        <v>38</v>
      </c>
      <c r="D37" s="46">
        <v>18750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18750</v>
      </c>
      <c r="P37" s="47">
        <f t="shared" ref="P37:P68" si="7">(O37/P$85)</f>
        <v>0.72536655189755894</v>
      </c>
      <c r="Q37" s="9"/>
    </row>
    <row r="38" spans="1:17">
      <c r="A38" s="12"/>
      <c r="B38" s="25">
        <v>334.7</v>
      </c>
      <c r="C38" s="20" t="s">
        <v>39</v>
      </c>
      <c r="D38" s="46">
        <v>57879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57879</v>
      </c>
      <c r="P38" s="47">
        <f t="shared" si="7"/>
        <v>2.2391195017215364</v>
      </c>
      <c r="Q38" s="9"/>
    </row>
    <row r="39" spans="1:17">
      <c r="A39" s="12"/>
      <c r="B39" s="25">
        <v>335.125</v>
      </c>
      <c r="C39" s="20" t="s">
        <v>171</v>
      </c>
      <c r="D39" s="46">
        <v>1264000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1264000</v>
      </c>
      <c r="P39" s="47">
        <f t="shared" si="7"/>
        <v>48.899377151920774</v>
      </c>
      <c r="Q39" s="9"/>
    </row>
    <row r="40" spans="1:17">
      <c r="A40" s="12"/>
      <c r="B40" s="25">
        <v>335.14</v>
      </c>
      <c r="C40" s="20" t="s">
        <v>129</v>
      </c>
      <c r="D40" s="46">
        <v>20567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20567</v>
      </c>
      <c r="P40" s="47">
        <f t="shared" si="7"/>
        <v>0.79565940655344503</v>
      </c>
      <c r="Q40" s="9"/>
    </row>
    <row r="41" spans="1:17">
      <c r="A41" s="12"/>
      <c r="B41" s="25">
        <v>335.15</v>
      </c>
      <c r="C41" s="20" t="s">
        <v>130</v>
      </c>
      <c r="D41" s="46">
        <v>35366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35366</v>
      </c>
      <c r="P41" s="47">
        <f t="shared" si="7"/>
        <v>1.3681767186351503</v>
      </c>
      <c r="Q41" s="9"/>
    </row>
    <row r="42" spans="1:17">
      <c r="A42" s="12"/>
      <c r="B42" s="25">
        <v>335.18</v>
      </c>
      <c r="C42" s="20" t="s">
        <v>172</v>
      </c>
      <c r="D42" s="46">
        <v>2141229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2141229</v>
      </c>
      <c r="P42" s="47">
        <f t="shared" si="7"/>
        <v>82.836047816163102</v>
      </c>
      <c r="Q42" s="9"/>
    </row>
    <row r="43" spans="1:17">
      <c r="A43" s="12"/>
      <c r="B43" s="25">
        <v>335.29</v>
      </c>
      <c r="C43" s="20" t="s">
        <v>139</v>
      </c>
      <c r="D43" s="46">
        <v>12130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12130</v>
      </c>
      <c r="P43" s="47">
        <f t="shared" si="7"/>
        <v>0.4692638013075941</v>
      </c>
      <c r="Q43" s="9"/>
    </row>
    <row r="44" spans="1:17">
      <c r="A44" s="12"/>
      <c r="B44" s="25">
        <v>335.48</v>
      </c>
      <c r="C44" s="20" t="s">
        <v>45</v>
      </c>
      <c r="D44" s="46">
        <v>144343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8">SUM(D44:N44)</f>
        <v>144343</v>
      </c>
      <c r="P44" s="47">
        <f t="shared" si="7"/>
        <v>5.5840844906959655</v>
      </c>
      <c r="Q44" s="9"/>
    </row>
    <row r="45" spans="1:17">
      <c r="A45" s="12"/>
      <c r="B45" s="25">
        <v>337.3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1493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1493</v>
      </c>
      <c r="P45" s="47">
        <f t="shared" si="7"/>
        <v>5.775852063909629E-2</v>
      </c>
      <c r="Q45" s="9"/>
    </row>
    <row r="46" spans="1:17">
      <c r="A46" s="12"/>
      <c r="B46" s="25">
        <v>338</v>
      </c>
      <c r="C46" s="20" t="s">
        <v>49</v>
      </c>
      <c r="D46" s="46">
        <v>313907</v>
      </c>
      <c r="E46" s="46">
        <v>357509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671416</v>
      </c>
      <c r="P46" s="47">
        <f t="shared" si="7"/>
        <v>25.974544469805409</v>
      </c>
      <c r="Q46" s="9"/>
    </row>
    <row r="47" spans="1:17">
      <c r="A47" s="12"/>
      <c r="B47" s="25">
        <v>339</v>
      </c>
      <c r="C47" s="20" t="s">
        <v>50</v>
      </c>
      <c r="D47" s="46">
        <v>17585</v>
      </c>
      <c r="E47" s="46">
        <v>6010</v>
      </c>
      <c r="F47" s="46">
        <v>0</v>
      </c>
      <c r="G47" s="46">
        <v>0</v>
      </c>
      <c r="H47" s="46">
        <v>0</v>
      </c>
      <c r="I47" s="46">
        <v>0</v>
      </c>
      <c r="J47" s="46">
        <v>6000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29595</v>
      </c>
      <c r="P47" s="47">
        <f t="shared" si="7"/>
        <v>1.1449185655151071</v>
      </c>
      <c r="Q47" s="9"/>
    </row>
    <row r="48" spans="1:17" ht="15.75">
      <c r="A48" s="29" t="s">
        <v>55</v>
      </c>
      <c r="B48" s="30"/>
      <c r="C48" s="31"/>
      <c r="D48" s="32">
        <f t="shared" ref="D48:N48" si="9">SUM(D49:D64)</f>
        <v>3641712</v>
      </c>
      <c r="E48" s="32">
        <f t="shared" si="9"/>
        <v>0</v>
      </c>
      <c r="F48" s="32">
        <f t="shared" si="9"/>
        <v>0</v>
      </c>
      <c r="G48" s="32">
        <f t="shared" si="9"/>
        <v>4406</v>
      </c>
      <c r="H48" s="32">
        <f t="shared" si="9"/>
        <v>0</v>
      </c>
      <c r="I48" s="32">
        <f t="shared" si="9"/>
        <v>31019528</v>
      </c>
      <c r="J48" s="32">
        <f t="shared" si="9"/>
        <v>2397593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0</v>
      </c>
      <c r="O48" s="32">
        <f>SUM(D48:N48)</f>
        <v>37063239</v>
      </c>
      <c r="P48" s="45">
        <f t="shared" si="7"/>
        <v>1433.8364733645403</v>
      </c>
      <c r="Q48" s="10"/>
    </row>
    <row r="49" spans="1:17">
      <c r="A49" s="12"/>
      <c r="B49" s="25">
        <v>341.2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2346757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3" si="10">SUM(D49:N49)</f>
        <v>2346757</v>
      </c>
      <c r="P49" s="47">
        <f t="shared" si="7"/>
        <v>90.787148439011176</v>
      </c>
      <c r="Q49" s="9"/>
    </row>
    <row r="50" spans="1:17">
      <c r="A50" s="12"/>
      <c r="B50" s="25">
        <v>341.9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50836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50836</v>
      </c>
      <c r="P50" s="47">
        <f t="shared" si="7"/>
        <v>1.9666524817207629</v>
      </c>
      <c r="Q50" s="9"/>
    </row>
    <row r="51" spans="1:17">
      <c r="A51" s="12"/>
      <c r="B51" s="25">
        <v>342.1</v>
      </c>
      <c r="C51" s="20" t="s">
        <v>60</v>
      </c>
      <c r="D51" s="46">
        <v>521272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521272</v>
      </c>
      <c r="P51" s="47">
        <f t="shared" si="7"/>
        <v>20.166041239506363</v>
      </c>
      <c r="Q51" s="9"/>
    </row>
    <row r="52" spans="1:17">
      <c r="A52" s="12"/>
      <c r="B52" s="25">
        <v>342.2</v>
      </c>
      <c r="C52" s="20" t="s">
        <v>61</v>
      </c>
      <c r="D52" s="46">
        <v>444109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444109</v>
      </c>
      <c r="P52" s="47">
        <f t="shared" si="7"/>
        <v>17.180896746489225</v>
      </c>
      <c r="Q52" s="9"/>
    </row>
    <row r="53" spans="1:17">
      <c r="A53" s="12"/>
      <c r="B53" s="25">
        <v>342.4</v>
      </c>
      <c r="C53" s="20" t="s">
        <v>62</v>
      </c>
      <c r="D53" s="46">
        <v>1809909</v>
      </c>
      <c r="E53" s="46">
        <v>0</v>
      </c>
      <c r="F53" s="46">
        <v>0</v>
      </c>
      <c r="G53" s="46">
        <v>4406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1814315</v>
      </c>
      <c r="P53" s="47">
        <f t="shared" si="7"/>
        <v>70.18898216565438</v>
      </c>
      <c r="Q53" s="9"/>
    </row>
    <row r="54" spans="1:17">
      <c r="A54" s="12"/>
      <c r="B54" s="25">
        <v>342.9</v>
      </c>
      <c r="C54" s="20" t="s">
        <v>63</v>
      </c>
      <c r="D54" s="46">
        <v>59339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59339</v>
      </c>
      <c r="P54" s="47">
        <f t="shared" si="7"/>
        <v>2.2956013772292931</v>
      </c>
      <c r="Q54" s="9"/>
    </row>
    <row r="55" spans="1:17">
      <c r="A55" s="12"/>
      <c r="B55" s="25">
        <v>343.4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7961037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7961037</v>
      </c>
      <c r="P55" s="47">
        <f t="shared" si="7"/>
        <v>307.98239777167396</v>
      </c>
      <c r="Q55" s="9"/>
    </row>
    <row r="56" spans="1:17">
      <c r="A56" s="12"/>
      <c r="B56" s="25">
        <v>343.6</v>
      </c>
      <c r="C56" s="20" t="s">
        <v>65</v>
      </c>
      <c r="D56" s="46">
        <v>51134</v>
      </c>
      <c r="E56" s="46">
        <v>0</v>
      </c>
      <c r="F56" s="46">
        <v>0</v>
      </c>
      <c r="G56" s="46">
        <v>0</v>
      </c>
      <c r="H56" s="46">
        <v>0</v>
      </c>
      <c r="I56" s="46">
        <v>18671188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18722322</v>
      </c>
      <c r="P56" s="47">
        <f t="shared" si="7"/>
        <v>724.29579480830978</v>
      </c>
      <c r="Q56" s="9"/>
    </row>
    <row r="57" spans="1:17">
      <c r="A57" s="12"/>
      <c r="B57" s="25">
        <v>343.8</v>
      </c>
      <c r="C57" s="20" t="s">
        <v>66</v>
      </c>
      <c r="D57" s="46">
        <v>72497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72497</v>
      </c>
      <c r="P57" s="47">
        <f t="shared" si="7"/>
        <v>2.8046346086889242</v>
      </c>
      <c r="Q57" s="9"/>
    </row>
    <row r="58" spans="1:17">
      <c r="A58" s="12"/>
      <c r="B58" s="25">
        <v>343.9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1968721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1968721</v>
      </c>
      <c r="P58" s="47">
        <f t="shared" si="7"/>
        <v>76.16236604897675</v>
      </c>
      <c r="Q58" s="9"/>
    </row>
    <row r="59" spans="1:17">
      <c r="A59" s="12"/>
      <c r="B59" s="25">
        <v>344.2</v>
      </c>
      <c r="C59" s="20" t="s">
        <v>134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133766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133766</v>
      </c>
      <c r="P59" s="47">
        <f t="shared" si="7"/>
        <v>5.1749003829935392</v>
      </c>
      <c r="Q59" s="9"/>
    </row>
    <row r="60" spans="1:17">
      <c r="A60" s="12"/>
      <c r="B60" s="25">
        <v>347.1</v>
      </c>
      <c r="C60" s="20" t="s">
        <v>70</v>
      </c>
      <c r="D60" s="46">
        <v>9119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9119</v>
      </c>
      <c r="P60" s="47">
        <f t="shared" si="7"/>
        <v>0.35277960462687147</v>
      </c>
      <c r="Q60" s="9"/>
    </row>
    <row r="61" spans="1:17">
      <c r="A61" s="12"/>
      <c r="B61" s="25">
        <v>347.2</v>
      </c>
      <c r="C61" s="20" t="s">
        <v>71</v>
      </c>
      <c r="D61" s="46">
        <v>119572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119572</v>
      </c>
      <c r="P61" s="47">
        <f t="shared" si="7"/>
        <v>4.6257882316530621</v>
      </c>
      <c r="Q61" s="9"/>
    </row>
    <row r="62" spans="1:17">
      <c r="A62" s="12"/>
      <c r="B62" s="25">
        <v>347.3</v>
      </c>
      <c r="C62" s="20" t="s">
        <v>72</v>
      </c>
      <c r="D62" s="46">
        <v>242083</v>
      </c>
      <c r="E62" s="46">
        <v>0</v>
      </c>
      <c r="F62" s="46">
        <v>0</v>
      </c>
      <c r="G62" s="46">
        <v>0</v>
      </c>
      <c r="H62" s="46">
        <v>0</v>
      </c>
      <c r="I62" s="46">
        <v>2283460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2525543</v>
      </c>
      <c r="P62" s="47">
        <f t="shared" si="7"/>
        <v>97.703702270880882</v>
      </c>
      <c r="Q62" s="9"/>
    </row>
    <row r="63" spans="1:17">
      <c r="A63" s="12"/>
      <c r="B63" s="25">
        <v>347.4</v>
      </c>
      <c r="C63" s="20" t="s">
        <v>106</v>
      </c>
      <c r="D63" s="46">
        <v>11692</v>
      </c>
      <c r="E63" s="46">
        <v>0</v>
      </c>
      <c r="F63" s="46">
        <v>0</v>
      </c>
      <c r="G63" s="46">
        <v>0</v>
      </c>
      <c r="H63" s="46">
        <v>0</v>
      </c>
      <c r="I63" s="46">
        <v>1356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13048</v>
      </c>
      <c r="P63" s="47">
        <f t="shared" si="7"/>
        <v>0.50477774768849859</v>
      </c>
      <c r="Q63" s="9"/>
    </row>
    <row r="64" spans="1:17">
      <c r="A64" s="12"/>
      <c r="B64" s="25">
        <v>349</v>
      </c>
      <c r="C64" s="20" t="s">
        <v>173</v>
      </c>
      <c r="D64" s="46">
        <v>300986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300986</v>
      </c>
      <c r="P64" s="47">
        <f t="shared" si="7"/>
        <v>11.644009439436729</v>
      </c>
      <c r="Q64" s="9"/>
    </row>
    <row r="65" spans="1:17" ht="15.75">
      <c r="A65" s="29" t="s">
        <v>56</v>
      </c>
      <c r="B65" s="30"/>
      <c r="C65" s="31"/>
      <c r="D65" s="32">
        <f t="shared" ref="D65:N65" si="11">SUM(D66:D68)</f>
        <v>67581</v>
      </c>
      <c r="E65" s="32">
        <f t="shared" si="11"/>
        <v>7990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460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76031</v>
      </c>
      <c r="P65" s="45">
        <f t="shared" si="7"/>
        <v>2.9413516963905759</v>
      </c>
      <c r="Q65" s="10"/>
    </row>
    <row r="66" spans="1:17">
      <c r="A66" s="13"/>
      <c r="B66" s="39">
        <v>351.9</v>
      </c>
      <c r="C66" s="21" t="s">
        <v>177</v>
      </c>
      <c r="D66" s="46">
        <v>35480</v>
      </c>
      <c r="E66" s="46">
        <v>7380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8" si="12">SUM(D66:N66)</f>
        <v>42860</v>
      </c>
      <c r="P66" s="47">
        <f t="shared" si="7"/>
        <v>1.6580912220975665</v>
      </c>
      <c r="Q66" s="9"/>
    </row>
    <row r="67" spans="1:17">
      <c r="A67" s="13"/>
      <c r="B67" s="39">
        <v>354</v>
      </c>
      <c r="C67" s="21" t="s">
        <v>76</v>
      </c>
      <c r="D67" s="46">
        <v>32101</v>
      </c>
      <c r="E67" s="46">
        <v>0</v>
      </c>
      <c r="F67" s="46">
        <v>0</v>
      </c>
      <c r="G67" s="46">
        <v>0</v>
      </c>
      <c r="H67" s="46">
        <v>0</v>
      </c>
      <c r="I67" s="46">
        <v>460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32561</v>
      </c>
      <c r="P67" s="47">
        <f t="shared" si="7"/>
        <v>1.2596618824712755</v>
      </c>
      <c r="Q67" s="9"/>
    </row>
    <row r="68" spans="1:17">
      <c r="A68" s="13"/>
      <c r="B68" s="39">
        <v>359</v>
      </c>
      <c r="C68" s="21" t="s">
        <v>77</v>
      </c>
      <c r="D68" s="46">
        <v>0</v>
      </c>
      <c r="E68" s="46">
        <v>610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610</v>
      </c>
      <c r="P68" s="47">
        <f t="shared" si="7"/>
        <v>2.3598591821733916E-2</v>
      </c>
      <c r="Q68" s="9"/>
    </row>
    <row r="69" spans="1:17" ht="15.75">
      <c r="A69" s="29" t="s">
        <v>4</v>
      </c>
      <c r="B69" s="30"/>
      <c r="C69" s="31"/>
      <c r="D69" s="32">
        <f t="shared" ref="D69:N69" si="13">SUM(D70:D78)</f>
        <v>1830968</v>
      </c>
      <c r="E69" s="32">
        <f t="shared" si="13"/>
        <v>660059</v>
      </c>
      <c r="F69" s="32">
        <f t="shared" si="13"/>
        <v>0</v>
      </c>
      <c r="G69" s="32">
        <f t="shared" si="13"/>
        <v>303977</v>
      </c>
      <c r="H69" s="32">
        <f t="shared" si="13"/>
        <v>0</v>
      </c>
      <c r="I69" s="32">
        <f t="shared" si="13"/>
        <v>1825799</v>
      </c>
      <c r="J69" s="32">
        <f t="shared" si="13"/>
        <v>35990</v>
      </c>
      <c r="K69" s="32">
        <f t="shared" si="13"/>
        <v>11290777</v>
      </c>
      <c r="L69" s="32">
        <f t="shared" si="13"/>
        <v>0</v>
      </c>
      <c r="M69" s="32">
        <f t="shared" si="13"/>
        <v>0</v>
      </c>
      <c r="N69" s="32">
        <f t="shared" si="13"/>
        <v>0</v>
      </c>
      <c r="O69" s="32">
        <f>SUM(D69:N69)</f>
        <v>15947570</v>
      </c>
      <c r="P69" s="45">
        <f t="shared" ref="P69:P100" si="14">(O69/P$85)</f>
        <v>616.95113930906416</v>
      </c>
      <c r="Q69" s="10"/>
    </row>
    <row r="70" spans="1:17">
      <c r="A70" s="12"/>
      <c r="B70" s="25">
        <v>361.1</v>
      </c>
      <c r="C70" s="20" t="s">
        <v>78</v>
      </c>
      <c r="D70" s="46">
        <v>983159</v>
      </c>
      <c r="E70" s="46">
        <v>639012</v>
      </c>
      <c r="F70" s="46">
        <v>0</v>
      </c>
      <c r="G70" s="46">
        <v>295677</v>
      </c>
      <c r="H70" s="46">
        <v>0</v>
      </c>
      <c r="I70" s="46">
        <v>746785</v>
      </c>
      <c r="J70" s="46">
        <v>35990</v>
      </c>
      <c r="K70" s="46">
        <v>8313546</v>
      </c>
      <c r="L70" s="46">
        <v>0</v>
      </c>
      <c r="M70" s="46">
        <v>0</v>
      </c>
      <c r="N70" s="46">
        <v>0</v>
      </c>
      <c r="O70" s="46">
        <f>SUM(D70:N70)</f>
        <v>11014169</v>
      </c>
      <c r="P70" s="47">
        <f t="shared" si="14"/>
        <v>426.0965221091725</v>
      </c>
      <c r="Q70" s="9"/>
    </row>
    <row r="71" spans="1:17">
      <c r="A71" s="12"/>
      <c r="B71" s="25">
        <v>362</v>
      </c>
      <c r="C71" s="20" t="s">
        <v>79</v>
      </c>
      <c r="D71" s="46">
        <v>241133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82" si="15">SUM(D71:N71)</f>
        <v>241133</v>
      </c>
      <c r="P71" s="47">
        <f t="shared" si="14"/>
        <v>9.3285233471314175</v>
      </c>
      <c r="Q71" s="9"/>
    </row>
    <row r="72" spans="1:17">
      <c r="A72" s="12"/>
      <c r="B72" s="25">
        <v>364</v>
      </c>
      <c r="C72" s="20" t="s">
        <v>135</v>
      </c>
      <c r="D72" s="46">
        <v>210684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210684</v>
      </c>
      <c r="P72" s="47">
        <f t="shared" si="14"/>
        <v>8.150566753065883</v>
      </c>
      <c r="Q72" s="9"/>
    </row>
    <row r="73" spans="1:17">
      <c r="A73" s="12"/>
      <c r="B73" s="25">
        <v>365</v>
      </c>
      <c r="C73" s="20" t="s">
        <v>136</v>
      </c>
      <c r="D73" s="46">
        <v>27032</v>
      </c>
      <c r="E73" s="46">
        <v>0</v>
      </c>
      <c r="F73" s="46">
        <v>0</v>
      </c>
      <c r="G73" s="46">
        <v>0</v>
      </c>
      <c r="H73" s="46">
        <v>0</v>
      </c>
      <c r="I73" s="46">
        <v>776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27808</v>
      </c>
      <c r="P73" s="47">
        <f t="shared" si="14"/>
        <v>1.0757862973422569</v>
      </c>
      <c r="Q73" s="9"/>
    </row>
    <row r="74" spans="1:17">
      <c r="A74" s="12"/>
      <c r="B74" s="25">
        <v>366</v>
      </c>
      <c r="C74" s="20" t="s">
        <v>82</v>
      </c>
      <c r="D74" s="46">
        <v>163658</v>
      </c>
      <c r="E74" s="46">
        <v>21046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184704</v>
      </c>
      <c r="P74" s="47">
        <f t="shared" si="14"/>
        <v>7.1454988587566248</v>
      </c>
      <c r="Q74" s="9"/>
    </row>
    <row r="75" spans="1:17">
      <c r="A75" s="12"/>
      <c r="B75" s="25">
        <v>367</v>
      </c>
      <c r="C75" s="20" t="s">
        <v>83</v>
      </c>
      <c r="D75" s="46">
        <v>388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388</v>
      </c>
      <c r="P75" s="47">
        <f t="shared" si="14"/>
        <v>1.501025184726682E-2</v>
      </c>
      <c r="Q75" s="9"/>
    </row>
    <row r="76" spans="1:17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2977231</v>
      </c>
      <c r="L76" s="46">
        <v>0</v>
      </c>
      <c r="M76" s="46">
        <v>0</v>
      </c>
      <c r="N76" s="46">
        <v>0</v>
      </c>
      <c r="O76" s="46">
        <f t="shared" si="15"/>
        <v>2977231</v>
      </c>
      <c r="P76" s="47">
        <f t="shared" si="14"/>
        <v>115.17780184920113</v>
      </c>
      <c r="Q76" s="9"/>
    </row>
    <row r="77" spans="1:17">
      <c r="A77" s="12"/>
      <c r="B77" s="25">
        <v>369.9</v>
      </c>
      <c r="C77" s="20" t="s">
        <v>85</v>
      </c>
      <c r="D77" s="46">
        <v>204914</v>
      </c>
      <c r="E77" s="46">
        <v>0</v>
      </c>
      <c r="F77" s="46">
        <v>0</v>
      </c>
      <c r="G77" s="46">
        <v>8300</v>
      </c>
      <c r="H77" s="46">
        <v>0</v>
      </c>
      <c r="I77" s="46">
        <v>1078238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1291452</v>
      </c>
      <c r="P77" s="47">
        <f t="shared" si="14"/>
        <v>49.961391156330997</v>
      </c>
      <c r="Q77" s="9"/>
    </row>
    <row r="78" spans="1:17">
      <c r="A78" s="12"/>
      <c r="B78" s="25" t="s">
        <v>180</v>
      </c>
      <c r="C78" s="20" t="s">
        <v>181</v>
      </c>
      <c r="D78" s="46">
        <v>0</v>
      </c>
      <c r="E78" s="46">
        <v>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</v>
      </c>
      <c r="P78" s="47">
        <f t="shared" si="14"/>
        <v>3.8686216101203144E-5</v>
      </c>
      <c r="Q78" s="9"/>
    </row>
    <row r="79" spans="1:17" ht="15.75">
      <c r="A79" s="29" t="s">
        <v>57</v>
      </c>
      <c r="B79" s="30"/>
      <c r="C79" s="31"/>
      <c r="D79" s="32">
        <f t="shared" ref="D79:N79" si="16">SUM(D80:D82)</f>
        <v>3351484</v>
      </c>
      <c r="E79" s="32">
        <f t="shared" si="16"/>
        <v>0</v>
      </c>
      <c r="F79" s="32">
        <f t="shared" si="16"/>
        <v>0</v>
      </c>
      <c r="G79" s="32">
        <f t="shared" si="16"/>
        <v>250000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3601484</v>
      </c>
      <c r="P79" s="45">
        <f t="shared" si="14"/>
        <v>139.32778830902549</v>
      </c>
      <c r="Q79" s="9"/>
    </row>
    <row r="80" spans="1:17">
      <c r="A80" s="12"/>
      <c r="B80" s="25">
        <v>381</v>
      </c>
      <c r="C80" s="20" t="s">
        <v>86</v>
      </c>
      <c r="D80" s="46">
        <v>200000</v>
      </c>
      <c r="E80" s="46">
        <v>0</v>
      </c>
      <c r="F80" s="46">
        <v>0</v>
      </c>
      <c r="G80" s="46">
        <v>250000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450000</v>
      </c>
      <c r="P80" s="47">
        <f t="shared" si="14"/>
        <v>17.408797245541415</v>
      </c>
      <c r="Q80" s="9"/>
    </row>
    <row r="81" spans="1:120">
      <c r="A81" s="12"/>
      <c r="B81" s="25">
        <v>382</v>
      </c>
      <c r="C81" s="20" t="s">
        <v>96</v>
      </c>
      <c r="D81" s="46">
        <v>1896946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1896946</v>
      </c>
      <c r="P81" s="47">
        <f t="shared" si="14"/>
        <v>73.385662888312893</v>
      </c>
      <c r="Q81" s="9"/>
    </row>
    <row r="82" spans="1:120" ht="15.75" thickBot="1">
      <c r="A82" s="12"/>
      <c r="B82" s="25">
        <v>384</v>
      </c>
      <c r="C82" s="20" t="s">
        <v>101</v>
      </c>
      <c r="D82" s="46">
        <v>1254538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1254538</v>
      </c>
      <c r="P82" s="47">
        <f t="shared" si="14"/>
        <v>48.533328175171185</v>
      </c>
      <c r="Q82" s="9"/>
    </row>
    <row r="83" spans="1:120" ht="16.5" thickBot="1">
      <c r="A83" s="14" t="s">
        <v>73</v>
      </c>
      <c r="B83" s="23"/>
      <c r="C83" s="22"/>
      <c r="D83" s="15">
        <f t="shared" ref="D83:N83" si="17">SUM(D5,D17,D31,D48,D65,D69,D79)</f>
        <v>33682583</v>
      </c>
      <c r="E83" s="15">
        <f t="shared" si="17"/>
        <v>3066481</v>
      </c>
      <c r="F83" s="15">
        <f t="shared" si="17"/>
        <v>0</v>
      </c>
      <c r="G83" s="15">
        <f t="shared" si="17"/>
        <v>5178225</v>
      </c>
      <c r="H83" s="15">
        <f t="shared" si="17"/>
        <v>0</v>
      </c>
      <c r="I83" s="15">
        <f t="shared" si="17"/>
        <v>33278288</v>
      </c>
      <c r="J83" s="15">
        <f t="shared" si="17"/>
        <v>2439583</v>
      </c>
      <c r="K83" s="15">
        <f t="shared" si="17"/>
        <v>11938100</v>
      </c>
      <c r="L83" s="15">
        <f t="shared" si="17"/>
        <v>0</v>
      </c>
      <c r="M83" s="15">
        <f t="shared" si="17"/>
        <v>0</v>
      </c>
      <c r="N83" s="15">
        <f t="shared" si="17"/>
        <v>0</v>
      </c>
      <c r="O83" s="15">
        <f>SUM(D83:N83)</f>
        <v>89583260</v>
      </c>
      <c r="P83" s="38">
        <f t="shared" si="14"/>
        <v>3465.6373554102674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48" t="s">
        <v>182</v>
      </c>
      <c r="N85" s="48"/>
      <c r="O85" s="48"/>
      <c r="P85" s="43">
        <v>25849</v>
      </c>
    </row>
    <row r="86" spans="1:120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</row>
    <row r="87" spans="1:120" ht="15.75" customHeight="1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10819553</v>
      </c>
      <c r="E5" s="27">
        <f t="shared" si="0"/>
        <v>438793</v>
      </c>
      <c r="F5" s="27">
        <f t="shared" si="0"/>
        <v>0</v>
      </c>
      <c r="G5" s="27">
        <f t="shared" si="0"/>
        <v>1987731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430726</v>
      </c>
      <c r="L5" s="27">
        <f t="shared" si="0"/>
        <v>0</v>
      </c>
      <c r="M5" s="27">
        <f t="shared" si="0"/>
        <v>0</v>
      </c>
      <c r="N5" s="28">
        <f>SUM(D5:M5)</f>
        <v>13676803</v>
      </c>
      <c r="O5" s="33">
        <f t="shared" ref="O5:O36" si="1">(N5/O$83)</f>
        <v>564.69046242774562</v>
      </c>
      <c r="P5" s="6"/>
    </row>
    <row r="6" spans="1:133">
      <c r="A6" s="12"/>
      <c r="B6" s="25">
        <v>311</v>
      </c>
      <c r="C6" s="20" t="s">
        <v>3</v>
      </c>
      <c r="D6" s="46">
        <v>6835578</v>
      </c>
      <c r="E6" s="46">
        <v>137404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6972982</v>
      </c>
      <c r="O6" s="47">
        <f t="shared" si="1"/>
        <v>287.90181668042942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1987731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1987731</v>
      </c>
      <c r="O7" s="47">
        <f t="shared" si="1"/>
        <v>82.069818331957066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301389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301389</v>
      </c>
      <c r="O8" s="47">
        <f t="shared" si="1"/>
        <v>12.443806771263418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230670</v>
      </c>
      <c r="L9" s="46">
        <v>0</v>
      </c>
      <c r="M9" s="46">
        <v>0</v>
      </c>
      <c r="N9" s="46">
        <f>SUM(D9:M9)</f>
        <v>230670</v>
      </c>
      <c r="O9" s="47">
        <f t="shared" si="1"/>
        <v>9.5239471511147809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200056</v>
      </c>
      <c r="L10" s="46">
        <v>0</v>
      </c>
      <c r="M10" s="46">
        <v>0</v>
      </c>
      <c r="N10" s="46">
        <f>SUM(D10:M10)</f>
        <v>200056</v>
      </c>
      <c r="O10" s="47">
        <f t="shared" si="1"/>
        <v>8.2599504541701076</v>
      </c>
      <c r="P10" s="9"/>
    </row>
    <row r="11" spans="1:133">
      <c r="A11" s="12"/>
      <c r="B11" s="25">
        <v>314.10000000000002</v>
      </c>
      <c r="C11" s="20" t="s">
        <v>13</v>
      </c>
      <c r="D11" s="46">
        <v>2103331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2103331</v>
      </c>
      <c r="O11" s="47">
        <f t="shared" si="1"/>
        <v>86.84273327828241</v>
      </c>
      <c r="P11" s="9"/>
    </row>
    <row r="12" spans="1:133">
      <c r="A12" s="12"/>
      <c r="B12" s="25">
        <v>314.3</v>
      </c>
      <c r="C12" s="20" t="s">
        <v>14</v>
      </c>
      <c r="D12" s="46">
        <v>562670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562670</v>
      </c>
      <c r="O12" s="47">
        <f t="shared" si="1"/>
        <v>23.231626754748142</v>
      </c>
      <c r="P12" s="9"/>
    </row>
    <row r="13" spans="1:133">
      <c r="A13" s="12"/>
      <c r="B13" s="25">
        <v>314.39999999999998</v>
      </c>
      <c r="C13" s="20" t="s">
        <v>15</v>
      </c>
      <c r="D13" s="46">
        <v>95009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95009</v>
      </c>
      <c r="O13" s="47">
        <f t="shared" si="1"/>
        <v>3.9227497935590421</v>
      </c>
      <c r="P13" s="9"/>
    </row>
    <row r="14" spans="1:133">
      <c r="A14" s="12"/>
      <c r="B14" s="25">
        <v>314.8</v>
      </c>
      <c r="C14" s="20" t="s">
        <v>17</v>
      </c>
      <c r="D14" s="46">
        <v>35890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35890</v>
      </c>
      <c r="O14" s="47">
        <f t="shared" si="1"/>
        <v>1.481833195706028</v>
      </c>
      <c r="P14" s="9"/>
    </row>
    <row r="15" spans="1:133">
      <c r="A15" s="12"/>
      <c r="B15" s="25">
        <v>315</v>
      </c>
      <c r="C15" s="20" t="s">
        <v>126</v>
      </c>
      <c r="D15" s="46">
        <v>1024720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1024720</v>
      </c>
      <c r="O15" s="47">
        <f t="shared" si="1"/>
        <v>42.308835672997525</v>
      </c>
      <c r="P15" s="9"/>
    </row>
    <row r="16" spans="1:133">
      <c r="A16" s="12"/>
      <c r="B16" s="25">
        <v>316</v>
      </c>
      <c r="C16" s="20" t="s">
        <v>127</v>
      </c>
      <c r="D16" s="46">
        <v>162355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162355</v>
      </c>
      <c r="O16" s="47">
        <f t="shared" si="1"/>
        <v>6.7033443435177542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2497062</v>
      </c>
      <c r="E17" s="32">
        <f t="shared" si="3"/>
        <v>272684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302031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3071777</v>
      </c>
      <c r="O17" s="45">
        <f t="shared" si="1"/>
        <v>126.82811725846408</v>
      </c>
      <c r="P17" s="10"/>
    </row>
    <row r="18" spans="1:16">
      <c r="A18" s="12"/>
      <c r="B18" s="25">
        <v>322</v>
      </c>
      <c r="C18" s="20" t="s">
        <v>0</v>
      </c>
      <c r="D18" s="46">
        <v>221651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221651</v>
      </c>
      <c r="O18" s="47">
        <f t="shared" si="1"/>
        <v>9.1515689512799341</v>
      </c>
      <c r="P18" s="9"/>
    </row>
    <row r="19" spans="1:16">
      <c r="A19" s="12"/>
      <c r="B19" s="25">
        <v>323.10000000000002</v>
      </c>
      <c r="C19" s="20" t="s">
        <v>21</v>
      </c>
      <c r="D19" s="46">
        <v>1681130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1681130</v>
      </c>
      <c r="O19" s="47">
        <f t="shared" si="1"/>
        <v>69.410817506193226</v>
      </c>
      <c r="P19" s="9"/>
    </row>
    <row r="20" spans="1:16">
      <c r="A20" s="12"/>
      <c r="B20" s="25">
        <v>323.39999999999998</v>
      </c>
      <c r="C20" s="20" t="s">
        <v>22</v>
      </c>
      <c r="D20" s="46">
        <v>84815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84815</v>
      </c>
      <c r="O20" s="47">
        <f t="shared" si="1"/>
        <v>3.5018579686209743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68247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68247</v>
      </c>
      <c r="O21" s="47">
        <f t="shared" si="1"/>
        <v>2.817795210569777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2510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2510</v>
      </c>
      <c r="O22" s="47">
        <f t="shared" si="1"/>
        <v>0.10363336085879439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288706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288706</v>
      </c>
      <c r="O23" s="47">
        <f t="shared" si="1"/>
        <v>11.920148637489678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13325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13325</v>
      </c>
      <c r="O24" s="47">
        <f t="shared" si="1"/>
        <v>0.55016515276630884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58116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58116</v>
      </c>
      <c r="O25" s="47">
        <f t="shared" si="1"/>
        <v>2.3995045417010736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17109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17109</v>
      </c>
      <c r="O26" s="47">
        <f t="shared" si="1"/>
        <v>0.70639966969446744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113183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113183</v>
      </c>
      <c r="O27" s="47">
        <f t="shared" si="1"/>
        <v>4.6731213872832367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13199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13199</v>
      </c>
      <c r="O28" s="47">
        <f t="shared" si="1"/>
        <v>0.54496284062758049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320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320</v>
      </c>
      <c r="O29" s="47">
        <f t="shared" si="1"/>
        <v>1.3212221304706853E-2</v>
      </c>
      <c r="P29" s="9"/>
    </row>
    <row r="30" spans="1:16">
      <c r="A30" s="12"/>
      <c r="B30" s="25">
        <v>329</v>
      </c>
      <c r="C30" s="20" t="s">
        <v>32</v>
      </c>
      <c r="D30" s="46">
        <v>509466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509466</v>
      </c>
      <c r="O30" s="47">
        <f t="shared" si="1"/>
        <v>21.03492981007432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SUM(D32:D45)</f>
        <v>2261737</v>
      </c>
      <c r="E31" s="32">
        <f t="shared" si="5"/>
        <v>515749</v>
      </c>
      <c r="F31" s="32">
        <f t="shared" si="5"/>
        <v>0</v>
      </c>
      <c r="G31" s="32">
        <f t="shared" si="5"/>
        <v>103001</v>
      </c>
      <c r="H31" s="32">
        <f t="shared" si="5"/>
        <v>0</v>
      </c>
      <c r="I31" s="32">
        <f t="shared" si="5"/>
        <v>6086307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8966794</v>
      </c>
      <c r="O31" s="45">
        <f t="shared" si="1"/>
        <v>370.22270850536745</v>
      </c>
      <c r="P31" s="10"/>
    </row>
    <row r="32" spans="1:16">
      <c r="A32" s="12"/>
      <c r="B32" s="25">
        <v>331.2</v>
      </c>
      <c r="C32" s="20" t="s">
        <v>33</v>
      </c>
      <c r="D32" s="46">
        <v>1928</v>
      </c>
      <c r="E32" s="46">
        <v>122070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123998</v>
      </c>
      <c r="O32" s="47">
        <f t="shared" si="1"/>
        <v>5.1196531791907516</v>
      </c>
      <c r="P32" s="9"/>
    </row>
    <row r="33" spans="1:16">
      <c r="A33" s="12"/>
      <c r="B33" s="25">
        <v>331.7</v>
      </c>
      <c r="C33" s="20" t="s">
        <v>35</v>
      </c>
      <c r="D33" s="46">
        <v>0</v>
      </c>
      <c r="E33" s="46">
        <v>48925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48925</v>
      </c>
      <c r="O33" s="47">
        <f t="shared" si="1"/>
        <v>2.0200247729149465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18318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18318</v>
      </c>
      <c r="O34" s="47">
        <f t="shared" si="1"/>
        <v>0.75631709331131292</v>
      </c>
      <c r="P34" s="9"/>
    </row>
    <row r="35" spans="1:16">
      <c r="A35" s="12"/>
      <c r="B35" s="25">
        <v>334.7</v>
      </c>
      <c r="C35" s="20" t="s">
        <v>39</v>
      </c>
      <c r="D35" s="46">
        <v>42844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42844</v>
      </c>
      <c r="O35" s="47">
        <f t="shared" si="1"/>
        <v>1.7689512799339389</v>
      </c>
      <c r="P35" s="9"/>
    </row>
    <row r="36" spans="1:16">
      <c r="A36" s="12"/>
      <c r="B36" s="25">
        <v>335.12</v>
      </c>
      <c r="C36" s="20" t="s">
        <v>128</v>
      </c>
      <c r="D36" s="46">
        <v>708168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708168</v>
      </c>
      <c r="O36" s="47">
        <f t="shared" si="1"/>
        <v>29.238976052848884</v>
      </c>
      <c r="P36" s="9"/>
    </row>
    <row r="37" spans="1:16">
      <c r="A37" s="12"/>
      <c r="B37" s="25">
        <v>335.14</v>
      </c>
      <c r="C37" s="20" t="s">
        <v>129</v>
      </c>
      <c r="D37" s="46">
        <v>19036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19036</v>
      </c>
      <c r="O37" s="47">
        <f t="shared" ref="O37:O68" si="7">(N37/O$83)</f>
        <v>0.78596201486374895</v>
      </c>
      <c r="P37" s="9"/>
    </row>
    <row r="38" spans="1:16">
      <c r="A38" s="12"/>
      <c r="B38" s="25">
        <v>335.15</v>
      </c>
      <c r="C38" s="20" t="s">
        <v>130</v>
      </c>
      <c r="D38" s="46">
        <v>29430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29430</v>
      </c>
      <c r="O38" s="47">
        <f t="shared" si="7"/>
        <v>1.2151114781172585</v>
      </c>
      <c r="P38" s="9"/>
    </row>
    <row r="39" spans="1:16">
      <c r="A39" s="12"/>
      <c r="B39" s="25">
        <v>335.18</v>
      </c>
      <c r="C39" s="20" t="s">
        <v>131</v>
      </c>
      <c r="D39" s="46">
        <v>1372185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1372185</v>
      </c>
      <c r="O39" s="47">
        <f t="shared" si="7"/>
        <v>56.655037159372419</v>
      </c>
      <c r="P39" s="9"/>
    </row>
    <row r="40" spans="1:16">
      <c r="A40" s="12"/>
      <c r="B40" s="25">
        <v>335.29</v>
      </c>
      <c r="C40" s="20" t="s">
        <v>139</v>
      </c>
      <c r="D40" s="46">
        <v>10857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10857</v>
      </c>
      <c r="O40" s="47">
        <f t="shared" si="7"/>
        <v>0.44826589595375721</v>
      </c>
      <c r="P40" s="9"/>
    </row>
    <row r="41" spans="1:16">
      <c r="A41" s="12"/>
      <c r="B41" s="25">
        <v>335.49</v>
      </c>
      <c r="C41" s="20" t="s">
        <v>45</v>
      </c>
      <c r="D41" s="46">
        <v>55486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55486</v>
      </c>
      <c r="O41" s="47">
        <f t="shared" si="7"/>
        <v>2.2909165978530139</v>
      </c>
      <c r="P41" s="9"/>
    </row>
    <row r="42" spans="1:16">
      <c r="A42" s="12"/>
      <c r="B42" s="25">
        <v>337.3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6086307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6086307</v>
      </c>
      <c r="O42" s="47">
        <f t="shared" si="7"/>
        <v>251.29260941370768</v>
      </c>
      <c r="P42" s="9"/>
    </row>
    <row r="43" spans="1:16">
      <c r="A43" s="12"/>
      <c r="B43" s="25">
        <v>337.4</v>
      </c>
      <c r="C43" s="20" t="s">
        <v>111</v>
      </c>
      <c r="D43" s="46">
        <v>0</v>
      </c>
      <c r="E43" s="46">
        <v>0</v>
      </c>
      <c r="F43" s="46">
        <v>0</v>
      </c>
      <c r="G43" s="46">
        <v>103001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103001</v>
      </c>
      <c r="O43" s="47">
        <f t="shared" si="7"/>
        <v>4.2527250206440961</v>
      </c>
      <c r="P43" s="9"/>
    </row>
    <row r="44" spans="1:16">
      <c r="A44" s="12"/>
      <c r="B44" s="25">
        <v>338</v>
      </c>
      <c r="C44" s="20" t="s">
        <v>49</v>
      </c>
      <c r="D44" s="46">
        <v>0</v>
      </c>
      <c r="E44" s="46">
        <v>326436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326436</v>
      </c>
      <c r="O44" s="47">
        <f t="shared" si="7"/>
        <v>13.477952105697771</v>
      </c>
      <c r="P44" s="9"/>
    </row>
    <row r="45" spans="1:16">
      <c r="A45" s="12"/>
      <c r="B45" s="25">
        <v>339</v>
      </c>
      <c r="C45" s="20" t="s">
        <v>50</v>
      </c>
      <c r="D45" s="46">
        <v>21803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21803</v>
      </c>
      <c r="O45" s="47">
        <f t="shared" si="7"/>
        <v>0.90020644095788604</v>
      </c>
      <c r="P45" s="9"/>
    </row>
    <row r="46" spans="1:16" ht="15.75">
      <c r="A46" s="29" t="s">
        <v>55</v>
      </c>
      <c r="B46" s="30"/>
      <c r="C46" s="31"/>
      <c r="D46" s="32">
        <f t="shared" ref="D46:M46" si="8">SUM(D47:D62)</f>
        <v>2174865</v>
      </c>
      <c r="E46" s="32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19550200</v>
      </c>
      <c r="J46" s="32">
        <f t="shared" si="8"/>
        <v>1609665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23334730</v>
      </c>
      <c r="O46" s="45">
        <f t="shared" si="7"/>
        <v>963.44880264244421</v>
      </c>
      <c r="P46" s="10"/>
    </row>
    <row r="47" spans="1:16">
      <c r="A47" s="12"/>
      <c r="B47" s="25">
        <v>341.2</v>
      </c>
      <c r="C47" s="20" t="s">
        <v>132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1559673</v>
      </c>
      <c r="K47" s="46">
        <v>0</v>
      </c>
      <c r="L47" s="46">
        <v>0</v>
      </c>
      <c r="M47" s="46">
        <v>0</v>
      </c>
      <c r="N47" s="46">
        <f t="shared" ref="N47:N62" si="9">SUM(D47:M47)</f>
        <v>1559673</v>
      </c>
      <c r="O47" s="47">
        <f t="shared" si="7"/>
        <v>64.39607762180016</v>
      </c>
      <c r="P47" s="9"/>
    </row>
    <row r="48" spans="1:16">
      <c r="A48" s="12"/>
      <c r="B48" s="25">
        <v>341.9</v>
      </c>
      <c r="C48" s="20" t="s">
        <v>133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49992</v>
      </c>
      <c r="K48" s="46">
        <v>0</v>
      </c>
      <c r="L48" s="46">
        <v>0</v>
      </c>
      <c r="M48" s="46">
        <v>0</v>
      </c>
      <c r="N48" s="46">
        <f t="shared" si="9"/>
        <v>49992</v>
      </c>
      <c r="O48" s="47">
        <f t="shared" si="7"/>
        <v>2.0640792733278284</v>
      </c>
      <c r="P48" s="9"/>
    </row>
    <row r="49" spans="1:16">
      <c r="A49" s="12"/>
      <c r="B49" s="25">
        <v>342.1</v>
      </c>
      <c r="C49" s="20" t="s">
        <v>60</v>
      </c>
      <c r="D49" s="46">
        <v>199969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199969</v>
      </c>
      <c r="O49" s="47">
        <f t="shared" si="7"/>
        <v>8.2563583815028903</v>
      </c>
      <c r="P49" s="9"/>
    </row>
    <row r="50" spans="1:16">
      <c r="A50" s="12"/>
      <c r="B50" s="25">
        <v>342.2</v>
      </c>
      <c r="C50" s="20" t="s">
        <v>61</v>
      </c>
      <c r="D50" s="46">
        <v>329924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329924</v>
      </c>
      <c r="O50" s="47">
        <f t="shared" si="7"/>
        <v>13.621965317919075</v>
      </c>
      <c r="P50" s="9"/>
    </row>
    <row r="51" spans="1:16">
      <c r="A51" s="12"/>
      <c r="B51" s="25">
        <v>342.4</v>
      </c>
      <c r="C51" s="20" t="s">
        <v>62</v>
      </c>
      <c r="D51" s="46">
        <v>958106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958106</v>
      </c>
      <c r="O51" s="47">
        <f t="shared" si="7"/>
        <v>39.558464079273328</v>
      </c>
      <c r="P51" s="9"/>
    </row>
    <row r="52" spans="1:16">
      <c r="A52" s="12"/>
      <c r="B52" s="25">
        <v>342.9</v>
      </c>
      <c r="C52" s="20" t="s">
        <v>63</v>
      </c>
      <c r="D52" s="46">
        <v>720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720</v>
      </c>
      <c r="O52" s="47">
        <f t="shared" si="7"/>
        <v>2.972749793559042E-2</v>
      </c>
      <c r="P52" s="9"/>
    </row>
    <row r="53" spans="1:16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4286240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4286240</v>
      </c>
      <c r="O53" s="47">
        <f t="shared" si="7"/>
        <v>176.97109826589596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13037152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13037152</v>
      </c>
      <c r="O54" s="47">
        <f t="shared" si="7"/>
        <v>538.28042939719239</v>
      </c>
      <c r="P54" s="9"/>
    </row>
    <row r="55" spans="1:16">
      <c r="A55" s="12"/>
      <c r="B55" s="25">
        <v>343.8</v>
      </c>
      <c r="C55" s="20" t="s">
        <v>66</v>
      </c>
      <c r="D55" s="46">
        <v>83660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83660</v>
      </c>
      <c r="O55" s="47">
        <f t="shared" si="7"/>
        <v>3.4541701073492983</v>
      </c>
      <c r="P55" s="9"/>
    </row>
    <row r="56" spans="1:16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1130836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1130836</v>
      </c>
      <c r="O56" s="47">
        <f t="shared" si="7"/>
        <v>46.690173410404626</v>
      </c>
      <c r="P56" s="9"/>
    </row>
    <row r="57" spans="1:16">
      <c r="A57" s="12"/>
      <c r="B57" s="25">
        <v>344.2</v>
      </c>
      <c r="C57" s="20" t="s">
        <v>134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60606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60606</v>
      </c>
      <c r="O57" s="47">
        <f t="shared" si="7"/>
        <v>2.5023121387283238</v>
      </c>
      <c r="P57" s="9"/>
    </row>
    <row r="58" spans="1:16">
      <c r="A58" s="12"/>
      <c r="B58" s="25">
        <v>347.1</v>
      </c>
      <c r="C58" s="20" t="s">
        <v>70</v>
      </c>
      <c r="D58" s="46">
        <v>32276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32276</v>
      </c>
      <c r="O58" s="47">
        <f t="shared" si="7"/>
        <v>1.332617671345995</v>
      </c>
      <c r="P58" s="9"/>
    </row>
    <row r="59" spans="1:16">
      <c r="A59" s="12"/>
      <c r="B59" s="25">
        <v>347.2</v>
      </c>
      <c r="C59" s="20" t="s">
        <v>71</v>
      </c>
      <c r="D59" s="46">
        <v>143793</v>
      </c>
      <c r="E59" s="46">
        <v>0</v>
      </c>
      <c r="F59" s="46">
        <v>0</v>
      </c>
      <c r="G59" s="46">
        <v>0</v>
      </c>
      <c r="H59" s="46">
        <v>0</v>
      </c>
      <c r="I59" s="46">
        <v>1032396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1176189</v>
      </c>
      <c r="O59" s="47">
        <f t="shared" si="7"/>
        <v>48.562716763005781</v>
      </c>
      <c r="P59" s="9"/>
    </row>
    <row r="60" spans="1:16">
      <c r="A60" s="12"/>
      <c r="B60" s="25">
        <v>347.3</v>
      </c>
      <c r="C60" s="20" t="s">
        <v>72</v>
      </c>
      <c r="D60" s="46">
        <v>225852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225852</v>
      </c>
      <c r="O60" s="47">
        <f t="shared" si="7"/>
        <v>9.3250206440957886</v>
      </c>
      <c r="P60" s="9"/>
    </row>
    <row r="61" spans="1:16">
      <c r="A61" s="12"/>
      <c r="B61" s="25">
        <v>347.4</v>
      </c>
      <c r="C61" s="20" t="s">
        <v>106</v>
      </c>
      <c r="D61" s="46">
        <v>6375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6375</v>
      </c>
      <c r="O61" s="47">
        <f t="shared" si="7"/>
        <v>0.26321222130470684</v>
      </c>
      <c r="P61" s="9"/>
    </row>
    <row r="62" spans="1:16">
      <c r="A62" s="12"/>
      <c r="B62" s="25">
        <v>349</v>
      </c>
      <c r="C62" s="20" t="s">
        <v>1</v>
      </c>
      <c r="D62" s="46">
        <v>194190</v>
      </c>
      <c r="E62" s="46">
        <v>0</v>
      </c>
      <c r="F62" s="46">
        <v>0</v>
      </c>
      <c r="G62" s="46">
        <v>0</v>
      </c>
      <c r="H62" s="46">
        <v>0</v>
      </c>
      <c r="I62" s="46">
        <v>2970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197160</v>
      </c>
      <c r="O62" s="47">
        <f t="shared" si="7"/>
        <v>8.1403798513625105</v>
      </c>
      <c r="P62" s="9"/>
    </row>
    <row r="63" spans="1:16" ht="15.75">
      <c r="A63" s="29" t="s">
        <v>56</v>
      </c>
      <c r="B63" s="30"/>
      <c r="C63" s="31"/>
      <c r="D63" s="32">
        <f t="shared" ref="D63:M63" si="10">SUM(D64:D66)</f>
        <v>144066</v>
      </c>
      <c r="E63" s="32">
        <f t="shared" si="10"/>
        <v>16583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160649</v>
      </c>
      <c r="O63" s="45">
        <f t="shared" si="7"/>
        <v>6.6329066886870356</v>
      </c>
      <c r="P63" s="10"/>
    </row>
    <row r="64" spans="1:16">
      <c r="A64" s="13"/>
      <c r="B64" s="39">
        <v>351.1</v>
      </c>
      <c r="C64" s="21" t="s">
        <v>75</v>
      </c>
      <c r="D64" s="46">
        <v>80032</v>
      </c>
      <c r="E64" s="46">
        <v>12099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92131</v>
      </c>
      <c r="O64" s="47">
        <f t="shared" si="7"/>
        <v>3.803922378199835</v>
      </c>
      <c r="P64" s="9"/>
    </row>
    <row r="65" spans="1:16">
      <c r="A65" s="13"/>
      <c r="B65" s="39">
        <v>354</v>
      </c>
      <c r="C65" s="21" t="s">
        <v>76</v>
      </c>
      <c r="D65" s="46">
        <v>64034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64034</v>
      </c>
      <c r="O65" s="47">
        <f t="shared" si="7"/>
        <v>2.6438480594549958</v>
      </c>
      <c r="P65" s="9"/>
    </row>
    <row r="66" spans="1:16">
      <c r="A66" s="13"/>
      <c r="B66" s="39">
        <v>359</v>
      </c>
      <c r="C66" s="21" t="s">
        <v>77</v>
      </c>
      <c r="D66" s="46">
        <v>0</v>
      </c>
      <c r="E66" s="46">
        <v>4484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4484</v>
      </c>
      <c r="O66" s="47">
        <f t="shared" si="7"/>
        <v>0.1851362510322048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SUM(D68:D77)</f>
        <v>1636442</v>
      </c>
      <c r="E67" s="32">
        <f t="shared" si="12"/>
        <v>343077</v>
      </c>
      <c r="F67" s="32">
        <f t="shared" si="12"/>
        <v>0</v>
      </c>
      <c r="G67" s="32">
        <f t="shared" si="12"/>
        <v>28770</v>
      </c>
      <c r="H67" s="32">
        <f t="shared" si="12"/>
        <v>0</v>
      </c>
      <c r="I67" s="32">
        <f t="shared" si="12"/>
        <v>280161</v>
      </c>
      <c r="J67" s="32">
        <f t="shared" si="12"/>
        <v>13270</v>
      </c>
      <c r="K67" s="32">
        <f t="shared" si="12"/>
        <v>8198491</v>
      </c>
      <c r="L67" s="32">
        <f t="shared" si="12"/>
        <v>0</v>
      </c>
      <c r="M67" s="32">
        <f t="shared" si="12"/>
        <v>0</v>
      </c>
      <c r="N67" s="32">
        <f t="shared" si="11"/>
        <v>10500211</v>
      </c>
      <c r="O67" s="45">
        <f t="shared" si="7"/>
        <v>433.53472336911642</v>
      </c>
      <c r="P67" s="10"/>
    </row>
    <row r="68" spans="1:16">
      <c r="A68" s="12"/>
      <c r="B68" s="25">
        <v>361.1</v>
      </c>
      <c r="C68" s="20" t="s">
        <v>78</v>
      </c>
      <c r="D68" s="46">
        <v>94823</v>
      </c>
      <c r="E68" s="46">
        <v>9915</v>
      </c>
      <c r="F68" s="46">
        <v>0</v>
      </c>
      <c r="G68" s="46">
        <v>38230</v>
      </c>
      <c r="H68" s="46">
        <v>0</v>
      </c>
      <c r="I68" s="46">
        <v>251644</v>
      </c>
      <c r="J68" s="46">
        <v>12304</v>
      </c>
      <c r="K68" s="46">
        <v>417929</v>
      </c>
      <c r="L68" s="46">
        <v>0</v>
      </c>
      <c r="M68" s="46">
        <v>0</v>
      </c>
      <c r="N68" s="46">
        <f t="shared" si="11"/>
        <v>824845</v>
      </c>
      <c r="O68" s="47">
        <f t="shared" si="7"/>
        <v>34.056358381502889</v>
      </c>
      <c r="P68" s="9"/>
    </row>
    <row r="69" spans="1:16">
      <c r="A69" s="12"/>
      <c r="B69" s="25">
        <v>361.2</v>
      </c>
      <c r="C69" s="20" t="s">
        <v>107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483018</v>
      </c>
      <c r="L69" s="46">
        <v>0</v>
      </c>
      <c r="M69" s="46">
        <v>0</v>
      </c>
      <c r="N69" s="46">
        <f t="shared" ref="N69:N77" si="13">SUM(D69:M69)</f>
        <v>483018</v>
      </c>
      <c r="O69" s="47">
        <f t="shared" ref="O69:O81" si="14">(N69/O$83)</f>
        <v>19.942939719240297</v>
      </c>
      <c r="P69" s="9"/>
    </row>
    <row r="70" spans="1:16">
      <c r="A70" s="12"/>
      <c r="B70" s="25">
        <v>361.3</v>
      </c>
      <c r="C70" s="20" t="s">
        <v>108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4533589</v>
      </c>
      <c r="L70" s="46">
        <v>0</v>
      </c>
      <c r="M70" s="46">
        <v>0</v>
      </c>
      <c r="N70" s="46">
        <f t="shared" si="13"/>
        <v>4533589</v>
      </c>
      <c r="O70" s="47">
        <f t="shared" si="14"/>
        <v>187.183691164327</v>
      </c>
      <c r="P70" s="9"/>
    </row>
    <row r="71" spans="1:16">
      <c r="A71" s="12"/>
      <c r="B71" s="25">
        <v>361.4</v>
      </c>
      <c r="C71" s="20" t="s">
        <v>140</v>
      </c>
      <c r="D71" s="46">
        <v>11024</v>
      </c>
      <c r="E71" s="46">
        <v>0</v>
      </c>
      <c r="F71" s="46">
        <v>0</v>
      </c>
      <c r="G71" s="46">
        <v>-9460</v>
      </c>
      <c r="H71" s="46">
        <v>0</v>
      </c>
      <c r="I71" s="46">
        <v>-35529</v>
      </c>
      <c r="J71" s="46">
        <v>594</v>
      </c>
      <c r="K71" s="46">
        <v>0</v>
      </c>
      <c r="L71" s="46">
        <v>0</v>
      </c>
      <c r="M71" s="46">
        <v>0</v>
      </c>
      <c r="N71" s="46">
        <f t="shared" si="13"/>
        <v>-33371</v>
      </c>
      <c r="O71" s="47">
        <f t="shared" si="14"/>
        <v>-1.3778282411230389</v>
      </c>
      <c r="P71" s="9"/>
    </row>
    <row r="72" spans="1:16">
      <c r="A72" s="12"/>
      <c r="B72" s="25">
        <v>362</v>
      </c>
      <c r="C72" s="20" t="s">
        <v>79</v>
      </c>
      <c r="D72" s="46">
        <v>449745</v>
      </c>
      <c r="E72" s="46">
        <v>15080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464825</v>
      </c>
      <c r="O72" s="47">
        <f t="shared" si="14"/>
        <v>19.191783649876136</v>
      </c>
      <c r="P72" s="9"/>
    </row>
    <row r="73" spans="1:16">
      <c r="A73" s="12"/>
      <c r="B73" s="25">
        <v>364</v>
      </c>
      <c r="C73" s="20" t="s">
        <v>135</v>
      </c>
      <c r="D73" s="46">
        <v>828633</v>
      </c>
      <c r="E73" s="46">
        <v>0</v>
      </c>
      <c r="F73" s="46">
        <v>0</v>
      </c>
      <c r="G73" s="46">
        <v>0</v>
      </c>
      <c r="H73" s="46">
        <v>0</v>
      </c>
      <c r="I73" s="46">
        <v>10034</v>
      </c>
      <c r="J73" s="46">
        <v>-186</v>
      </c>
      <c r="K73" s="46">
        <v>0</v>
      </c>
      <c r="L73" s="46">
        <v>0</v>
      </c>
      <c r="M73" s="46">
        <v>0</v>
      </c>
      <c r="N73" s="46">
        <f t="shared" si="13"/>
        <v>838481</v>
      </c>
      <c r="O73" s="47">
        <f t="shared" si="14"/>
        <v>34.61936416184971</v>
      </c>
      <c r="P73" s="9"/>
    </row>
    <row r="74" spans="1:16">
      <c r="A74" s="12"/>
      <c r="B74" s="25">
        <v>365</v>
      </c>
      <c r="C74" s="20" t="s">
        <v>136</v>
      </c>
      <c r="D74" s="46">
        <v>5746</v>
      </c>
      <c r="E74" s="46">
        <v>0</v>
      </c>
      <c r="F74" s="46">
        <v>0</v>
      </c>
      <c r="G74" s="46">
        <v>0</v>
      </c>
      <c r="H74" s="46">
        <v>0</v>
      </c>
      <c r="I74" s="46">
        <v>2046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7792</v>
      </c>
      <c r="O74" s="47">
        <f t="shared" si="14"/>
        <v>0.32171758876961187</v>
      </c>
      <c r="P74" s="9"/>
    </row>
    <row r="75" spans="1:16">
      <c r="A75" s="12"/>
      <c r="B75" s="25">
        <v>366</v>
      </c>
      <c r="C75" s="20" t="s">
        <v>82</v>
      </c>
      <c r="D75" s="46">
        <v>134302</v>
      </c>
      <c r="E75" s="46">
        <v>310621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444923</v>
      </c>
      <c r="O75" s="47">
        <f t="shared" si="14"/>
        <v>18.370066061106524</v>
      </c>
      <c r="P75" s="9"/>
    </row>
    <row r="76" spans="1:16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2760392</v>
      </c>
      <c r="L76" s="46">
        <v>0</v>
      </c>
      <c r="M76" s="46">
        <v>0</v>
      </c>
      <c r="N76" s="46">
        <f t="shared" si="13"/>
        <v>2760392</v>
      </c>
      <c r="O76" s="47">
        <f t="shared" si="14"/>
        <v>113.97159372419488</v>
      </c>
      <c r="P76" s="9"/>
    </row>
    <row r="77" spans="1:16">
      <c r="A77" s="12"/>
      <c r="B77" s="25">
        <v>369.9</v>
      </c>
      <c r="C77" s="20" t="s">
        <v>85</v>
      </c>
      <c r="D77" s="46">
        <v>112169</v>
      </c>
      <c r="E77" s="46">
        <v>7461</v>
      </c>
      <c r="F77" s="46">
        <v>0</v>
      </c>
      <c r="G77" s="46">
        <v>0</v>
      </c>
      <c r="H77" s="46">
        <v>0</v>
      </c>
      <c r="I77" s="46">
        <v>51966</v>
      </c>
      <c r="J77" s="46">
        <v>558</v>
      </c>
      <c r="K77" s="46">
        <v>3563</v>
      </c>
      <c r="L77" s="46">
        <v>0</v>
      </c>
      <c r="M77" s="46">
        <v>0</v>
      </c>
      <c r="N77" s="46">
        <f t="shared" si="13"/>
        <v>175717</v>
      </c>
      <c r="O77" s="47">
        <f t="shared" si="14"/>
        <v>7.2550371593724199</v>
      </c>
      <c r="P77" s="9"/>
    </row>
    <row r="78" spans="1:16" ht="15.75">
      <c r="A78" s="29" t="s">
        <v>57</v>
      </c>
      <c r="B78" s="30"/>
      <c r="C78" s="31"/>
      <c r="D78" s="32">
        <f t="shared" ref="D78:M78" si="15">SUM(D79:D80)</f>
        <v>1393926</v>
      </c>
      <c r="E78" s="32">
        <f t="shared" si="15"/>
        <v>0</v>
      </c>
      <c r="F78" s="32">
        <f t="shared" si="15"/>
        <v>0</v>
      </c>
      <c r="G78" s="32">
        <f t="shared" si="15"/>
        <v>161000</v>
      </c>
      <c r="H78" s="32">
        <f t="shared" si="15"/>
        <v>0</v>
      </c>
      <c r="I78" s="32">
        <f t="shared" si="15"/>
        <v>80171</v>
      </c>
      <c r="J78" s="32">
        <f t="shared" si="15"/>
        <v>2928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>SUM(D78:M78)</f>
        <v>1638025</v>
      </c>
      <c r="O78" s="45">
        <f t="shared" si="14"/>
        <v>67.631090008257644</v>
      </c>
      <c r="P78" s="9"/>
    </row>
    <row r="79" spans="1:16">
      <c r="A79" s="12"/>
      <c r="B79" s="25">
        <v>381</v>
      </c>
      <c r="C79" s="20" t="s">
        <v>86</v>
      </c>
      <c r="D79" s="46">
        <v>200000</v>
      </c>
      <c r="E79" s="46">
        <v>0</v>
      </c>
      <c r="F79" s="46">
        <v>0</v>
      </c>
      <c r="G79" s="46">
        <v>161000</v>
      </c>
      <c r="H79" s="46">
        <v>0</v>
      </c>
      <c r="I79" s="46">
        <v>80171</v>
      </c>
      <c r="J79" s="46">
        <v>2928</v>
      </c>
      <c r="K79" s="46">
        <v>0</v>
      </c>
      <c r="L79" s="46">
        <v>0</v>
      </c>
      <c r="M79" s="46">
        <v>0</v>
      </c>
      <c r="N79" s="46">
        <f>SUM(D79:M79)</f>
        <v>444099</v>
      </c>
      <c r="O79" s="47">
        <f t="shared" si="14"/>
        <v>18.336044591246903</v>
      </c>
      <c r="P79" s="9"/>
    </row>
    <row r="80" spans="1:16" ht="15.75" thickBot="1">
      <c r="A80" s="12"/>
      <c r="B80" s="25">
        <v>382</v>
      </c>
      <c r="C80" s="20" t="s">
        <v>96</v>
      </c>
      <c r="D80" s="46">
        <v>1193926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1193926</v>
      </c>
      <c r="O80" s="47">
        <f t="shared" si="14"/>
        <v>49.295045417010734</v>
      </c>
      <c r="P80" s="9"/>
    </row>
    <row r="81" spans="1:119" ht="16.5" thickBot="1">
      <c r="A81" s="14" t="s">
        <v>73</v>
      </c>
      <c r="B81" s="23"/>
      <c r="C81" s="22"/>
      <c r="D81" s="15">
        <f t="shared" ref="D81:M81" si="16">SUM(D5,D17,D31,D46,D63,D67,D78)</f>
        <v>20927651</v>
      </c>
      <c r="E81" s="15">
        <f t="shared" si="16"/>
        <v>1586886</v>
      </c>
      <c r="F81" s="15">
        <f t="shared" si="16"/>
        <v>0</v>
      </c>
      <c r="G81" s="15">
        <f t="shared" si="16"/>
        <v>2280502</v>
      </c>
      <c r="H81" s="15">
        <f t="shared" si="16"/>
        <v>0</v>
      </c>
      <c r="I81" s="15">
        <f t="shared" si="16"/>
        <v>26298870</v>
      </c>
      <c r="J81" s="15">
        <f t="shared" si="16"/>
        <v>1625863</v>
      </c>
      <c r="K81" s="15">
        <f t="shared" si="16"/>
        <v>8629217</v>
      </c>
      <c r="L81" s="15">
        <f t="shared" si="16"/>
        <v>0</v>
      </c>
      <c r="M81" s="15">
        <f t="shared" si="16"/>
        <v>0</v>
      </c>
      <c r="N81" s="15">
        <f>SUM(D81:M81)</f>
        <v>61348989</v>
      </c>
      <c r="O81" s="38">
        <f t="shared" si="14"/>
        <v>2532.9888109000826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141</v>
      </c>
      <c r="M83" s="48"/>
      <c r="N83" s="48"/>
      <c r="O83" s="43">
        <v>24220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10579838</v>
      </c>
      <c r="E5" s="27">
        <f t="shared" si="0"/>
        <v>424773</v>
      </c>
      <c r="F5" s="27">
        <f t="shared" si="0"/>
        <v>0</v>
      </c>
      <c r="G5" s="27">
        <f t="shared" si="0"/>
        <v>1862505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449674</v>
      </c>
      <c r="L5" s="27">
        <f t="shared" si="0"/>
        <v>0</v>
      </c>
      <c r="M5" s="27">
        <f t="shared" si="0"/>
        <v>0</v>
      </c>
      <c r="N5" s="28">
        <f>SUM(D5:M5)</f>
        <v>13316790</v>
      </c>
      <c r="O5" s="33">
        <f t="shared" ref="O5:O36" si="1">(N5/O$87)</f>
        <v>556.37309379569672</v>
      </c>
      <c r="P5" s="6"/>
    </row>
    <row r="6" spans="1:133">
      <c r="A6" s="12"/>
      <c r="B6" s="25">
        <v>311</v>
      </c>
      <c r="C6" s="20" t="s">
        <v>3</v>
      </c>
      <c r="D6" s="46">
        <v>6730300</v>
      </c>
      <c r="E6" s="46">
        <v>123687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6853987</v>
      </c>
      <c r="O6" s="47">
        <f t="shared" si="1"/>
        <v>286.35834551911427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1862505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1862505</v>
      </c>
      <c r="O7" s="47">
        <f t="shared" si="1"/>
        <v>77.815124294965528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301086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301086</v>
      </c>
      <c r="O8" s="47">
        <f t="shared" si="1"/>
        <v>12.579318988928348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251164</v>
      </c>
      <c r="L9" s="46">
        <v>0</v>
      </c>
      <c r="M9" s="46">
        <v>0</v>
      </c>
      <c r="N9" s="46">
        <f>SUM(D9:M9)</f>
        <v>251164</v>
      </c>
      <c r="O9" s="47">
        <f t="shared" si="1"/>
        <v>10.49358679757677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198510</v>
      </c>
      <c r="L10" s="46">
        <v>0</v>
      </c>
      <c r="M10" s="46">
        <v>0</v>
      </c>
      <c r="N10" s="46">
        <f>SUM(D10:M10)</f>
        <v>198510</v>
      </c>
      <c r="O10" s="47">
        <f t="shared" si="1"/>
        <v>8.2937121370378115</v>
      </c>
      <c r="P10" s="9"/>
    </row>
    <row r="11" spans="1:133">
      <c r="A11" s="12"/>
      <c r="B11" s="25">
        <v>314.10000000000002</v>
      </c>
      <c r="C11" s="20" t="s">
        <v>13</v>
      </c>
      <c r="D11" s="46">
        <v>1939631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1939631</v>
      </c>
      <c r="O11" s="47">
        <f t="shared" si="1"/>
        <v>81.037434719030713</v>
      </c>
      <c r="P11" s="9"/>
    </row>
    <row r="12" spans="1:133">
      <c r="A12" s="12"/>
      <c r="B12" s="25">
        <v>314.3</v>
      </c>
      <c r="C12" s="20" t="s">
        <v>14</v>
      </c>
      <c r="D12" s="46">
        <v>528665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528665</v>
      </c>
      <c r="O12" s="47">
        <f t="shared" si="1"/>
        <v>22.087528723626487</v>
      </c>
      <c r="P12" s="9"/>
    </row>
    <row r="13" spans="1:133">
      <c r="A13" s="12"/>
      <c r="B13" s="25">
        <v>314.39999999999998</v>
      </c>
      <c r="C13" s="20" t="s">
        <v>15</v>
      </c>
      <c r="D13" s="46">
        <v>101891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101891</v>
      </c>
      <c r="O13" s="47">
        <f t="shared" si="1"/>
        <v>4.256987674952998</v>
      </c>
      <c r="P13" s="9"/>
    </row>
    <row r="14" spans="1:133">
      <c r="A14" s="12"/>
      <c r="B14" s="25">
        <v>314.8</v>
      </c>
      <c r="C14" s="20" t="s">
        <v>17</v>
      </c>
      <c r="D14" s="46">
        <v>33058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33058</v>
      </c>
      <c r="O14" s="47">
        <f t="shared" si="1"/>
        <v>1.3811573010236056</v>
      </c>
      <c r="P14" s="9"/>
    </row>
    <row r="15" spans="1:133">
      <c r="A15" s="12"/>
      <c r="B15" s="25">
        <v>315</v>
      </c>
      <c r="C15" s="20" t="s">
        <v>126</v>
      </c>
      <c r="D15" s="46">
        <v>1073489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1073489</v>
      </c>
      <c r="O15" s="47">
        <f t="shared" si="1"/>
        <v>44.850177564236475</v>
      </c>
      <c r="P15" s="9"/>
    </row>
    <row r="16" spans="1:133">
      <c r="A16" s="12"/>
      <c r="B16" s="25">
        <v>316</v>
      </c>
      <c r="C16" s="20" t="s">
        <v>127</v>
      </c>
      <c r="D16" s="46">
        <v>172804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172804</v>
      </c>
      <c r="O16" s="47">
        <f t="shared" si="1"/>
        <v>7.2197200752036768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1979536</v>
      </c>
      <c r="E17" s="32">
        <f t="shared" si="3"/>
        <v>367184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500383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2847103</v>
      </c>
      <c r="O17" s="45">
        <f t="shared" si="1"/>
        <v>118.95145184875705</v>
      </c>
      <c r="P17" s="10"/>
    </row>
    <row r="18" spans="1:16">
      <c r="A18" s="12"/>
      <c r="B18" s="25">
        <v>322</v>
      </c>
      <c r="C18" s="20" t="s">
        <v>0</v>
      </c>
      <c r="D18" s="46">
        <v>216409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216409</v>
      </c>
      <c r="O18" s="47">
        <f t="shared" si="1"/>
        <v>9.0415291414246912</v>
      </c>
      <c r="P18" s="9"/>
    </row>
    <row r="19" spans="1:16">
      <c r="A19" s="12"/>
      <c r="B19" s="25">
        <v>323.10000000000002</v>
      </c>
      <c r="C19" s="20" t="s">
        <v>21</v>
      </c>
      <c r="D19" s="46">
        <v>1535574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1535574</v>
      </c>
      <c r="O19" s="47">
        <f t="shared" si="1"/>
        <v>64.156005849174846</v>
      </c>
      <c r="P19" s="9"/>
    </row>
    <row r="20" spans="1:16">
      <c r="A20" s="12"/>
      <c r="B20" s="25">
        <v>323.39999999999998</v>
      </c>
      <c r="C20" s="20" t="s">
        <v>22</v>
      </c>
      <c r="D20" s="46">
        <v>77101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77101</v>
      </c>
      <c r="O20" s="47">
        <f t="shared" si="1"/>
        <v>3.2212659285565071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87507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87507</v>
      </c>
      <c r="O21" s="47">
        <f t="shared" si="1"/>
        <v>3.6560267390850218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11701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11701</v>
      </c>
      <c r="O22" s="47">
        <f t="shared" si="1"/>
        <v>0.48886567787758511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481474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481474</v>
      </c>
      <c r="O23" s="47">
        <f t="shared" si="1"/>
        <v>20.115897221641948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18909</v>
      </c>
      <c r="O24" s="47">
        <f t="shared" si="1"/>
        <v>0.79001462293712132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68726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68726</v>
      </c>
      <c r="O25" s="47">
        <f t="shared" si="1"/>
        <v>2.8713599331522874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37279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37279</v>
      </c>
      <c r="O26" s="47">
        <f t="shared" si="1"/>
        <v>1.5575099227073324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143545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143545</v>
      </c>
      <c r="O27" s="47">
        <f t="shared" si="1"/>
        <v>5.9972843116774595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16939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16939</v>
      </c>
      <c r="O28" s="47">
        <f t="shared" si="1"/>
        <v>0.70770837685397958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1487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1487</v>
      </c>
      <c r="O29" s="47">
        <f t="shared" si="1"/>
        <v>6.2126592855650718E-2</v>
      </c>
      <c r="P29" s="9"/>
    </row>
    <row r="30" spans="1:16">
      <c r="A30" s="12"/>
      <c r="B30" s="25">
        <v>329</v>
      </c>
      <c r="C30" s="20" t="s">
        <v>32</v>
      </c>
      <c r="D30" s="46">
        <v>150452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150452</v>
      </c>
      <c r="O30" s="47">
        <f t="shared" si="1"/>
        <v>6.2858575308126179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SUM(D32:D49)</f>
        <v>2159355</v>
      </c>
      <c r="E31" s="32">
        <f t="shared" si="5"/>
        <v>751907</v>
      </c>
      <c r="F31" s="32">
        <f t="shared" si="5"/>
        <v>0</v>
      </c>
      <c r="G31" s="32">
        <f t="shared" si="5"/>
        <v>497425</v>
      </c>
      <c r="H31" s="32">
        <f t="shared" si="5"/>
        <v>0</v>
      </c>
      <c r="I31" s="32">
        <f t="shared" si="5"/>
        <v>1772593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5181280</v>
      </c>
      <c r="O31" s="45">
        <f t="shared" si="1"/>
        <v>216.47294756632547</v>
      </c>
      <c r="P31" s="10"/>
    </row>
    <row r="32" spans="1:16">
      <c r="A32" s="12"/>
      <c r="B32" s="25">
        <v>331.2</v>
      </c>
      <c r="C32" s="20" t="s">
        <v>33</v>
      </c>
      <c r="D32" s="46">
        <v>1377</v>
      </c>
      <c r="E32" s="46">
        <v>119894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121271</v>
      </c>
      <c r="O32" s="47">
        <f t="shared" si="1"/>
        <v>5.0666805932734489</v>
      </c>
      <c r="P32" s="9"/>
    </row>
    <row r="33" spans="1:16">
      <c r="A33" s="12"/>
      <c r="B33" s="25">
        <v>331.5</v>
      </c>
      <c r="C33" s="20" t="s">
        <v>100</v>
      </c>
      <c r="D33" s="46">
        <v>2064</v>
      </c>
      <c r="E33" s="46">
        <v>0</v>
      </c>
      <c r="F33" s="46">
        <v>0</v>
      </c>
      <c r="G33" s="46">
        <v>0</v>
      </c>
      <c r="H33" s="46">
        <v>0</v>
      </c>
      <c r="I33" s="46">
        <v>11545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13609</v>
      </c>
      <c r="O33" s="47">
        <f t="shared" si="1"/>
        <v>0.56858157509922702</v>
      </c>
      <c r="P33" s="9"/>
    </row>
    <row r="34" spans="1:16">
      <c r="A34" s="12"/>
      <c r="B34" s="25">
        <v>331.7</v>
      </c>
      <c r="C34" s="20" t="s">
        <v>35</v>
      </c>
      <c r="D34" s="46">
        <v>0</v>
      </c>
      <c r="E34" s="46">
        <v>277660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277660</v>
      </c>
      <c r="O34" s="47">
        <f t="shared" si="1"/>
        <v>11.600584917484856</v>
      </c>
      <c r="P34" s="9"/>
    </row>
    <row r="35" spans="1:16">
      <c r="A35" s="12"/>
      <c r="B35" s="25">
        <v>334.39</v>
      </c>
      <c r="C35" s="20" t="s">
        <v>37</v>
      </c>
      <c r="D35" s="46">
        <v>0</v>
      </c>
      <c r="E35" s="46">
        <v>18278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6">SUM(D35:M35)</f>
        <v>18278</v>
      </c>
      <c r="O35" s="47">
        <f t="shared" si="1"/>
        <v>0.76365155629830794</v>
      </c>
      <c r="P35" s="9"/>
    </row>
    <row r="36" spans="1:16">
      <c r="A36" s="12"/>
      <c r="B36" s="25">
        <v>334.5</v>
      </c>
      <c r="C36" s="20" t="s">
        <v>38</v>
      </c>
      <c r="D36" s="46">
        <v>344</v>
      </c>
      <c r="E36" s="46">
        <v>0</v>
      </c>
      <c r="F36" s="46">
        <v>0</v>
      </c>
      <c r="G36" s="46">
        <v>0</v>
      </c>
      <c r="H36" s="46">
        <v>0</v>
      </c>
      <c r="I36" s="46">
        <v>1924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2268</v>
      </c>
      <c r="O36" s="47">
        <f t="shared" si="1"/>
        <v>9.4756632546480049E-2</v>
      </c>
      <c r="P36" s="9"/>
    </row>
    <row r="37" spans="1:16">
      <c r="A37" s="12"/>
      <c r="B37" s="25">
        <v>334.7</v>
      </c>
      <c r="C37" s="20" t="s">
        <v>39</v>
      </c>
      <c r="D37" s="46">
        <v>23756</v>
      </c>
      <c r="E37" s="46">
        <v>13287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37043</v>
      </c>
      <c r="O37" s="47">
        <f t="shared" ref="O37:O68" si="7">(N37/O$87)</f>
        <v>1.5476498851054941</v>
      </c>
      <c r="P37" s="9"/>
    </row>
    <row r="38" spans="1:16">
      <c r="A38" s="12"/>
      <c r="B38" s="25">
        <v>335.12</v>
      </c>
      <c r="C38" s="20" t="s">
        <v>128</v>
      </c>
      <c r="D38" s="46">
        <v>662791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662791</v>
      </c>
      <c r="O38" s="47">
        <f t="shared" si="7"/>
        <v>27.691288907457697</v>
      </c>
      <c r="P38" s="9"/>
    </row>
    <row r="39" spans="1:16">
      <c r="A39" s="12"/>
      <c r="B39" s="25">
        <v>335.14</v>
      </c>
      <c r="C39" s="20" t="s">
        <v>129</v>
      </c>
      <c r="D39" s="46">
        <v>19170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19170</v>
      </c>
      <c r="O39" s="47">
        <f t="shared" si="7"/>
        <v>0.80091915604762898</v>
      </c>
      <c r="P39" s="9"/>
    </row>
    <row r="40" spans="1:16">
      <c r="A40" s="12"/>
      <c r="B40" s="25">
        <v>335.15</v>
      </c>
      <c r="C40" s="20" t="s">
        <v>130</v>
      </c>
      <c r="D40" s="46">
        <v>26140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26140</v>
      </c>
      <c r="O40" s="47">
        <f t="shared" si="7"/>
        <v>1.0921245038646334</v>
      </c>
      <c r="P40" s="9"/>
    </row>
    <row r="41" spans="1:16">
      <c r="A41" s="12"/>
      <c r="B41" s="25">
        <v>335.18</v>
      </c>
      <c r="C41" s="20" t="s">
        <v>131</v>
      </c>
      <c r="D41" s="46">
        <v>1292192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1292192</v>
      </c>
      <c r="O41" s="47">
        <f t="shared" si="7"/>
        <v>53.987549613536665</v>
      </c>
      <c r="P41" s="9"/>
    </row>
    <row r="42" spans="1:16">
      <c r="A42" s="12"/>
      <c r="B42" s="25">
        <v>335.21</v>
      </c>
      <c r="C42" s="20" t="s">
        <v>44</v>
      </c>
      <c r="D42" s="46">
        <v>9895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9895</v>
      </c>
      <c r="O42" s="47">
        <f t="shared" si="7"/>
        <v>0.413411322331314</v>
      </c>
      <c r="P42" s="9"/>
    </row>
    <row r="43" spans="1:16">
      <c r="A43" s="12"/>
      <c r="B43" s="25">
        <v>335.49</v>
      </c>
      <c r="C43" s="20" t="s">
        <v>45</v>
      </c>
      <c r="D43" s="46">
        <v>52827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52827</v>
      </c>
      <c r="O43" s="47">
        <f t="shared" si="7"/>
        <v>2.2071025694589514</v>
      </c>
      <c r="P43" s="9"/>
    </row>
    <row r="44" spans="1:16">
      <c r="A44" s="12"/>
      <c r="B44" s="25">
        <v>337.2</v>
      </c>
      <c r="C44" s="20" t="s">
        <v>46</v>
      </c>
      <c r="D44" s="46">
        <v>22503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8">SUM(D44:M44)</f>
        <v>22503</v>
      </c>
      <c r="O44" s="47">
        <f t="shared" si="7"/>
        <v>0.94017129726342175</v>
      </c>
      <c r="P44" s="9"/>
    </row>
    <row r="45" spans="1:16">
      <c r="A45" s="12"/>
      <c r="B45" s="25">
        <v>337.3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1759124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1759124</v>
      </c>
      <c r="O45" s="47">
        <f t="shared" si="7"/>
        <v>73.495884687695849</v>
      </c>
      <c r="P45" s="9"/>
    </row>
    <row r="46" spans="1:16">
      <c r="A46" s="12"/>
      <c r="B46" s="25">
        <v>337.4</v>
      </c>
      <c r="C46" s="20" t="s">
        <v>111</v>
      </c>
      <c r="D46" s="46">
        <v>0</v>
      </c>
      <c r="E46" s="46">
        <v>0</v>
      </c>
      <c r="F46" s="46">
        <v>0</v>
      </c>
      <c r="G46" s="46">
        <v>497425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497425</v>
      </c>
      <c r="O46" s="47">
        <f t="shared" si="7"/>
        <v>20.782327135993317</v>
      </c>
      <c r="P46" s="9"/>
    </row>
    <row r="47" spans="1:16">
      <c r="A47" s="12"/>
      <c r="B47" s="25">
        <v>337.7</v>
      </c>
      <c r="C47" s="20" t="s">
        <v>105</v>
      </c>
      <c r="D47" s="46">
        <v>0</v>
      </c>
      <c r="E47" s="46">
        <v>28500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28500</v>
      </c>
      <c r="O47" s="47">
        <f t="shared" si="7"/>
        <v>1.1907248798830166</v>
      </c>
      <c r="P47" s="9"/>
    </row>
    <row r="48" spans="1:16">
      <c r="A48" s="12"/>
      <c r="B48" s="25">
        <v>338</v>
      </c>
      <c r="C48" s="20" t="s">
        <v>49</v>
      </c>
      <c r="D48" s="46">
        <v>0</v>
      </c>
      <c r="E48" s="46">
        <v>294288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294288</v>
      </c>
      <c r="O48" s="47">
        <f t="shared" si="7"/>
        <v>12.295299770210988</v>
      </c>
      <c r="P48" s="9"/>
    </row>
    <row r="49" spans="1:16">
      <c r="A49" s="12"/>
      <c r="B49" s="25">
        <v>339</v>
      </c>
      <c r="C49" s="20" t="s">
        <v>50</v>
      </c>
      <c r="D49" s="46">
        <v>46296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46296</v>
      </c>
      <c r="O49" s="47">
        <f t="shared" si="7"/>
        <v>1.93423856277418</v>
      </c>
      <c r="P49" s="9"/>
    </row>
    <row r="50" spans="1:16" ht="15.75">
      <c r="A50" s="29" t="s">
        <v>55</v>
      </c>
      <c r="B50" s="30"/>
      <c r="C50" s="31"/>
      <c r="D50" s="32">
        <f t="shared" ref="D50:M50" si="9">SUM(D51:D67)</f>
        <v>2179397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19260215</v>
      </c>
      <c r="J50" s="32">
        <f t="shared" si="9"/>
        <v>1479562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8"/>
        <v>22919174</v>
      </c>
      <c r="O50" s="45">
        <f t="shared" si="7"/>
        <v>957.55897221641942</v>
      </c>
      <c r="P50" s="10"/>
    </row>
    <row r="51" spans="1:16">
      <c r="A51" s="12"/>
      <c r="B51" s="25">
        <v>341.2</v>
      </c>
      <c r="C51" s="20" t="s">
        <v>132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1433633</v>
      </c>
      <c r="K51" s="46">
        <v>0</v>
      </c>
      <c r="L51" s="46">
        <v>0</v>
      </c>
      <c r="M51" s="46">
        <v>0</v>
      </c>
      <c r="N51" s="46">
        <f t="shared" ref="N51:N67" si="10">SUM(D51:M51)</f>
        <v>1433633</v>
      </c>
      <c r="O51" s="47">
        <f t="shared" si="7"/>
        <v>59.896929183204513</v>
      </c>
      <c r="P51" s="9"/>
    </row>
    <row r="52" spans="1:16">
      <c r="A52" s="12"/>
      <c r="B52" s="25">
        <v>341.9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45929</v>
      </c>
      <c r="K52" s="46">
        <v>0</v>
      </c>
      <c r="L52" s="46">
        <v>0</v>
      </c>
      <c r="M52" s="46">
        <v>0</v>
      </c>
      <c r="N52" s="46">
        <f t="shared" si="10"/>
        <v>45929</v>
      </c>
      <c r="O52" s="47">
        <f t="shared" si="7"/>
        <v>1.9189053687069146</v>
      </c>
      <c r="P52" s="9"/>
    </row>
    <row r="53" spans="1:16">
      <c r="A53" s="12"/>
      <c r="B53" s="25">
        <v>342.1</v>
      </c>
      <c r="C53" s="20" t="s">
        <v>60</v>
      </c>
      <c r="D53" s="46">
        <v>190672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190672</v>
      </c>
      <c r="O53" s="47">
        <f t="shared" si="7"/>
        <v>7.9662419051598077</v>
      </c>
      <c r="P53" s="9"/>
    </row>
    <row r="54" spans="1:16">
      <c r="A54" s="12"/>
      <c r="B54" s="25">
        <v>342.2</v>
      </c>
      <c r="C54" s="20" t="s">
        <v>61</v>
      </c>
      <c r="D54" s="46">
        <v>357889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357889</v>
      </c>
      <c r="O54" s="47">
        <f t="shared" si="7"/>
        <v>14.952538124086066</v>
      </c>
      <c r="P54" s="9"/>
    </row>
    <row r="55" spans="1:16">
      <c r="A55" s="12"/>
      <c r="B55" s="25">
        <v>342.4</v>
      </c>
      <c r="C55" s="20" t="s">
        <v>62</v>
      </c>
      <c r="D55" s="46">
        <v>982537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982537</v>
      </c>
      <c r="O55" s="47">
        <f t="shared" si="7"/>
        <v>41.050219344056821</v>
      </c>
      <c r="P55" s="9"/>
    </row>
    <row r="56" spans="1:16">
      <c r="A56" s="12"/>
      <c r="B56" s="25">
        <v>342.9</v>
      </c>
      <c r="C56" s="20" t="s">
        <v>63</v>
      </c>
      <c r="D56" s="46">
        <v>528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528</v>
      </c>
      <c r="O56" s="47">
        <f t="shared" si="7"/>
        <v>2.2059745143095884E-2</v>
      </c>
      <c r="P56" s="9"/>
    </row>
    <row r="57" spans="1:16">
      <c r="A57" s="12"/>
      <c r="B57" s="25">
        <v>343.4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4098109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4098109</v>
      </c>
      <c r="O57" s="47">
        <f t="shared" si="7"/>
        <v>171.21825778149153</v>
      </c>
      <c r="P57" s="9"/>
    </row>
    <row r="58" spans="1:16">
      <c r="A58" s="12"/>
      <c r="B58" s="25">
        <v>343.6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12600225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12600225</v>
      </c>
      <c r="O58" s="47">
        <f t="shared" si="7"/>
        <v>526.4351368289116</v>
      </c>
      <c r="P58" s="9"/>
    </row>
    <row r="59" spans="1:16">
      <c r="A59" s="12"/>
      <c r="B59" s="25">
        <v>343.8</v>
      </c>
      <c r="C59" s="20" t="s">
        <v>66</v>
      </c>
      <c r="D59" s="46">
        <v>95065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95065</v>
      </c>
      <c r="O59" s="47">
        <f t="shared" si="7"/>
        <v>3.9717986212659286</v>
      </c>
      <c r="P59" s="9"/>
    </row>
    <row r="60" spans="1:16">
      <c r="A60" s="12"/>
      <c r="B60" s="25">
        <v>343.9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1111350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1111350</v>
      </c>
      <c r="O60" s="47">
        <f t="shared" si="7"/>
        <v>46.432003342385627</v>
      </c>
      <c r="P60" s="9"/>
    </row>
    <row r="61" spans="1:16">
      <c r="A61" s="12"/>
      <c r="B61" s="25">
        <v>344.2</v>
      </c>
      <c r="C61" s="20" t="s">
        <v>134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50224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50224</v>
      </c>
      <c r="O61" s="47">
        <f t="shared" si="7"/>
        <v>2.0983496970963027</v>
      </c>
      <c r="P61" s="9"/>
    </row>
    <row r="62" spans="1:16">
      <c r="A62" s="12"/>
      <c r="B62" s="25">
        <v>347.1</v>
      </c>
      <c r="C62" s="20" t="s">
        <v>70</v>
      </c>
      <c r="D62" s="46">
        <v>30969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30969</v>
      </c>
      <c r="O62" s="47">
        <f t="shared" si="7"/>
        <v>1.2938792563191979</v>
      </c>
      <c r="P62" s="9"/>
    </row>
    <row r="63" spans="1:16">
      <c r="A63" s="12"/>
      <c r="B63" s="25">
        <v>347.2</v>
      </c>
      <c r="C63" s="20" t="s">
        <v>71</v>
      </c>
      <c r="D63" s="46">
        <v>145768</v>
      </c>
      <c r="E63" s="46">
        <v>0</v>
      </c>
      <c r="F63" s="46">
        <v>0</v>
      </c>
      <c r="G63" s="46">
        <v>0</v>
      </c>
      <c r="H63" s="46">
        <v>0</v>
      </c>
      <c r="I63" s="46">
        <v>1400307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1546075</v>
      </c>
      <c r="O63" s="47">
        <f t="shared" si="7"/>
        <v>64.594735742636303</v>
      </c>
      <c r="P63" s="9"/>
    </row>
    <row r="64" spans="1:16">
      <c r="A64" s="12"/>
      <c r="B64" s="25">
        <v>347.3</v>
      </c>
      <c r="C64" s="20" t="s">
        <v>72</v>
      </c>
      <c r="D64" s="46">
        <v>185620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185620</v>
      </c>
      <c r="O64" s="47">
        <f t="shared" si="7"/>
        <v>7.7551702527679129</v>
      </c>
      <c r="P64" s="9"/>
    </row>
    <row r="65" spans="1:16">
      <c r="A65" s="12"/>
      <c r="B65" s="25">
        <v>347.4</v>
      </c>
      <c r="C65" s="20" t="s">
        <v>106</v>
      </c>
      <c r="D65" s="46">
        <v>1925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1925</v>
      </c>
      <c r="O65" s="47">
        <f t="shared" si="7"/>
        <v>8.0426154167537081E-2</v>
      </c>
      <c r="P65" s="9"/>
    </row>
    <row r="66" spans="1:16">
      <c r="A66" s="12"/>
      <c r="B66" s="25">
        <v>347.5</v>
      </c>
      <c r="C66" s="20" t="s">
        <v>112</v>
      </c>
      <c r="D66" s="46">
        <v>517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517</v>
      </c>
      <c r="O66" s="47">
        <f t="shared" si="7"/>
        <v>2.1600167119281387E-2</v>
      </c>
      <c r="P66" s="9"/>
    </row>
    <row r="67" spans="1:16">
      <c r="A67" s="12"/>
      <c r="B67" s="25">
        <v>349</v>
      </c>
      <c r="C67" s="20" t="s">
        <v>1</v>
      </c>
      <c r="D67" s="46">
        <v>187907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187907</v>
      </c>
      <c r="O67" s="47">
        <f t="shared" si="7"/>
        <v>7.8507207019009817</v>
      </c>
      <c r="P67" s="9"/>
    </row>
    <row r="68" spans="1:16" ht="15.75">
      <c r="A68" s="29" t="s">
        <v>56</v>
      </c>
      <c r="B68" s="30"/>
      <c r="C68" s="31"/>
      <c r="D68" s="32">
        <f t="shared" ref="D68:M68" si="11">SUM(D69:D71)</f>
        <v>191364</v>
      </c>
      <c r="E68" s="32">
        <f t="shared" si="11"/>
        <v>20099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211463</v>
      </c>
      <c r="O68" s="45">
        <f t="shared" si="7"/>
        <v>8.8348861499895559</v>
      </c>
      <c r="P68" s="10"/>
    </row>
    <row r="69" spans="1:16">
      <c r="A69" s="13"/>
      <c r="B69" s="39">
        <v>351.1</v>
      </c>
      <c r="C69" s="21" t="s">
        <v>75</v>
      </c>
      <c r="D69" s="46">
        <v>84165</v>
      </c>
      <c r="E69" s="46">
        <v>14942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99107</v>
      </c>
      <c r="O69" s="47">
        <f t="shared" ref="O69:O85" si="13">(N69/O$87)</f>
        <v>4.1406726551075828</v>
      </c>
      <c r="P69" s="9"/>
    </row>
    <row r="70" spans="1:16">
      <c r="A70" s="13"/>
      <c r="B70" s="39">
        <v>354</v>
      </c>
      <c r="C70" s="21" t="s">
        <v>76</v>
      </c>
      <c r="D70" s="46">
        <v>107199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107199</v>
      </c>
      <c r="O70" s="47">
        <f t="shared" si="13"/>
        <v>4.4787549613536664</v>
      </c>
      <c r="P70" s="9"/>
    </row>
    <row r="71" spans="1:16">
      <c r="A71" s="13"/>
      <c r="B71" s="39">
        <v>359</v>
      </c>
      <c r="C71" s="21" t="s">
        <v>77</v>
      </c>
      <c r="D71" s="46">
        <v>0</v>
      </c>
      <c r="E71" s="46">
        <v>5157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5157</v>
      </c>
      <c r="O71" s="47">
        <f t="shared" si="13"/>
        <v>0.21545853352830582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828658</v>
      </c>
      <c r="E72" s="32">
        <f t="shared" si="14"/>
        <v>27997</v>
      </c>
      <c r="F72" s="32">
        <f t="shared" si="14"/>
        <v>0</v>
      </c>
      <c r="G72" s="32">
        <f t="shared" si="14"/>
        <v>16450</v>
      </c>
      <c r="H72" s="32">
        <f t="shared" si="14"/>
        <v>0</v>
      </c>
      <c r="I72" s="32">
        <f t="shared" si="14"/>
        <v>184241</v>
      </c>
      <c r="J72" s="32">
        <f t="shared" si="14"/>
        <v>8716</v>
      </c>
      <c r="K72" s="32">
        <f t="shared" si="14"/>
        <v>7841479</v>
      </c>
      <c r="L72" s="32">
        <f t="shared" si="14"/>
        <v>0</v>
      </c>
      <c r="M72" s="32">
        <f t="shared" si="14"/>
        <v>0</v>
      </c>
      <c r="N72" s="32">
        <f t="shared" si="12"/>
        <v>8907541</v>
      </c>
      <c r="O72" s="45">
        <f t="shared" si="13"/>
        <v>372.15546271151032</v>
      </c>
      <c r="P72" s="10"/>
    </row>
    <row r="73" spans="1:16">
      <c r="A73" s="12"/>
      <c r="B73" s="25">
        <v>361.1</v>
      </c>
      <c r="C73" s="20" t="s">
        <v>78</v>
      </c>
      <c r="D73" s="46">
        <v>-8282</v>
      </c>
      <c r="E73" s="46">
        <v>11557</v>
      </c>
      <c r="F73" s="46">
        <v>0</v>
      </c>
      <c r="G73" s="46">
        <v>16450</v>
      </c>
      <c r="H73" s="46">
        <v>0</v>
      </c>
      <c r="I73" s="46">
        <v>53253</v>
      </c>
      <c r="J73" s="46">
        <v>11777</v>
      </c>
      <c r="K73" s="46">
        <v>482817</v>
      </c>
      <c r="L73" s="46">
        <v>0</v>
      </c>
      <c r="M73" s="46">
        <v>0</v>
      </c>
      <c r="N73" s="46">
        <f t="shared" si="12"/>
        <v>567572</v>
      </c>
      <c r="O73" s="47">
        <f t="shared" si="13"/>
        <v>23.713056193858367</v>
      </c>
      <c r="P73" s="9"/>
    </row>
    <row r="74" spans="1:16">
      <c r="A74" s="12"/>
      <c r="B74" s="25">
        <v>361.2</v>
      </c>
      <c r="C74" s="20" t="s">
        <v>107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456222</v>
      </c>
      <c r="L74" s="46">
        <v>0</v>
      </c>
      <c r="M74" s="46">
        <v>0</v>
      </c>
      <c r="N74" s="46">
        <f t="shared" ref="N74:N81" si="15">SUM(D74:M74)</f>
        <v>456222</v>
      </c>
      <c r="O74" s="47">
        <f t="shared" si="13"/>
        <v>19.060873198245247</v>
      </c>
      <c r="P74" s="9"/>
    </row>
    <row r="75" spans="1:16">
      <c r="A75" s="12"/>
      <c r="B75" s="25">
        <v>361.3</v>
      </c>
      <c r="C75" s="20" t="s">
        <v>108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23394</v>
      </c>
      <c r="J75" s="46">
        <v>-4036</v>
      </c>
      <c r="K75" s="46">
        <v>4422423</v>
      </c>
      <c r="L75" s="46">
        <v>0</v>
      </c>
      <c r="M75" s="46">
        <v>0</v>
      </c>
      <c r="N75" s="46">
        <f t="shared" si="15"/>
        <v>4441781</v>
      </c>
      <c r="O75" s="47">
        <f t="shared" si="13"/>
        <v>185.57681219970755</v>
      </c>
      <c r="P75" s="9"/>
    </row>
    <row r="76" spans="1:16">
      <c r="A76" s="12"/>
      <c r="B76" s="25">
        <v>362</v>
      </c>
      <c r="C76" s="20" t="s">
        <v>79</v>
      </c>
      <c r="D76" s="46">
        <v>440666</v>
      </c>
      <c r="E76" s="46">
        <v>15000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455666</v>
      </c>
      <c r="O76" s="47">
        <f t="shared" si="13"/>
        <v>19.037643618132442</v>
      </c>
      <c r="P76" s="9"/>
    </row>
    <row r="77" spans="1:16">
      <c r="A77" s="12"/>
      <c r="B77" s="25">
        <v>364</v>
      </c>
      <c r="C77" s="20" t="s">
        <v>135</v>
      </c>
      <c r="D77" s="46">
        <v>117742</v>
      </c>
      <c r="E77" s="46">
        <v>0</v>
      </c>
      <c r="F77" s="46">
        <v>0</v>
      </c>
      <c r="G77" s="46">
        <v>0</v>
      </c>
      <c r="H77" s="46">
        <v>0</v>
      </c>
      <c r="I77" s="46">
        <v>60069</v>
      </c>
      <c r="J77" s="46">
        <v>259</v>
      </c>
      <c r="K77" s="46">
        <v>0</v>
      </c>
      <c r="L77" s="46">
        <v>0</v>
      </c>
      <c r="M77" s="46">
        <v>0</v>
      </c>
      <c r="N77" s="46">
        <f t="shared" si="15"/>
        <v>178070</v>
      </c>
      <c r="O77" s="47">
        <f t="shared" si="13"/>
        <v>7.4397326091497806</v>
      </c>
      <c r="P77" s="9"/>
    </row>
    <row r="78" spans="1:16">
      <c r="A78" s="12"/>
      <c r="B78" s="25">
        <v>365</v>
      </c>
      <c r="C78" s="20" t="s">
        <v>136</v>
      </c>
      <c r="D78" s="46">
        <v>7371</v>
      </c>
      <c r="E78" s="46">
        <v>0</v>
      </c>
      <c r="F78" s="46">
        <v>0</v>
      </c>
      <c r="G78" s="46">
        <v>0</v>
      </c>
      <c r="H78" s="46">
        <v>0</v>
      </c>
      <c r="I78" s="46">
        <v>4743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12114</v>
      </c>
      <c r="O78" s="47">
        <f t="shared" si="13"/>
        <v>0.50612074368080218</v>
      </c>
      <c r="P78" s="9"/>
    </row>
    <row r="79" spans="1:16">
      <c r="A79" s="12"/>
      <c r="B79" s="25">
        <v>366</v>
      </c>
      <c r="C79" s="20" t="s">
        <v>82</v>
      </c>
      <c r="D79" s="46">
        <v>141254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141254</v>
      </c>
      <c r="O79" s="47">
        <f t="shared" si="13"/>
        <v>5.9015667432630039</v>
      </c>
      <c r="P79" s="9"/>
    </row>
    <row r="80" spans="1:16">
      <c r="A80" s="12"/>
      <c r="B80" s="25">
        <v>368</v>
      </c>
      <c r="C80" s="20" t="s">
        <v>84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2480017</v>
      </c>
      <c r="L80" s="46">
        <v>0</v>
      </c>
      <c r="M80" s="46">
        <v>0</v>
      </c>
      <c r="N80" s="46">
        <f t="shared" si="15"/>
        <v>2480017</v>
      </c>
      <c r="O80" s="47">
        <f t="shared" si="13"/>
        <v>103.61466471694172</v>
      </c>
      <c r="P80" s="9"/>
    </row>
    <row r="81" spans="1:119">
      <c r="A81" s="12"/>
      <c r="B81" s="25">
        <v>369.9</v>
      </c>
      <c r="C81" s="20" t="s">
        <v>85</v>
      </c>
      <c r="D81" s="46">
        <v>129907</v>
      </c>
      <c r="E81" s="46">
        <v>1440</v>
      </c>
      <c r="F81" s="46">
        <v>0</v>
      </c>
      <c r="G81" s="46">
        <v>0</v>
      </c>
      <c r="H81" s="46">
        <v>0</v>
      </c>
      <c r="I81" s="46">
        <v>42782</v>
      </c>
      <c r="J81" s="46">
        <v>716</v>
      </c>
      <c r="K81" s="46">
        <v>0</v>
      </c>
      <c r="L81" s="46">
        <v>0</v>
      </c>
      <c r="M81" s="46">
        <v>0</v>
      </c>
      <c r="N81" s="46">
        <f t="shared" si="15"/>
        <v>174845</v>
      </c>
      <c r="O81" s="47">
        <f t="shared" si="13"/>
        <v>7.3049926885314393</v>
      </c>
      <c r="P81" s="9"/>
    </row>
    <row r="82" spans="1:119" ht="15.75">
      <c r="A82" s="29" t="s">
        <v>57</v>
      </c>
      <c r="B82" s="30"/>
      <c r="C82" s="31"/>
      <c r="D82" s="32">
        <f t="shared" ref="D82:M82" si="16">SUM(D83:D84)</f>
        <v>1350612</v>
      </c>
      <c r="E82" s="32">
        <f t="shared" si="16"/>
        <v>11517</v>
      </c>
      <c r="F82" s="32">
        <f t="shared" si="16"/>
        <v>0</v>
      </c>
      <c r="G82" s="32">
        <f t="shared" si="16"/>
        <v>206000</v>
      </c>
      <c r="H82" s="32">
        <f t="shared" si="16"/>
        <v>0</v>
      </c>
      <c r="I82" s="32">
        <f t="shared" si="16"/>
        <v>71339</v>
      </c>
      <c r="J82" s="32">
        <f t="shared" si="16"/>
        <v>2606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1642074</v>
      </c>
      <c r="O82" s="45">
        <f t="shared" si="13"/>
        <v>68.605556716106122</v>
      </c>
      <c r="P82" s="9"/>
    </row>
    <row r="83" spans="1:119">
      <c r="A83" s="12"/>
      <c r="B83" s="25">
        <v>381</v>
      </c>
      <c r="C83" s="20" t="s">
        <v>86</v>
      </c>
      <c r="D83" s="46">
        <v>200000</v>
      </c>
      <c r="E83" s="46">
        <v>11517</v>
      </c>
      <c r="F83" s="46">
        <v>0</v>
      </c>
      <c r="G83" s="46">
        <v>206000</v>
      </c>
      <c r="H83" s="46">
        <v>0</v>
      </c>
      <c r="I83" s="46">
        <v>71339</v>
      </c>
      <c r="J83" s="46">
        <v>2606</v>
      </c>
      <c r="K83" s="46">
        <v>0</v>
      </c>
      <c r="L83" s="46">
        <v>0</v>
      </c>
      <c r="M83" s="46">
        <v>0</v>
      </c>
      <c r="N83" s="46">
        <f>SUM(D83:M83)</f>
        <v>491462</v>
      </c>
      <c r="O83" s="47">
        <f t="shared" si="13"/>
        <v>20.533194067265512</v>
      </c>
      <c r="P83" s="9"/>
    </row>
    <row r="84" spans="1:119" ht="15.75" thickBot="1">
      <c r="A84" s="12"/>
      <c r="B84" s="25">
        <v>382</v>
      </c>
      <c r="C84" s="20" t="s">
        <v>96</v>
      </c>
      <c r="D84" s="46">
        <v>1150612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1150612</v>
      </c>
      <c r="O84" s="47">
        <f t="shared" si="13"/>
        <v>48.07236264884061</v>
      </c>
      <c r="P84" s="9"/>
    </row>
    <row r="85" spans="1:119" ht="16.5" thickBot="1">
      <c r="A85" s="14" t="s">
        <v>73</v>
      </c>
      <c r="B85" s="23"/>
      <c r="C85" s="22"/>
      <c r="D85" s="15">
        <f t="shared" ref="D85:M85" si="17">SUM(D5,D17,D31,D50,D68,D72,D82)</f>
        <v>19268760</v>
      </c>
      <c r="E85" s="15">
        <f t="shared" si="17"/>
        <v>1603477</v>
      </c>
      <c r="F85" s="15">
        <f t="shared" si="17"/>
        <v>0</v>
      </c>
      <c r="G85" s="15">
        <f t="shared" si="17"/>
        <v>2582380</v>
      </c>
      <c r="H85" s="15">
        <f t="shared" si="17"/>
        <v>0</v>
      </c>
      <c r="I85" s="15">
        <f t="shared" si="17"/>
        <v>21788771</v>
      </c>
      <c r="J85" s="15">
        <f t="shared" si="17"/>
        <v>1490884</v>
      </c>
      <c r="K85" s="15">
        <f t="shared" si="17"/>
        <v>8291153</v>
      </c>
      <c r="L85" s="15">
        <f t="shared" si="17"/>
        <v>0</v>
      </c>
      <c r="M85" s="15">
        <f t="shared" si="17"/>
        <v>0</v>
      </c>
      <c r="N85" s="15">
        <f>SUM(D85:M85)</f>
        <v>55025425</v>
      </c>
      <c r="O85" s="38">
        <f t="shared" si="13"/>
        <v>2298.9523710048047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137</v>
      </c>
      <c r="M87" s="48"/>
      <c r="N87" s="48"/>
      <c r="O87" s="43">
        <v>23935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10596687</v>
      </c>
      <c r="E5" s="27">
        <f t="shared" si="0"/>
        <v>431270</v>
      </c>
      <c r="F5" s="27">
        <f t="shared" si="0"/>
        <v>0</v>
      </c>
      <c r="G5" s="27">
        <f t="shared" si="0"/>
        <v>1762725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411640</v>
      </c>
      <c r="L5" s="27">
        <f t="shared" si="0"/>
        <v>0</v>
      </c>
      <c r="M5" s="27">
        <f t="shared" si="0"/>
        <v>0</v>
      </c>
      <c r="N5" s="28">
        <f>SUM(D5:M5)</f>
        <v>13202322</v>
      </c>
      <c r="O5" s="33">
        <f t="shared" ref="O5:O36" si="1">(N5/O$83)</f>
        <v>555.48962847645896</v>
      </c>
      <c r="P5" s="6"/>
    </row>
    <row r="6" spans="1:133">
      <c r="A6" s="12"/>
      <c r="B6" s="25">
        <v>311</v>
      </c>
      <c r="C6" s="20" t="s">
        <v>3</v>
      </c>
      <c r="D6" s="46">
        <v>6890767</v>
      </c>
      <c r="E6" s="46">
        <v>135940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7026707</v>
      </c>
      <c r="O6" s="47">
        <f t="shared" si="1"/>
        <v>295.64972440779229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1762725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1762725</v>
      </c>
      <c r="O7" s="47">
        <f t="shared" si="1"/>
        <v>74.166912105019563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295330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295330</v>
      </c>
      <c r="O8" s="47">
        <f t="shared" si="1"/>
        <v>12.426052930533933</v>
      </c>
      <c r="P8" s="9"/>
    </row>
    <row r="9" spans="1:133">
      <c r="A9" s="12"/>
      <c r="B9" s="25">
        <v>312.51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219084</v>
      </c>
      <c r="L9" s="46">
        <v>0</v>
      </c>
      <c r="M9" s="46">
        <v>0</v>
      </c>
      <c r="N9" s="46">
        <f>SUM(D9:M9)</f>
        <v>219084</v>
      </c>
      <c r="O9" s="47">
        <f t="shared" si="1"/>
        <v>9.2179913325198797</v>
      </c>
      <c r="P9" s="9"/>
    </row>
    <row r="10" spans="1:133">
      <c r="A10" s="12"/>
      <c r="B10" s="25">
        <v>312.52</v>
      </c>
      <c r="C10" s="20" t="s">
        <v>95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192556</v>
      </c>
      <c r="L10" s="46">
        <v>0</v>
      </c>
      <c r="M10" s="46">
        <v>0</v>
      </c>
      <c r="N10" s="46">
        <f>SUM(D10:M10)</f>
        <v>192556</v>
      </c>
      <c r="O10" s="47">
        <f t="shared" si="1"/>
        <v>8.1018218538309412</v>
      </c>
      <c r="P10" s="9"/>
    </row>
    <row r="11" spans="1:133">
      <c r="A11" s="12"/>
      <c r="B11" s="25">
        <v>314.10000000000002</v>
      </c>
      <c r="C11" s="20" t="s">
        <v>13</v>
      </c>
      <c r="D11" s="46">
        <v>1784494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1784494</v>
      </c>
      <c r="O11" s="47">
        <f t="shared" si="1"/>
        <v>75.082845962889721</v>
      </c>
      <c r="P11" s="9"/>
    </row>
    <row r="12" spans="1:133">
      <c r="A12" s="12"/>
      <c r="B12" s="25">
        <v>314.3</v>
      </c>
      <c r="C12" s="20" t="s">
        <v>14</v>
      </c>
      <c r="D12" s="46">
        <v>476976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476976</v>
      </c>
      <c r="O12" s="47">
        <f t="shared" si="1"/>
        <v>20.068834939201412</v>
      </c>
      <c r="P12" s="9"/>
    </row>
    <row r="13" spans="1:133">
      <c r="A13" s="12"/>
      <c r="B13" s="25">
        <v>314.39999999999998</v>
      </c>
      <c r="C13" s="20" t="s">
        <v>15</v>
      </c>
      <c r="D13" s="46">
        <v>91991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91991</v>
      </c>
      <c r="O13" s="47">
        <f t="shared" si="1"/>
        <v>3.8705347751083434</v>
      </c>
      <c r="P13" s="9"/>
    </row>
    <row r="14" spans="1:133">
      <c r="A14" s="12"/>
      <c r="B14" s="25">
        <v>314.8</v>
      </c>
      <c r="C14" s="20" t="s">
        <v>17</v>
      </c>
      <c r="D14" s="46">
        <v>33077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33077</v>
      </c>
      <c r="O14" s="47">
        <f t="shared" si="1"/>
        <v>1.3917196112256489</v>
      </c>
      <c r="P14" s="9"/>
    </row>
    <row r="15" spans="1:133">
      <c r="A15" s="12"/>
      <c r="B15" s="25">
        <v>315</v>
      </c>
      <c r="C15" s="20" t="s">
        <v>18</v>
      </c>
      <c r="D15" s="46">
        <v>1142824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1142824</v>
      </c>
      <c r="O15" s="47">
        <f t="shared" si="1"/>
        <v>48.084486893591958</v>
      </c>
      <c r="P15" s="9"/>
    </row>
    <row r="16" spans="1:133">
      <c r="A16" s="12"/>
      <c r="B16" s="25">
        <v>316</v>
      </c>
      <c r="C16" s="20" t="s">
        <v>19</v>
      </c>
      <c r="D16" s="46">
        <v>176558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176558</v>
      </c>
      <c r="O16" s="47">
        <f t="shared" si="1"/>
        <v>7.4287036647452354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1882772</v>
      </c>
      <c r="E17" s="32">
        <f t="shared" si="3"/>
        <v>78477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107879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2069128</v>
      </c>
      <c r="O17" s="45">
        <f t="shared" si="1"/>
        <v>87.05886312954938</v>
      </c>
      <c r="P17" s="10"/>
    </row>
    <row r="18" spans="1:16">
      <c r="A18" s="12"/>
      <c r="B18" s="25">
        <v>322</v>
      </c>
      <c r="C18" s="20" t="s">
        <v>0</v>
      </c>
      <c r="D18" s="46">
        <v>164534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164534</v>
      </c>
      <c r="O18" s="47">
        <f t="shared" si="1"/>
        <v>6.9227921067025706</v>
      </c>
      <c r="P18" s="9"/>
    </row>
    <row r="19" spans="1:16">
      <c r="A19" s="12"/>
      <c r="B19" s="25">
        <v>323.10000000000002</v>
      </c>
      <c r="C19" s="20" t="s">
        <v>21</v>
      </c>
      <c r="D19" s="46">
        <v>1578758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1578758</v>
      </c>
      <c r="O19" s="47">
        <f t="shared" si="1"/>
        <v>66.426473681996043</v>
      </c>
      <c r="P19" s="9"/>
    </row>
    <row r="20" spans="1:16">
      <c r="A20" s="12"/>
      <c r="B20" s="25">
        <v>323.39999999999998</v>
      </c>
      <c r="C20" s="20" t="s">
        <v>22</v>
      </c>
      <c r="D20" s="46">
        <v>75122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75122</v>
      </c>
      <c r="O20" s="47">
        <f t="shared" si="1"/>
        <v>3.1607691336727397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12559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12559</v>
      </c>
      <c r="O21" s="47">
        <f t="shared" si="1"/>
        <v>0.52842176126562035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6041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6041</v>
      </c>
      <c r="O22" s="47">
        <f t="shared" si="1"/>
        <v>0.25417595826145495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71515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71515</v>
      </c>
      <c r="O23" s="47">
        <f t="shared" si="1"/>
        <v>3.0090040812891825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36364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36364</v>
      </c>
      <c r="O24" s="47">
        <f t="shared" si="1"/>
        <v>1.5300206168216435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15867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15867</v>
      </c>
      <c r="O25" s="47">
        <f t="shared" si="1"/>
        <v>0.66760634493204862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17749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17749</v>
      </c>
      <c r="O26" s="47">
        <f t="shared" si="1"/>
        <v>0.74679177010140108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22800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22800</v>
      </c>
      <c r="O27" s="47">
        <f t="shared" si="1"/>
        <v>0.95931333361383431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2688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2688</v>
      </c>
      <c r="O28" s="47">
        <f t="shared" si="1"/>
        <v>0.11309799301552573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773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773</v>
      </c>
      <c r="O29" s="47">
        <f t="shared" si="1"/>
        <v>3.2524088021205877E-2</v>
      </c>
      <c r="P29" s="9"/>
    </row>
    <row r="30" spans="1:16">
      <c r="A30" s="12"/>
      <c r="B30" s="25">
        <v>329</v>
      </c>
      <c r="C30" s="20" t="s">
        <v>32</v>
      </c>
      <c r="D30" s="46">
        <v>64358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64358</v>
      </c>
      <c r="O30" s="47">
        <f t="shared" si="1"/>
        <v>2.7078722598561029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SUM(D32:D45)</f>
        <v>2035794</v>
      </c>
      <c r="E31" s="32">
        <f t="shared" si="5"/>
        <v>614900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2053118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4703812</v>
      </c>
      <c r="O31" s="45">
        <f t="shared" si="1"/>
        <v>197.91357764968234</v>
      </c>
      <c r="P31" s="10"/>
    </row>
    <row r="32" spans="1:16">
      <c r="A32" s="12"/>
      <c r="B32" s="25">
        <v>331.2</v>
      </c>
      <c r="C32" s="20" t="s">
        <v>33</v>
      </c>
      <c r="D32" s="46">
        <v>275</v>
      </c>
      <c r="E32" s="46">
        <v>190658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190933</v>
      </c>
      <c r="O32" s="47">
        <f t="shared" si="1"/>
        <v>8.0335338915302739</v>
      </c>
      <c r="P32" s="9"/>
    </row>
    <row r="33" spans="1:16">
      <c r="A33" s="12"/>
      <c r="B33" s="25">
        <v>331.7</v>
      </c>
      <c r="C33" s="20" t="s">
        <v>35</v>
      </c>
      <c r="D33" s="46">
        <v>0</v>
      </c>
      <c r="E33" s="46">
        <v>9041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9041</v>
      </c>
      <c r="O33" s="47">
        <f t="shared" si="1"/>
        <v>0.38040139689485419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18178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18178</v>
      </c>
      <c r="O34" s="47">
        <f t="shared" si="1"/>
        <v>0.76484200782597722</v>
      </c>
      <c r="P34" s="9"/>
    </row>
    <row r="35" spans="1:16">
      <c r="A35" s="12"/>
      <c r="B35" s="25">
        <v>334.7</v>
      </c>
      <c r="C35" s="20" t="s">
        <v>39</v>
      </c>
      <c r="D35" s="46">
        <v>10101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10101</v>
      </c>
      <c r="O35" s="47">
        <f t="shared" si="1"/>
        <v>0.42500105187865528</v>
      </c>
      <c r="P35" s="9"/>
    </row>
    <row r="36" spans="1:16">
      <c r="A36" s="12"/>
      <c r="B36" s="25">
        <v>335.12</v>
      </c>
      <c r="C36" s="20" t="s">
        <v>40</v>
      </c>
      <c r="D36" s="46">
        <v>656534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656534</v>
      </c>
      <c r="O36" s="47">
        <f t="shared" si="1"/>
        <v>27.623764042580049</v>
      </c>
      <c r="P36" s="9"/>
    </row>
    <row r="37" spans="1:16">
      <c r="A37" s="12"/>
      <c r="B37" s="25">
        <v>335.14</v>
      </c>
      <c r="C37" s="20" t="s">
        <v>41</v>
      </c>
      <c r="D37" s="46">
        <v>19024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19024</v>
      </c>
      <c r="O37" s="47">
        <f t="shared" ref="O37:O68" si="7">(N37/O$83)</f>
        <v>0.80043758152059574</v>
      </c>
      <c r="P37" s="9"/>
    </row>
    <row r="38" spans="1:16">
      <c r="A38" s="12"/>
      <c r="B38" s="25">
        <v>335.15</v>
      </c>
      <c r="C38" s="20" t="s">
        <v>42</v>
      </c>
      <c r="D38" s="46">
        <v>25667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25667</v>
      </c>
      <c r="O38" s="47">
        <f t="shared" si="7"/>
        <v>1.0799427778011528</v>
      </c>
      <c r="P38" s="9"/>
    </row>
    <row r="39" spans="1:16">
      <c r="A39" s="12"/>
      <c r="B39" s="25">
        <v>335.18</v>
      </c>
      <c r="C39" s="20" t="s">
        <v>43</v>
      </c>
      <c r="D39" s="46">
        <v>1236403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1236403</v>
      </c>
      <c r="O39" s="47">
        <f t="shared" si="7"/>
        <v>52.021837000883579</v>
      </c>
      <c r="P39" s="9"/>
    </row>
    <row r="40" spans="1:16">
      <c r="A40" s="12"/>
      <c r="B40" s="25">
        <v>335.21</v>
      </c>
      <c r="C40" s="20" t="s">
        <v>44</v>
      </c>
      <c r="D40" s="46">
        <v>8360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8360</v>
      </c>
      <c r="O40" s="47">
        <f t="shared" si="7"/>
        <v>0.35174822232507258</v>
      </c>
      <c r="P40" s="9"/>
    </row>
    <row r="41" spans="1:16">
      <c r="A41" s="12"/>
      <c r="B41" s="25">
        <v>335.49</v>
      </c>
      <c r="C41" s="20" t="s">
        <v>45</v>
      </c>
      <c r="D41" s="46">
        <v>56935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56935</v>
      </c>
      <c r="O41" s="47">
        <f t="shared" si="7"/>
        <v>2.3955484495308621</v>
      </c>
      <c r="P41" s="9"/>
    </row>
    <row r="42" spans="1:16">
      <c r="A42" s="12"/>
      <c r="B42" s="25">
        <v>337.3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2053118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2053118</v>
      </c>
      <c r="O42" s="47">
        <f t="shared" si="7"/>
        <v>86.385240038709128</v>
      </c>
      <c r="P42" s="9"/>
    </row>
    <row r="43" spans="1:16">
      <c r="A43" s="12"/>
      <c r="B43" s="25">
        <v>337.4</v>
      </c>
      <c r="C43" s="20" t="s">
        <v>111</v>
      </c>
      <c r="D43" s="46">
        <v>0</v>
      </c>
      <c r="E43" s="46">
        <v>82225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82225</v>
      </c>
      <c r="O43" s="47">
        <f t="shared" si="7"/>
        <v>3.4596288972104179</v>
      </c>
      <c r="P43" s="9"/>
    </row>
    <row r="44" spans="1:16">
      <c r="A44" s="12"/>
      <c r="B44" s="25">
        <v>338</v>
      </c>
      <c r="C44" s="20" t="s">
        <v>49</v>
      </c>
      <c r="D44" s="46">
        <v>0</v>
      </c>
      <c r="E44" s="46">
        <v>314798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314798</v>
      </c>
      <c r="O44" s="47">
        <f t="shared" si="7"/>
        <v>13.245171876972272</v>
      </c>
      <c r="P44" s="9"/>
    </row>
    <row r="45" spans="1:16">
      <c r="A45" s="12"/>
      <c r="B45" s="25">
        <v>339</v>
      </c>
      <c r="C45" s="20" t="s">
        <v>50</v>
      </c>
      <c r="D45" s="46">
        <v>22495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22495</v>
      </c>
      <c r="O45" s="47">
        <f t="shared" si="7"/>
        <v>0.94648041401943872</v>
      </c>
      <c r="P45" s="9"/>
    </row>
    <row r="46" spans="1:16" ht="15.75">
      <c r="A46" s="29" t="s">
        <v>55</v>
      </c>
      <c r="B46" s="30"/>
      <c r="C46" s="31"/>
      <c r="D46" s="32">
        <f t="shared" ref="D46:M46" si="8">SUM(D47:D63)</f>
        <v>1967159</v>
      </c>
      <c r="E46" s="32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18171968</v>
      </c>
      <c r="J46" s="32">
        <f t="shared" si="8"/>
        <v>1485913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21625040</v>
      </c>
      <c r="O46" s="45">
        <f t="shared" si="7"/>
        <v>909.87671982160134</v>
      </c>
      <c r="P46" s="10"/>
    </row>
    <row r="47" spans="1:16">
      <c r="A47" s="12"/>
      <c r="B47" s="25">
        <v>341.2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1439109</v>
      </c>
      <c r="K47" s="46">
        <v>0</v>
      </c>
      <c r="L47" s="46">
        <v>0</v>
      </c>
      <c r="M47" s="46">
        <v>0</v>
      </c>
      <c r="N47" s="46">
        <f t="shared" ref="N47:N63" si="9">SUM(D47:M47)</f>
        <v>1439109</v>
      </c>
      <c r="O47" s="47">
        <f t="shared" si="7"/>
        <v>60.550721588757519</v>
      </c>
      <c r="P47" s="9"/>
    </row>
    <row r="48" spans="1:16">
      <c r="A48" s="12"/>
      <c r="B48" s="25">
        <v>341.9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46804</v>
      </c>
      <c r="K48" s="46">
        <v>0</v>
      </c>
      <c r="L48" s="46">
        <v>0</v>
      </c>
      <c r="M48" s="46">
        <v>0</v>
      </c>
      <c r="N48" s="46">
        <f t="shared" si="9"/>
        <v>46804</v>
      </c>
      <c r="O48" s="47">
        <f t="shared" si="7"/>
        <v>1.9692851432658729</v>
      </c>
      <c r="P48" s="9"/>
    </row>
    <row r="49" spans="1:16">
      <c r="A49" s="12"/>
      <c r="B49" s="25">
        <v>342.1</v>
      </c>
      <c r="C49" s="20" t="s">
        <v>60</v>
      </c>
      <c r="D49" s="46">
        <v>184170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184170</v>
      </c>
      <c r="O49" s="47">
        <f t="shared" si="7"/>
        <v>7.74897967770438</v>
      </c>
      <c r="P49" s="9"/>
    </row>
    <row r="50" spans="1:16">
      <c r="A50" s="12"/>
      <c r="B50" s="25">
        <v>342.2</v>
      </c>
      <c r="C50" s="20" t="s">
        <v>61</v>
      </c>
      <c r="D50" s="46">
        <v>337053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337053</v>
      </c>
      <c r="O50" s="47">
        <f t="shared" si="7"/>
        <v>14.181554255901039</v>
      </c>
      <c r="P50" s="9"/>
    </row>
    <row r="51" spans="1:16">
      <c r="A51" s="12"/>
      <c r="B51" s="25">
        <v>342.4</v>
      </c>
      <c r="C51" s="20" t="s">
        <v>62</v>
      </c>
      <c r="D51" s="46">
        <v>884094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884094</v>
      </c>
      <c r="O51" s="47">
        <f t="shared" si="7"/>
        <v>37.198384314385493</v>
      </c>
      <c r="P51" s="9"/>
    </row>
    <row r="52" spans="1:16">
      <c r="A52" s="12"/>
      <c r="B52" s="25">
        <v>342.9</v>
      </c>
      <c r="C52" s="20" t="s">
        <v>63</v>
      </c>
      <c r="D52" s="46">
        <v>207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207</v>
      </c>
      <c r="O52" s="47">
        <f t="shared" si="7"/>
        <v>8.7095552657045477E-3</v>
      </c>
      <c r="P52" s="9"/>
    </row>
    <row r="53" spans="1:16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3986920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3986920</v>
      </c>
      <c r="O53" s="47">
        <f t="shared" si="7"/>
        <v>167.75024193209072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11675241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11675241</v>
      </c>
      <c r="O54" s="47">
        <f t="shared" si="7"/>
        <v>491.23747212521562</v>
      </c>
      <c r="P54" s="9"/>
    </row>
    <row r="55" spans="1:16">
      <c r="A55" s="12"/>
      <c r="B55" s="25">
        <v>343.8</v>
      </c>
      <c r="C55" s="20" t="s">
        <v>66</v>
      </c>
      <c r="D55" s="46">
        <v>78306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78306</v>
      </c>
      <c r="O55" s="47">
        <f t="shared" si="7"/>
        <v>3.2947363992089871</v>
      </c>
      <c r="P55" s="9"/>
    </row>
    <row r="56" spans="1:16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1105052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1105052</v>
      </c>
      <c r="O56" s="47">
        <f t="shared" si="7"/>
        <v>46.495224470905036</v>
      </c>
      <c r="P56" s="9"/>
    </row>
    <row r="57" spans="1:16">
      <c r="A57" s="12"/>
      <c r="B57" s="25">
        <v>344.2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44652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44652</v>
      </c>
      <c r="O57" s="47">
        <f t="shared" si="7"/>
        <v>1.8787394286195145</v>
      </c>
      <c r="P57" s="9"/>
    </row>
    <row r="58" spans="1:16">
      <c r="A58" s="12"/>
      <c r="B58" s="25">
        <v>347.1</v>
      </c>
      <c r="C58" s="20" t="s">
        <v>70</v>
      </c>
      <c r="D58" s="46">
        <v>31003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31003</v>
      </c>
      <c r="O58" s="47">
        <f t="shared" si="7"/>
        <v>1.304455757983759</v>
      </c>
      <c r="P58" s="9"/>
    </row>
    <row r="59" spans="1:16">
      <c r="A59" s="12"/>
      <c r="B59" s="25">
        <v>347.2</v>
      </c>
      <c r="C59" s="20" t="s">
        <v>71</v>
      </c>
      <c r="D59" s="46">
        <v>146414</v>
      </c>
      <c r="E59" s="46">
        <v>0</v>
      </c>
      <c r="F59" s="46">
        <v>0</v>
      </c>
      <c r="G59" s="46">
        <v>0</v>
      </c>
      <c r="H59" s="46">
        <v>0</v>
      </c>
      <c r="I59" s="46">
        <v>1360103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1506517</v>
      </c>
      <c r="O59" s="47">
        <f t="shared" si="7"/>
        <v>63.386923044557577</v>
      </c>
      <c r="P59" s="9"/>
    </row>
    <row r="60" spans="1:16">
      <c r="A60" s="12"/>
      <c r="B60" s="25">
        <v>347.3</v>
      </c>
      <c r="C60" s="20" t="s">
        <v>72</v>
      </c>
      <c r="D60" s="46">
        <v>183473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183473</v>
      </c>
      <c r="O60" s="47">
        <f t="shared" si="7"/>
        <v>7.7196533007952199</v>
      </c>
      <c r="P60" s="9"/>
    </row>
    <row r="61" spans="1:16">
      <c r="A61" s="12"/>
      <c r="B61" s="25">
        <v>347.4</v>
      </c>
      <c r="C61" s="20" t="s">
        <v>106</v>
      </c>
      <c r="D61" s="46">
        <v>906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906</v>
      </c>
      <c r="O61" s="47">
        <f t="shared" si="7"/>
        <v>3.8120082467286577E-2</v>
      </c>
      <c r="P61" s="9"/>
    </row>
    <row r="62" spans="1:16">
      <c r="A62" s="12"/>
      <c r="B62" s="25">
        <v>347.5</v>
      </c>
      <c r="C62" s="20" t="s">
        <v>112</v>
      </c>
      <c r="D62" s="46">
        <v>259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259</v>
      </c>
      <c r="O62" s="47">
        <f t="shared" si="7"/>
        <v>1.0897462868683469E-2</v>
      </c>
      <c r="P62" s="9"/>
    </row>
    <row r="63" spans="1:16">
      <c r="A63" s="12"/>
      <c r="B63" s="25">
        <v>349</v>
      </c>
      <c r="C63" s="20" t="s">
        <v>1</v>
      </c>
      <c r="D63" s="46">
        <v>121274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121274</v>
      </c>
      <c r="O63" s="47">
        <f t="shared" si="7"/>
        <v>5.102621281608954</v>
      </c>
      <c r="P63" s="9"/>
    </row>
    <row r="64" spans="1:16" ht="15.75">
      <c r="A64" s="29" t="s">
        <v>56</v>
      </c>
      <c r="B64" s="30"/>
      <c r="C64" s="31"/>
      <c r="D64" s="32">
        <f t="shared" ref="D64:M64" si="10">SUM(D65:D67)</f>
        <v>199530</v>
      </c>
      <c r="E64" s="32">
        <f t="shared" si="10"/>
        <v>34379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69" si="11">SUM(D64:M64)</f>
        <v>233909</v>
      </c>
      <c r="O64" s="45">
        <f t="shared" si="7"/>
        <v>9.8417553750999289</v>
      </c>
      <c r="P64" s="10"/>
    </row>
    <row r="65" spans="1:16">
      <c r="A65" s="13"/>
      <c r="B65" s="39">
        <v>351.1</v>
      </c>
      <c r="C65" s="21" t="s">
        <v>75</v>
      </c>
      <c r="D65" s="46">
        <v>86754</v>
      </c>
      <c r="E65" s="46">
        <v>31707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118461</v>
      </c>
      <c r="O65" s="47">
        <f t="shared" si="7"/>
        <v>4.984263895317036</v>
      </c>
      <c r="P65" s="9"/>
    </row>
    <row r="66" spans="1:16">
      <c r="A66" s="13"/>
      <c r="B66" s="39">
        <v>354</v>
      </c>
      <c r="C66" s="21" t="s">
        <v>76</v>
      </c>
      <c r="D66" s="46">
        <v>112776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112776</v>
      </c>
      <c r="O66" s="47">
        <f t="shared" si="7"/>
        <v>4.7450666891067446</v>
      </c>
      <c r="P66" s="9"/>
    </row>
    <row r="67" spans="1:16">
      <c r="A67" s="13"/>
      <c r="B67" s="39">
        <v>359</v>
      </c>
      <c r="C67" s="21" t="s">
        <v>77</v>
      </c>
      <c r="D67" s="46">
        <v>0</v>
      </c>
      <c r="E67" s="46">
        <v>2672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2672</v>
      </c>
      <c r="O67" s="47">
        <f t="shared" si="7"/>
        <v>0.11242479067614759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SUM(D69:D77)</f>
        <v>1583557</v>
      </c>
      <c r="E68" s="32">
        <f t="shared" si="12"/>
        <v>145560</v>
      </c>
      <c r="F68" s="32">
        <f t="shared" si="12"/>
        <v>0</v>
      </c>
      <c r="G68" s="32">
        <f t="shared" si="12"/>
        <v>43157</v>
      </c>
      <c r="H68" s="32">
        <f t="shared" si="12"/>
        <v>0</v>
      </c>
      <c r="I68" s="32">
        <f t="shared" si="12"/>
        <v>321870</v>
      </c>
      <c r="J68" s="32">
        <f t="shared" si="12"/>
        <v>22030</v>
      </c>
      <c r="K68" s="32">
        <f t="shared" si="12"/>
        <v>8600035</v>
      </c>
      <c r="L68" s="32">
        <f t="shared" si="12"/>
        <v>0</v>
      </c>
      <c r="M68" s="32">
        <f t="shared" si="12"/>
        <v>0</v>
      </c>
      <c r="N68" s="32">
        <f t="shared" si="11"/>
        <v>10716209</v>
      </c>
      <c r="O68" s="45">
        <f t="shared" si="7"/>
        <v>450.88606050406025</v>
      </c>
      <c r="P68" s="10"/>
    </row>
    <row r="69" spans="1:16">
      <c r="A69" s="12"/>
      <c r="B69" s="25">
        <v>361.1</v>
      </c>
      <c r="C69" s="20" t="s">
        <v>78</v>
      </c>
      <c r="D69" s="46">
        <v>137412</v>
      </c>
      <c r="E69" s="46">
        <v>48470</v>
      </c>
      <c r="F69" s="46">
        <v>0</v>
      </c>
      <c r="G69" s="46">
        <v>43157</v>
      </c>
      <c r="H69" s="46">
        <v>0</v>
      </c>
      <c r="I69" s="46">
        <v>223510</v>
      </c>
      <c r="J69" s="46">
        <v>15049</v>
      </c>
      <c r="K69" s="46">
        <v>445458</v>
      </c>
      <c r="L69" s="46">
        <v>0</v>
      </c>
      <c r="M69" s="46">
        <v>0</v>
      </c>
      <c r="N69" s="46">
        <f t="shared" si="11"/>
        <v>913056</v>
      </c>
      <c r="O69" s="47">
        <f t="shared" ref="O69:O81" si="13">(N69/O$83)</f>
        <v>38.416964698952327</v>
      </c>
      <c r="P69" s="9"/>
    </row>
    <row r="70" spans="1:16">
      <c r="A70" s="12"/>
      <c r="B70" s="25">
        <v>361.2</v>
      </c>
      <c r="C70" s="20" t="s">
        <v>107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664677</v>
      </c>
      <c r="L70" s="46">
        <v>0</v>
      </c>
      <c r="M70" s="46">
        <v>0</v>
      </c>
      <c r="N70" s="46">
        <f t="shared" ref="N70:N77" si="14">SUM(D70:M70)</f>
        <v>664677</v>
      </c>
      <c r="O70" s="47">
        <f t="shared" si="13"/>
        <v>27.966381958177305</v>
      </c>
      <c r="P70" s="9"/>
    </row>
    <row r="71" spans="1:16">
      <c r="A71" s="12"/>
      <c r="B71" s="25">
        <v>361.3</v>
      </c>
      <c r="C71" s="20" t="s">
        <v>108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9469</v>
      </c>
      <c r="J71" s="46">
        <v>6031</v>
      </c>
      <c r="K71" s="46">
        <v>5515895</v>
      </c>
      <c r="L71" s="46">
        <v>0</v>
      </c>
      <c r="M71" s="46">
        <v>0</v>
      </c>
      <c r="N71" s="46">
        <f t="shared" si="14"/>
        <v>5531395</v>
      </c>
      <c r="O71" s="47">
        <f t="shared" si="13"/>
        <v>232.73425337653049</v>
      </c>
      <c r="P71" s="9"/>
    </row>
    <row r="72" spans="1:16">
      <c r="A72" s="12"/>
      <c r="B72" s="25">
        <v>362</v>
      </c>
      <c r="C72" s="20" t="s">
        <v>79</v>
      </c>
      <c r="D72" s="46">
        <v>432253</v>
      </c>
      <c r="E72" s="46">
        <v>3750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436003</v>
      </c>
      <c r="O72" s="47">
        <f t="shared" si="13"/>
        <v>18.344889973492659</v>
      </c>
      <c r="P72" s="9"/>
    </row>
    <row r="73" spans="1:16">
      <c r="A73" s="12"/>
      <c r="B73" s="25">
        <v>364</v>
      </c>
      <c r="C73" s="20" t="s">
        <v>80</v>
      </c>
      <c r="D73" s="46">
        <v>755294</v>
      </c>
      <c r="E73" s="46">
        <v>500</v>
      </c>
      <c r="F73" s="46">
        <v>0</v>
      </c>
      <c r="G73" s="46">
        <v>0</v>
      </c>
      <c r="H73" s="46">
        <v>0</v>
      </c>
      <c r="I73" s="46">
        <v>-2444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753350</v>
      </c>
      <c r="O73" s="47">
        <f t="shared" si="13"/>
        <v>31.697311398157108</v>
      </c>
      <c r="P73" s="9"/>
    </row>
    <row r="74" spans="1:16">
      <c r="A74" s="12"/>
      <c r="B74" s="25">
        <v>365</v>
      </c>
      <c r="C74" s="20" t="s">
        <v>81</v>
      </c>
      <c r="D74" s="46">
        <v>8081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8081</v>
      </c>
      <c r="O74" s="47">
        <f t="shared" si="13"/>
        <v>0.34000925653216646</v>
      </c>
      <c r="P74" s="9"/>
    </row>
    <row r="75" spans="1:16">
      <c r="A75" s="12"/>
      <c r="B75" s="25">
        <v>366</v>
      </c>
      <c r="C75" s="20" t="s">
        <v>82</v>
      </c>
      <c r="D75" s="46">
        <v>106024</v>
      </c>
      <c r="E75" s="46">
        <v>27925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133949</v>
      </c>
      <c r="O75" s="47">
        <f t="shared" si="13"/>
        <v>5.6359237598350651</v>
      </c>
      <c r="P75" s="9"/>
    </row>
    <row r="76" spans="1:16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1974005</v>
      </c>
      <c r="L76" s="46">
        <v>0</v>
      </c>
      <c r="M76" s="46">
        <v>0</v>
      </c>
      <c r="N76" s="46">
        <f t="shared" si="14"/>
        <v>1974005</v>
      </c>
      <c r="O76" s="47">
        <f t="shared" si="13"/>
        <v>83.056548996507757</v>
      </c>
      <c r="P76" s="9"/>
    </row>
    <row r="77" spans="1:16">
      <c r="A77" s="12"/>
      <c r="B77" s="25">
        <v>369.9</v>
      </c>
      <c r="C77" s="20" t="s">
        <v>85</v>
      </c>
      <c r="D77" s="46">
        <v>144493</v>
      </c>
      <c r="E77" s="46">
        <v>64915</v>
      </c>
      <c r="F77" s="46">
        <v>0</v>
      </c>
      <c r="G77" s="46">
        <v>0</v>
      </c>
      <c r="H77" s="46">
        <v>0</v>
      </c>
      <c r="I77" s="46">
        <v>91335</v>
      </c>
      <c r="J77" s="46">
        <v>950</v>
      </c>
      <c r="K77" s="46">
        <v>0</v>
      </c>
      <c r="L77" s="46">
        <v>0</v>
      </c>
      <c r="M77" s="46">
        <v>0</v>
      </c>
      <c r="N77" s="46">
        <f t="shared" si="14"/>
        <v>301693</v>
      </c>
      <c r="O77" s="47">
        <f t="shared" si="13"/>
        <v>12.693777085875373</v>
      </c>
      <c r="P77" s="9"/>
    </row>
    <row r="78" spans="1:16" ht="15.75">
      <c r="A78" s="29" t="s">
        <v>57</v>
      </c>
      <c r="B78" s="30"/>
      <c r="C78" s="31"/>
      <c r="D78" s="32">
        <f t="shared" ref="D78:M78" si="15">SUM(D79:D80)</f>
        <v>1250979</v>
      </c>
      <c r="E78" s="32">
        <f t="shared" si="15"/>
        <v>0</v>
      </c>
      <c r="F78" s="32">
        <f t="shared" si="15"/>
        <v>0</v>
      </c>
      <c r="G78" s="32">
        <f t="shared" si="15"/>
        <v>200000</v>
      </c>
      <c r="H78" s="32">
        <f t="shared" si="15"/>
        <v>0</v>
      </c>
      <c r="I78" s="32">
        <f t="shared" si="15"/>
        <v>70493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>SUM(D78:M78)</f>
        <v>1521472</v>
      </c>
      <c r="O78" s="45">
        <f t="shared" si="13"/>
        <v>64.016156856145074</v>
      </c>
      <c r="P78" s="9"/>
    </row>
    <row r="79" spans="1:16">
      <c r="A79" s="12"/>
      <c r="B79" s="25">
        <v>381</v>
      </c>
      <c r="C79" s="20" t="s">
        <v>86</v>
      </c>
      <c r="D79" s="46">
        <v>262946</v>
      </c>
      <c r="E79" s="46">
        <v>0</v>
      </c>
      <c r="F79" s="46">
        <v>0</v>
      </c>
      <c r="G79" s="46">
        <v>200000</v>
      </c>
      <c r="H79" s="46">
        <v>0</v>
      </c>
      <c r="I79" s="46">
        <v>70493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533439</v>
      </c>
      <c r="O79" s="47">
        <f t="shared" si="13"/>
        <v>22.44452391972062</v>
      </c>
      <c r="P79" s="9"/>
    </row>
    <row r="80" spans="1:16" ht="15.75" thickBot="1">
      <c r="A80" s="12"/>
      <c r="B80" s="25">
        <v>382</v>
      </c>
      <c r="C80" s="20" t="s">
        <v>96</v>
      </c>
      <c r="D80" s="46">
        <v>988033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988033</v>
      </c>
      <c r="O80" s="47">
        <f t="shared" si="13"/>
        <v>41.571632936424457</v>
      </c>
      <c r="P80" s="9"/>
    </row>
    <row r="81" spans="1:119" ht="16.5" thickBot="1">
      <c r="A81" s="14" t="s">
        <v>73</v>
      </c>
      <c r="B81" s="23"/>
      <c r="C81" s="22"/>
      <c r="D81" s="15">
        <f t="shared" ref="D81:M81" si="16">SUM(D5,D17,D31,D46,D64,D68,D78)</f>
        <v>19516478</v>
      </c>
      <c r="E81" s="15">
        <f t="shared" si="16"/>
        <v>1304586</v>
      </c>
      <c r="F81" s="15">
        <f t="shared" si="16"/>
        <v>0</v>
      </c>
      <c r="G81" s="15">
        <f t="shared" si="16"/>
        <v>2005882</v>
      </c>
      <c r="H81" s="15">
        <f t="shared" si="16"/>
        <v>0</v>
      </c>
      <c r="I81" s="15">
        <f t="shared" si="16"/>
        <v>20725328</v>
      </c>
      <c r="J81" s="15">
        <f t="shared" si="16"/>
        <v>1507943</v>
      </c>
      <c r="K81" s="15">
        <f t="shared" si="16"/>
        <v>9011675</v>
      </c>
      <c r="L81" s="15">
        <f t="shared" si="16"/>
        <v>0</v>
      </c>
      <c r="M81" s="15">
        <f t="shared" si="16"/>
        <v>0</v>
      </c>
      <c r="N81" s="15">
        <f>SUM(D81:M81)</f>
        <v>54071892</v>
      </c>
      <c r="O81" s="38">
        <f t="shared" si="13"/>
        <v>2275.0827618125973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8" t="s">
        <v>113</v>
      </c>
      <c r="M83" s="48"/>
      <c r="N83" s="48"/>
      <c r="O83" s="43">
        <v>23767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11034450</v>
      </c>
      <c r="E5" s="27">
        <f t="shared" si="0"/>
        <v>453350</v>
      </c>
      <c r="F5" s="27">
        <f t="shared" si="0"/>
        <v>0</v>
      </c>
      <c r="G5" s="27">
        <f t="shared" si="0"/>
        <v>1665280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399281</v>
      </c>
      <c r="L5" s="27">
        <f t="shared" si="0"/>
        <v>0</v>
      </c>
      <c r="M5" s="27">
        <f t="shared" si="0"/>
        <v>0</v>
      </c>
      <c r="N5" s="28">
        <f>SUM(D5:M5)</f>
        <v>13552361</v>
      </c>
      <c r="O5" s="33">
        <f t="shared" ref="O5:O36" si="1">(N5/O$82)</f>
        <v>577.55640315363303</v>
      </c>
      <c r="P5" s="6"/>
    </row>
    <row r="6" spans="1:133">
      <c r="A6" s="12"/>
      <c r="B6" s="25">
        <v>311</v>
      </c>
      <c r="C6" s="20" t="s">
        <v>3</v>
      </c>
      <c r="D6" s="46">
        <v>7212875</v>
      </c>
      <c r="E6" s="46">
        <v>162530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7375405</v>
      </c>
      <c r="O6" s="47">
        <f t="shared" si="1"/>
        <v>314.31515022373748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1665280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1665280</v>
      </c>
      <c r="O7" s="47">
        <f t="shared" si="1"/>
        <v>70.968676752610264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290820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290820</v>
      </c>
      <c r="O8" s="47">
        <f t="shared" si="1"/>
        <v>12.393777967185169</v>
      </c>
      <c r="P8" s="9"/>
    </row>
    <row r="9" spans="1:133">
      <c r="A9" s="12"/>
      <c r="B9" s="25">
        <v>312.51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212236</v>
      </c>
      <c r="L9" s="46">
        <v>0</v>
      </c>
      <c r="M9" s="46">
        <v>0</v>
      </c>
      <c r="N9" s="46">
        <f>SUM(D9:M9)</f>
        <v>212236</v>
      </c>
      <c r="O9" s="47">
        <f t="shared" si="1"/>
        <v>9.044790112934157</v>
      </c>
      <c r="P9" s="9"/>
    </row>
    <row r="10" spans="1:133">
      <c r="A10" s="12"/>
      <c r="B10" s="25">
        <v>312.52</v>
      </c>
      <c r="C10" s="20" t="s">
        <v>95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187045</v>
      </c>
      <c r="L10" s="46">
        <v>0</v>
      </c>
      <c r="M10" s="46">
        <v>0</v>
      </c>
      <c r="N10" s="46">
        <f>SUM(D10:M10)</f>
        <v>187045</v>
      </c>
      <c r="O10" s="47">
        <f t="shared" si="1"/>
        <v>7.971233752397187</v>
      </c>
      <c r="P10" s="9"/>
    </row>
    <row r="11" spans="1:133">
      <c r="A11" s="12"/>
      <c r="B11" s="25">
        <v>314.10000000000002</v>
      </c>
      <c r="C11" s="20" t="s">
        <v>13</v>
      </c>
      <c r="D11" s="46">
        <v>1962501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1962501</v>
      </c>
      <c r="O11" s="47">
        <f t="shared" si="1"/>
        <v>83.635243980396339</v>
      </c>
      <c r="P11" s="9"/>
    </row>
    <row r="12" spans="1:133">
      <c r="A12" s="12"/>
      <c r="B12" s="25">
        <v>314.3</v>
      </c>
      <c r="C12" s="20" t="s">
        <v>14</v>
      </c>
      <c r="D12" s="46">
        <v>424865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424865</v>
      </c>
      <c r="O12" s="47">
        <f t="shared" si="1"/>
        <v>18.10632857447262</v>
      </c>
      <c r="P12" s="9"/>
    </row>
    <row r="13" spans="1:133">
      <c r="A13" s="12"/>
      <c r="B13" s="25">
        <v>314.39999999999998</v>
      </c>
      <c r="C13" s="20" t="s">
        <v>15</v>
      </c>
      <c r="D13" s="46">
        <v>94402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94402</v>
      </c>
      <c r="O13" s="47">
        <f t="shared" si="1"/>
        <v>4.0230982314084809</v>
      </c>
      <c r="P13" s="9"/>
    </row>
    <row r="14" spans="1:133">
      <c r="A14" s="12"/>
      <c r="B14" s="25">
        <v>314.7</v>
      </c>
      <c r="C14" s="20" t="s">
        <v>16</v>
      </c>
      <c r="D14" s="46">
        <v>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</v>
      </c>
      <c r="O14" s="47">
        <f t="shared" si="1"/>
        <v>1.3211165565736203E-3</v>
      </c>
      <c r="P14" s="9"/>
    </row>
    <row r="15" spans="1:133">
      <c r="A15" s="12"/>
      <c r="B15" s="25">
        <v>314.8</v>
      </c>
      <c r="C15" s="20" t="s">
        <v>17</v>
      </c>
      <c r="D15" s="46">
        <v>34044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34044</v>
      </c>
      <c r="O15" s="47">
        <f t="shared" si="1"/>
        <v>1.4508416790965268</v>
      </c>
      <c r="P15" s="9"/>
    </row>
    <row r="16" spans="1:133">
      <c r="A16" s="12"/>
      <c r="B16" s="25">
        <v>315</v>
      </c>
      <c r="C16" s="20" t="s">
        <v>18</v>
      </c>
      <c r="D16" s="46">
        <v>1128100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1128100</v>
      </c>
      <c r="O16" s="47">
        <f t="shared" si="1"/>
        <v>48.075857660345193</v>
      </c>
      <c r="P16" s="9"/>
    </row>
    <row r="17" spans="1:16">
      <c r="A17" s="12"/>
      <c r="B17" s="25">
        <v>316</v>
      </c>
      <c r="C17" s="20" t="s">
        <v>19</v>
      </c>
      <c r="D17" s="46">
        <v>177632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177632</v>
      </c>
      <c r="O17" s="47">
        <f t="shared" si="1"/>
        <v>7.5700831024930748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SUM(D19:D31)</f>
        <v>2228635</v>
      </c>
      <c r="E18" s="32">
        <f t="shared" si="3"/>
        <v>219272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290317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2738224</v>
      </c>
      <c r="O18" s="45">
        <f t="shared" si="1"/>
        <v>116.69396974216919</v>
      </c>
      <c r="P18" s="10"/>
    </row>
    <row r="19" spans="1:16">
      <c r="A19" s="12"/>
      <c r="B19" s="25">
        <v>322</v>
      </c>
      <c r="C19" s="20" t="s">
        <v>0</v>
      </c>
      <c r="D19" s="46">
        <v>217168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217168</v>
      </c>
      <c r="O19" s="47">
        <f t="shared" si="1"/>
        <v>9.2549754954187087</v>
      </c>
      <c r="P19" s="9"/>
    </row>
    <row r="20" spans="1:16">
      <c r="A20" s="12"/>
      <c r="B20" s="25">
        <v>323.10000000000002</v>
      </c>
      <c r="C20" s="20" t="s">
        <v>21</v>
      </c>
      <c r="D20" s="46">
        <v>1691774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4">SUM(D20:M20)</f>
        <v>1691774</v>
      </c>
      <c r="O20" s="47">
        <f t="shared" si="1"/>
        <v>72.097762625186448</v>
      </c>
      <c r="P20" s="9"/>
    </row>
    <row r="21" spans="1:16">
      <c r="A21" s="12"/>
      <c r="B21" s="25">
        <v>323.39999999999998</v>
      </c>
      <c r="C21" s="20" t="s">
        <v>22</v>
      </c>
      <c r="D21" s="46">
        <v>79971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79971</v>
      </c>
      <c r="O21" s="47">
        <f t="shared" si="1"/>
        <v>3.408097165991903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54396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54396</v>
      </c>
      <c r="O22" s="47">
        <f t="shared" si="1"/>
        <v>2.3181760068186663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7231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7231</v>
      </c>
      <c r="O23" s="47">
        <f t="shared" si="1"/>
        <v>0.30816109098657574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271623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271623</v>
      </c>
      <c r="O24" s="47">
        <f t="shared" si="1"/>
        <v>11.575665885361175</v>
      </c>
      <c r="P24" s="9"/>
    </row>
    <row r="25" spans="1:16">
      <c r="A25" s="12"/>
      <c r="B25" s="25">
        <v>324.22000000000003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18694</v>
      </c>
      <c r="O25" s="47">
        <f t="shared" si="1"/>
        <v>0.7966759002770083</v>
      </c>
      <c r="P25" s="9"/>
    </row>
    <row r="26" spans="1:16">
      <c r="A26" s="12"/>
      <c r="B26" s="25">
        <v>324.31</v>
      </c>
      <c r="C26" s="20" t="s">
        <v>27</v>
      </c>
      <c r="D26" s="46">
        <v>0</v>
      </c>
      <c r="E26" s="46">
        <v>49100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49100</v>
      </c>
      <c r="O26" s="47">
        <f t="shared" si="1"/>
        <v>2.0924781589601533</v>
      </c>
      <c r="P26" s="9"/>
    </row>
    <row r="27" spans="1:16">
      <c r="A27" s="12"/>
      <c r="B27" s="25">
        <v>324.32</v>
      </c>
      <c r="C27" s="20" t="s">
        <v>28</v>
      </c>
      <c r="D27" s="46">
        <v>0</v>
      </c>
      <c r="E27" s="46">
        <v>7256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7256</v>
      </c>
      <c r="O27" s="47">
        <f t="shared" si="1"/>
        <v>0.30922650756445769</v>
      </c>
      <c r="P27" s="9"/>
    </row>
    <row r="28" spans="1:16">
      <c r="A28" s="12"/>
      <c r="B28" s="25">
        <v>324.61</v>
      </c>
      <c r="C28" s="20" t="s">
        <v>29</v>
      </c>
      <c r="D28" s="46">
        <v>0</v>
      </c>
      <c r="E28" s="46">
        <v>90096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90096</v>
      </c>
      <c r="O28" s="47">
        <f t="shared" si="1"/>
        <v>3.8395908800340934</v>
      </c>
      <c r="P28" s="9"/>
    </row>
    <row r="29" spans="1:16">
      <c r="A29" s="12"/>
      <c r="B29" s="25">
        <v>324.70999999999998</v>
      </c>
      <c r="C29" s="20" t="s">
        <v>30</v>
      </c>
      <c r="D29" s="46">
        <v>0</v>
      </c>
      <c r="E29" s="46">
        <v>10270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10270</v>
      </c>
      <c r="O29" s="47">
        <f t="shared" si="1"/>
        <v>0.4376731301939058</v>
      </c>
      <c r="P29" s="9"/>
    </row>
    <row r="30" spans="1:16">
      <c r="A30" s="12"/>
      <c r="B30" s="25">
        <v>324.72000000000003</v>
      </c>
      <c r="C30" s="20" t="s">
        <v>31</v>
      </c>
      <c r="D30" s="46">
        <v>0</v>
      </c>
      <c r="E30" s="46">
        <v>923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923</v>
      </c>
      <c r="O30" s="47">
        <f t="shared" si="1"/>
        <v>3.933518005540166E-2</v>
      </c>
      <c r="P30" s="9"/>
    </row>
    <row r="31" spans="1:16">
      <c r="A31" s="12"/>
      <c r="B31" s="25">
        <v>329</v>
      </c>
      <c r="C31" s="20" t="s">
        <v>32</v>
      </c>
      <c r="D31" s="46">
        <v>239722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239722</v>
      </c>
      <c r="O31" s="47">
        <f t="shared" si="1"/>
        <v>10.21615171532069</v>
      </c>
      <c r="P31" s="9"/>
    </row>
    <row r="32" spans="1:16" ht="15.75">
      <c r="A32" s="29" t="s">
        <v>34</v>
      </c>
      <c r="B32" s="30"/>
      <c r="C32" s="31"/>
      <c r="D32" s="32">
        <f t="shared" ref="D32:M32" si="5">SUM(D33:D45)</f>
        <v>1977894</v>
      </c>
      <c r="E32" s="32">
        <f t="shared" si="5"/>
        <v>1371827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4">
        <f>SUM(D32:M32)</f>
        <v>3349721</v>
      </c>
      <c r="O32" s="45">
        <f t="shared" si="1"/>
        <v>142.75393138717237</v>
      </c>
      <c r="P32" s="10"/>
    </row>
    <row r="33" spans="1:16">
      <c r="A33" s="12"/>
      <c r="B33" s="25">
        <v>331.2</v>
      </c>
      <c r="C33" s="20" t="s">
        <v>33</v>
      </c>
      <c r="D33" s="46">
        <v>4686</v>
      </c>
      <c r="E33" s="46">
        <v>336840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341526</v>
      </c>
      <c r="O33" s="47">
        <f t="shared" si="1"/>
        <v>14.554698487108459</v>
      </c>
      <c r="P33" s="9"/>
    </row>
    <row r="34" spans="1:16">
      <c r="A34" s="12"/>
      <c r="B34" s="25">
        <v>331.5</v>
      </c>
      <c r="C34" s="20" t="s">
        <v>100</v>
      </c>
      <c r="D34" s="46">
        <v>0</v>
      </c>
      <c r="E34" s="46">
        <v>647442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647442</v>
      </c>
      <c r="O34" s="47">
        <f t="shared" si="1"/>
        <v>27.591817600681868</v>
      </c>
      <c r="P34" s="9"/>
    </row>
    <row r="35" spans="1:16">
      <c r="A35" s="12"/>
      <c r="B35" s="25">
        <v>331.7</v>
      </c>
      <c r="C35" s="20" t="s">
        <v>35</v>
      </c>
      <c r="D35" s="46">
        <v>0</v>
      </c>
      <c r="E35" s="46">
        <v>25959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25959</v>
      </c>
      <c r="O35" s="47">
        <f t="shared" si="1"/>
        <v>1.1062859578095035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18597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6">SUM(D36:M36)</f>
        <v>18597</v>
      </c>
      <c r="O36" s="47">
        <f t="shared" si="1"/>
        <v>0.79254208395482628</v>
      </c>
      <c r="P36" s="9"/>
    </row>
    <row r="37" spans="1:16">
      <c r="A37" s="12"/>
      <c r="B37" s="25">
        <v>334.7</v>
      </c>
      <c r="C37" s="20" t="s">
        <v>39</v>
      </c>
      <c r="D37" s="46">
        <v>5817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5817</v>
      </c>
      <c r="O37" s="47">
        <f t="shared" ref="O37:O68" si="7">(N37/O$82)</f>
        <v>0.24790112934157255</v>
      </c>
      <c r="P37" s="9"/>
    </row>
    <row r="38" spans="1:16">
      <c r="A38" s="12"/>
      <c r="B38" s="25">
        <v>335.12</v>
      </c>
      <c r="C38" s="20" t="s">
        <v>40</v>
      </c>
      <c r="D38" s="46">
        <v>643733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643733</v>
      </c>
      <c r="O38" s="47">
        <f t="shared" si="7"/>
        <v>27.433752397187302</v>
      </c>
      <c r="P38" s="9"/>
    </row>
    <row r="39" spans="1:16">
      <c r="A39" s="12"/>
      <c r="B39" s="25">
        <v>335.14</v>
      </c>
      <c r="C39" s="20" t="s">
        <v>41</v>
      </c>
      <c r="D39" s="46">
        <v>19756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19756</v>
      </c>
      <c r="O39" s="47">
        <f t="shared" si="7"/>
        <v>0.84193479650543357</v>
      </c>
      <c r="P39" s="9"/>
    </row>
    <row r="40" spans="1:16">
      <c r="A40" s="12"/>
      <c r="B40" s="25">
        <v>335.15</v>
      </c>
      <c r="C40" s="20" t="s">
        <v>42</v>
      </c>
      <c r="D40" s="46">
        <v>25872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25872</v>
      </c>
      <c r="O40" s="47">
        <f t="shared" si="7"/>
        <v>1.1025783081184743</v>
      </c>
      <c r="P40" s="9"/>
    </row>
    <row r="41" spans="1:16">
      <c r="A41" s="12"/>
      <c r="B41" s="25">
        <v>335.18</v>
      </c>
      <c r="C41" s="20" t="s">
        <v>43</v>
      </c>
      <c r="D41" s="46">
        <v>1209877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1209877</v>
      </c>
      <c r="O41" s="47">
        <f t="shared" si="7"/>
        <v>51.560920519923293</v>
      </c>
      <c r="P41" s="9"/>
    </row>
    <row r="42" spans="1:16">
      <c r="A42" s="12"/>
      <c r="B42" s="25">
        <v>335.21</v>
      </c>
      <c r="C42" s="20" t="s">
        <v>44</v>
      </c>
      <c r="D42" s="46">
        <v>7670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7670</v>
      </c>
      <c r="O42" s="47">
        <f t="shared" si="7"/>
        <v>0.32686980609418281</v>
      </c>
      <c r="P42" s="9"/>
    </row>
    <row r="43" spans="1:16">
      <c r="A43" s="12"/>
      <c r="B43" s="25">
        <v>335.49</v>
      </c>
      <c r="C43" s="20" t="s">
        <v>45</v>
      </c>
      <c r="D43" s="46">
        <v>57461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57461</v>
      </c>
      <c r="O43" s="47">
        <f t="shared" si="7"/>
        <v>2.4487960792669936</v>
      </c>
      <c r="P43" s="9"/>
    </row>
    <row r="44" spans="1:16">
      <c r="A44" s="12"/>
      <c r="B44" s="25">
        <v>337.7</v>
      </c>
      <c r="C44" s="20" t="s">
        <v>105</v>
      </c>
      <c r="D44" s="46">
        <v>3022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3022</v>
      </c>
      <c r="O44" s="47">
        <f t="shared" si="7"/>
        <v>0.12878755593437033</v>
      </c>
      <c r="P44" s="9"/>
    </row>
    <row r="45" spans="1:16">
      <c r="A45" s="12"/>
      <c r="B45" s="25">
        <v>338</v>
      </c>
      <c r="C45" s="20" t="s">
        <v>49</v>
      </c>
      <c r="D45" s="46">
        <v>0</v>
      </c>
      <c r="E45" s="46">
        <v>342989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342989</v>
      </c>
      <c r="O45" s="47">
        <f t="shared" si="7"/>
        <v>14.617046665246111</v>
      </c>
      <c r="P45" s="9"/>
    </row>
    <row r="46" spans="1:16" ht="15.75">
      <c r="A46" s="29" t="s">
        <v>55</v>
      </c>
      <c r="B46" s="30"/>
      <c r="C46" s="31"/>
      <c r="D46" s="32">
        <f t="shared" ref="D46:M46" si="8">SUM(D47:D62)</f>
        <v>1881376</v>
      </c>
      <c r="E46" s="32">
        <f t="shared" si="8"/>
        <v>0</v>
      </c>
      <c r="F46" s="32">
        <f t="shared" si="8"/>
        <v>0</v>
      </c>
      <c r="G46" s="32">
        <f t="shared" si="8"/>
        <v>32083</v>
      </c>
      <c r="H46" s="32">
        <f t="shared" si="8"/>
        <v>0</v>
      </c>
      <c r="I46" s="32">
        <f t="shared" si="8"/>
        <v>18446023</v>
      </c>
      <c r="J46" s="32">
        <f t="shared" si="8"/>
        <v>1490382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21849864</v>
      </c>
      <c r="O46" s="45">
        <f t="shared" si="7"/>
        <v>931.16829320264219</v>
      </c>
      <c r="P46" s="10"/>
    </row>
    <row r="47" spans="1:16">
      <c r="A47" s="12"/>
      <c r="B47" s="25">
        <v>341.2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1433775</v>
      </c>
      <c r="K47" s="46">
        <v>0</v>
      </c>
      <c r="L47" s="46">
        <v>0</v>
      </c>
      <c r="M47" s="46">
        <v>0</v>
      </c>
      <c r="N47" s="46">
        <f t="shared" ref="N47:N62" si="9">SUM(D47:M47)</f>
        <v>1433775</v>
      </c>
      <c r="O47" s="47">
        <f t="shared" si="7"/>
        <v>61.102706158107821</v>
      </c>
      <c r="P47" s="9"/>
    </row>
    <row r="48" spans="1:16">
      <c r="A48" s="12"/>
      <c r="B48" s="25">
        <v>341.9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56607</v>
      </c>
      <c r="K48" s="46">
        <v>0</v>
      </c>
      <c r="L48" s="46">
        <v>0</v>
      </c>
      <c r="M48" s="46">
        <v>0</v>
      </c>
      <c r="N48" s="46">
        <f t="shared" si="9"/>
        <v>56607</v>
      </c>
      <c r="O48" s="47">
        <f t="shared" si="7"/>
        <v>2.4124014489665457</v>
      </c>
      <c r="P48" s="9"/>
    </row>
    <row r="49" spans="1:16">
      <c r="A49" s="12"/>
      <c r="B49" s="25">
        <v>342.1</v>
      </c>
      <c r="C49" s="20" t="s">
        <v>60</v>
      </c>
      <c r="D49" s="46">
        <v>175682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175682</v>
      </c>
      <c r="O49" s="47">
        <f t="shared" si="7"/>
        <v>7.4869806094182829</v>
      </c>
      <c r="P49" s="9"/>
    </row>
    <row r="50" spans="1:16">
      <c r="A50" s="12"/>
      <c r="B50" s="25">
        <v>342.2</v>
      </c>
      <c r="C50" s="20" t="s">
        <v>61</v>
      </c>
      <c r="D50" s="46">
        <v>274994</v>
      </c>
      <c r="E50" s="46">
        <v>0</v>
      </c>
      <c r="F50" s="46">
        <v>0</v>
      </c>
      <c r="G50" s="46">
        <v>32083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307077</v>
      </c>
      <c r="O50" s="47">
        <f t="shared" si="7"/>
        <v>13.086597059450245</v>
      </c>
      <c r="P50" s="9"/>
    </row>
    <row r="51" spans="1:16">
      <c r="A51" s="12"/>
      <c r="B51" s="25">
        <v>342.4</v>
      </c>
      <c r="C51" s="20" t="s">
        <v>62</v>
      </c>
      <c r="D51" s="46">
        <v>887739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887739</v>
      </c>
      <c r="O51" s="47">
        <f t="shared" si="7"/>
        <v>37.832473897293845</v>
      </c>
      <c r="P51" s="9"/>
    </row>
    <row r="52" spans="1:16">
      <c r="A52" s="12"/>
      <c r="B52" s="25">
        <v>342.9</v>
      </c>
      <c r="C52" s="20" t="s">
        <v>63</v>
      </c>
      <c r="D52" s="46">
        <v>605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605</v>
      </c>
      <c r="O52" s="47">
        <f t="shared" si="7"/>
        <v>2.5783081184743234E-2</v>
      </c>
      <c r="P52" s="9"/>
    </row>
    <row r="53" spans="1:16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5059100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5059100</v>
      </c>
      <c r="O53" s="47">
        <f t="shared" si="7"/>
        <v>215.60196036650331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10923539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10923539</v>
      </c>
      <c r="O54" s="47">
        <f t="shared" si="7"/>
        <v>465.52478158960156</v>
      </c>
      <c r="P54" s="9"/>
    </row>
    <row r="55" spans="1:16">
      <c r="A55" s="12"/>
      <c r="B55" s="25">
        <v>343.8</v>
      </c>
      <c r="C55" s="20" t="s">
        <v>66</v>
      </c>
      <c r="D55" s="46">
        <v>89551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89551</v>
      </c>
      <c r="O55" s="47">
        <f t="shared" si="7"/>
        <v>3.816364798636267</v>
      </c>
      <c r="P55" s="9"/>
    </row>
    <row r="56" spans="1:16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1102465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1102465</v>
      </c>
      <c r="O56" s="47">
        <f t="shared" si="7"/>
        <v>46.983379501385045</v>
      </c>
      <c r="P56" s="9"/>
    </row>
    <row r="57" spans="1:16">
      <c r="A57" s="12"/>
      <c r="B57" s="25">
        <v>344.2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68098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68098</v>
      </c>
      <c r="O57" s="47">
        <f t="shared" si="7"/>
        <v>2.9021095248242061</v>
      </c>
      <c r="P57" s="9"/>
    </row>
    <row r="58" spans="1:16">
      <c r="A58" s="12"/>
      <c r="B58" s="25">
        <v>347.1</v>
      </c>
      <c r="C58" s="20" t="s">
        <v>70</v>
      </c>
      <c r="D58" s="46">
        <v>27298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27298</v>
      </c>
      <c r="O58" s="47">
        <f t="shared" si="7"/>
        <v>1.163349669720861</v>
      </c>
      <c r="P58" s="9"/>
    </row>
    <row r="59" spans="1:16">
      <c r="A59" s="12"/>
      <c r="B59" s="25">
        <v>347.2</v>
      </c>
      <c r="C59" s="20" t="s">
        <v>71</v>
      </c>
      <c r="D59" s="46">
        <v>142147</v>
      </c>
      <c r="E59" s="46">
        <v>0</v>
      </c>
      <c r="F59" s="46">
        <v>0</v>
      </c>
      <c r="G59" s="46">
        <v>0</v>
      </c>
      <c r="H59" s="46">
        <v>0</v>
      </c>
      <c r="I59" s="46">
        <v>1292821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1434968</v>
      </c>
      <c r="O59" s="47">
        <f t="shared" si="7"/>
        <v>61.15354783720435</v>
      </c>
      <c r="P59" s="9"/>
    </row>
    <row r="60" spans="1:16">
      <c r="A60" s="12"/>
      <c r="B60" s="25">
        <v>347.3</v>
      </c>
      <c r="C60" s="20" t="s">
        <v>72</v>
      </c>
      <c r="D60" s="46">
        <v>168824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168824</v>
      </c>
      <c r="O60" s="47">
        <f t="shared" si="7"/>
        <v>7.1947155337737057</v>
      </c>
      <c r="P60" s="9"/>
    </row>
    <row r="61" spans="1:16">
      <c r="A61" s="12"/>
      <c r="B61" s="25">
        <v>347.4</v>
      </c>
      <c r="C61" s="20" t="s">
        <v>106</v>
      </c>
      <c r="D61" s="46">
        <v>1351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1351</v>
      </c>
      <c r="O61" s="47">
        <f t="shared" si="7"/>
        <v>5.7575111868740675E-2</v>
      </c>
      <c r="P61" s="9"/>
    </row>
    <row r="62" spans="1:16">
      <c r="A62" s="12"/>
      <c r="B62" s="25">
        <v>349</v>
      </c>
      <c r="C62" s="20" t="s">
        <v>1</v>
      </c>
      <c r="D62" s="46">
        <v>113185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113185</v>
      </c>
      <c r="O62" s="47">
        <f t="shared" si="7"/>
        <v>4.823567014702749</v>
      </c>
      <c r="P62" s="9"/>
    </row>
    <row r="63" spans="1:16" ht="15.75">
      <c r="A63" s="29" t="s">
        <v>56</v>
      </c>
      <c r="B63" s="30"/>
      <c r="C63" s="31"/>
      <c r="D63" s="32">
        <f t="shared" ref="D63:M63" si="10">SUM(D64:D66)</f>
        <v>222491</v>
      </c>
      <c r="E63" s="32">
        <f t="shared" si="10"/>
        <v>43809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266300</v>
      </c>
      <c r="O63" s="45">
        <f t="shared" si="7"/>
        <v>11.348817387598551</v>
      </c>
      <c r="P63" s="10"/>
    </row>
    <row r="64" spans="1:16">
      <c r="A64" s="13"/>
      <c r="B64" s="39">
        <v>351.1</v>
      </c>
      <c r="C64" s="21" t="s">
        <v>75</v>
      </c>
      <c r="D64" s="46">
        <v>106663</v>
      </c>
      <c r="E64" s="46">
        <v>36369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143032</v>
      </c>
      <c r="O64" s="47">
        <f t="shared" si="7"/>
        <v>6.0955465587044531</v>
      </c>
      <c r="P64" s="9"/>
    </row>
    <row r="65" spans="1:119">
      <c r="A65" s="13"/>
      <c r="B65" s="39">
        <v>354</v>
      </c>
      <c r="C65" s="21" t="s">
        <v>76</v>
      </c>
      <c r="D65" s="46">
        <v>115828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115828</v>
      </c>
      <c r="O65" s="47">
        <f t="shared" si="7"/>
        <v>4.936202855316429</v>
      </c>
      <c r="P65" s="9"/>
    </row>
    <row r="66" spans="1:119">
      <c r="A66" s="13"/>
      <c r="B66" s="39">
        <v>359</v>
      </c>
      <c r="C66" s="21" t="s">
        <v>77</v>
      </c>
      <c r="D66" s="46">
        <v>0</v>
      </c>
      <c r="E66" s="46">
        <v>7440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7440</v>
      </c>
      <c r="O66" s="47">
        <f t="shared" si="7"/>
        <v>0.31706797357766886</v>
      </c>
      <c r="P66" s="9"/>
    </row>
    <row r="67" spans="1:119" ht="15.75">
      <c r="A67" s="29" t="s">
        <v>4</v>
      </c>
      <c r="B67" s="30"/>
      <c r="C67" s="31"/>
      <c r="D67" s="32">
        <f t="shared" ref="D67:M67" si="12">SUM(D68:D76)</f>
        <v>1147134</v>
      </c>
      <c r="E67" s="32">
        <f t="shared" si="12"/>
        <v>22745</v>
      </c>
      <c r="F67" s="32">
        <f t="shared" si="12"/>
        <v>0</v>
      </c>
      <c r="G67" s="32">
        <f t="shared" si="12"/>
        <v>44723</v>
      </c>
      <c r="H67" s="32">
        <f t="shared" si="12"/>
        <v>0</v>
      </c>
      <c r="I67" s="32">
        <f t="shared" si="12"/>
        <v>464472</v>
      </c>
      <c r="J67" s="32">
        <f t="shared" si="12"/>
        <v>13206</v>
      </c>
      <c r="K67" s="32">
        <f t="shared" si="12"/>
        <v>1223955</v>
      </c>
      <c r="L67" s="32">
        <f t="shared" si="12"/>
        <v>0</v>
      </c>
      <c r="M67" s="32">
        <f t="shared" si="12"/>
        <v>0</v>
      </c>
      <c r="N67" s="32">
        <f t="shared" si="11"/>
        <v>2916235</v>
      </c>
      <c r="O67" s="45">
        <f t="shared" si="7"/>
        <v>124.28020455998295</v>
      </c>
      <c r="P67" s="10"/>
    </row>
    <row r="68" spans="1:119">
      <c r="A68" s="12"/>
      <c r="B68" s="25">
        <v>361.1</v>
      </c>
      <c r="C68" s="20" t="s">
        <v>78</v>
      </c>
      <c r="D68" s="46">
        <v>160773</v>
      </c>
      <c r="E68" s="46">
        <v>20191</v>
      </c>
      <c r="F68" s="46">
        <v>0</v>
      </c>
      <c r="G68" s="46">
        <v>44723</v>
      </c>
      <c r="H68" s="46">
        <v>0</v>
      </c>
      <c r="I68" s="46">
        <v>250882</v>
      </c>
      <c r="J68" s="46">
        <v>17047</v>
      </c>
      <c r="K68" s="46">
        <v>301466</v>
      </c>
      <c r="L68" s="46">
        <v>0</v>
      </c>
      <c r="M68" s="46">
        <v>0</v>
      </c>
      <c r="N68" s="46">
        <f t="shared" si="11"/>
        <v>795082</v>
      </c>
      <c r="O68" s="47">
        <f t="shared" si="7"/>
        <v>33.883741743021524</v>
      </c>
      <c r="P68" s="9"/>
    </row>
    <row r="69" spans="1:119">
      <c r="A69" s="12"/>
      <c r="B69" s="25">
        <v>361.2</v>
      </c>
      <c r="C69" s="20" t="s">
        <v>107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384208</v>
      </c>
      <c r="L69" s="46">
        <v>0</v>
      </c>
      <c r="M69" s="46">
        <v>0</v>
      </c>
      <c r="N69" s="46">
        <f t="shared" ref="N69:N76" si="13">SUM(D69:M69)</f>
        <v>384208</v>
      </c>
      <c r="O69" s="47">
        <f t="shared" ref="O69:O80" si="14">(N69/O$82)</f>
        <v>16.373662902194759</v>
      </c>
      <c r="P69" s="9"/>
    </row>
    <row r="70" spans="1:119">
      <c r="A70" s="12"/>
      <c r="B70" s="25">
        <v>361.3</v>
      </c>
      <c r="C70" s="20" t="s">
        <v>108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-6892</v>
      </c>
      <c r="J70" s="46">
        <v>-5278</v>
      </c>
      <c r="K70" s="46">
        <v>-1254859</v>
      </c>
      <c r="L70" s="46">
        <v>0</v>
      </c>
      <c r="M70" s="46">
        <v>0</v>
      </c>
      <c r="N70" s="46">
        <f t="shared" si="13"/>
        <v>-1267029</v>
      </c>
      <c r="O70" s="47">
        <f t="shared" si="14"/>
        <v>-53.996548050287664</v>
      </c>
      <c r="P70" s="9"/>
    </row>
    <row r="71" spans="1:119">
      <c r="A71" s="12"/>
      <c r="B71" s="25">
        <v>362</v>
      </c>
      <c r="C71" s="20" t="s">
        <v>79</v>
      </c>
      <c r="D71" s="46">
        <v>425928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425928</v>
      </c>
      <c r="O71" s="47">
        <f t="shared" si="14"/>
        <v>18.151630087364158</v>
      </c>
      <c r="P71" s="9"/>
    </row>
    <row r="72" spans="1:119">
      <c r="A72" s="12"/>
      <c r="B72" s="25">
        <v>364</v>
      </c>
      <c r="C72" s="20" t="s">
        <v>80</v>
      </c>
      <c r="D72" s="46">
        <v>188626</v>
      </c>
      <c r="E72" s="46">
        <v>0</v>
      </c>
      <c r="F72" s="46">
        <v>0</v>
      </c>
      <c r="G72" s="46">
        <v>0</v>
      </c>
      <c r="H72" s="46">
        <v>0</v>
      </c>
      <c r="I72" s="46">
        <v>-12610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176016</v>
      </c>
      <c r="O72" s="47">
        <f t="shared" si="14"/>
        <v>7.5012145748987855</v>
      </c>
      <c r="P72" s="9"/>
    </row>
    <row r="73" spans="1:119">
      <c r="A73" s="12"/>
      <c r="B73" s="25">
        <v>365</v>
      </c>
      <c r="C73" s="20" t="s">
        <v>81</v>
      </c>
      <c r="D73" s="46">
        <v>5805</v>
      </c>
      <c r="E73" s="46">
        <v>0</v>
      </c>
      <c r="F73" s="46">
        <v>0</v>
      </c>
      <c r="G73" s="46">
        <v>0</v>
      </c>
      <c r="H73" s="46">
        <v>0</v>
      </c>
      <c r="I73" s="46">
        <v>7483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13288</v>
      </c>
      <c r="O73" s="47">
        <f t="shared" si="14"/>
        <v>0.56629021947581504</v>
      </c>
      <c r="P73" s="9"/>
    </row>
    <row r="74" spans="1:119">
      <c r="A74" s="12"/>
      <c r="B74" s="25">
        <v>366</v>
      </c>
      <c r="C74" s="20" t="s">
        <v>82</v>
      </c>
      <c r="D74" s="46">
        <v>123238</v>
      </c>
      <c r="E74" s="46">
        <v>546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123784</v>
      </c>
      <c r="O74" s="47">
        <f t="shared" si="14"/>
        <v>5.275261027061581</v>
      </c>
      <c r="P74" s="9"/>
    </row>
    <row r="75" spans="1:119">
      <c r="A75" s="12"/>
      <c r="B75" s="25">
        <v>368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1793140</v>
      </c>
      <c r="L75" s="46">
        <v>0</v>
      </c>
      <c r="M75" s="46">
        <v>0</v>
      </c>
      <c r="N75" s="46">
        <f t="shared" si="13"/>
        <v>1793140</v>
      </c>
      <c r="O75" s="47">
        <f t="shared" si="14"/>
        <v>76.417643298529725</v>
      </c>
      <c r="P75" s="9"/>
    </row>
    <row r="76" spans="1:119">
      <c r="A76" s="12"/>
      <c r="B76" s="25">
        <v>369.9</v>
      </c>
      <c r="C76" s="20" t="s">
        <v>85</v>
      </c>
      <c r="D76" s="46">
        <v>242764</v>
      </c>
      <c r="E76" s="46">
        <v>2008</v>
      </c>
      <c r="F76" s="46">
        <v>0</v>
      </c>
      <c r="G76" s="46">
        <v>0</v>
      </c>
      <c r="H76" s="46">
        <v>0</v>
      </c>
      <c r="I76" s="46">
        <v>225609</v>
      </c>
      <c r="J76" s="46">
        <v>1437</v>
      </c>
      <c r="K76" s="46">
        <v>0</v>
      </c>
      <c r="L76" s="46">
        <v>0</v>
      </c>
      <c r="M76" s="46">
        <v>0</v>
      </c>
      <c r="N76" s="46">
        <f t="shared" si="13"/>
        <v>471818</v>
      </c>
      <c r="O76" s="47">
        <f t="shared" si="14"/>
        <v>20.107308757724269</v>
      </c>
      <c r="P76" s="9"/>
    </row>
    <row r="77" spans="1:119" ht="15.75">
      <c r="A77" s="29" t="s">
        <v>57</v>
      </c>
      <c r="B77" s="30"/>
      <c r="C77" s="31"/>
      <c r="D77" s="32">
        <f t="shared" ref="D77:M77" si="15">SUM(D78:D79)</f>
        <v>1169663</v>
      </c>
      <c r="E77" s="32">
        <f t="shared" si="15"/>
        <v>0</v>
      </c>
      <c r="F77" s="32">
        <f t="shared" si="15"/>
        <v>0</v>
      </c>
      <c r="G77" s="32">
        <f t="shared" si="15"/>
        <v>250000</v>
      </c>
      <c r="H77" s="32">
        <f t="shared" si="15"/>
        <v>0</v>
      </c>
      <c r="I77" s="32">
        <f t="shared" si="15"/>
        <v>37211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1456874</v>
      </c>
      <c r="O77" s="45">
        <f t="shared" si="14"/>
        <v>62.087108459407631</v>
      </c>
      <c r="P77" s="9"/>
    </row>
    <row r="78" spans="1:119">
      <c r="A78" s="12"/>
      <c r="B78" s="25">
        <v>381</v>
      </c>
      <c r="C78" s="20" t="s">
        <v>86</v>
      </c>
      <c r="D78" s="46">
        <v>200000</v>
      </c>
      <c r="E78" s="46">
        <v>0</v>
      </c>
      <c r="F78" s="46">
        <v>0</v>
      </c>
      <c r="G78" s="46">
        <v>250000</v>
      </c>
      <c r="H78" s="46">
        <v>0</v>
      </c>
      <c r="I78" s="46">
        <v>37211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487211</v>
      </c>
      <c r="O78" s="47">
        <f t="shared" si="14"/>
        <v>20.763307053057744</v>
      </c>
      <c r="P78" s="9"/>
    </row>
    <row r="79" spans="1:119" ht="15.75" thickBot="1">
      <c r="A79" s="12"/>
      <c r="B79" s="25">
        <v>382</v>
      </c>
      <c r="C79" s="20" t="s">
        <v>96</v>
      </c>
      <c r="D79" s="46">
        <v>969663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969663</v>
      </c>
      <c r="O79" s="47">
        <f t="shared" si="14"/>
        <v>41.32380140634988</v>
      </c>
      <c r="P79" s="9"/>
    </row>
    <row r="80" spans="1:119" ht="16.5" thickBot="1">
      <c r="A80" s="14" t="s">
        <v>73</v>
      </c>
      <c r="B80" s="23"/>
      <c r="C80" s="22"/>
      <c r="D80" s="15">
        <f t="shared" ref="D80:M80" si="16">SUM(D5,D18,D32,D46,D63,D67,D77)</f>
        <v>19661643</v>
      </c>
      <c r="E80" s="15">
        <f t="shared" si="16"/>
        <v>2111003</v>
      </c>
      <c r="F80" s="15">
        <f t="shared" si="16"/>
        <v>0</v>
      </c>
      <c r="G80" s="15">
        <f t="shared" si="16"/>
        <v>1992086</v>
      </c>
      <c r="H80" s="15">
        <f t="shared" si="16"/>
        <v>0</v>
      </c>
      <c r="I80" s="15">
        <f t="shared" si="16"/>
        <v>19238023</v>
      </c>
      <c r="J80" s="15">
        <f t="shared" si="16"/>
        <v>1503588</v>
      </c>
      <c r="K80" s="15">
        <f t="shared" si="16"/>
        <v>1623236</v>
      </c>
      <c r="L80" s="15">
        <f t="shared" si="16"/>
        <v>0</v>
      </c>
      <c r="M80" s="15">
        <f t="shared" si="16"/>
        <v>0</v>
      </c>
      <c r="N80" s="15">
        <f>SUM(D80:M80)</f>
        <v>46129579</v>
      </c>
      <c r="O80" s="38">
        <f t="shared" si="14"/>
        <v>1965.8887278926061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109</v>
      </c>
      <c r="M82" s="48"/>
      <c r="N82" s="48"/>
      <c r="O82" s="43">
        <v>23465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11460870</v>
      </c>
      <c r="E5" s="27">
        <f t="shared" si="0"/>
        <v>492115</v>
      </c>
      <c r="F5" s="27">
        <f t="shared" si="0"/>
        <v>0</v>
      </c>
      <c r="G5" s="27">
        <f t="shared" si="0"/>
        <v>1610685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433727</v>
      </c>
      <c r="L5" s="27">
        <f t="shared" si="0"/>
        <v>0</v>
      </c>
      <c r="M5" s="27">
        <f t="shared" si="0"/>
        <v>0</v>
      </c>
      <c r="N5" s="28">
        <f>SUM(D5:M5)</f>
        <v>13997397</v>
      </c>
      <c r="O5" s="33">
        <f t="shared" ref="O5:O36" si="1">(N5/O$80)</f>
        <v>596.03972917731221</v>
      </c>
      <c r="P5" s="6"/>
    </row>
    <row r="6" spans="1:133">
      <c r="A6" s="12"/>
      <c r="B6" s="25">
        <v>311</v>
      </c>
      <c r="C6" s="20" t="s">
        <v>3</v>
      </c>
      <c r="D6" s="46">
        <v>7454775</v>
      </c>
      <c r="E6" s="46">
        <v>193965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7648740</v>
      </c>
      <c r="O6" s="47">
        <f t="shared" si="1"/>
        <v>325.70005109862035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1610685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1610685</v>
      </c>
      <c r="O7" s="47">
        <f t="shared" si="1"/>
        <v>68.586484414920804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298150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298150</v>
      </c>
      <c r="O8" s="47">
        <f t="shared" si="1"/>
        <v>12.695878044626129</v>
      </c>
      <c r="P8" s="9"/>
    </row>
    <row r="9" spans="1:133">
      <c r="A9" s="12"/>
      <c r="B9" s="25">
        <v>312.51</v>
      </c>
      <c r="C9" s="20" t="s">
        <v>99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239113</v>
      </c>
      <c r="L9" s="46">
        <v>0</v>
      </c>
      <c r="M9" s="46">
        <v>0</v>
      </c>
      <c r="N9" s="46">
        <f>SUM(D9:M9)</f>
        <v>239113</v>
      </c>
      <c r="O9" s="47">
        <f t="shared" si="1"/>
        <v>10.181953670584228</v>
      </c>
      <c r="P9" s="9"/>
    </row>
    <row r="10" spans="1:133">
      <c r="A10" s="12"/>
      <c r="B10" s="25">
        <v>312.52</v>
      </c>
      <c r="C10" s="20" t="s">
        <v>95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194614</v>
      </c>
      <c r="L10" s="46">
        <v>0</v>
      </c>
      <c r="M10" s="46">
        <v>0</v>
      </c>
      <c r="N10" s="46">
        <f>SUM(D10:M10)</f>
        <v>194614</v>
      </c>
      <c r="O10" s="47">
        <f t="shared" si="1"/>
        <v>8.2870890819281211</v>
      </c>
      <c r="P10" s="9"/>
    </row>
    <row r="11" spans="1:133">
      <c r="A11" s="12"/>
      <c r="B11" s="25">
        <v>314.10000000000002</v>
      </c>
      <c r="C11" s="20" t="s">
        <v>13</v>
      </c>
      <c r="D11" s="46">
        <v>2111156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2111156</v>
      </c>
      <c r="O11" s="47">
        <f t="shared" si="1"/>
        <v>89.897632430591045</v>
      </c>
      <c r="P11" s="9"/>
    </row>
    <row r="12" spans="1:133">
      <c r="A12" s="12"/>
      <c r="B12" s="25">
        <v>314.3</v>
      </c>
      <c r="C12" s="20" t="s">
        <v>14</v>
      </c>
      <c r="D12" s="46">
        <v>380218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380218</v>
      </c>
      <c r="O12" s="47">
        <f t="shared" si="1"/>
        <v>16.190512689490717</v>
      </c>
      <c r="P12" s="9"/>
    </row>
    <row r="13" spans="1:133">
      <c r="A13" s="12"/>
      <c r="B13" s="25">
        <v>314.39999999999998</v>
      </c>
      <c r="C13" s="20" t="s">
        <v>15</v>
      </c>
      <c r="D13" s="46">
        <v>91620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91620</v>
      </c>
      <c r="O13" s="47">
        <f t="shared" si="1"/>
        <v>3.9013796627491057</v>
      </c>
      <c r="P13" s="9"/>
    </row>
    <row r="14" spans="1:133">
      <c r="A14" s="12"/>
      <c r="B14" s="25">
        <v>314.7</v>
      </c>
      <c r="C14" s="20" t="s">
        <v>16</v>
      </c>
      <c r="D14" s="46">
        <v>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</v>
      </c>
      <c r="O14" s="47">
        <f t="shared" si="1"/>
        <v>1.0645545903593936E-3</v>
      </c>
      <c r="P14" s="9"/>
    </row>
    <row r="15" spans="1:133">
      <c r="A15" s="12"/>
      <c r="B15" s="25">
        <v>314.8</v>
      </c>
      <c r="C15" s="20" t="s">
        <v>17</v>
      </c>
      <c r="D15" s="46">
        <v>38941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38941</v>
      </c>
      <c r="O15" s="47">
        <f t="shared" si="1"/>
        <v>1.6581928121274059</v>
      </c>
      <c r="P15" s="9"/>
    </row>
    <row r="16" spans="1:133">
      <c r="A16" s="12"/>
      <c r="B16" s="25">
        <v>315</v>
      </c>
      <c r="C16" s="20" t="s">
        <v>18</v>
      </c>
      <c r="D16" s="46">
        <v>1199683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1199683</v>
      </c>
      <c r="O16" s="47">
        <f t="shared" si="1"/>
        <v>51.085121785045139</v>
      </c>
      <c r="P16" s="9"/>
    </row>
    <row r="17" spans="1:16">
      <c r="A17" s="12"/>
      <c r="B17" s="25">
        <v>316</v>
      </c>
      <c r="C17" s="20" t="s">
        <v>19</v>
      </c>
      <c r="D17" s="46">
        <v>184452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184452</v>
      </c>
      <c r="O17" s="47">
        <f t="shared" si="1"/>
        <v>7.8543689320388346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SUM(D19:D31)</f>
        <v>2234643</v>
      </c>
      <c r="E18" s="32">
        <f t="shared" si="3"/>
        <v>75935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164608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2475186</v>
      </c>
      <c r="O18" s="45">
        <f t="shared" si="1"/>
        <v>105.39882473173225</v>
      </c>
      <c r="P18" s="10"/>
    </row>
    <row r="19" spans="1:16">
      <c r="A19" s="12"/>
      <c r="B19" s="25">
        <v>322</v>
      </c>
      <c r="C19" s="20" t="s">
        <v>0</v>
      </c>
      <c r="D19" s="46">
        <v>149749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149749</v>
      </c>
      <c r="O19" s="47">
        <f t="shared" si="1"/>
        <v>6.3766394140691531</v>
      </c>
      <c r="P19" s="9"/>
    </row>
    <row r="20" spans="1:16">
      <c r="A20" s="12"/>
      <c r="B20" s="25">
        <v>323.10000000000002</v>
      </c>
      <c r="C20" s="20" t="s">
        <v>21</v>
      </c>
      <c r="D20" s="46">
        <v>1867360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0" si="4">SUM(D20:M20)</f>
        <v>1867360</v>
      </c>
      <c r="O20" s="47">
        <f t="shared" si="1"/>
        <v>79.516266394140686</v>
      </c>
      <c r="P20" s="9"/>
    </row>
    <row r="21" spans="1:16">
      <c r="A21" s="12"/>
      <c r="B21" s="25">
        <v>323.39999999999998</v>
      </c>
      <c r="C21" s="20" t="s">
        <v>22</v>
      </c>
      <c r="D21" s="46">
        <v>80855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80855</v>
      </c>
      <c r="O21" s="47">
        <f t="shared" si="1"/>
        <v>3.442982456140351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8643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8643</v>
      </c>
      <c r="O22" s="47">
        <f t="shared" si="1"/>
        <v>0.36803781297904958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7176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7176</v>
      </c>
      <c r="O23" s="47">
        <f t="shared" si="1"/>
        <v>0.30556974961676037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155298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155298</v>
      </c>
      <c r="O24" s="47">
        <f t="shared" si="1"/>
        <v>6.6129279509453243</v>
      </c>
      <c r="P24" s="9"/>
    </row>
    <row r="25" spans="1:16">
      <c r="A25" s="12"/>
      <c r="B25" s="25">
        <v>324.22000000000003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9310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9310</v>
      </c>
      <c r="O25" s="47">
        <f t="shared" si="1"/>
        <v>0.3964401294498382</v>
      </c>
      <c r="P25" s="9"/>
    </row>
    <row r="26" spans="1:16">
      <c r="A26" s="12"/>
      <c r="B26" s="25">
        <v>324.31</v>
      </c>
      <c r="C26" s="20" t="s">
        <v>27</v>
      </c>
      <c r="D26" s="46">
        <v>0</v>
      </c>
      <c r="E26" s="46">
        <v>9483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9483</v>
      </c>
      <c r="O26" s="47">
        <f t="shared" si="1"/>
        <v>0.40380684721512516</v>
      </c>
      <c r="P26" s="9"/>
    </row>
    <row r="27" spans="1:16">
      <c r="A27" s="12"/>
      <c r="B27" s="25">
        <v>324.32</v>
      </c>
      <c r="C27" s="20" t="s">
        <v>28</v>
      </c>
      <c r="D27" s="46">
        <v>0</v>
      </c>
      <c r="E27" s="46">
        <v>33222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33222</v>
      </c>
      <c r="O27" s="47">
        <f t="shared" si="1"/>
        <v>1.4146653040367909</v>
      </c>
      <c r="P27" s="9"/>
    </row>
    <row r="28" spans="1:16">
      <c r="A28" s="12"/>
      <c r="B28" s="25">
        <v>324.61</v>
      </c>
      <c r="C28" s="20" t="s">
        <v>29</v>
      </c>
      <c r="D28" s="46">
        <v>0</v>
      </c>
      <c r="E28" s="46">
        <v>14758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14758</v>
      </c>
      <c r="O28" s="47">
        <f t="shared" si="1"/>
        <v>0.62842786578095722</v>
      </c>
      <c r="P28" s="9"/>
    </row>
    <row r="29" spans="1:16">
      <c r="A29" s="12"/>
      <c r="B29" s="25">
        <v>324.70999999999998</v>
      </c>
      <c r="C29" s="20" t="s">
        <v>30</v>
      </c>
      <c r="D29" s="46">
        <v>0</v>
      </c>
      <c r="E29" s="46">
        <v>1738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1738</v>
      </c>
      <c r="O29" s="47">
        <f t="shared" si="1"/>
        <v>7.4007835121785048E-2</v>
      </c>
      <c r="P29" s="9"/>
    </row>
    <row r="30" spans="1:16">
      <c r="A30" s="12"/>
      <c r="B30" s="25">
        <v>324.72000000000003</v>
      </c>
      <c r="C30" s="20" t="s">
        <v>31</v>
      </c>
      <c r="D30" s="46">
        <v>0</v>
      </c>
      <c r="E30" s="46">
        <v>915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915</v>
      </c>
      <c r="O30" s="47">
        <f t="shared" si="1"/>
        <v>3.8962698007153809E-2</v>
      </c>
      <c r="P30" s="9"/>
    </row>
    <row r="31" spans="1:16">
      <c r="A31" s="12"/>
      <c r="B31" s="25">
        <v>329</v>
      </c>
      <c r="C31" s="20" t="s">
        <v>32</v>
      </c>
      <c r="D31" s="46">
        <v>136679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136679</v>
      </c>
      <c r="O31" s="47">
        <f t="shared" si="1"/>
        <v>5.8200902742292628</v>
      </c>
      <c r="P31" s="9"/>
    </row>
    <row r="32" spans="1:16" ht="15.75">
      <c r="A32" s="29" t="s">
        <v>34</v>
      </c>
      <c r="B32" s="30"/>
      <c r="C32" s="31"/>
      <c r="D32" s="32">
        <f t="shared" ref="D32:M32" si="5">SUM(D33:D45)</f>
        <v>1943727</v>
      </c>
      <c r="E32" s="32">
        <f t="shared" si="5"/>
        <v>1551385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4">
        <f>SUM(D32:M32)</f>
        <v>3495112</v>
      </c>
      <c r="O32" s="45">
        <f t="shared" si="1"/>
        <v>148.82950093680805</v>
      </c>
      <c r="P32" s="10"/>
    </row>
    <row r="33" spans="1:16">
      <c r="A33" s="12"/>
      <c r="B33" s="25">
        <v>331.2</v>
      </c>
      <c r="C33" s="20" t="s">
        <v>33</v>
      </c>
      <c r="D33" s="46">
        <v>3605</v>
      </c>
      <c r="E33" s="46">
        <v>454698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458303</v>
      </c>
      <c r="O33" s="47">
        <f t="shared" si="1"/>
        <v>19.515542497019247</v>
      </c>
      <c r="P33" s="9"/>
    </row>
    <row r="34" spans="1:16">
      <c r="A34" s="12"/>
      <c r="B34" s="25">
        <v>331.5</v>
      </c>
      <c r="C34" s="20" t="s">
        <v>100</v>
      </c>
      <c r="D34" s="46">
        <v>0</v>
      </c>
      <c r="E34" s="46">
        <v>577918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577918</v>
      </c>
      <c r="O34" s="47">
        <f t="shared" si="1"/>
        <v>24.609010390052802</v>
      </c>
      <c r="P34" s="9"/>
    </row>
    <row r="35" spans="1:16">
      <c r="A35" s="12"/>
      <c r="B35" s="25">
        <v>331.7</v>
      </c>
      <c r="C35" s="20" t="s">
        <v>35</v>
      </c>
      <c r="D35" s="46">
        <v>0</v>
      </c>
      <c r="E35" s="46">
        <v>20000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20000</v>
      </c>
      <c r="O35" s="47">
        <f t="shared" si="1"/>
        <v>0.85164367228751492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18617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6">SUM(D36:M36)</f>
        <v>18617</v>
      </c>
      <c r="O36" s="47">
        <f t="shared" si="1"/>
        <v>0.79275251234883326</v>
      </c>
      <c r="P36" s="9"/>
    </row>
    <row r="37" spans="1:16">
      <c r="A37" s="12"/>
      <c r="B37" s="25">
        <v>334.7</v>
      </c>
      <c r="C37" s="20" t="s">
        <v>39</v>
      </c>
      <c r="D37" s="46">
        <v>24350</v>
      </c>
      <c r="E37" s="46">
        <v>76281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100631</v>
      </c>
      <c r="O37" s="47">
        <f t="shared" ref="O37:O68" si="7">(N37/O$80)</f>
        <v>4.2850877192982457</v>
      </c>
      <c r="P37" s="9"/>
    </row>
    <row r="38" spans="1:16">
      <c r="A38" s="12"/>
      <c r="B38" s="25">
        <v>335.12</v>
      </c>
      <c r="C38" s="20" t="s">
        <v>40</v>
      </c>
      <c r="D38" s="46">
        <v>615365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615365</v>
      </c>
      <c r="O38" s="47">
        <f t="shared" si="7"/>
        <v>26.203585419860332</v>
      </c>
      <c r="P38" s="9"/>
    </row>
    <row r="39" spans="1:16">
      <c r="A39" s="12"/>
      <c r="B39" s="25">
        <v>335.14</v>
      </c>
      <c r="C39" s="20" t="s">
        <v>41</v>
      </c>
      <c r="D39" s="46">
        <v>20125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20125</v>
      </c>
      <c r="O39" s="47">
        <f t="shared" si="7"/>
        <v>0.85696644523931187</v>
      </c>
      <c r="P39" s="9"/>
    </row>
    <row r="40" spans="1:16">
      <c r="A40" s="12"/>
      <c r="B40" s="25">
        <v>335.15</v>
      </c>
      <c r="C40" s="20" t="s">
        <v>42</v>
      </c>
      <c r="D40" s="46">
        <v>22755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22755</v>
      </c>
      <c r="O40" s="47">
        <f t="shared" si="7"/>
        <v>0.96895758814512012</v>
      </c>
      <c r="P40" s="9"/>
    </row>
    <row r="41" spans="1:16">
      <c r="A41" s="12"/>
      <c r="B41" s="25">
        <v>335.18</v>
      </c>
      <c r="C41" s="20" t="s">
        <v>43</v>
      </c>
      <c r="D41" s="46">
        <v>1173804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1173804</v>
      </c>
      <c r="O41" s="47">
        <f t="shared" si="7"/>
        <v>49.983137455288706</v>
      </c>
      <c r="P41" s="9"/>
    </row>
    <row r="42" spans="1:16">
      <c r="A42" s="12"/>
      <c r="B42" s="25">
        <v>335.21</v>
      </c>
      <c r="C42" s="20" t="s">
        <v>44</v>
      </c>
      <c r="D42" s="46">
        <v>8848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8848</v>
      </c>
      <c r="O42" s="47">
        <f t="shared" si="7"/>
        <v>0.3767671606199966</v>
      </c>
      <c r="P42" s="9"/>
    </row>
    <row r="43" spans="1:16">
      <c r="A43" s="12"/>
      <c r="B43" s="25">
        <v>335.49</v>
      </c>
      <c r="C43" s="20" t="s">
        <v>45</v>
      </c>
      <c r="D43" s="46">
        <v>52227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52227</v>
      </c>
      <c r="O43" s="47">
        <f t="shared" si="7"/>
        <v>2.2239397036280022</v>
      </c>
      <c r="P43" s="9"/>
    </row>
    <row r="44" spans="1:16">
      <c r="A44" s="12"/>
      <c r="B44" s="25">
        <v>338</v>
      </c>
      <c r="C44" s="20" t="s">
        <v>49</v>
      </c>
      <c r="D44" s="46">
        <v>0</v>
      </c>
      <c r="E44" s="46">
        <v>403871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403871</v>
      </c>
      <c r="O44" s="47">
        <f t="shared" si="7"/>
        <v>17.197709078521548</v>
      </c>
      <c r="P44" s="9"/>
    </row>
    <row r="45" spans="1:16">
      <c r="A45" s="12"/>
      <c r="B45" s="25">
        <v>339</v>
      </c>
      <c r="C45" s="20" t="s">
        <v>50</v>
      </c>
      <c r="D45" s="46">
        <v>22648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22648</v>
      </c>
      <c r="O45" s="47">
        <f t="shared" si="7"/>
        <v>0.96440129449838186</v>
      </c>
      <c r="P45" s="9"/>
    </row>
    <row r="46" spans="1:16" ht="15.75">
      <c r="A46" s="29" t="s">
        <v>55</v>
      </c>
      <c r="B46" s="30"/>
      <c r="C46" s="31"/>
      <c r="D46" s="32">
        <f t="shared" ref="D46:M46" si="8">SUM(D47:D61)</f>
        <v>2018521</v>
      </c>
      <c r="E46" s="32">
        <f t="shared" si="8"/>
        <v>0</v>
      </c>
      <c r="F46" s="32">
        <f t="shared" si="8"/>
        <v>0</v>
      </c>
      <c r="G46" s="32">
        <f t="shared" si="8"/>
        <v>66083</v>
      </c>
      <c r="H46" s="32">
        <f t="shared" si="8"/>
        <v>0</v>
      </c>
      <c r="I46" s="32">
        <f t="shared" si="8"/>
        <v>17712237</v>
      </c>
      <c r="J46" s="32">
        <f t="shared" si="8"/>
        <v>1327215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21124056</v>
      </c>
      <c r="O46" s="45">
        <f t="shared" si="7"/>
        <v>899.50843127235566</v>
      </c>
      <c r="P46" s="10"/>
    </row>
    <row r="47" spans="1:16">
      <c r="A47" s="12"/>
      <c r="B47" s="25">
        <v>341.2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1280987</v>
      </c>
      <c r="K47" s="46">
        <v>0</v>
      </c>
      <c r="L47" s="46">
        <v>0</v>
      </c>
      <c r="M47" s="46">
        <v>0</v>
      </c>
      <c r="N47" s="46">
        <f t="shared" ref="N47:N61" si="9">SUM(D47:M47)</f>
        <v>1280987</v>
      </c>
      <c r="O47" s="47">
        <f t="shared" si="7"/>
        <v>54.547223641628342</v>
      </c>
      <c r="P47" s="9"/>
    </row>
    <row r="48" spans="1:16">
      <c r="A48" s="12"/>
      <c r="B48" s="25">
        <v>341.9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46228</v>
      </c>
      <c r="K48" s="46">
        <v>0</v>
      </c>
      <c r="L48" s="46">
        <v>0</v>
      </c>
      <c r="M48" s="46">
        <v>0</v>
      </c>
      <c r="N48" s="46">
        <f t="shared" si="9"/>
        <v>46228</v>
      </c>
      <c r="O48" s="47">
        <f t="shared" si="7"/>
        <v>1.968489184125362</v>
      </c>
      <c r="P48" s="9"/>
    </row>
    <row r="49" spans="1:16">
      <c r="A49" s="12"/>
      <c r="B49" s="25">
        <v>342.1</v>
      </c>
      <c r="C49" s="20" t="s">
        <v>60</v>
      </c>
      <c r="D49" s="46">
        <v>169741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169741</v>
      </c>
      <c r="O49" s="47">
        <f t="shared" si="7"/>
        <v>7.2279424288877534</v>
      </c>
      <c r="P49" s="9"/>
    </row>
    <row r="50" spans="1:16">
      <c r="A50" s="12"/>
      <c r="B50" s="25">
        <v>342.2</v>
      </c>
      <c r="C50" s="20" t="s">
        <v>61</v>
      </c>
      <c r="D50" s="46">
        <v>366382</v>
      </c>
      <c r="E50" s="46">
        <v>0</v>
      </c>
      <c r="F50" s="46">
        <v>0</v>
      </c>
      <c r="G50" s="46">
        <v>66083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432465</v>
      </c>
      <c r="O50" s="47">
        <f t="shared" si="7"/>
        <v>18.415304036791007</v>
      </c>
      <c r="P50" s="9"/>
    </row>
    <row r="51" spans="1:16">
      <c r="A51" s="12"/>
      <c r="B51" s="25">
        <v>342.4</v>
      </c>
      <c r="C51" s="20" t="s">
        <v>62</v>
      </c>
      <c r="D51" s="46">
        <v>928377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928377</v>
      </c>
      <c r="O51" s="47">
        <f t="shared" si="7"/>
        <v>39.532319877363314</v>
      </c>
      <c r="P51" s="9"/>
    </row>
    <row r="52" spans="1:16">
      <c r="A52" s="12"/>
      <c r="B52" s="25">
        <v>342.9</v>
      </c>
      <c r="C52" s="20" t="s">
        <v>63</v>
      </c>
      <c r="D52" s="46">
        <v>1938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1938</v>
      </c>
      <c r="O52" s="47">
        <f t="shared" si="7"/>
        <v>8.2524271844660199E-2</v>
      </c>
      <c r="P52" s="9"/>
    </row>
    <row r="53" spans="1:16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5116634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5116634</v>
      </c>
      <c r="O53" s="47">
        <f t="shared" si="7"/>
        <v>217.87744847555783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10183398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10183398</v>
      </c>
      <c r="O54" s="47">
        <f t="shared" si="7"/>
        <v>433.63132345426675</v>
      </c>
      <c r="P54" s="9"/>
    </row>
    <row r="55" spans="1:16">
      <c r="A55" s="12"/>
      <c r="B55" s="25">
        <v>343.8</v>
      </c>
      <c r="C55" s="20" t="s">
        <v>66</v>
      </c>
      <c r="D55" s="46">
        <v>67752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67752</v>
      </c>
      <c r="O55" s="47">
        <f t="shared" si="7"/>
        <v>2.8850281042411856</v>
      </c>
      <c r="P55" s="9"/>
    </row>
    <row r="56" spans="1:16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1101117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1101117</v>
      </c>
      <c r="O56" s="47">
        <f t="shared" si="7"/>
        <v>46.887966274910575</v>
      </c>
      <c r="P56" s="9"/>
    </row>
    <row r="57" spans="1:16">
      <c r="A57" s="12"/>
      <c r="B57" s="25">
        <v>344.2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68473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68473</v>
      </c>
      <c r="O57" s="47">
        <f t="shared" si="7"/>
        <v>2.9157298586271505</v>
      </c>
      <c r="P57" s="9"/>
    </row>
    <row r="58" spans="1:16">
      <c r="A58" s="12"/>
      <c r="B58" s="25">
        <v>347.1</v>
      </c>
      <c r="C58" s="20" t="s">
        <v>70</v>
      </c>
      <c r="D58" s="46">
        <v>28089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28089</v>
      </c>
      <c r="O58" s="47">
        <f t="shared" si="7"/>
        <v>1.1960909555442003</v>
      </c>
      <c r="P58" s="9"/>
    </row>
    <row r="59" spans="1:16">
      <c r="A59" s="12"/>
      <c r="B59" s="25">
        <v>347.2</v>
      </c>
      <c r="C59" s="20" t="s">
        <v>71</v>
      </c>
      <c r="D59" s="46">
        <v>131941</v>
      </c>
      <c r="E59" s="46">
        <v>0</v>
      </c>
      <c r="F59" s="46">
        <v>0</v>
      </c>
      <c r="G59" s="46">
        <v>0</v>
      </c>
      <c r="H59" s="46">
        <v>0</v>
      </c>
      <c r="I59" s="46">
        <v>1242615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1374556</v>
      </c>
      <c r="O59" s="47">
        <f t="shared" si="7"/>
        <v>58.531595980241867</v>
      </c>
      <c r="P59" s="9"/>
    </row>
    <row r="60" spans="1:16">
      <c r="A60" s="12"/>
      <c r="B60" s="25">
        <v>347.3</v>
      </c>
      <c r="C60" s="20" t="s">
        <v>72</v>
      </c>
      <c r="D60" s="46">
        <v>200468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200468</v>
      </c>
      <c r="O60" s="47">
        <f t="shared" si="7"/>
        <v>8.5363651848066766</v>
      </c>
      <c r="P60" s="9"/>
    </row>
    <row r="61" spans="1:16">
      <c r="A61" s="12"/>
      <c r="B61" s="25">
        <v>349</v>
      </c>
      <c r="C61" s="20" t="s">
        <v>1</v>
      </c>
      <c r="D61" s="46">
        <v>123833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123833</v>
      </c>
      <c r="O61" s="47">
        <f t="shared" si="7"/>
        <v>5.2730795435189917</v>
      </c>
      <c r="P61" s="9"/>
    </row>
    <row r="62" spans="1:16" ht="15.75">
      <c r="A62" s="29" t="s">
        <v>56</v>
      </c>
      <c r="B62" s="30"/>
      <c r="C62" s="31"/>
      <c r="D62" s="32">
        <f t="shared" ref="D62:M62" si="10">SUM(D63:D65)</f>
        <v>212860</v>
      </c>
      <c r="E62" s="32">
        <f t="shared" si="10"/>
        <v>46104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7" si="11">SUM(D62:M62)</f>
        <v>258964</v>
      </c>
      <c r="O62" s="45">
        <f t="shared" si="7"/>
        <v>11.027252597513201</v>
      </c>
      <c r="P62" s="10"/>
    </row>
    <row r="63" spans="1:16">
      <c r="A63" s="13"/>
      <c r="B63" s="39">
        <v>351.1</v>
      </c>
      <c r="C63" s="21" t="s">
        <v>75</v>
      </c>
      <c r="D63" s="46">
        <v>82642</v>
      </c>
      <c r="E63" s="46">
        <v>41582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124224</v>
      </c>
      <c r="O63" s="47">
        <f t="shared" si="7"/>
        <v>5.2897291773122124</v>
      </c>
      <c r="P63" s="9"/>
    </row>
    <row r="64" spans="1:16">
      <c r="A64" s="13"/>
      <c r="B64" s="39">
        <v>354</v>
      </c>
      <c r="C64" s="21" t="s">
        <v>76</v>
      </c>
      <c r="D64" s="46">
        <v>130218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130218</v>
      </c>
      <c r="O64" s="47">
        <f t="shared" si="7"/>
        <v>5.544966785896781</v>
      </c>
      <c r="P64" s="9"/>
    </row>
    <row r="65" spans="1:119">
      <c r="A65" s="13"/>
      <c r="B65" s="39">
        <v>359</v>
      </c>
      <c r="C65" s="21" t="s">
        <v>77</v>
      </c>
      <c r="D65" s="46">
        <v>0</v>
      </c>
      <c r="E65" s="46">
        <v>4522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4522</v>
      </c>
      <c r="O65" s="47">
        <f t="shared" si="7"/>
        <v>0.19255663430420711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SUM(D67:D73)</f>
        <v>1118388</v>
      </c>
      <c r="E66" s="32">
        <f t="shared" si="12"/>
        <v>99957</v>
      </c>
      <c r="F66" s="32">
        <f t="shared" si="12"/>
        <v>0</v>
      </c>
      <c r="G66" s="32">
        <f t="shared" si="12"/>
        <v>48401</v>
      </c>
      <c r="H66" s="32">
        <f t="shared" si="12"/>
        <v>0</v>
      </c>
      <c r="I66" s="32">
        <f t="shared" si="12"/>
        <v>507201</v>
      </c>
      <c r="J66" s="32">
        <f t="shared" si="12"/>
        <v>23103</v>
      </c>
      <c r="K66" s="32">
        <f t="shared" si="12"/>
        <v>4998523</v>
      </c>
      <c r="L66" s="32">
        <f t="shared" si="12"/>
        <v>0</v>
      </c>
      <c r="M66" s="32">
        <f t="shared" si="12"/>
        <v>0</v>
      </c>
      <c r="N66" s="32">
        <f t="shared" si="11"/>
        <v>6795573</v>
      </c>
      <c r="O66" s="45">
        <f t="shared" si="7"/>
        <v>289.37033725089424</v>
      </c>
      <c r="P66" s="10"/>
    </row>
    <row r="67" spans="1:119">
      <c r="A67" s="12"/>
      <c r="B67" s="25">
        <v>361.1</v>
      </c>
      <c r="C67" s="20" t="s">
        <v>78</v>
      </c>
      <c r="D67" s="46">
        <v>209111</v>
      </c>
      <c r="E67" s="46">
        <v>55350</v>
      </c>
      <c r="F67" s="46">
        <v>0</v>
      </c>
      <c r="G67" s="46">
        <v>48401</v>
      </c>
      <c r="H67" s="46">
        <v>0</v>
      </c>
      <c r="I67" s="46">
        <v>378524</v>
      </c>
      <c r="J67" s="46">
        <v>21941</v>
      </c>
      <c r="K67" s="46">
        <v>3297037</v>
      </c>
      <c r="L67" s="46">
        <v>0</v>
      </c>
      <c r="M67" s="46">
        <v>0</v>
      </c>
      <c r="N67" s="46">
        <f t="shared" si="11"/>
        <v>4010364</v>
      </c>
      <c r="O67" s="47">
        <f t="shared" si="7"/>
        <v>170.77005620848237</v>
      </c>
      <c r="P67" s="9"/>
    </row>
    <row r="68" spans="1:119">
      <c r="A68" s="12"/>
      <c r="B68" s="25">
        <v>362</v>
      </c>
      <c r="C68" s="20" t="s">
        <v>79</v>
      </c>
      <c r="D68" s="46">
        <v>422146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3">SUM(D68:M68)</f>
        <v>422146</v>
      </c>
      <c r="O68" s="47">
        <f t="shared" si="7"/>
        <v>17.975898484074264</v>
      </c>
      <c r="P68" s="9"/>
    </row>
    <row r="69" spans="1:119">
      <c r="A69" s="12"/>
      <c r="B69" s="25">
        <v>364</v>
      </c>
      <c r="C69" s="20" t="s">
        <v>80</v>
      </c>
      <c r="D69" s="46">
        <v>85081</v>
      </c>
      <c r="E69" s="46">
        <v>43475</v>
      </c>
      <c r="F69" s="46">
        <v>0</v>
      </c>
      <c r="G69" s="46">
        <v>0</v>
      </c>
      <c r="H69" s="46">
        <v>0</v>
      </c>
      <c r="I69" s="46">
        <v>-12795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115761</v>
      </c>
      <c r="O69" s="47">
        <f t="shared" ref="O69:O78" si="14">(N69/O$80)</f>
        <v>4.9293561573837508</v>
      </c>
      <c r="P69" s="9"/>
    </row>
    <row r="70" spans="1:119">
      <c r="A70" s="12"/>
      <c r="B70" s="25">
        <v>365</v>
      </c>
      <c r="C70" s="20" t="s">
        <v>81</v>
      </c>
      <c r="D70" s="46">
        <v>4422</v>
      </c>
      <c r="E70" s="46">
        <v>0</v>
      </c>
      <c r="F70" s="46">
        <v>0</v>
      </c>
      <c r="G70" s="46">
        <v>0</v>
      </c>
      <c r="H70" s="46">
        <v>0</v>
      </c>
      <c r="I70" s="46">
        <v>2833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7255</v>
      </c>
      <c r="O70" s="47">
        <f t="shared" si="14"/>
        <v>0.30893374212229602</v>
      </c>
      <c r="P70" s="9"/>
    </row>
    <row r="71" spans="1:119">
      <c r="A71" s="12"/>
      <c r="B71" s="25">
        <v>366</v>
      </c>
      <c r="C71" s="20" t="s">
        <v>82</v>
      </c>
      <c r="D71" s="46">
        <v>116713</v>
      </c>
      <c r="E71" s="46">
        <v>750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117463</v>
      </c>
      <c r="O71" s="47">
        <f t="shared" si="14"/>
        <v>5.0018310338954182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1701486</v>
      </c>
      <c r="L72" s="46">
        <v>0</v>
      </c>
      <c r="M72" s="46">
        <v>0</v>
      </c>
      <c r="N72" s="46">
        <f t="shared" si="13"/>
        <v>1701486</v>
      </c>
      <c r="O72" s="47">
        <f t="shared" si="14"/>
        <v>72.452989269289731</v>
      </c>
      <c r="P72" s="9"/>
    </row>
    <row r="73" spans="1:119">
      <c r="A73" s="12"/>
      <c r="B73" s="25">
        <v>369.9</v>
      </c>
      <c r="C73" s="20" t="s">
        <v>85</v>
      </c>
      <c r="D73" s="46">
        <v>280915</v>
      </c>
      <c r="E73" s="46">
        <v>382</v>
      </c>
      <c r="F73" s="46">
        <v>0</v>
      </c>
      <c r="G73" s="46">
        <v>0</v>
      </c>
      <c r="H73" s="46">
        <v>0</v>
      </c>
      <c r="I73" s="46">
        <v>138639</v>
      </c>
      <c r="J73" s="46">
        <v>1162</v>
      </c>
      <c r="K73" s="46">
        <v>0</v>
      </c>
      <c r="L73" s="46">
        <v>0</v>
      </c>
      <c r="M73" s="46">
        <v>0</v>
      </c>
      <c r="N73" s="46">
        <f t="shared" si="13"/>
        <v>421098</v>
      </c>
      <c r="O73" s="47">
        <f t="shared" si="14"/>
        <v>17.931272355646399</v>
      </c>
      <c r="P73" s="9"/>
    </row>
    <row r="74" spans="1:119" ht="15.75">
      <c r="A74" s="29" t="s">
        <v>57</v>
      </c>
      <c r="B74" s="30"/>
      <c r="C74" s="31"/>
      <c r="D74" s="32">
        <f t="shared" ref="D74:M74" si="15">SUM(D75:D77)</f>
        <v>1151914</v>
      </c>
      <c r="E74" s="32">
        <f t="shared" si="15"/>
        <v>6673</v>
      </c>
      <c r="F74" s="32">
        <f t="shared" si="15"/>
        <v>0</v>
      </c>
      <c r="G74" s="32">
        <f t="shared" si="15"/>
        <v>767000</v>
      </c>
      <c r="H74" s="32">
        <f t="shared" si="15"/>
        <v>0</v>
      </c>
      <c r="I74" s="32">
        <f t="shared" si="15"/>
        <v>37211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1962798</v>
      </c>
      <c r="O74" s="45">
        <f t="shared" si="14"/>
        <v>83.580224833929478</v>
      </c>
      <c r="P74" s="9"/>
    </row>
    <row r="75" spans="1:119">
      <c r="A75" s="12"/>
      <c r="B75" s="25">
        <v>381</v>
      </c>
      <c r="C75" s="20" t="s">
        <v>86</v>
      </c>
      <c r="D75" s="46">
        <v>200000</v>
      </c>
      <c r="E75" s="46">
        <v>6673</v>
      </c>
      <c r="F75" s="46">
        <v>0</v>
      </c>
      <c r="G75" s="46">
        <v>100000</v>
      </c>
      <c r="H75" s="46">
        <v>0</v>
      </c>
      <c r="I75" s="46">
        <v>37211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343884</v>
      </c>
      <c r="O75" s="47">
        <f t="shared" si="14"/>
        <v>14.643331630045989</v>
      </c>
      <c r="P75" s="9"/>
    </row>
    <row r="76" spans="1:119">
      <c r="A76" s="12"/>
      <c r="B76" s="25">
        <v>382</v>
      </c>
      <c r="C76" s="20" t="s">
        <v>96</v>
      </c>
      <c r="D76" s="46">
        <v>951914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951914</v>
      </c>
      <c r="O76" s="47">
        <f t="shared" si="14"/>
        <v>40.534576733094873</v>
      </c>
      <c r="P76" s="9"/>
    </row>
    <row r="77" spans="1:119" ht="15.75" thickBot="1">
      <c r="A77" s="12"/>
      <c r="B77" s="25">
        <v>384</v>
      </c>
      <c r="C77" s="20" t="s">
        <v>101</v>
      </c>
      <c r="D77" s="46">
        <v>0</v>
      </c>
      <c r="E77" s="46">
        <v>0</v>
      </c>
      <c r="F77" s="46">
        <v>0</v>
      </c>
      <c r="G77" s="46">
        <v>667000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667000</v>
      </c>
      <c r="O77" s="47">
        <f t="shared" si="14"/>
        <v>28.402316470788623</v>
      </c>
      <c r="P77" s="9"/>
    </row>
    <row r="78" spans="1:119" ht="16.5" thickBot="1">
      <c r="A78" s="14" t="s">
        <v>73</v>
      </c>
      <c r="B78" s="23"/>
      <c r="C78" s="22"/>
      <c r="D78" s="15">
        <f t="shared" ref="D78:M78" si="16">SUM(D5,D18,D32,D46,D62,D66,D74)</f>
        <v>20140923</v>
      </c>
      <c r="E78" s="15">
        <f t="shared" si="16"/>
        <v>2272169</v>
      </c>
      <c r="F78" s="15">
        <f t="shared" si="16"/>
        <v>0</v>
      </c>
      <c r="G78" s="15">
        <f t="shared" si="16"/>
        <v>2492169</v>
      </c>
      <c r="H78" s="15">
        <f t="shared" si="16"/>
        <v>0</v>
      </c>
      <c r="I78" s="15">
        <f t="shared" si="16"/>
        <v>18421257</v>
      </c>
      <c r="J78" s="15">
        <f t="shared" si="16"/>
        <v>1350318</v>
      </c>
      <c r="K78" s="15">
        <f t="shared" si="16"/>
        <v>5432250</v>
      </c>
      <c r="L78" s="15">
        <f t="shared" si="16"/>
        <v>0</v>
      </c>
      <c r="M78" s="15">
        <f t="shared" si="16"/>
        <v>0</v>
      </c>
      <c r="N78" s="15">
        <f>SUM(D78:M78)</f>
        <v>50109086</v>
      </c>
      <c r="O78" s="38">
        <f t="shared" si="14"/>
        <v>2133.754300800545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102</v>
      </c>
      <c r="M80" s="48"/>
      <c r="N80" s="48"/>
      <c r="O80" s="43">
        <v>23484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thickBot="1">
      <c r="A82" s="52" t="s">
        <v>103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11594290</v>
      </c>
      <c r="E5" s="27">
        <f t="shared" si="0"/>
        <v>561182</v>
      </c>
      <c r="F5" s="27">
        <f t="shared" si="0"/>
        <v>0</v>
      </c>
      <c r="G5" s="27">
        <f t="shared" si="0"/>
        <v>1650590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490264</v>
      </c>
      <c r="L5" s="27">
        <f t="shared" si="0"/>
        <v>0</v>
      </c>
      <c r="M5" s="27">
        <f t="shared" si="0"/>
        <v>0</v>
      </c>
      <c r="N5" s="28">
        <f>SUM(D5:M5)</f>
        <v>14296326</v>
      </c>
      <c r="O5" s="33">
        <f t="shared" ref="O5:O36" si="1">(N5/O$85)</f>
        <v>584.19115724092842</v>
      </c>
      <c r="P5" s="6"/>
    </row>
    <row r="6" spans="1:133">
      <c r="A6" s="12"/>
      <c r="B6" s="25">
        <v>311</v>
      </c>
      <c r="C6" s="20" t="s">
        <v>3</v>
      </c>
      <c r="D6" s="46">
        <v>7727863</v>
      </c>
      <c r="E6" s="46">
        <v>263412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7991275</v>
      </c>
      <c r="O6" s="47">
        <f t="shared" si="1"/>
        <v>326.54768715266425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1650590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1650590</v>
      </c>
      <c r="O7" s="47">
        <f t="shared" si="1"/>
        <v>67.448103955541029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297770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297770</v>
      </c>
      <c r="O8" s="47">
        <f t="shared" si="1"/>
        <v>12.167783589408304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290516</v>
      </c>
      <c r="L9" s="46">
        <v>0</v>
      </c>
      <c r="M9" s="46">
        <v>0</v>
      </c>
      <c r="N9" s="46">
        <f>SUM(D9:M9)</f>
        <v>290516</v>
      </c>
      <c r="O9" s="47">
        <f t="shared" si="1"/>
        <v>11.871363190585159</v>
      </c>
      <c r="P9" s="9"/>
    </row>
    <row r="10" spans="1:133">
      <c r="A10" s="12"/>
      <c r="B10" s="25">
        <v>312.52</v>
      </c>
      <c r="C10" s="20" t="s">
        <v>95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199748</v>
      </c>
      <c r="L10" s="46">
        <v>0</v>
      </c>
      <c r="M10" s="46">
        <v>0</v>
      </c>
      <c r="N10" s="46">
        <f>SUM(D10:M10)</f>
        <v>199748</v>
      </c>
      <c r="O10" s="47">
        <f t="shared" si="1"/>
        <v>8.1623079437724755</v>
      </c>
      <c r="P10" s="9"/>
    </row>
    <row r="11" spans="1:133">
      <c r="A11" s="12"/>
      <c r="B11" s="25">
        <v>314.10000000000002</v>
      </c>
      <c r="C11" s="20" t="s">
        <v>13</v>
      </c>
      <c r="D11" s="46">
        <v>1800168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1800168</v>
      </c>
      <c r="O11" s="47">
        <f t="shared" si="1"/>
        <v>73.560313828048379</v>
      </c>
      <c r="P11" s="9"/>
    </row>
    <row r="12" spans="1:133">
      <c r="A12" s="12"/>
      <c r="B12" s="25">
        <v>314.3</v>
      </c>
      <c r="C12" s="20" t="s">
        <v>14</v>
      </c>
      <c r="D12" s="46">
        <v>378953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378953</v>
      </c>
      <c r="O12" s="47">
        <f t="shared" si="1"/>
        <v>15.485166721150703</v>
      </c>
      <c r="P12" s="9"/>
    </row>
    <row r="13" spans="1:133">
      <c r="A13" s="12"/>
      <c r="B13" s="25">
        <v>314.39999999999998</v>
      </c>
      <c r="C13" s="20" t="s">
        <v>15</v>
      </c>
      <c r="D13" s="46">
        <v>85058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85058</v>
      </c>
      <c r="O13" s="47">
        <f t="shared" si="1"/>
        <v>3.4757273618829685</v>
      </c>
      <c r="P13" s="9"/>
    </row>
    <row r="14" spans="1:133">
      <c r="A14" s="12"/>
      <c r="B14" s="25">
        <v>314.7</v>
      </c>
      <c r="C14" s="20" t="s">
        <v>16</v>
      </c>
      <c r="D14" s="46">
        <v>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</v>
      </c>
      <c r="O14" s="47">
        <f t="shared" si="1"/>
        <v>8.5812356979405029E-4</v>
      </c>
      <c r="P14" s="9"/>
    </row>
    <row r="15" spans="1:133">
      <c r="A15" s="12"/>
      <c r="B15" s="25">
        <v>314.8</v>
      </c>
      <c r="C15" s="20" t="s">
        <v>17</v>
      </c>
      <c r="D15" s="46">
        <v>39567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39567</v>
      </c>
      <c r="O15" s="47">
        <f t="shared" si="1"/>
        <v>1.61682739457339</v>
      </c>
      <c r="P15" s="9"/>
    </row>
    <row r="16" spans="1:133">
      <c r="A16" s="12"/>
      <c r="B16" s="25">
        <v>315</v>
      </c>
      <c r="C16" s="20" t="s">
        <v>18</v>
      </c>
      <c r="D16" s="46">
        <v>1369298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1369298</v>
      </c>
      <c r="O16" s="47">
        <f t="shared" si="1"/>
        <v>55.953661327231124</v>
      </c>
      <c r="P16" s="9"/>
    </row>
    <row r="17" spans="1:16">
      <c r="A17" s="12"/>
      <c r="B17" s="25">
        <v>316</v>
      </c>
      <c r="C17" s="20" t="s">
        <v>19</v>
      </c>
      <c r="D17" s="46">
        <v>193362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193362</v>
      </c>
      <c r="O17" s="47">
        <f t="shared" si="1"/>
        <v>7.9013566525008176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SUM(D19:D31)</f>
        <v>1991986</v>
      </c>
      <c r="E18" s="32">
        <f t="shared" si="3"/>
        <v>37700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74689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2104375</v>
      </c>
      <c r="O18" s="45">
        <f t="shared" si="1"/>
        <v>85.991132723112131</v>
      </c>
      <c r="P18" s="10"/>
    </row>
    <row r="19" spans="1:16">
      <c r="A19" s="12"/>
      <c r="B19" s="25">
        <v>322</v>
      </c>
      <c r="C19" s="20" t="s">
        <v>0</v>
      </c>
      <c r="D19" s="46">
        <v>144207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144207</v>
      </c>
      <c r="O19" s="47">
        <f t="shared" si="1"/>
        <v>5.8927345537757434</v>
      </c>
      <c r="P19" s="9"/>
    </row>
    <row r="20" spans="1:16">
      <c r="A20" s="12"/>
      <c r="B20" s="25">
        <v>323.10000000000002</v>
      </c>
      <c r="C20" s="20" t="s">
        <v>21</v>
      </c>
      <c r="D20" s="46">
        <v>1754810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1" si="4">SUM(D20:M20)</f>
        <v>1754810</v>
      </c>
      <c r="O20" s="47">
        <f t="shared" si="1"/>
        <v>71.706848643347499</v>
      </c>
      <c r="P20" s="9"/>
    </row>
    <row r="21" spans="1:16">
      <c r="A21" s="12"/>
      <c r="B21" s="25">
        <v>323.39999999999998</v>
      </c>
      <c r="C21" s="20" t="s">
        <v>22</v>
      </c>
      <c r="D21" s="46">
        <v>84146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84146</v>
      </c>
      <c r="O21" s="47">
        <f t="shared" si="1"/>
        <v>3.4384602811376266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5170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5170</v>
      </c>
      <c r="O22" s="47">
        <f t="shared" si="1"/>
        <v>0.21126185027786859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7875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7875</v>
      </c>
      <c r="O23" s="47">
        <f t="shared" si="1"/>
        <v>0.32179633867276886</v>
      </c>
      <c r="P23" s="9"/>
    </row>
    <row r="24" spans="1:16">
      <c r="A24" s="12"/>
      <c r="B24" s="25">
        <v>324.20999999999998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66617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66617</v>
      </c>
      <c r="O24" s="47">
        <f t="shared" si="1"/>
        <v>2.7221722785223927</v>
      </c>
      <c r="P24" s="9"/>
    </row>
    <row r="25" spans="1:16">
      <c r="A25" s="12"/>
      <c r="B25" s="25">
        <v>324.22000000000003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8072</v>
      </c>
      <c r="O25" s="47">
        <f t="shared" si="1"/>
        <v>0.32984635501797971</v>
      </c>
      <c r="P25" s="9"/>
    </row>
    <row r="26" spans="1:16">
      <c r="A26" s="12"/>
      <c r="B26" s="25">
        <v>324.31</v>
      </c>
      <c r="C26" s="20" t="s">
        <v>27</v>
      </c>
      <c r="D26" s="46">
        <v>0</v>
      </c>
      <c r="E26" s="46">
        <v>8428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8428</v>
      </c>
      <c r="O26" s="47">
        <f t="shared" si="1"/>
        <v>0.34439359267734554</v>
      </c>
      <c r="P26" s="9"/>
    </row>
    <row r="27" spans="1:16">
      <c r="A27" s="12"/>
      <c r="B27" s="25">
        <v>324.32</v>
      </c>
      <c r="C27" s="20" t="s">
        <v>28</v>
      </c>
      <c r="D27" s="46">
        <v>0</v>
      </c>
      <c r="E27" s="46">
        <v>5805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5805</v>
      </c>
      <c r="O27" s="47">
        <f t="shared" si="1"/>
        <v>0.23720987250735534</v>
      </c>
      <c r="P27" s="9"/>
    </row>
    <row r="28" spans="1:16">
      <c r="A28" s="12"/>
      <c r="B28" s="25">
        <v>324.61</v>
      </c>
      <c r="C28" s="20" t="s">
        <v>29</v>
      </c>
      <c r="D28" s="46">
        <v>0</v>
      </c>
      <c r="E28" s="46">
        <v>8556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8556</v>
      </c>
      <c r="O28" s="47">
        <f t="shared" si="1"/>
        <v>0.34962406015037595</v>
      </c>
      <c r="P28" s="9"/>
    </row>
    <row r="29" spans="1:16">
      <c r="A29" s="12"/>
      <c r="B29" s="25">
        <v>324.70999999999998</v>
      </c>
      <c r="C29" s="20" t="s">
        <v>30</v>
      </c>
      <c r="D29" s="46">
        <v>0</v>
      </c>
      <c r="E29" s="46">
        <v>1738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1738</v>
      </c>
      <c r="O29" s="47">
        <f t="shared" si="1"/>
        <v>7.1019941157240932E-2</v>
      </c>
      <c r="P29" s="9"/>
    </row>
    <row r="30" spans="1:16">
      <c r="A30" s="12"/>
      <c r="B30" s="25">
        <v>324.72000000000003</v>
      </c>
      <c r="C30" s="20" t="s">
        <v>31</v>
      </c>
      <c r="D30" s="46">
        <v>0</v>
      </c>
      <c r="E30" s="46">
        <v>128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128</v>
      </c>
      <c r="O30" s="47">
        <f t="shared" si="1"/>
        <v>5.2304674730304021E-3</v>
      </c>
      <c r="P30" s="9"/>
    </row>
    <row r="31" spans="1:16">
      <c r="A31" s="12"/>
      <c r="B31" s="25">
        <v>329</v>
      </c>
      <c r="C31" s="20" t="s">
        <v>32</v>
      </c>
      <c r="D31" s="46">
        <v>8823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8823</v>
      </c>
      <c r="O31" s="47">
        <f t="shared" si="1"/>
        <v>0.36053448839490032</v>
      </c>
      <c r="P31" s="9"/>
    </row>
    <row r="32" spans="1:16" ht="15.75">
      <c r="A32" s="29" t="s">
        <v>34</v>
      </c>
      <c r="B32" s="30"/>
      <c r="C32" s="31"/>
      <c r="D32" s="32">
        <f t="shared" ref="D32:M32" si="5">SUM(D33:D49)</f>
        <v>1955582</v>
      </c>
      <c r="E32" s="32">
        <f t="shared" si="5"/>
        <v>1100963</v>
      </c>
      <c r="F32" s="32">
        <f t="shared" si="5"/>
        <v>0</v>
      </c>
      <c r="G32" s="32">
        <f t="shared" si="5"/>
        <v>8085</v>
      </c>
      <c r="H32" s="32">
        <f t="shared" si="5"/>
        <v>0</v>
      </c>
      <c r="I32" s="32">
        <f t="shared" si="5"/>
        <v>769698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4">
        <f>SUM(D32:M32)</f>
        <v>3834328</v>
      </c>
      <c r="O32" s="45">
        <f t="shared" si="1"/>
        <v>156.68224910101341</v>
      </c>
      <c r="P32" s="10"/>
    </row>
    <row r="33" spans="1:16">
      <c r="A33" s="12"/>
      <c r="B33" s="25">
        <v>331.2</v>
      </c>
      <c r="C33" s="20" t="s">
        <v>33</v>
      </c>
      <c r="D33" s="46">
        <v>2675</v>
      </c>
      <c r="E33" s="46">
        <v>93127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6">SUM(D33:M33)</f>
        <v>95802</v>
      </c>
      <c r="O33" s="47">
        <f t="shared" si="1"/>
        <v>3.9147597254004576</v>
      </c>
      <c r="P33" s="9"/>
    </row>
    <row r="34" spans="1:16">
      <c r="A34" s="12"/>
      <c r="B34" s="25">
        <v>331.35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270137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270137</v>
      </c>
      <c r="O34" s="47">
        <f t="shared" si="1"/>
        <v>11.038615560640732</v>
      </c>
      <c r="P34" s="9"/>
    </row>
    <row r="35" spans="1:16">
      <c r="A35" s="12"/>
      <c r="B35" s="25">
        <v>331.7</v>
      </c>
      <c r="C35" s="20" t="s">
        <v>35</v>
      </c>
      <c r="D35" s="46">
        <v>0</v>
      </c>
      <c r="E35" s="46">
        <v>4975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4975</v>
      </c>
      <c r="O35" s="47">
        <f t="shared" si="1"/>
        <v>0.20329355998692383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18535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18535</v>
      </c>
      <c r="O36" s="47">
        <f t="shared" si="1"/>
        <v>0.75739620791108209</v>
      </c>
      <c r="P36" s="9"/>
    </row>
    <row r="37" spans="1:16">
      <c r="A37" s="12"/>
      <c r="B37" s="25">
        <v>334.5</v>
      </c>
      <c r="C37" s="20" t="s">
        <v>38</v>
      </c>
      <c r="D37" s="46">
        <v>0</v>
      </c>
      <c r="E37" s="46">
        <v>300094</v>
      </c>
      <c r="F37" s="46">
        <v>0</v>
      </c>
      <c r="G37" s="46">
        <v>8085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308179</v>
      </c>
      <c r="O37" s="47">
        <f t="shared" ref="O37:O68" si="7">(N37/O$85)</f>
        <v>12.593126838836222</v>
      </c>
      <c r="P37" s="9"/>
    </row>
    <row r="38" spans="1:16">
      <c r="A38" s="12"/>
      <c r="B38" s="25">
        <v>334.7</v>
      </c>
      <c r="C38" s="20" t="s">
        <v>39</v>
      </c>
      <c r="D38" s="46">
        <v>12546</v>
      </c>
      <c r="E38" s="46">
        <v>98764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111310</v>
      </c>
      <c r="O38" s="47">
        <f t="shared" si="7"/>
        <v>4.5484635501797976</v>
      </c>
      <c r="P38" s="9"/>
    </row>
    <row r="39" spans="1:16">
      <c r="A39" s="12"/>
      <c r="B39" s="25">
        <v>335.12</v>
      </c>
      <c r="C39" s="20" t="s">
        <v>40</v>
      </c>
      <c r="D39" s="46">
        <v>617725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617725</v>
      </c>
      <c r="O39" s="47">
        <f t="shared" si="7"/>
        <v>25.242113435763322</v>
      </c>
      <c r="P39" s="9"/>
    </row>
    <row r="40" spans="1:16">
      <c r="A40" s="12"/>
      <c r="B40" s="25">
        <v>335.14</v>
      </c>
      <c r="C40" s="20" t="s">
        <v>41</v>
      </c>
      <c r="D40" s="46">
        <v>21492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21492</v>
      </c>
      <c r="O40" s="47">
        <f t="shared" si="7"/>
        <v>0.87822817914351092</v>
      </c>
      <c r="P40" s="9"/>
    </row>
    <row r="41" spans="1:16">
      <c r="A41" s="12"/>
      <c r="B41" s="25">
        <v>335.15</v>
      </c>
      <c r="C41" s="20" t="s">
        <v>42</v>
      </c>
      <c r="D41" s="46">
        <v>23982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23982</v>
      </c>
      <c r="O41" s="47">
        <f t="shared" si="7"/>
        <v>0.97997711670480547</v>
      </c>
      <c r="P41" s="9"/>
    </row>
    <row r="42" spans="1:16">
      <c r="A42" s="12"/>
      <c r="B42" s="25">
        <v>335.18</v>
      </c>
      <c r="C42" s="20" t="s">
        <v>43</v>
      </c>
      <c r="D42" s="46">
        <v>1182942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1182942</v>
      </c>
      <c r="O42" s="47">
        <f t="shared" si="7"/>
        <v>48.338591042824454</v>
      </c>
      <c r="P42" s="9"/>
    </row>
    <row r="43" spans="1:16">
      <c r="A43" s="12"/>
      <c r="B43" s="25">
        <v>335.21</v>
      </c>
      <c r="C43" s="20" t="s">
        <v>44</v>
      </c>
      <c r="D43" s="46">
        <v>9034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9034</v>
      </c>
      <c r="O43" s="47">
        <f t="shared" si="7"/>
        <v>0.36915658711997384</v>
      </c>
      <c r="P43" s="9"/>
    </row>
    <row r="44" spans="1:16">
      <c r="A44" s="12"/>
      <c r="B44" s="25">
        <v>335.49</v>
      </c>
      <c r="C44" s="20" t="s">
        <v>45</v>
      </c>
      <c r="D44" s="46">
        <v>53046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53046</v>
      </c>
      <c r="O44" s="47">
        <f t="shared" si="7"/>
        <v>2.167620137299771</v>
      </c>
      <c r="P44" s="9"/>
    </row>
    <row r="45" spans="1:16">
      <c r="A45" s="12"/>
      <c r="B45" s="25">
        <v>337.2</v>
      </c>
      <c r="C45" s="20" t="s">
        <v>46</v>
      </c>
      <c r="D45" s="46">
        <v>5800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8">SUM(D45:M45)</f>
        <v>5800</v>
      </c>
      <c r="O45" s="47">
        <f t="shared" si="7"/>
        <v>0.2370055573716901</v>
      </c>
      <c r="P45" s="9"/>
    </row>
    <row r="46" spans="1:16">
      <c r="A46" s="12"/>
      <c r="B46" s="25">
        <v>337.3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499561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499561</v>
      </c>
      <c r="O46" s="47">
        <f t="shared" si="7"/>
        <v>20.413574697613598</v>
      </c>
      <c r="P46" s="9"/>
    </row>
    <row r="47" spans="1:16">
      <c r="A47" s="12"/>
      <c r="B47" s="25">
        <v>337.5</v>
      </c>
      <c r="C47" s="20" t="s">
        <v>48</v>
      </c>
      <c r="D47" s="46">
        <v>0</v>
      </c>
      <c r="E47" s="46">
        <v>65886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65886</v>
      </c>
      <c r="O47" s="47">
        <f t="shared" si="7"/>
        <v>2.6923014056881334</v>
      </c>
      <c r="P47" s="9"/>
    </row>
    <row r="48" spans="1:16">
      <c r="A48" s="12"/>
      <c r="B48" s="25">
        <v>338</v>
      </c>
      <c r="C48" s="20" t="s">
        <v>49</v>
      </c>
      <c r="D48" s="46">
        <v>0</v>
      </c>
      <c r="E48" s="46">
        <v>519582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519582</v>
      </c>
      <c r="O48" s="47">
        <f t="shared" si="7"/>
        <v>21.231693363844393</v>
      </c>
      <c r="P48" s="9"/>
    </row>
    <row r="49" spans="1:16">
      <c r="A49" s="12"/>
      <c r="B49" s="25">
        <v>339</v>
      </c>
      <c r="C49" s="20" t="s">
        <v>50</v>
      </c>
      <c r="D49" s="46">
        <v>26340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26340</v>
      </c>
      <c r="O49" s="47">
        <f t="shared" si="7"/>
        <v>1.0763321346845374</v>
      </c>
      <c r="P49" s="9"/>
    </row>
    <row r="50" spans="1:16" ht="15.75">
      <c r="A50" s="29" t="s">
        <v>55</v>
      </c>
      <c r="B50" s="30"/>
      <c r="C50" s="31"/>
      <c r="D50" s="32">
        <f t="shared" ref="D50:M50" si="9">SUM(D51:D66)</f>
        <v>2068616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17846579</v>
      </c>
      <c r="J50" s="32">
        <f t="shared" si="9"/>
        <v>1364267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8"/>
        <v>21279462</v>
      </c>
      <c r="O50" s="45">
        <f t="shared" si="7"/>
        <v>869.54323308270682</v>
      </c>
      <c r="P50" s="10"/>
    </row>
    <row r="51" spans="1:16">
      <c r="A51" s="12"/>
      <c r="B51" s="25">
        <v>341.2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1321900</v>
      </c>
      <c r="K51" s="46">
        <v>0</v>
      </c>
      <c r="L51" s="46">
        <v>0</v>
      </c>
      <c r="M51" s="46">
        <v>0</v>
      </c>
      <c r="N51" s="46">
        <f t="shared" si="8"/>
        <v>1321900</v>
      </c>
      <c r="O51" s="47">
        <f t="shared" si="7"/>
        <v>54.016835567178816</v>
      </c>
      <c r="P51" s="9"/>
    </row>
    <row r="52" spans="1:16">
      <c r="A52" s="12"/>
      <c r="B52" s="25">
        <v>341.9</v>
      </c>
      <c r="C52" s="20" t="s">
        <v>59</v>
      </c>
      <c r="D52" s="46">
        <v>-250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42367</v>
      </c>
      <c r="K52" s="46">
        <v>0</v>
      </c>
      <c r="L52" s="46">
        <v>0</v>
      </c>
      <c r="M52" s="46">
        <v>0</v>
      </c>
      <c r="N52" s="46">
        <f t="shared" ref="N52:N65" si="10">SUM(D52:M52)</f>
        <v>42117</v>
      </c>
      <c r="O52" s="47">
        <f t="shared" si="7"/>
        <v>1.7210281137626675</v>
      </c>
      <c r="P52" s="9"/>
    </row>
    <row r="53" spans="1:16">
      <c r="A53" s="12"/>
      <c r="B53" s="25">
        <v>342.1</v>
      </c>
      <c r="C53" s="20" t="s">
        <v>60</v>
      </c>
      <c r="D53" s="46">
        <v>167875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167875</v>
      </c>
      <c r="O53" s="47">
        <f t="shared" si="7"/>
        <v>6.8598806799607717</v>
      </c>
      <c r="P53" s="9"/>
    </row>
    <row r="54" spans="1:16">
      <c r="A54" s="12"/>
      <c r="B54" s="25">
        <v>342.2</v>
      </c>
      <c r="C54" s="20" t="s">
        <v>61</v>
      </c>
      <c r="D54" s="46">
        <v>375406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375406</v>
      </c>
      <c r="O54" s="47">
        <f t="shared" si="7"/>
        <v>15.340225563909774</v>
      </c>
      <c r="P54" s="9"/>
    </row>
    <row r="55" spans="1:16">
      <c r="A55" s="12"/>
      <c r="B55" s="25">
        <v>342.4</v>
      </c>
      <c r="C55" s="20" t="s">
        <v>62</v>
      </c>
      <c r="D55" s="46">
        <v>979744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979744</v>
      </c>
      <c r="O55" s="47">
        <f t="shared" si="7"/>
        <v>40.035305655442954</v>
      </c>
      <c r="P55" s="9"/>
    </row>
    <row r="56" spans="1:16">
      <c r="A56" s="12"/>
      <c r="B56" s="25">
        <v>342.9</v>
      </c>
      <c r="C56" s="20" t="s">
        <v>63</v>
      </c>
      <c r="D56" s="46">
        <v>983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983</v>
      </c>
      <c r="O56" s="47">
        <f t="shared" si="7"/>
        <v>4.0168355671788163E-2</v>
      </c>
      <c r="P56" s="9"/>
    </row>
    <row r="57" spans="1:16">
      <c r="A57" s="12"/>
      <c r="B57" s="25">
        <v>343.4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5210214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5210214</v>
      </c>
      <c r="O57" s="47">
        <f t="shared" si="7"/>
        <v>212.90511605099707</v>
      </c>
      <c r="P57" s="9"/>
    </row>
    <row r="58" spans="1:16">
      <c r="A58" s="12"/>
      <c r="B58" s="25">
        <v>343.6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10226217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10226217</v>
      </c>
      <c r="O58" s="47">
        <f t="shared" si="7"/>
        <v>417.87418273945735</v>
      </c>
      <c r="P58" s="9"/>
    </row>
    <row r="59" spans="1:16">
      <c r="A59" s="12"/>
      <c r="B59" s="25">
        <v>343.8</v>
      </c>
      <c r="C59" s="20" t="s">
        <v>66</v>
      </c>
      <c r="D59" s="46">
        <v>68505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68505</v>
      </c>
      <c r="O59" s="47">
        <f t="shared" si="7"/>
        <v>2.7993216737495912</v>
      </c>
      <c r="P59" s="9"/>
    </row>
    <row r="60" spans="1:16">
      <c r="A60" s="12"/>
      <c r="B60" s="25">
        <v>343.9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989203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989203</v>
      </c>
      <c r="O60" s="47">
        <f t="shared" si="7"/>
        <v>40.421829029094475</v>
      </c>
      <c r="P60" s="9"/>
    </row>
    <row r="61" spans="1:16">
      <c r="A61" s="12"/>
      <c r="B61" s="25">
        <v>344.2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65085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65085</v>
      </c>
      <c r="O61" s="47">
        <f t="shared" si="7"/>
        <v>2.6595701209545601</v>
      </c>
      <c r="P61" s="9"/>
    </row>
    <row r="62" spans="1:16">
      <c r="A62" s="12"/>
      <c r="B62" s="25">
        <v>344.3</v>
      </c>
      <c r="C62" s="20" t="s">
        <v>69</v>
      </c>
      <c r="D62" s="46">
        <v>9288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9288</v>
      </c>
      <c r="O62" s="47">
        <f t="shared" si="7"/>
        <v>0.37953579601176857</v>
      </c>
      <c r="P62" s="9"/>
    </row>
    <row r="63" spans="1:16">
      <c r="A63" s="12"/>
      <c r="B63" s="25">
        <v>347.1</v>
      </c>
      <c r="C63" s="20" t="s">
        <v>70</v>
      </c>
      <c r="D63" s="46">
        <v>27733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27733</v>
      </c>
      <c r="O63" s="47">
        <f t="shared" si="7"/>
        <v>1.1332543314808761</v>
      </c>
      <c r="P63" s="9"/>
    </row>
    <row r="64" spans="1:16">
      <c r="A64" s="12"/>
      <c r="B64" s="25">
        <v>347.2</v>
      </c>
      <c r="C64" s="20" t="s">
        <v>71</v>
      </c>
      <c r="D64" s="46">
        <v>129208</v>
      </c>
      <c r="E64" s="46">
        <v>0</v>
      </c>
      <c r="F64" s="46">
        <v>0</v>
      </c>
      <c r="G64" s="46">
        <v>0</v>
      </c>
      <c r="H64" s="46">
        <v>0</v>
      </c>
      <c r="I64" s="46">
        <v>1355860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1485068</v>
      </c>
      <c r="O64" s="47">
        <f t="shared" si="7"/>
        <v>60.684373978424318</v>
      </c>
      <c r="P64" s="9"/>
    </row>
    <row r="65" spans="1:16">
      <c r="A65" s="12"/>
      <c r="B65" s="25">
        <v>347.3</v>
      </c>
      <c r="C65" s="20" t="s">
        <v>72</v>
      </c>
      <c r="D65" s="46">
        <v>202631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202631</v>
      </c>
      <c r="O65" s="47">
        <f t="shared" si="7"/>
        <v>8.2801160509970586</v>
      </c>
      <c r="P65" s="9"/>
    </row>
    <row r="66" spans="1:16">
      <c r="A66" s="12"/>
      <c r="B66" s="25">
        <v>349</v>
      </c>
      <c r="C66" s="20" t="s">
        <v>1</v>
      </c>
      <c r="D66" s="46">
        <v>107493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1">SUM(D66:M66)</f>
        <v>107493</v>
      </c>
      <c r="O66" s="47">
        <f t="shared" si="7"/>
        <v>4.3924893756129455</v>
      </c>
      <c r="P66" s="9"/>
    </row>
    <row r="67" spans="1:16" ht="15.75">
      <c r="A67" s="29" t="s">
        <v>56</v>
      </c>
      <c r="B67" s="30"/>
      <c r="C67" s="31"/>
      <c r="D67" s="32">
        <f t="shared" ref="D67:M67" si="12">SUM(D68:D70)</f>
        <v>135292</v>
      </c>
      <c r="E67" s="32">
        <f t="shared" si="12"/>
        <v>29593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0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si="11"/>
        <v>164885</v>
      </c>
      <c r="O67" s="45">
        <f t="shared" si="7"/>
        <v>6.7377002288329519</v>
      </c>
      <c r="P67" s="10"/>
    </row>
    <row r="68" spans="1:16">
      <c r="A68" s="13"/>
      <c r="B68" s="39">
        <v>351.1</v>
      </c>
      <c r="C68" s="21" t="s">
        <v>75</v>
      </c>
      <c r="D68" s="46">
        <v>66158</v>
      </c>
      <c r="E68" s="46">
        <v>28200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94358</v>
      </c>
      <c r="O68" s="47">
        <f t="shared" si="7"/>
        <v>3.8557535142203334</v>
      </c>
      <c r="P68" s="9"/>
    </row>
    <row r="69" spans="1:16">
      <c r="A69" s="13"/>
      <c r="B69" s="39">
        <v>354</v>
      </c>
      <c r="C69" s="21" t="s">
        <v>76</v>
      </c>
      <c r="D69" s="46">
        <v>68844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68844</v>
      </c>
      <c r="O69" s="47">
        <f t="shared" ref="O69:O83" si="13">(N69/O$85)</f>
        <v>2.8131742399476951</v>
      </c>
      <c r="P69" s="9"/>
    </row>
    <row r="70" spans="1:16">
      <c r="A70" s="13"/>
      <c r="B70" s="39">
        <v>359</v>
      </c>
      <c r="C70" s="21" t="s">
        <v>77</v>
      </c>
      <c r="D70" s="46">
        <v>290</v>
      </c>
      <c r="E70" s="46">
        <v>1393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1683</v>
      </c>
      <c r="O70" s="47">
        <f t="shared" si="13"/>
        <v>6.8772474664923172E-2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SUM(D72:D79)</f>
        <v>1510501</v>
      </c>
      <c r="E71" s="32">
        <f t="shared" si="14"/>
        <v>194996</v>
      </c>
      <c r="F71" s="32">
        <f t="shared" si="14"/>
        <v>0</v>
      </c>
      <c r="G71" s="32">
        <f t="shared" si="14"/>
        <v>442565</v>
      </c>
      <c r="H71" s="32">
        <f t="shared" si="14"/>
        <v>0</v>
      </c>
      <c r="I71" s="32">
        <f t="shared" si="14"/>
        <v>836098</v>
      </c>
      <c r="J71" s="32">
        <f t="shared" si="14"/>
        <v>29643</v>
      </c>
      <c r="K71" s="32">
        <f t="shared" si="14"/>
        <v>3905226</v>
      </c>
      <c r="L71" s="32">
        <f t="shared" si="14"/>
        <v>0</v>
      </c>
      <c r="M71" s="32">
        <f t="shared" si="14"/>
        <v>0</v>
      </c>
      <c r="N71" s="32">
        <f t="shared" si="11"/>
        <v>6919029</v>
      </c>
      <c r="O71" s="45">
        <f t="shared" si="13"/>
        <v>282.73246976135994</v>
      </c>
      <c r="P71" s="10"/>
    </row>
    <row r="72" spans="1:16">
      <c r="A72" s="12"/>
      <c r="B72" s="25">
        <v>361.1</v>
      </c>
      <c r="C72" s="20" t="s">
        <v>78</v>
      </c>
      <c r="D72" s="46">
        <v>412819</v>
      </c>
      <c r="E72" s="46">
        <v>146720</v>
      </c>
      <c r="F72" s="46">
        <v>0</v>
      </c>
      <c r="G72" s="46">
        <v>216553</v>
      </c>
      <c r="H72" s="46">
        <v>0</v>
      </c>
      <c r="I72" s="46">
        <v>679507</v>
      </c>
      <c r="J72" s="46">
        <v>27347</v>
      </c>
      <c r="K72" s="46">
        <v>2176350</v>
      </c>
      <c r="L72" s="46">
        <v>0</v>
      </c>
      <c r="M72" s="46">
        <v>0</v>
      </c>
      <c r="N72" s="46">
        <f t="shared" si="11"/>
        <v>3659296</v>
      </c>
      <c r="O72" s="47">
        <f t="shared" si="13"/>
        <v>149.52991173586139</v>
      </c>
      <c r="P72" s="9"/>
    </row>
    <row r="73" spans="1:16">
      <c r="A73" s="12"/>
      <c r="B73" s="25">
        <v>362</v>
      </c>
      <c r="C73" s="20" t="s">
        <v>79</v>
      </c>
      <c r="D73" s="46">
        <v>415147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9" si="15">SUM(D73:M73)</f>
        <v>415147</v>
      </c>
      <c r="O73" s="47">
        <f t="shared" si="13"/>
        <v>16.964163125204315</v>
      </c>
      <c r="P73" s="9"/>
    </row>
    <row r="74" spans="1:16">
      <c r="A74" s="12"/>
      <c r="B74" s="25">
        <v>364</v>
      </c>
      <c r="C74" s="20" t="s">
        <v>80</v>
      </c>
      <c r="D74" s="46">
        <v>185775</v>
      </c>
      <c r="E74" s="46">
        <v>5598</v>
      </c>
      <c r="F74" s="46">
        <v>0</v>
      </c>
      <c r="G74" s="46">
        <v>0</v>
      </c>
      <c r="H74" s="46">
        <v>0</v>
      </c>
      <c r="I74" s="46">
        <v>33139</v>
      </c>
      <c r="J74" s="46">
        <v>519</v>
      </c>
      <c r="K74" s="46">
        <v>0</v>
      </c>
      <c r="L74" s="46">
        <v>0</v>
      </c>
      <c r="M74" s="46">
        <v>0</v>
      </c>
      <c r="N74" s="46">
        <f t="shared" si="15"/>
        <v>225031</v>
      </c>
      <c r="O74" s="47">
        <f t="shared" si="13"/>
        <v>9.1954478587773778</v>
      </c>
      <c r="P74" s="9"/>
    </row>
    <row r="75" spans="1:16">
      <c r="A75" s="12"/>
      <c r="B75" s="25">
        <v>365</v>
      </c>
      <c r="C75" s="20" t="s">
        <v>81</v>
      </c>
      <c r="D75" s="46">
        <v>30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30</v>
      </c>
      <c r="O75" s="47">
        <f t="shared" si="13"/>
        <v>1.2258908139915004E-3</v>
      </c>
      <c r="P75" s="9"/>
    </row>
    <row r="76" spans="1:16">
      <c r="A76" s="12"/>
      <c r="B76" s="25">
        <v>366</v>
      </c>
      <c r="C76" s="20" t="s">
        <v>82</v>
      </c>
      <c r="D76" s="46">
        <v>143451</v>
      </c>
      <c r="E76" s="46">
        <v>233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143684</v>
      </c>
      <c r="O76" s="47">
        <f t="shared" si="13"/>
        <v>5.8713631905851589</v>
      </c>
      <c r="P76" s="9"/>
    </row>
    <row r="77" spans="1:16">
      <c r="A77" s="12"/>
      <c r="B77" s="25">
        <v>367</v>
      </c>
      <c r="C77" s="20" t="s">
        <v>83</v>
      </c>
      <c r="D77" s="46">
        <v>7042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7042</v>
      </c>
      <c r="O77" s="47">
        <f t="shared" si="13"/>
        <v>0.2877574370709382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1728876</v>
      </c>
      <c r="L78" s="46">
        <v>0</v>
      </c>
      <c r="M78" s="46">
        <v>0</v>
      </c>
      <c r="N78" s="46">
        <f t="shared" si="15"/>
        <v>1728876</v>
      </c>
      <c r="O78" s="47">
        <f t="shared" si="13"/>
        <v>70.647106897678981</v>
      </c>
      <c r="P78" s="9"/>
    </row>
    <row r="79" spans="1:16">
      <c r="A79" s="12"/>
      <c r="B79" s="25">
        <v>369.9</v>
      </c>
      <c r="C79" s="20" t="s">
        <v>85</v>
      </c>
      <c r="D79" s="46">
        <v>346237</v>
      </c>
      <c r="E79" s="46">
        <v>42445</v>
      </c>
      <c r="F79" s="46">
        <v>0</v>
      </c>
      <c r="G79" s="46">
        <v>226012</v>
      </c>
      <c r="H79" s="46">
        <v>0</v>
      </c>
      <c r="I79" s="46">
        <v>123452</v>
      </c>
      <c r="J79" s="46">
        <v>1777</v>
      </c>
      <c r="K79" s="46">
        <v>0</v>
      </c>
      <c r="L79" s="46">
        <v>0</v>
      </c>
      <c r="M79" s="46">
        <v>0</v>
      </c>
      <c r="N79" s="46">
        <f t="shared" si="15"/>
        <v>739923</v>
      </c>
      <c r="O79" s="47">
        <f t="shared" si="13"/>
        <v>30.235493625367766</v>
      </c>
      <c r="P79" s="9"/>
    </row>
    <row r="80" spans="1:16" ht="15.75">
      <c r="A80" s="29" t="s">
        <v>57</v>
      </c>
      <c r="B80" s="30"/>
      <c r="C80" s="31"/>
      <c r="D80" s="32">
        <f t="shared" ref="D80:M80" si="16">SUM(D81:D82)</f>
        <v>1128625</v>
      </c>
      <c r="E80" s="32">
        <f t="shared" si="16"/>
        <v>0</v>
      </c>
      <c r="F80" s="32">
        <f t="shared" si="16"/>
        <v>0</v>
      </c>
      <c r="G80" s="32">
        <f t="shared" si="16"/>
        <v>250000</v>
      </c>
      <c r="H80" s="32">
        <f t="shared" si="16"/>
        <v>0</v>
      </c>
      <c r="I80" s="32">
        <f t="shared" si="16"/>
        <v>32100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1410725</v>
      </c>
      <c r="O80" s="45">
        <f t="shared" si="13"/>
        <v>57.646493952271982</v>
      </c>
      <c r="P80" s="9"/>
    </row>
    <row r="81" spans="1:119">
      <c r="A81" s="12"/>
      <c r="B81" s="25">
        <v>381</v>
      </c>
      <c r="C81" s="20" t="s">
        <v>86</v>
      </c>
      <c r="D81" s="46">
        <v>201425</v>
      </c>
      <c r="E81" s="46">
        <v>0</v>
      </c>
      <c r="F81" s="46">
        <v>0</v>
      </c>
      <c r="G81" s="46">
        <v>250000</v>
      </c>
      <c r="H81" s="46">
        <v>0</v>
      </c>
      <c r="I81" s="46">
        <v>32100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483525</v>
      </c>
      <c r="O81" s="47">
        <f t="shared" si="13"/>
        <v>19.758295194508008</v>
      </c>
      <c r="P81" s="9"/>
    </row>
    <row r="82" spans="1:119" ht="15.75" thickBot="1">
      <c r="A82" s="12"/>
      <c r="B82" s="25">
        <v>382</v>
      </c>
      <c r="C82" s="20" t="s">
        <v>96</v>
      </c>
      <c r="D82" s="46">
        <v>927200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927200</v>
      </c>
      <c r="O82" s="47">
        <f t="shared" si="13"/>
        <v>37.888198757763973</v>
      </c>
      <c r="P82" s="9"/>
    </row>
    <row r="83" spans="1:119" ht="16.5" thickBot="1">
      <c r="A83" s="14" t="s">
        <v>73</v>
      </c>
      <c r="B83" s="23"/>
      <c r="C83" s="22"/>
      <c r="D83" s="15">
        <f t="shared" ref="D83:M83" si="17">SUM(D5,D18,D32,D50,D67,D71,D80)</f>
        <v>20384892</v>
      </c>
      <c r="E83" s="15">
        <f t="shared" si="17"/>
        <v>1924434</v>
      </c>
      <c r="F83" s="15">
        <f t="shared" si="17"/>
        <v>0</v>
      </c>
      <c r="G83" s="15">
        <f t="shared" si="17"/>
        <v>2351240</v>
      </c>
      <c r="H83" s="15">
        <f t="shared" si="17"/>
        <v>0</v>
      </c>
      <c r="I83" s="15">
        <f t="shared" si="17"/>
        <v>19559164</v>
      </c>
      <c r="J83" s="15">
        <f t="shared" si="17"/>
        <v>1393910</v>
      </c>
      <c r="K83" s="15">
        <f t="shared" si="17"/>
        <v>4395490</v>
      </c>
      <c r="L83" s="15">
        <f t="shared" si="17"/>
        <v>0</v>
      </c>
      <c r="M83" s="15">
        <f t="shared" si="17"/>
        <v>0</v>
      </c>
      <c r="N83" s="15">
        <f>SUM(D83:M83)</f>
        <v>50009130</v>
      </c>
      <c r="O83" s="38">
        <f t="shared" si="13"/>
        <v>2043.5244360902257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8" t="s">
        <v>93</v>
      </c>
      <c r="M85" s="48"/>
      <c r="N85" s="48"/>
      <c r="O85" s="43">
        <v>24472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11540599</v>
      </c>
      <c r="E5" s="27">
        <f t="shared" si="0"/>
        <v>516048</v>
      </c>
      <c r="F5" s="27">
        <f t="shared" si="0"/>
        <v>0</v>
      </c>
      <c r="G5" s="27">
        <f t="shared" si="0"/>
        <v>1798029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437130</v>
      </c>
      <c r="L5" s="27">
        <f t="shared" si="0"/>
        <v>0</v>
      </c>
      <c r="M5" s="27">
        <f t="shared" si="0"/>
        <v>0</v>
      </c>
      <c r="N5" s="28">
        <f>SUM(D5:M5)</f>
        <v>14291806</v>
      </c>
      <c r="O5" s="33">
        <f t="shared" ref="O5:O36" si="1">(N5/O$81)</f>
        <v>578.75621608487893</v>
      </c>
      <c r="P5" s="6"/>
    </row>
    <row r="6" spans="1:133">
      <c r="A6" s="12"/>
      <c r="B6" s="25">
        <v>311</v>
      </c>
      <c r="C6" s="20" t="s">
        <v>3</v>
      </c>
      <c r="D6" s="46">
        <v>7868420</v>
      </c>
      <c r="E6" s="46">
        <v>208703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8077123</v>
      </c>
      <c r="O6" s="47">
        <f t="shared" si="1"/>
        <v>327.08848303231554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1798029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1798029</v>
      </c>
      <c r="O7" s="47">
        <f t="shared" si="1"/>
        <v>72.812383574957479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307345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307345</v>
      </c>
      <c r="O8" s="47">
        <f t="shared" si="1"/>
        <v>12.446140762938366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241694</v>
      </c>
      <c r="L9" s="46">
        <v>0</v>
      </c>
      <c r="M9" s="46">
        <v>0</v>
      </c>
      <c r="N9" s="46">
        <f>SUM(D9:M9)</f>
        <v>241694</v>
      </c>
      <c r="O9" s="47">
        <f t="shared" si="1"/>
        <v>9.7875597311087716</v>
      </c>
      <c r="P9" s="9"/>
    </row>
    <row r="10" spans="1:133">
      <c r="A10" s="12"/>
      <c r="B10" s="25">
        <v>312.52</v>
      </c>
      <c r="C10" s="20" t="s">
        <v>95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195436</v>
      </c>
      <c r="L10" s="46">
        <v>0</v>
      </c>
      <c r="M10" s="46">
        <v>0</v>
      </c>
      <c r="N10" s="46">
        <f>SUM(D10:M10)</f>
        <v>195436</v>
      </c>
      <c r="O10" s="47">
        <f t="shared" si="1"/>
        <v>7.9143111687049483</v>
      </c>
      <c r="P10" s="9"/>
    </row>
    <row r="11" spans="1:133">
      <c r="A11" s="12"/>
      <c r="B11" s="25">
        <v>314.10000000000002</v>
      </c>
      <c r="C11" s="20" t="s">
        <v>13</v>
      </c>
      <c r="D11" s="46">
        <v>1750533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1750533</v>
      </c>
      <c r="O11" s="47">
        <f t="shared" si="1"/>
        <v>70.889001376852676</v>
      </c>
      <c r="P11" s="9"/>
    </row>
    <row r="12" spans="1:133">
      <c r="A12" s="12"/>
      <c r="B12" s="25">
        <v>314.3</v>
      </c>
      <c r="C12" s="20" t="s">
        <v>14</v>
      </c>
      <c r="D12" s="46">
        <v>374073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374073</v>
      </c>
      <c r="O12" s="47">
        <f t="shared" si="1"/>
        <v>15.148335628087795</v>
      </c>
      <c r="P12" s="9"/>
    </row>
    <row r="13" spans="1:133">
      <c r="A13" s="12"/>
      <c r="B13" s="25">
        <v>314.39999999999998</v>
      </c>
      <c r="C13" s="20" t="s">
        <v>15</v>
      </c>
      <c r="D13" s="46">
        <v>80808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80808</v>
      </c>
      <c r="O13" s="47">
        <f t="shared" si="1"/>
        <v>3.2723738559974085</v>
      </c>
      <c r="P13" s="9"/>
    </row>
    <row r="14" spans="1:133">
      <c r="A14" s="12"/>
      <c r="B14" s="25">
        <v>314.7</v>
      </c>
      <c r="C14" s="20" t="s">
        <v>16</v>
      </c>
      <c r="D14" s="46">
        <v>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</v>
      </c>
      <c r="O14" s="47">
        <f t="shared" si="1"/>
        <v>8.9090467319996765E-4</v>
      </c>
      <c r="P14" s="9"/>
    </row>
    <row r="15" spans="1:133">
      <c r="A15" s="12"/>
      <c r="B15" s="25">
        <v>314.8</v>
      </c>
      <c r="C15" s="20" t="s">
        <v>17</v>
      </c>
      <c r="D15" s="46">
        <v>42629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42629</v>
      </c>
      <c r="O15" s="47">
        <f t="shared" si="1"/>
        <v>1.7262897869927918</v>
      </c>
      <c r="P15" s="9"/>
    </row>
    <row r="16" spans="1:133">
      <c r="A16" s="12"/>
      <c r="B16" s="25">
        <v>315</v>
      </c>
      <c r="C16" s="20" t="s">
        <v>18</v>
      </c>
      <c r="D16" s="46">
        <v>1228056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1228056</v>
      </c>
      <c r="O16" s="47">
        <f t="shared" si="1"/>
        <v>49.730946788693608</v>
      </c>
      <c r="P16" s="9"/>
    </row>
    <row r="17" spans="1:16">
      <c r="A17" s="12"/>
      <c r="B17" s="25">
        <v>316</v>
      </c>
      <c r="C17" s="20" t="s">
        <v>19</v>
      </c>
      <c r="D17" s="46">
        <v>196058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196058</v>
      </c>
      <c r="O17" s="47">
        <f t="shared" si="1"/>
        <v>7.9394994735563298</v>
      </c>
      <c r="P17" s="9"/>
    </row>
    <row r="18" spans="1:16" ht="15.75">
      <c r="A18" s="29" t="s">
        <v>115</v>
      </c>
      <c r="B18" s="30"/>
      <c r="C18" s="31"/>
      <c r="D18" s="32">
        <f t="shared" ref="D18:M18" si="3">SUM(D19:D22)</f>
        <v>1905382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3" si="4">SUM(D18:M18)</f>
        <v>1905382</v>
      </c>
      <c r="O18" s="45">
        <f t="shared" si="1"/>
        <v>77.159714910504576</v>
      </c>
      <c r="P18" s="10"/>
    </row>
    <row r="19" spans="1:16">
      <c r="A19" s="12"/>
      <c r="B19" s="25">
        <v>322</v>
      </c>
      <c r="C19" s="20" t="s">
        <v>0</v>
      </c>
      <c r="D19" s="46">
        <v>188735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188735</v>
      </c>
      <c r="O19" s="47">
        <f t="shared" si="1"/>
        <v>7.642949704381631</v>
      </c>
      <c r="P19" s="9"/>
    </row>
    <row r="20" spans="1:16">
      <c r="A20" s="12"/>
      <c r="B20" s="25">
        <v>323.10000000000002</v>
      </c>
      <c r="C20" s="20" t="s">
        <v>21</v>
      </c>
      <c r="D20" s="46">
        <v>1608984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1608984</v>
      </c>
      <c r="O20" s="47">
        <f t="shared" si="1"/>
        <v>65.156880213817118</v>
      </c>
      <c r="P20" s="9"/>
    </row>
    <row r="21" spans="1:16">
      <c r="A21" s="12"/>
      <c r="B21" s="25">
        <v>323.39999999999998</v>
      </c>
      <c r="C21" s="20" t="s">
        <v>22</v>
      </c>
      <c r="D21" s="46">
        <v>84526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84526</v>
      </c>
      <c r="O21" s="47">
        <f t="shared" si="1"/>
        <v>3.4229367457682027</v>
      </c>
      <c r="P21" s="9"/>
    </row>
    <row r="22" spans="1:16">
      <c r="A22" s="12"/>
      <c r="B22" s="25">
        <v>329</v>
      </c>
      <c r="C22" s="20" t="s">
        <v>116</v>
      </c>
      <c r="D22" s="46">
        <v>23137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23137</v>
      </c>
      <c r="O22" s="47">
        <f t="shared" si="1"/>
        <v>0.93694824653762043</v>
      </c>
      <c r="P22" s="9"/>
    </row>
    <row r="23" spans="1:16" ht="15.75">
      <c r="A23" s="29" t="s">
        <v>34</v>
      </c>
      <c r="B23" s="30"/>
      <c r="C23" s="31"/>
      <c r="D23" s="32">
        <f t="shared" ref="D23:M23" si="5">SUM(D24:D40)</f>
        <v>2245440</v>
      </c>
      <c r="E23" s="32">
        <f t="shared" si="5"/>
        <v>1265818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353731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3864989</v>
      </c>
      <c r="O23" s="45">
        <f t="shared" si="1"/>
        <v>156.51530736211225</v>
      </c>
      <c r="P23" s="10"/>
    </row>
    <row r="24" spans="1:16">
      <c r="A24" s="12"/>
      <c r="B24" s="25">
        <v>331.2</v>
      </c>
      <c r="C24" s="20" t="s">
        <v>33</v>
      </c>
      <c r="D24" s="46">
        <v>144000</v>
      </c>
      <c r="E24" s="46">
        <v>165990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309990</v>
      </c>
      <c r="O24" s="47">
        <f t="shared" si="1"/>
        <v>12.553251802057179</v>
      </c>
      <c r="P24" s="9"/>
    </row>
    <row r="25" spans="1:16">
      <c r="A25" s="12"/>
      <c r="B25" s="25">
        <v>331.35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218859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218859</v>
      </c>
      <c r="O25" s="47">
        <f t="shared" si="1"/>
        <v>8.8628411759941681</v>
      </c>
      <c r="P25" s="9"/>
    </row>
    <row r="26" spans="1:16">
      <c r="A26" s="12"/>
      <c r="B26" s="25">
        <v>331.5</v>
      </c>
      <c r="C26" s="20" t="s">
        <v>100</v>
      </c>
      <c r="D26" s="46">
        <v>7225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7225</v>
      </c>
      <c r="O26" s="47">
        <f t="shared" si="1"/>
        <v>0.29258119381226211</v>
      </c>
      <c r="P26" s="9"/>
    </row>
    <row r="27" spans="1:16">
      <c r="A27" s="12"/>
      <c r="B27" s="25">
        <v>334.39</v>
      </c>
      <c r="C27" s="20" t="s">
        <v>37</v>
      </c>
      <c r="D27" s="46">
        <v>0</v>
      </c>
      <c r="E27" s="46">
        <v>18095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18095</v>
      </c>
      <c r="O27" s="47">
        <f t="shared" si="1"/>
        <v>0.73276909370697341</v>
      </c>
      <c r="P27" s="9"/>
    </row>
    <row r="28" spans="1:16">
      <c r="A28" s="12"/>
      <c r="B28" s="25">
        <v>334.5</v>
      </c>
      <c r="C28" s="20" t="s">
        <v>38</v>
      </c>
      <c r="D28" s="46">
        <v>2408</v>
      </c>
      <c r="E28" s="46">
        <v>489341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491749</v>
      </c>
      <c r="O28" s="47">
        <f t="shared" si="1"/>
        <v>19.913703733700494</v>
      </c>
      <c r="P28" s="9"/>
    </row>
    <row r="29" spans="1:16">
      <c r="A29" s="12"/>
      <c r="B29" s="25">
        <v>334.7</v>
      </c>
      <c r="C29" s="20" t="s">
        <v>39</v>
      </c>
      <c r="D29" s="46">
        <v>0</v>
      </c>
      <c r="E29" s="46">
        <v>32130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32130</v>
      </c>
      <c r="O29" s="47">
        <f t="shared" si="1"/>
        <v>1.3011257795415891</v>
      </c>
      <c r="P29" s="9"/>
    </row>
    <row r="30" spans="1:16">
      <c r="A30" s="12"/>
      <c r="B30" s="25">
        <v>335.12</v>
      </c>
      <c r="C30" s="20" t="s">
        <v>40</v>
      </c>
      <c r="D30" s="46">
        <v>680637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680637</v>
      </c>
      <c r="O30" s="47">
        <f t="shared" si="1"/>
        <v>27.562849275127562</v>
      </c>
      <c r="P30" s="9"/>
    </row>
    <row r="31" spans="1:16">
      <c r="A31" s="12"/>
      <c r="B31" s="25">
        <v>335.14</v>
      </c>
      <c r="C31" s="20" t="s">
        <v>41</v>
      </c>
      <c r="D31" s="46">
        <v>20879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20879</v>
      </c>
      <c r="O31" s="47">
        <f t="shared" si="1"/>
        <v>0.84550903053373294</v>
      </c>
      <c r="P31" s="9"/>
    </row>
    <row r="32" spans="1:16">
      <c r="A32" s="12"/>
      <c r="B32" s="25">
        <v>335.15</v>
      </c>
      <c r="C32" s="20" t="s">
        <v>42</v>
      </c>
      <c r="D32" s="46">
        <v>18662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18662</v>
      </c>
      <c r="O32" s="47">
        <f t="shared" si="1"/>
        <v>0.75573013687535429</v>
      </c>
      <c r="P32" s="9"/>
    </row>
    <row r="33" spans="1:16">
      <c r="A33" s="12"/>
      <c r="B33" s="25">
        <v>335.18</v>
      </c>
      <c r="C33" s="20" t="s">
        <v>43</v>
      </c>
      <c r="D33" s="46">
        <v>1276883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1276883</v>
      </c>
      <c r="O33" s="47">
        <f t="shared" si="1"/>
        <v>51.708228719527014</v>
      </c>
      <c r="P33" s="9"/>
    </row>
    <row r="34" spans="1:16">
      <c r="A34" s="12"/>
      <c r="B34" s="25">
        <v>335.21</v>
      </c>
      <c r="C34" s="20" t="s">
        <v>44</v>
      </c>
      <c r="D34" s="46">
        <v>7979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7979</v>
      </c>
      <c r="O34" s="47">
        <f t="shared" si="1"/>
        <v>0.32311492670284281</v>
      </c>
      <c r="P34" s="9"/>
    </row>
    <row r="35" spans="1:16">
      <c r="A35" s="12"/>
      <c r="B35" s="25">
        <v>335.49</v>
      </c>
      <c r="C35" s="20" t="s">
        <v>45</v>
      </c>
      <c r="D35" s="46">
        <v>60573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60573</v>
      </c>
      <c r="O35" s="47">
        <f t="shared" si="1"/>
        <v>2.4529440349882563</v>
      </c>
      <c r="P35" s="9"/>
    </row>
    <row r="36" spans="1:16">
      <c r="A36" s="12"/>
      <c r="B36" s="25">
        <v>337.2</v>
      </c>
      <c r="C36" s="20" t="s">
        <v>46</v>
      </c>
      <c r="D36" s="46">
        <v>2625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2625</v>
      </c>
      <c r="O36" s="47">
        <f t="shared" si="1"/>
        <v>0.10630112577954159</v>
      </c>
      <c r="P36" s="9"/>
    </row>
    <row r="37" spans="1:16">
      <c r="A37" s="12"/>
      <c r="B37" s="25">
        <v>337.3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134872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134872</v>
      </c>
      <c r="O37" s="47">
        <f t="shared" ref="O37:O68" si="8">(N37/O$81)</f>
        <v>5.4617315947193648</v>
      </c>
      <c r="P37" s="9"/>
    </row>
    <row r="38" spans="1:16">
      <c r="A38" s="12"/>
      <c r="B38" s="25">
        <v>337.5</v>
      </c>
      <c r="C38" s="20" t="s">
        <v>48</v>
      </c>
      <c r="D38" s="46">
        <v>0</v>
      </c>
      <c r="E38" s="46">
        <v>38238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38238</v>
      </c>
      <c r="O38" s="47">
        <f t="shared" si="8"/>
        <v>1.5484733133554709</v>
      </c>
      <c r="P38" s="9"/>
    </row>
    <row r="39" spans="1:16">
      <c r="A39" s="12"/>
      <c r="B39" s="25">
        <v>338</v>
      </c>
      <c r="C39" s="20" t="s">
        <v>49</v>
      </c>
      <c r="D39" s="46">
        <v>0</v>
      </c>
      <c r="E39" s="46">
        <v>522024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522024</v>
      </c>
      <c r="O39" s="47">
        <f t="shared" si="8"/>
        <v>21.13971005102454</v>
      </c>
      <c r="P39" s="9"/>
    </row>
    <row r="40" spans="1:16">
      <c r="A40" s="12"/>
      <c r="B40" s="25">
        <v>339</v>
      </c>
      <c r="C40" s="20" t="s">
        <v>50</v>
      </c>
      <c r="D40" s="46">
        <v>23569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23569</v>
      </c>
      <c r="O40" s="47">
        <f t="shared" si="8"/>
        <v>0.95444237466591075</v>
      </c>
      <c r="P40" s="9"/>
    </row>
    <row r="41" spans="1:16" ht="15.75">
      <c r="A41" s="29" t="s">
        <v>55</v>
      </c>
      <c r="B41" s="30"/>
      <c r="C41" s="31"/>
      <c r="D41" s="32">
        <f t="shared" ref="D41:M41" si="9">SUM(D42:D58)</f>
        <v>2025205</v>
      </c>
      <c r="E41" s="32">
        <f t="shared" si="9"/>
        <v>180056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18288784</v>
      </c>
      <c r="J41" s="32">
        <f t="shared" si="9"/>
        <v>1813609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22307654</v>
      </c>
      <c r="O41" s="45">
        <f t="shared" si="8"/>
        <v>903.36332712399769</v>
      </c>
      <c r="P41" s="10"/>
    </row>
    <row r="42" spans="1:16">
      <c r="A42" s="12"/>
      <c r="B42" s="25">
        <v>341.2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1765202</v>
      </c>
      <c r="K42" s="46">
        <v>0</v>
      </c>
      <c r="L42" s="46">
        <v>0</v>
      </c>
      <c r="M42" s="46">
        <v>0</v>
      </c>
      <c r="N42" s="46">
        <f t="shared" si="7"/>
        <v>1765202</v>
      </c>
      <c r="O42" s="47">
        <f t="shared" si="8"/>
        <v>71.483032315542232</v>
      </c>
      <c r="P42" s="9"/>
    </row>
    <row r="43" spans="1:16">
      <c r="A43" s="12"/>
      <c r="B43" s="25">
        <v>341.9</v>
      </c>
      <c r="C43" s="20" t="s">
        <v>59</v>
      </c>
      <c r="D43" s="46">
        <v>10030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48407</v>
      </c>
      <c r="K43" s="46">
        <v>0</v>
      </c>
      <c r="L43" s="46">
        <v>0</v>
      </c>
      <c r="M43" s="46">
        <v>0</v>
      </c>
      <c r="N43" s="46">
        <f t="shared" ref="N43:N60" si="10">SUM(D43:M43)</f>
        <v>58437</v>
      </c>
      <c r="O43" s="47">
        <f t="shared" si="8"/>
        <v>2.3664452903539321</v>
      </c>
      <c r="P43" s="9"/>
    </row>
    <row r="44" spans="1:16">
      <c r="A44" s="12"/>
      <c r="B44" s="25">
        <v>342.1</v>
      </c>
      <c r="C44" s="20" t="s">
        <v>60</v>
      </c>
      <c r="D44" s="46">
        <v>184667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184667</v>
      </c>
      <c r="O44" s="47">
        <f t="shared" si="8"/>
        <v>7.4782133311735643</v>
      </c>
      <c r="P44" s="9"/>
    </row>
    <row r="45" spans="1:16">
      <c r="A45" s="12"/>
      <c r="B45" s="25">
        <v>342.2</v>
      </c>
      <c r="C45" s="20" t="s">
        <v>61</v>
      </c>
      <c r="D45" s="46">
        <v>412496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412496</v>
      </c>
      <c r="O45" s="47">
        <f t="shared" si="8"/>
        <v>16.704300639831537</v>
      </c>
      <c r="P45" s="9"/>
    </row>
    <row r="46" spans="1:16">
      <c r="A46" s="12"/>
      <c r="B46" s="25">
        <v>342.4</v>
      </c>
      <c r="C46" s="20" t="s">
        <v>62</v>
      </c>
      <c r="D46" s="46">
        <v>939261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939261</v>
      </c>
      <c r="O46" s="47">
        <f t="shared" si="8"/>
        <v>38.03600064793067</v>
      </c>
      <c r="P46" s="9"/>
    </row>
    <row r="47" spans="1:16">
      <c r="A47" s="12"/>
      <c r="B47" s="25">
        <v>342.5</v>
      </c>
      <c r="C47" s="20" t="s">
        <v>117</v>
      </c>
      <c r="D47" s="46">
        <v>120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120</v>
      </c>
      <c r="O47" s="47">
        <f t="shared" si="8"/>
        <v>4.8594800356361869E-3</v>
      </c>
      <c r="P47" s="9"/>
    </row>
    <row r="48" spans="1:16">
      <c r="A48" s="12"/>
      <c r="B48" s="25">
        <v>342.9</v>
      </c>
      <c r="C48" s="20" t="s">
        <v>63</v>
      </c>
      <c r="D48" s="46">
        <v>2142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2142</v>
      </c>
      <c r="O48" s="47">
        <f t="shared" si="8"/>
        <v>8.6741718636105941E-2</v>
      </c>
      <c r="P48" s="9"/>
    </row>
    <row r="49" spans="1:16">
      <c r="A49" s="12"/>
      <c r="B49" s="25">
        <v>343.4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5435062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5435062</v>
      </c>
      <c r="O49" s="47">
        <f t="shared" si="8"/>
        <v>220.09646067870739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10285658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10285658</v>
      </c>
      <c r="O50" s="47">
        <f t="shared" si="8"/>
        <v>416.52458086984694</v>
      </c>
      <c r="P50" s="9"/>
    </row>
    <row r="51" spans="1:16">
      <c r="A51" s="12"/>
      <c r="B51" s="25">
        <v>343.8</v>
      </c>
      <c r="C51" s="20" t="s">
        <v>66</v>
      </c>
      <c r="D51" s="46">
        <v>59320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59320</v>
      </c>
      <c r="O51" s="47">
        <f t="shared" si="8"/>
        <v>2.4022029642828215</v>
      </c>
      <c r="P51" s="9"/>
    </row>
    <row r="52" spans="1:16">
      <c r="A52" s="12"/>
      <c r="B52" s="25">
        <v>343.9</v>
      </c>
      <c r="C52" s="20" t="s">
        <v>67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1095244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1095244</v>
      </c>
      <c r="O52" s="47">
        <f t="shared" si="8"/>
        <v>44.35263626791933</v>
      </c>
      <c r="P52" s="9"/>
    </row>
    <row r="53" spans="1:16">
      <c r="A53" s="12"/>
      <c r="B53" s="25">
        <v>344.2</v>
      </c>
      <c r="C53" s="20" t="s">
        <v>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65389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65389</v>
      </c>
      <c r="O53" s="47">
        <f t="shared" si="8"/>
        <v>2.6479711670851218</v>
      </c>
      <c r="P53" s="9"/>
    </row>
    <row r="54" spans="1:16">
      <c r="A54" s="12"/>
      <c r="B54" s="25">
        <v>344.3</v>
      </c>
      <c r="C54" s="20" t="s">
        <v>69</v>
      </c>
      <c r="D54" s="46">
        <v>13154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13154</v>
      </c>
      <c r="O54" s="47">
        <f t="shared" si="8"/>
        <v>0.53268000323965337</v>
      </c>
      <c r="P54" s="9"/>
    </row>
    <row r="55" spans="1:16">
      <c r="A55" s="12"/>
      <c r="B55" s="25">
        <v>347.1</v>
      </c>
      <c r="C55" s="20" t="s">
        <v>70</v>
      </c>
      <c r="D55" s="46">
        <v>31514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31514</v>
      </c>
      <c r="O55" s="47">
        <f t="shared" si="8"/>
        <v>1.2761804486919899</v>
      </c>
      <c r="P55" s="9"/>
    </row>
    <row r="56" spans="1:16">
      <c r="A56" s="12"/>
      <c r="B56" s="25">
        <v>347.2</v>
      </c>
      <c r="C56" s="20" t="s">
        <v>71</v>
      </c>
      <c r="D56" s="46">
        <v>113315</v>
      </c>
      <c r="E56" s="46">
        <v>0</v>
      </c>
      <c r="F56" s="46">
        <v>0</v>
      </c>
      <c r="G56" s="46">
        <v>0</v>
      </c>
      <c r="H56" s="46">
        <v>0</v>
      </c>
      <c r="I56" s="46">
        <v>1407431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1520746</v>
      </c>
      <c r="O56" s="47">
        <f t="shared" si="8"/>
        <v>61.583623552279903</v>
      </c>
      <c r="P56" s="9"/>
    </row>
    <row r="57" spans="1:16">
      <c r="A57" s="12"/>
      <c r="B57" s="25">
        <v>347.3</v>
      </c>
      <c r="C57" s="20" t="s">
        <v>72</v>
      </c>
      <c r="D57" s="46">
        <v>6957</v>
      </c>
      <c r="E57" s="46">
        <v>176975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183932</v>
      </c>
      <c r="O57" s="47">
        <f t="shared" si="8"/>
        <v>7.4484490159552932</v>
      </c>
      <c r="P57" s="9"/>
    </row>
    <row r="58" spans="1:16">
      <c r="A58" s="12"/>
      <c r="B58" s="25">
        <v>349</v>
      </c>
      <c r="C58" s="20" t="s">
        <v>1</v>
      </c>
      <c r="D58" s="46">
        <v>252229</v>
      </c>
      <c r="E58" s="46">
        <v>3081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255310</v>
      </c>
      <c r="O58" s="47">
        <f t="shared" si="8"/>
        <v>10.338948732485624</v>
      </c>
      <c r="P58" s="9"/>
    </row>
    <row r="59" spans="1:16" ht="15.75">
      <c r="A59" s="29" t="s">
        <v>56</v>
      </c>
      <c r="B59" s="30"/>
      <c r="C59" s="31"/>
      <c r="D59" s="32">
        <f t="shared" ref="D59:M59" si="11">SUM(D60:D62)</f>
        <v>178927</v>
      </c>
      <c r="E59" s="32">
        <f t="shared" si="11"/>
        <v>14830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0"/>
        <v>193757</v>
      </c>
      <c r="O59" s="45">
        <f t="shared" si="8"/>
        <v>7.8463189438730057</v>
      </c>
      <c r="P59" s="10"/>
    </row>
    <row r="60" spans="1:16">
      <c r="A60" s="13"/>
      <c r="B60" s="39">
        <v>351.1</v>
      </c>
      <c r="C60" s="21" t="s">
        <v>75</v>
      </c>
      <c r="D60" s="46">
        <v>76122</v>
      </c>
      <c r="E60" s="46">
        <v>12405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88527</v>
      </c>
      <c r="O60" s="47">
        <f t="shared" si="8"/>
        <v>3.5849599092897062</v>
      </c>
      <c r="P60" s="9"/>
    </row>
    <row r="61" spans="1:16">
      <c r="A61" s="13"/>
      <c r="B61" s="39">
        <v>354</v>
      </c>
      <c r="C61" s="21" t="s">
        <v>76</v>
      </c>
      <c r="D61" s="46">
        <v>102683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102683</v>
      </c>
      <c r="O61" s="47">
        <f t="shared" si="8"/>
        <v>4.1582165708269212</v>
      </c>
      <c r="P61" s="9"/>
    </row>
    <row r="62" spans="1:16">
      <c r="A62" s="13"/>
      <c r="B62" s="39">
        <v>359</v>
      </c>
      <c r="C62" s="21" t="s">
        <v>77</v>
      </c>
      <c r="D62" s="46">
        <v>122</v>
      </c>
      <c r="E62" s="46">
        <v>2425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2547</v>
      </c>
      <c r="O62" s="47">
        <f t="shared" si="8"/>
        <v>0.10314246375637806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SUM(D64:D75)</f>
        <v>1352828</v>
      </c>
      <c r="E63" s="32">
        <f t="shared" si="12"/>
        <v>335738</v>
      </c>
      <c r="F63" s="32">
        <f t="shared" si="12"/>
        <v>0</v>
      </c>
      <c r="G63" s="32">
        <f t="shared" si="12"/>
        <v>208406</v>
      </c>
      <c r="H63" s="32">
        <f t="shared" si="12"/>
        <v>0</v>
      </c>
      <c r="I63" s="32">
        <f t="shared" si="12"/>
        <v>677936</v>
      </c>
      <c r="J63" s="32">
        <f t="shared" si="12"/>
        <v>112037</v>
      </c>
      <c r="K63" s="32">
        <f t="shared" si="12"/>
        <v>-2553750</v>
      </c>
      <c r="L63" s="32">
        <f t="shared" si="12"/>
        <v>0</v>
      </c>
      <c r="M63" s="32">
        <f t="shared" si="12"/>
        <v>0</v>
      </c>
      <c r="N63" s="32">
        <f>SUM(D63:M63)</f>
        <v>133195</v>
      </c>
      <c r="O63" s="45">
        <f t="shared" si="8"/>
        <v>5.3938203612213496</v>
      </c>
      <c r="P63" s="10"/>
    </row>
    <row r="64" spans="1:16">
      <c r="A64" s="12"/>
      <c r="B64" s="25">
        <v>361.1</v>
      </c>
      <c r="C64" s="20" t="s">
        <v>78</v>
      </c>
      <c r="D64" s="46">
        <v>541998</v>
      </c>
      <c r="E64" s="46">
        <v>200997</v>
      </c>
      <c r="F64" s="46">
        <v>0</v>
      </c>
      <c r="G64" s="46">
        <v>208406</v>
      </c>
      <c r="H64" s="46">
        <v>0</v>
      </c>
      <c r="I64" s="46">
        <v>463566</v>
      </c>
      <c r="J64" s="46">
        <v>112037</v>
      </c>
      <c r="K64" s="46">
        <v>797222</v>
      </c>
      <c r="L64" s="46">
        <v>0</v>
      </c>
      <c r="M64" s="46">
        <v>0</v>
      </c>
      <c r="N64" s="46">
        <f>SUM(D64:M64)</f>
        <v>2324226</v>
      </c>
      <c r="O64" s="47">
        <f t="shared" si="8"/>
        <v>94.121082044221268</v>
      </c>
      <c r="P64" s="9"/>
    </row>
    <row r="65" spans="1:119">
      <c r="A65" s="12"/>
      <c r="B65" s="25">
        <v>361.3</v>
      </c>
      <c r="C65" s="20" t="s">
        <v>108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-5324764</v>
      </c>
      <c r="L65" s="46">
        <v>0</v>
      </c>
      <c r="M65" s="46">
        <v>0</v>
      </c>
      <c r="N65" s="46">
        <f t="shared" ref="N65:N75" si="13">SUM(D65:M65)</f>
        <v>-5324764</v>
      </c>
      <c r="O65" s="47">
        <f t="shared" si="8"/>
        <v>-215.62986960395239</v>
      </c>
      <c r="P65" s="9"/>
    </row>
    <row r="66" spans="1:119">
      <c r="A66" s="12"/>
      <c r="B66" s="25">
        <v>362</v>
      </c>
      <c r="C66" s="20" t="s">
        <v>79</v>
      </c>
      <c r="D66" s="46">
        <v>408926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408926</v>
      </c>
      <c r="O66" s="47">
        <f t="shared" si="8"/>
        <v>16.559731108771363</v>
      </c>
      <c r="P66" s="9"/>
    </row>
    <row r="67" spans="1:119">
      <c r="A67" s="12"/>
      <c r="B67" s="25">
        <v>363.22</v>
      </c>
      <c r="C67" s="20" t="s">
        <v>118</v>
      </c>
      <c r="D67" s="46">
        <v>0</v>
      </c>
      <c r="E67" s="46">
        <v>25301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25301</v>
      </c>
      <c r="O67" s="47">
        <f t="shared" si="8"/>
        <v>1.0245808698469263</v>
      </c>
      <c r="P67" s="9"/>
    </row>
    <row r="68" spans="1:119">
      <c r="A68" s="12"/>
      <c r="B68" s="25">
        <v>363.23</v>
      </c>
      <c r="C68" s="20" t="s">
        <v>119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147944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147944</v>
      </c>
      <c r="O68" s="47">
        <f t="shared" si="8"/>
        <v>5.9910909532680003</v>
      </c>
      <c r="P68" s="9"/>
    </row>
    <row r="69" spans="1:119">
      <c r="A69" s="12"/>
      <c r="B69" s="25">
        <v>363.24</v>
      </c>
      <c r="C69" s="20" t="s">
        <v>120</v>
      </c>
      <c r="D69" s="46">
        <v>0</v>
      </c>
      <c r="E69" s="46">
        <v>71926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71926</v>
      </c>
      <c r="O69" s="47">
        <f t="shared" ref="O69:O79" si="14">(N69/O$81)</f>
        <v>2.9126913420264033</v>
      </c>
      <c r="P69" s="9"/>
    </row>
    <row r="70" spans="1:119">
      <c r="A70" s="12"/>
      <c r="B70" s="25">
        <v>363.27</v>
      </c>
      <c r="C70" s="20" t="s">
        <v>121</v>
      </c>
      <c r="D70" s="46">
        <v>0</v>
      </c>
      <c r="E70" s="46">
        <v>29233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29233</v>
      </c>
      <c r="O70" s="47">
        <f t="shared" si="14"/>
        <v>1.1838098323479387</v>
      </c>
      <c r="P70" s="9"/>
    </row>
    <row r="71" spans="1:119">
      <c r="A71" s="12"/>
      <c r="B71" s="25">
        <v>363.29</v>
      </c>
      <c r="C71" s="20" t="s">
        <v>122</v>
      </c>
      <c r="D71" s="46">
        <v>0</v>
      </c>
      <c r="E71" s="46">
        <v>7797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7797</v>
      </c>
      <c r="O71" s="47">
        <f t="shared" si="14"/>
        <v>0.31574471531546122</v>
      </c>
      <c r="P71" s="9"/>
    </row>
    <row r="72" spans="1:119">
      <c r="A72" s="12"/>
      <c r="B72" s="25">
        <v>364</v>
      </c>
      <c r="C72" s="20" t="s">
        <v>80</v>
      </c>
      <c r="D72" s="46">
        <v>129648</v>
      </c>
      <c r="E72" s="46">
        <v>0</v>
      </c>
      <c r="F72" s="46">
        <v>0</v>
      </c>
      <c r="G72" s="46">
        <v>0</v>
      </c>
      <c r="H72" s="46">
        <v>0</v>
      </c>
      <c r="I72" s="46">
        <v>2882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132530</v>
      </c>
      <c r="O72" s="47">
        <f t="shared" si="14"/>
        <v>5.3668907426905319</v>
      </c>
      <c r="P72" s="9"/>
    </row>
    <row r="73" spans="1:119">
      <c r="A73" s="12"/>
      <c r="B73" s="25">
        <v>366</v>
      </c>
      <c r="C73" s="20" t="s">
        <v>82</v>
      </c>
      <c r="D73" s="46">
        <v>161886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161886</v>
      </c>
      <c r="O73" s="47">
        <f t="shared" si="14"/>
        <v>6.5556815420749981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1973792</v>
      </c>
      <c r="L74" s="46">
        <v>0</v>
      </c>
      <c r="M74" s="46">
        <v>0</v>
      </c>
      <c r="N74" s="46">
        <f t="shared" si="13"/>
        <v>1973792</v>
      </c>
      <c r="O74" s="47">
        <f t="shared" si="14"/>
        <v>79.930023487486835</v>
      </c>
      <c r="P74" s="9"/>
    </row>
    <row r="75" spans="1:119">
      <c r="A75" s="12"/>
      <c r="B75" s="25">
        <v>369.9</v>
      </c>
      <c r="C75" s="20" t="s">
        <v>85</v>
      </c>
      <c r="D75" s="46">
        <v>110370</v>
      </c>
      <c r="E75" s="46">
        <v>484</v>
      </c>
      <c r="F75" s="46">
        <v>0</v>
      </c>
      <c r="G75" s="46">
        <v>0</v>
      </c>
      <c r="H75" s="46">
        <v>0</v>
      </c>
      <c r="I75" s="46">
        <v>63544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174398</v>
      </c>
      <c r="O75" s="47">
        <f t="shared" si="14"/>
        <v>7.0623633271239976</v>
      </c>
      <c r="P75" s="9"/>
    </row>
    <row r="76" spans="1:119" ht="15.75">
      <c r="A76" s="29" t="s">
        <v>57</v>
      </c>
      <c r="B76" s="30"/>
      <c r="C76" s="31"/>
      <c r="D76" s="32">
        <f t="shared" ref="D76:M76" si="15">SUM(D77:D78)</f>
        <v>1112900</v>
      </c>
      <c r="E76" s="32">
        <f t="shared" si="15"/>
        <v>30289</v>
      </c>
      <c r="F76" s="32">
        <f t="shared" si="15"/>
        <v>0</v>
      </c>
      <c r="G76" s="32">
        <f t="shared" si="15"/>
        <v>300000</v>
      </c>
      <c r="H76" s="32">
        <f t="shared" si="15"/>
        <v>0</v>
      </c>
      <c r="I76" s="32">
        <f t="shared" si="15"/>
        <v>32100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1475289</v>
      </c>
      <c r="O76" s="45">
        <f t="shared" si="14"/>
        <v>59.742812019113956</v>
      </c>
      <c r="P76" s="9"/>
    </row>
    <row r="77" spans="1:119">
      <c r="A77" s="12"/>
      <c r="B77" s="25">
        <v>381</v>
      </c>
      <c r="C77" s="20" t="s">
        <v>86</v>
      </c>
      <c r="D77" s="46">
        <v>200000</v>
      </c>
      <c r="E77" s="46">
        <v>30289</v>
      </c>
      <c r="F77" s="46">
        <v>0</v>
      </c>
      <c r="G77" s="46">
        <v>300000</v>
      </c>
      <c r="H77" s="46">
        <v>0</v>
      </c>
      <c r="I77" s="46">
        <v>32100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562389</v>
      </c>
      <c r="O77" s="47">
        <f t="shared" si="14"/>
        <v>22.774317648011664</v>
      </c>
      <c r="P77" s="9"/>
    </row>
    <row r="78" spans="1:119" ht="15.75" thickBot="1">
      <c r="A78" s="12"/>
      <c r="B78" s="25">
        <v>382</v>
      </c>
      <c r="C78" s="20" t="s">
        <v>96</v>
      </c>
      <c r="D78" s="46">
        <v>912900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912900</v>
      </c>
      <c r="O78" s="47">
        <f t="shared" si="14"/>
        <v>36.968494371102295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6">SUM(D5,D18,D23,D41,D59,D63,D76)</f>
        <v>20361281</v>
      </c>
      <c r="E79" s="15">
        <f t="shared" si="16"/>
        <v>2342779</v>
      </c>
      <c r="F79" s="15">
        <f t="shared" si="16"/>
        <v>0</v>
      </c>
      <c r="G79" s="15">
        <f t="shared" si="16"/>
        <v>2306435</v>
      </c>
      <c r="H79" s="15">
        <f t="shared" si="16"/>
        <v>0</v>
      </c>
      <c r="I79" s="15">
        <f t="shared" si="16"/>
        <v>19352551</v>
      </c>
      <c r="J79" s="15">
        <f t="shared" si="16"/>
        <v>1925646</v>
      </c>
      <c r="K79" s="15">
        <f t="shared" si="16"/>
        <v>-2116620</v>
      </c>
      <c r="L79" s="15">
        <f t="shared" si="16"/>
        <v>0</v>
      </c>
      <c r="M79" s="15">
        <f t="shared" si="16"/>
        <v>0</v>
      </c>
      <c r="N79" s="15">
        <f>SUM(D79:M79)</f>
        <v>44172072</v>
      </c>
      <c r="O79" s="38">
        <f t="shared" si="14"/>
        <v>1788.7775168057017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123</v>
      </c>
      <c r="M81" s="48"/>
      <c r="N81" s="48"/>
      <c r="O81" s="43">
        <v>24694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SUM(D6:D16)</f>
        <v>15677997</v>
      </c>
      <c r="E5" s="27">
        <f t="shared" si="0"/>
        <v>643841</v>
      </c>
      <c r="F5" s="27">
        <f t="shared" si="0"/>
        <v>0</v>
      </c>
      <c r="G5" s="27">
        <f t="shared" si="0"/>
        <v>3635921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577314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20535073</v>
      </c>
      <c r="P5" s="33">
        <f t="shared" ref="P5:P36" si="1">(O5/P$88)</f>
        <v>797.41662783473123</v>
      </c>
      <c r="Q5" s="6"/>
    </row>
    <row r="6" spans="1:134">
      <c r="A6" s="12"/>
      <c r="B6" s="25">
        <v>311</v>
      </c>
      <c r="C6" s="20" t="s">
        <v>3</v>
      </c>
      <c r="D6" s="46">
        <v>10982934</v>
      </c>
      <c r="E6" s="46">
        <v>320737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11303671</v>
      </c>
      <c r="P6" s="47">
        <f t="shared" si="1"/>
        <v>438.94342187014598</v>
      </c>
      <c r="Q6" s="9"/>
    </row>
    <row r="7" spans="1:134">
      <c r="A7" s="12"/>
      <c r="B7" s="25">
        <v>312.41000000000003</v>
      </c>
      <c r="C7" s="20" t="s">
        <v>165</v>
      </c>
      <c r="D7" s="46">
        <v>0</v>
      </c>
      <c r="E7" s="46">
        <v>323104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323104</v>
      </c>
      <c r="P7" s="47">
        <f t="shared" si="1"/>
        <v>12.546753650201927</v>
      </c>
      <c r="Q7" s="9"/>
    </row>
    <row r="8" spans="1:134">
      <c r="A8" s="12"/>
      <c r="B8" s="25">
        <v>312.51</v>
      </c>
      <c r="C8" s="20" t="s">
        <v>94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272146</v>
      </c>
      <c r="L8" s="46">
        <v>0</v>
      </c>
      <c r="M8" s="46">
        <v>0</v>
      </c>
      <c r="N8" s="46">
        <v>0</v>
      </c>
      <c r="O8" s="46">
        <f t="shared" si="2"/>
        <v>272146</v>
      </c>
      <c r="P8" s="47">
        <f t="shared" si="1"/>
        <v>10.567955886921403</v>
      </c>
      <c r="Q8" s="9"/>
    </row>
    <row r="9" spans="1:134">
      <c r="A9" s="12"/>
      <c r="B9" s="25">
        <v>312.52</v>
      </c>
      <c r="C9" s="20" t="s">
        <v>125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305168</v>
      </c>
      <c r="L9" s="46">
        <v>0</v>
      </c>
      <c r="M9" s="46">
        <v>0</v>
      </c>
      <c r="N9" s="46">
        <v>0</v>
      </c>
      <c r="O9" s="46">
        <f t="shared" si="2"/>
        <v>305168</v>
      </c>
      <c r="P9" s="47">
        <f t="shared" si="1"/>
        <v>11.85026405716061</v>
      </c>
      <c r="Q9" s="9"/>
    </row>
    <row r="10" spans="1:134">
      <c r="A10" s="12"/>
      <c r="B10" s="25">
        <v>312.63</v>
      </c>
      <c r="C10" s="20" t="s">
        <v>166</v>
      </c>
      <c r="D10" s="46">
        <v>0</v>
      </c>
      <c r="E10" s="46">
        <v>0</v>
      </c>
      <c r="F10" s="46">
        <v>0</v>
      </c>
      <c r="G10" s="46">
        <v>3635921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3635921</v>
      </c>
      <c r="P10" s="47">
        <f t="shared" si="1"/>
        <v>141.18984933209072</v>
      </c>
      <c r="Q10" s="9"/>
    </row>
    <row r="11" spans="1:134">
      <c r="A11" s="12"/>
      <c r="B11" s="25">
        <v>314.10000000000002</v>
      </c>
      <c r="C11" s="20" t="s">
        <v>13</v>
      </c>
      <c r="D11" s="46">
        <v>2670664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2670664</v>
      </c>
      <c r="P11" s="47">
        <f t="shared" si="1"/>
        <v>103.70705187946567</v>
      </c>
      <c r="Q11" s="9"/>
    </row>
    <row r="12" spans="1:134">
      <c r="A12" s="12"/>
      <c r="B12" s="25">
        <v>314.3</v>
      </c>
      <c r="C12" s="20" t="s">
        <v>14</v>
      </c>
      <c r="D12" s="46">
        <v>835831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835831</v>
      </c>
      <c r="P12" s="47">
        <f t="shared" si="1"/>
        <v>32.45693538365952</v>
      </c>
      <c r="Q12" s="9"/>
    </row>
    <row r="13" spans="1:134">
      <c r="A13" s="12"/>
      <c r="B13" s="25">
        <v>314.39999999999998</v>
      </c>
      <c r="C13" s="20" t="s">
        <v>15</v>
      </c>
      <c r="D13" s="46">
        <v>113617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113617</v>
      </c>
      <c r="P13" s="47">
        <f t="shared" si="1"/>
        <v>4.4119680024852439</v>
      </c>
      <c r="Q13" s="9"/>
    </row>
    <row r="14" spans="1:134">
      <c r="A14" s="12"/>
      <c r="B14" s="25">
        <v>314.8</v>
      </c>
      <c r="C14" s="20" t="s">
        <v>17</v>
      </c>
      <c r="D14" s="46">
        <v>43240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43240</v>
      </c>
      <c r="P14" s="47">
        <f t="shared" si="1"/>
        <v>1.6790928859894376</v>
      </c>
      <c r="Q14" s="9"/>
    </row>
    <row r="15" spans="1:134">
      <c r="A15" s="12"/>
      <c r="B15" s="25">
        <v>315.2</v>
      </c>
      <c r="C15" s="20" t="s">
        <v>167</v>
      </c>
      <c r="D15" s="46">
        <v>920759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920759</v>
      </c>
      <c r="P15" s="47">
        <f t="shared" si="1"/>
        <v>35.754853991922957</v>
      </c>
      <c r="Q15" s="9"/>
    </row>
    <row r="16" spans="1:134">
      <c r="A16" s="12"/>
      <c r="B16" s="25">
        <v>316</v>
      </c>
      <c r="C16" s="20" t="s">
        <v>127</v>
      </c>
      <c r="D16" s="46">
        <v>110952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110952</v>
      </c>
      <c r="P16" s="47">
        <f t="shared" si="1"/>
        <v>4.3084808946877908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SUM(D18:D31)</f>
        <v>2655419</v>
      </c>
      <c r="E17" s="32">
        <f t="shared" si="3"/>
        <v>612738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843438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4111595</v>
      </c>
      <c r="P17" s="45">
        <f t="shared" si="1"/>
        <v>159.66119136377756</v>
      </c>
      <c r="Q17" s="10"/>
    </row>
    <row r="18" spans="1:17">
      <c r="A18" s="12"/>
      <c r="B18" s="25">
        <v>322</v>
      </c>
      <c r="C18" s="20" t="s">
        <v>168</v>
      </c>
      <c r="D18" s="46">
        <v>468408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468408</v>
      </c>
      <c r="P18" s="47">
        <f t="shared" si="1"/>
        <v>18.189189189189189</v>
      </c>
      <c r="Q18" s="9"/>
    </row>
    <row r="19" spans="1:17">
      <c r="A19" s="12"/>
      <c r="B19" s="25">
        <v>323.10000000000002</v>
      </c>
      <c r="C19" s="20" t="s">
        <v>21</v>
      </c>
      <c r="D19" s="46">
        <v>2018011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4">SUM(D19:N19)</f>
        <v>2018011</v>
      </c>
      <c r="P19" s="47">
        <f t="shared" si="1"/>
        <v>78.363272755514132</v>
      </c>
      <c r="Q19" s="9"/>
    </row>
    <row r="20" spans="1:17">
      <c r="A20" s="12"/>
      <c r="B20" s="25">
        <v>323.39999999999998</v>
      </c>
      <c r="C20" s="20" t="s">
        <v>22</v>
      </c>
      <c r="D20" s="46">
        <v>108764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108764</v>
      </c>
      <c r="P20" s="47">
        <f t="shared" si="1"/>
        <v>4.2235166200683443</v>
      </c>
      <c r="Q20" s="9"/>
    </row>
    <row r="21" spans="1:17">
      <c r="A21" s="12"/>
      <c r="B21" s="25">
        <v>324.11</v>
      </c>
      <c r="C21" s="20" t="s">
        <v>23</v>
      </c>
      <c r="D21" s="46">
        <v>0</v>
      </c>
      <c r="E21" s="46">
        <v>53337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53337</v>
      </c>
      <c r="P21" s="47">
        <f t="shared" si="1"/>
        <v>2.0711789375582481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27119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27119</v>
      </c>
      <c r="P22" s="47">
        <f t="shared" si="1"/>
        <v>1.0530832556694625</v>
      </c>
      <c r="Q22" s="9"/>
    </row>
    <row r="23" spans="1:17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383249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383249</v>
      </c>
      <c r="P23" s="47">
        <f t="shared" si="1"/>
        <v>14.882300403852128</v>
      </c>
      <c r="Q23" s="9"/>
    </row>
    <row r="24" spans="1:17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38470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38470</v>
      </c>
      <c r="P24" s="47">
        <f t="shared" si="1"/>
        <v>1.4938645542093818</v>
      </c>
      <c r="Q24" s="9"/>
    </row>
    <row r="25" spans="1:17">
      <c r="A25" s="12"/>
      <c r="B25" s="25">
        <v>324.31</v>
      </c>
      <c r="C25" s="20" t="s">
        <v>27</v>
      </c>
      <c r="D25" s="46">
        <v>0</v>
      </c>
      <c r="E25" s="46">
        <v>94305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94305</v>
      </c>
      <c r="P25" s="47">
        <f t="shared" si="1"/>
        <v>3.6620456663560113</v>
      </c>
      <c r="Q25" s="9"/>
    </row>
    <row r="26" spans="1:17">
      <c r="A26" s="12"/>
      <c r="B26" s="25">
        <v>324.32</v>
      </c>
      <c r="C26" s="20" t="s">
        <v>28</v>
      </c>
      <c r="D26" s="46">
        <v>0</v>
      </c>
      <c r="E26" s="46">
        <v>10082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10082</v>
      </c>
      <c r="P26" s="47">
        <f t="shared" si="1"/>
        <v>0.39150357253805529</v>
      </c>
      <c r="Q26" s="9"/>
    </row>
    <row r="27" spans="1:17">
      <c r="A27" s="12"/>
      <c r="B27" s="25">
        <v>324.61</v>
      </c>
      <c r="C27" s="20" t="s">
        <v>29</v>
      </c>
      <c r="D27" s="46">
        <v>0</v>
      </c>
      <c r="E27" s="46">
        <v>112284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112284</v>
      </c>
      <c r="P27" s="47">
        <f t="shared" si="1"/>
        <v>4.3602050326188255</v>
      </c>
      <c r="Q27" s="9"/>
    </row>
    <row r="28" spans="1:17">
      <c r="A28" s="12"/>
      <c r="B28" s="25">
        <v>324.91000000000003</v>
      </c>
      <c r="C28" s="20" t="s">
        <v>30</v>
      </c>
      <c r="D28" s="46">
        <v>0</v>
      </c>
      <c r="E28" s="46">
        <v>6191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6191</v>
      </c>
      <c r="P28" s="47">
        <f t="shared" si="1"/>
        <v>0.2404085119602361</v>
      </c>
      <c r="Q28" s="9"/>
    </row>
    <row r="29" spans="1:17">
      <c r="A29" s="12"/>
      <c r="B29" s="25">
        <v>324.92</v>
      </c>
      <c r="C29" s="20" t="s">
        <v>31</v>
      </c>
      <c r="D29" s="46">
        <v>0</v>
      </c>
      <c r="E29" s="46">
        <v>3051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3051</v>
      </c>
      <c r="P29" s="47">
        <f t="shared" si="1"/>
        <v>0.1184762348555452</v>
      </c>
      <c r="Q29" s="9"/>
    </row>
    <row r="30" spans="1:17">
      <c r="A30" s="12"/>
      <c r="B30" s="25" t="s">
        <v>175</v>
      </c>
      <c r="C30" s="20" t="s">
        <v>176</v>
      </c>
      <c r="D30" s="46">
        <v>0</v>
      </c>
      <c r="E30" s="46">
        <v>306369</v>
      </c>
      <c r="F30" s="46">
        <v>0</v>
      </c>
      <c r="G30" s="46">
        <v>0</v>
      </c>
      <c r="H30" s="46">
        <v>0</v>
      </c>
      <c r="I30" s="46">
        <v>421719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728088</v>
      </c>
      <c r="P30" s="47">
        <f t="shared" si="1"/>
        <v>28.273066169617895</v>
      </c>
      <c r="Q30" s="9"/>
    </row>
    <row r="31" spans="1:17">
      <c r="A31" s="12"/>
      <c r="B31" s="25">
        <v>329.5</v>
      </c>
      <c r="C31" s="20" t="s">
        <v>169</v>
      </c>
      <c r="D31" s="46">
        <v>60236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60236</v>
      </c>
      <c r="P31" s="47">
        <f t="shared" si="1"/>
        <v>2.3390804597701149</v>
      </c>
      <c r="Q31" s="9"/>
    </row>
    <row r="32" spans="1:17" ht="15.75">
      <c r="A32" s="29" t="s">
        <v>170</v>
      </c>
      <c r="B32" s="30"/>
      <c r="C32" s="31"/>
      <c r="D32" s="32">
        <f t="shared" ref="D32:N32" si="5">SUM(D33:D48)</f>
        <v>4006793</v>
      </c>
      <c r="E32" s="32">
        <f t="shared" si="5"/>
        <v>502976</v>
      </c>
      <c r="F32" s="32">
        <f t="shared" si="5"/>
        <v>0</v>
      </c>
      <c r="G32" s="32">
        <f t="shared" si="5"/>
        <v>395235</v>
      </c>
      <c r="H32" s="32">
        <f t="shared" si="5"/>
        <v>0</v>
      </c>
      <c r="I32" s="32">
        <f t="shared" si="5"/>
        <v>56607</v>
      </c>
      <c r="J32" s="32">
        <f t="shared" si="5"/>
        <v>847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4962458</v>
      </c>
      <c r="P32" s="45">
        <f t="shared" si="1"/>
        <v>192.70184840012425</v>
      </c>
      <c r="Q32" s="10"/>
    </row>
    <row r="33" spans="1:17">
      <c r="A33" s="12"/>
      <c r="B33" s="25">
        <v>331.2</v>
      </c>
      <c r="C33" s="20" t="s">
        <v>33</v>
      </c>
      <c r="D33" s="46">
        <v>9023</v>
      </c>
      <c r="E33" s="46">
        <v>31856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40879</v>
      </c>
      <c r="P33" s="47">
        <f t="shared" si="1"/>
        <v>1.5874106865486175</v>
      </c>
      <c r="Q33" s="9"/>
    </row>
    <row r="34" spans="1:17">
      <c r="A34" s="12"/>
      <c r="B34" s="25">
        <v>331.5</v>
      </c>
      <c r="C34" s="20" t="s">
        <v>100</v>
      </c>
      <c r="D34" s="46">
        <v>44426</v>
      </c>
      <c r="E34" s="46">
        <v>159864</v>
      </c>
      <c r="F34" s="46">
        <v>0</v>
      </c>
      <c r="G34" s="46">
        <v>0</v>
      </c>
      <c r="H34" s="46">
        <v>0</v>
      </c>
      <c r="I34" s="46">
        <v>31722</v>
      </c>
      <c r="J34" s="46">
        <v>847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3" si="6">SUM(D34:N34)</f>
        <v>236859</v>
      </c>
      <c r="P34" s="47">
        <f t="shared" si="1"/>
        <v>9.1976933830382102</v>
      </c>
      <c r="Q34" s="9"/>
    </row>
    <row r="35" spans="1:17">
      <c r="A35" s="12"/>
      <c r="B35" s="25">
        <v>331.7</v>
      </c>
      <c r="C35" s="20" t="s">
        <v>35</v>
      </c>
      <c r="D35" s="46">
        <v>20000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20000</v>
      </c>
      <c r="P35" s="47">
        <f t="shared" si="1"/>
        <v>0.77663870767319043</v>
      </c>
      <c r="Q35" s="9"/>
    </row>
    <row r="36" spans="1:17">
      <c r="A36" s="12"/>
      <c r="B36" s="25">
        <v>334.49</v>
      </c>
      <c r="C36" s="20" t="s">
        <v>154</v>
      </c>
      <c r="D36" s="46">
        <v>0</v>
      </c>
      <c r="E36" s="46">
        <v>0</v>
      </c>
      <c r="F36" s="46">
        <v>0</v>
      </c>
      <c r="G36" s="46">
        <v>113632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113632</v>
      </c>
      <c r="P36" s="47">
        <f t="shared" si="1"/>
        <v>4.412550481515999</v>
      </c>
      <c r="Q36" s="9"/>
    </row>
    <row r="37" spans="1:17">
      <c r="A37" s="12"/>
      <c r="B37" s="25">
        <v>334.5</v>
      </c>
      <c r="C37" s="20" t="s">
        <v>38</v>
      </c>
      <c r="D37" s="46">
        <v>49934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49934</v>
      </c>
      <c r="P37" s="47">
        <f t="shared" ref="P37:P68" si="7">(O37/P$88)</f>
        <v>1.9390338614476545</v>
      </c>
      <c r="Q37" s="9"/>
    </row>
    <row r="38" spans="1:17">
      <c r="A38" s="12"/>
      <c r="B38" s="25">
        <v>334.7</v>
      </c>
      <c r="C38" s="20" t="s">
        <v>39</v>
      </c>
      <c r="D38" s="46">
        <v>19369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19369</v>
      </c>
      <c r="P38" s="47">
        <f t="shared" si="7"/>
        <v>0.75213575644610131</v>
      </c>
      <c r="Q38" s="9"/>
    </row>
    <row r="39" spans="1:17">
      <c r="A39" s="12"/>
      <c r="B39" s="25">
        <v>335.125</v>
      </c>
      <c r="C39" s="20" t="s">
        <v>171</v>
      </c>
      <c r="D39" s="46">
        <v>1232188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1232188</v>
      </c>
      <c r="P39" s="47">
        <f t="shared" si="7"/>
        <v>47.84824479652066</v>
      </c>
      <c r="Q39" s="9"/>
    </row>
    <row r="40" spans="1:17">
      <c r="A40" s="12"/>
      <c r="B40" s="25">
        <v>335.14</v>
      </c>
      <c r="C40" s="20" t="s">
        <v>129</v>
      </c>
      <c r="D40" s="46">
        <v>23164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23164</v>
      </c>
      <c r="P40" s="47">
        <f t="shared" si="7"/>
        <v>0.89950295122708912</v>
      </c>
      <c r="Q40" s="9"/>
    </row>
    <row r="41" spans="1:17">
      <c r="A41" s="12"/>
      <c r="B41" s="25">
        <v>335.15</v>
      </c>
      <c r="C41" s="20" t="s">
        <v>130</v>
      </c>
      <c r="D41" s="46">
        <v>37550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37550</v>
      </c>
      <c r="P41" s="47">
        <f t="shared" si="7"/>
        <v>1.4581391736564151</v>
      </c>
      <c r="Q41" s="9"/>
    </row>
    <row r="42" spans="1:17">
      <c r="A42" s="12"/>
      <c r="B42" s="25">
        <v>335.18</v>
      </c>
      <c r="C42" s="20" t="s">
        <v>172</v>
      </c>
      <c r="D42" s="46">
        <v>2097683</v>
      </c>
      <c r="E42" s="46">
        <v>0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2097685</v>
      </c>
      <c r="P42" s="47">
        <f t="shared" si="7"/>
        <v>81.45716837527182</v>
      </c>
      <c r="Q42" s="9"/>
    </row>
    <row r="43" spans="1:17">
      <c r="A43" s="12"/>
      <c r="B43" s="25">
        <v>335.29</v>
      </c>
      <c r="C43" s="20" t="s">
        <v>139</v>
      </c>
      <c r="D43" s="46">
        <v>12130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12130</v>
      </c>
      <c r="P43" s="47">
        <f t="shared" si="7"/>
        <v>0.47103137620378999</v>
      </c>
      <c r="Q43" s="9"/>
    </row>
    <row r="44" spans="1:17">
      <c r="A44" s="12"/>
      <c r="B44" s="25">
        <v>335.48</v>
      </c>
      <c r="C44" s="20" t="s">
        <v>45</v>
      </c>
      <c r="D44" s="46">
        <v>118785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9" si="8">SUM(D44:N44)</f>
        <v>118785</v>
      </c>
      <c r="P44" s="47">
        <f t="shared" si="7"/>
        <v>4.6126514445479962</v>
      </c>
      <c r="Q44" s="9"/>
    </row>
    <row r="45" spans="1:17">
      <c r="A45" s="12"/>
      <c r="B45" s="25">
        <v>337.3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24885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24885</v>
      </c>
      <c r="P45" s="47">
        <f t="shared" si="7"/>
        <v>0.96633271202236715</v>
      </c>
      <c r="Q45" s="9"/>
    </row>
    <row r="46" spans="1:17">
      <c r="A46" s="12"/>
      <c r="B46" s="25">
        <v>337.5</v>
      </c>
      <c r="C46" s="20" t="s">
        <v>48</v>
      </c>
      <c r="D46" s="46">
        <v>0</v>
      </c>
      <c r="E46" s="46">
        <v>0</v>
      </c>
      <c r="F46" s="46">
        <v>0</v>
      </c>
      <c r="G46" s="46">
        <v>281601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281601</v>
      </c>
      <c r="P46" s="47">
        <f t="shared" si="7"/>
        <v>10.935111835973904</v>
      </c>
      <c r="Q46" s="9"/>
    </row>
    <row r="47" spans="1:17">
      <c r="A47" s="12"/>
      <c r="B47" s="25">
        <v>338</v>
      </c>
      <c r="C47" s="20" t="s">
        <v>49</v>
      </c>
      <c r="D47" s="46">
        <v>281926</v>
      </c>
      <c r="E47" s="46">
        <v>311256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593182</v>
      </c>
      <c r="P47" s="47">
        <f t="shared" si="7"/>
        <v>23.034405094749921</v>
      </c>
      <c r="Q47" s="9"/>
    </row>
    <row r="48" spans="1:17">
      <c r="A48" s="12"/>
      <c r="B48" s="25">
        <v>339</v>
      </c>
      <c r="C48" s="20" t="s">
        <v>50</v>
      </c>
      <c r="D48" s="46">
        <v>60615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60615</v>
      </c>
      <c r="P48" s="47">
        <f t="shared" si="7"/>
        <v>2.353797763280522</v>
      </c>
      <c r="Q48" s="9"/>
    </row>
    <row r="49" spans="1:17" ht="15.75">
      <c r="A49" s="29" t="s">
        <v>55</v>
      </c>
      <c r="B49" s="30"/>
      <c r="C49" s="31"/>
      <c r="D49" s="32">
        <f t="shared" ref="D49:N49" si="9">SUM(D50:D67)</f>
        <v>3413501</v>
      </c>
      <c r="E49" s="32">
        <f t="shared" si="9"/>
        <v>8</v>
      </c>
      <c r="F49" s="32">
        <f t="shared" si="9"/>
        <v>0</v>
      </c>
      <c r="G49" s="32">
        <f t="shared" si="9"/>
        <v>61370</v>
      </c>
      <c r="H49" s="32">
        <f t="shared" si="9"/>
        <v>0</v>
      </c>
      <c r="I49" s="32">
        <f t="shared" si="9"/>
        <v>28738041</v>
      </c>
      <c r="J49" s="32">
        <f t="shared" si="9"/>
        <v>1997267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 t="shared" si="8"/>
        <v>34210187</v>
      </c>
      <c r="P49" s="45">
        <f t="shared" si="7"/>
        <v>1328.4477710469089</v>
      </c>
      <c r="Q49" s="10"/>
    </row>
    <row r="50" spans="1:17">
      <c r="A50" s="12"/>
      <c r="B50" s="25">
        <v>341.2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1946078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6" si="10">SUM(D50:N50)</f>
        <v>1946078</v>
      </c>
      <c r="P50" s="47">
        <f t="shared" si="7"/>
        <v>75.569975147561351</v>
      </c>
      <c r="Q50" s="9"/>
    </row>
    <row r="51" spans="1:17">
      <c r="A51" s="12"/>
      <c r="B51" s="25">
        <v>341.9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51189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51189</v>
      </c>
      <c r="P51" s="47">
        <f t="shared" si="7"/>
        <v>1.9877679403541473</v>
      </c>
      <c r="Q51" s="9"/>
    </row>
    <row r="52" spans="1:17">
      <c r="A52" s="12"/>
      <c r="B52" s="25">
        <v>342.1</v>
      </c>
      <c r="C52" s="20" t="s">
        <v>60</v>
      </c>
      <c r="D52" s="46">
        <v>485205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485205</v>
      </c>
      <c r="P52" s="47">
        <f t="shared" si="7"/>
        <v>18.841449207828518</v>
      </c>
      <c r="Q52" s="9"/>
    </row>
    <row r="53" spans="1:17">
      <c r="A53" s="12"/>
      <c r="B53" s="25">
        <v>342.2</v>
      </c>
      <c r="C53" s="20" t="s">
        <v>61</v>
      </c>
      <c r="D53" s="46">
        <v>442367</v>
      </c>
      <c r="E53" s="46">
        <v>0</v>
      </c>
      <c r="F53" s="46">
        <v>0</v>
      </c>
      <c r="G53" s="46">
        <v>11370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453737</v>
      </c>
      <c r="P53" s="47">
        <f t="shared" si="7"/>
        <v>17.61948586517552</v>
      </c>
      <c r="Q53" s="9"/>
    </row>
    <row r="54" spans="1:17">
      <c r="A54" s="12"/>
      <c r="B54" s="25">
        <v>342.4</v>
      </c>
      <c r="C54" s="20" t="s">
        <v>62</v>
      </c>
      <c r="D54" s="46">
        <v>1743582</v>
      </c>
      <c r="E54" s="46">
        <v>0</v>
      </c>
      <c r="F54" s="46">
        <v>0</v>
      </c>
      <c r="G54" s="46">
        <v>50000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1793582</v>
      </c>
      <c r="P54" s="47">
        <f t="shared" si="7"/>
        <v>69.648260329294814</v>
      </c>
      <c r="Q54" s="9"/>
    </row>
    <row r="55" spans="1:17">
      <c r="A55" s="12"/>
      <c r="B55" s="25">
        <v>342.9</v>
      </c>
      <c r="C55" s="20" t="s">
        <v>63</v>
      </c>
      <c r="D55" s="46">
        <v>53067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53067</v>
      </c>
      <c r="P55" s="47">
        <f t="shared" si="7"/>
        <v>2.0606943150046599</v>
      </c>
      <c r="Q55" s="9"/>
    </row>
    <row r="56" spans="1:17">
      <c r="A56" s="12"/>
      <c r="B56" s="25">
        <v>343.4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6743406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6743406</v>
      </c>
      <c r="P56" s="47">
        <f t="shared" si="7"/>
        <v>261.85950605778191</v>
      </c>
      <c r="Q56" s="9"/>
    </row>
    <row r="57" spans="1:17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18037601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18037601</v>
      </c>
      <c r="P57" s="47">
        <f t="shared" si="7"/>
        <v>700.4349565082324</v>
      </c>
      <c r="Q57" s="9"/>
    </row>
    <row r="58" spans="1:17">
      <c r="A58" s="12"/>
      <c r="B58" s="25">
        <v>343.8</v>
      </c>
      <c r="C58" s="20" t="s">
        <v>66</v>
      </c>
      <c r="D58" s="46">
        <v>88021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88021</v>
      </c>
      <c r="P58" s="47">
        <f t="shared" si="7"/>
        <v>3.4180257844050947</v>
      </c>
      <c r="Q58" s="9"/>
    </row>
    <row r="59" spans="1:17">
      <c r="A59" s="12"/>
      <c r="B59" s="25">
        <v>343.9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1834501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1834501</v>
      </c>
      <c r="P59" s="47">
        <f t="shared" si="7"/>
        <v>71.237224293258777</v>
      </c>
      <c r="Q59" s="9"/>
    </row>
    <row r="60" spans="1:17">
      <c r="A60" s="12"/>
      <c r="B60" s="25">
        <v>344.2</v>
      </c>
      <c r="C60" s="20" t="s">
        <v>134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151250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151250</v>
      </c>
      <c r="P60" s="47">
        <f t="shared" si="7"/>
        <v>5.8733302267785028</v>
      </c>
      <c r="Q60" s="9"/>
    </row>
    <row r="61" spans="1:17">
      <c r="A61" s="12"/>
      <c r="B61" s="25">
        <v>344.3</v>
      </c>
      <c r="C61" s="20" t="s">
        <v>150</v>
      </c>
      <c r="D61" s="46">
        <v>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20</v>
      </c>
      <c r="P61" s="47">
        <f t="shared" si="7"/>
        <v>7.7663870767319041E-4</v>
      </c>
      <c r="Q61" s="9"/>
    </row>
    <row r="62" spans="1:17">
      <c r="A62" s="12"/>
      <c r="B62" s="25">
        <v>347.1</v>
      </c>
      <c r="C62" s="20" t="s">
        <v>70</v>
      </c>
      <c r="D62" s="46">
        <v>9198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9198</v>
      </c>
      <c r="P62" s="47">
        <f t="shared" si="7"/>
        <v>0.35717614165890027</v>
      </c>
      <c r="Q62" s="9"/>
    </row>
    <row r="63" spans="1:17">
      <c r="A63" s="12"/>
      <c r="B63" s="25">
        <v>347.2</v>
      </c>
      <c r="C63" s="20" t="s">
        <v>71</v>
      </c>
      <c r="D63" s="46">
        <v>108317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108317</v>
      </c>
      <c r="P63" s="47">
        <f t="shared" si="7"/>
        <v>4.206158744951848</v>
      </c>
      <c r="Q63" s="9"/>
    </row>
    <row r="64" spans="1:17">
      <c r="A64" s="12"/>
      <c r="B64" s="25">
        <v>347.3</v>
      </c>
      <c r="C64" s="20" t="s">
        <v>72</v>
      </c>
      <c r="D64" s="46">
        <v>218161</v>
      </c>
      <c r="E64" s="46">
        <v>8</v>
      </c>
      <c r="F64" s="46">
        <v>0</v>
      </c>
      <c r="G64" s="46">
        <v>0</v>
      </c>
      <c r="H64" s="46">
        <v>0</v>
      </c>
      <c r="I64" s="46">
        <v>1969350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2187519</v>
      </c>
      <c r="P64" s="47">
        <f t="shared" si="7"/>
        <v>84.94559645852749</v>
      </c>
      <c r="Q64" s="9"/>
    </row>
    <row r="65" spans="1:17">
      <c r="A65" s="12"/>
      <c r="B65" s="25">
        <v>347.4</v>
      </c>
      <c r="C65" s="20" t="s">
        <v>106</v>
      </c>
      <c r="D65" s="46">
        <v>8763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8763</v>
      </c>
      <c r="P65" s="47">
        <f t="shared" si="7"/>
        <v>0.34028424976700838</v>
      </c>
      <c r="Q65" s="9"/>
    </row>
    <row r="66" spans="1:17">
      <c r="A66" s="12"/>
      <c r="B66" s="25">
        <v>347.5</v>
      </c>
      <c r="C66" s="20" t="s">
        <v>112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1933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1933</v>
      </c>
      <c r="P66" s="47">
        <f t="shared" si="7"/>
        <v>7.506213109661386E-2</v>
      </c>
      <c r="Q66" s="9"/>
    </row>
    <row r="67" spans="1:17">
      <c r="A67" s="12"/>
      <c r="B67" s="25">
        <v>349</v>
      </c>
      <c r="C67" s="20" t="s">
        <v>173</v>
      </c>
      <c r="D67" s="46">
        <v>256800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3" si="11">SUM(D67:N67)</f>
        <v>256800</v>
      </c>
      <c r="P67" s="47">
        <f t="shared" si="7"/>
        <v>9.9720410065237655</v>
      </c>
      <c r="Q67" s="9"/>
    </row>
    <row r="68" spans="1:17" ht="15.75">
      <c r="A68" s="29" t="s">
        <v>56</v>
      </c>
      <c r="B68" s="30"/>
      <c r="C68" s="31"/>
      <c r="D68" s="32">
        <f t="shared" ref="D68:N68" si="12">SUM(D69:D71)</f>
        <v>210795</v>
      </c>
      <c r="E68" s="32">
        <f t="shared" si="12"/>
        <v>5180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si="12"/>
        <v>0</v>
      </c>
      <c r="O68" s="32">
        <f t="shared" si="11"/>
        <v>215975</v>
      </c>
      <c r="P68" s="45">
        <f t="shared" si="7"/>
        <v>8.3867272444858649</v>
      </c>
      <c r="Q68" s="10"/>
    </row>
    <row r="69" spans="1:17">
      <c r="A69" s="13"/>
      <c r="B69" s="39">
        <v>351.9</v>
      </c>
      <c r="C69" s="21" t="s">
        <v>177</v>
      </c>
      <c r="D69" s="46">
        <v>31734</v>
      </c>
      <c r="E69" s="46">
        <v>4585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1"/>
        <v>36319</v>
      </c>
      <c r="P69" s="47">
        <f t="shared" ref="P69:P86" si="13">(O69/P$88)</f>
        <v>1.4103370611991302</v>
      </c>
      <c r="Q69" s="9"/>
    </row>
    <row r="70" spans="1:17">
      <c r="A70" s="13"/>
      <c r="B70" s="39">
        <v>354</v>
      </c>
      <c r="C70" s="21" t="s">
        <v>76</v>
      </c>
      <c r="D70" s="46">
        <v>179061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179061</v>
      </c>
      <c r="P70" s="47">
        <f t="shared" si="13"/>
        <v>6.9532851817334578</v>
      </c>
      <c r="Q70" s="9"/>
    </row>
    <row r="71" spans="1:17">
      <c r="A71" s="13"/>
      <c r="B71" s="39">
        <v>359</v>
      </c>
      <c r="C71" s="21" t="s">
        <v>77</v>
      </c>
      <c r="D71" s="46">
        <v>0</v>
      </c>
      <c r="E71" s="46">
        <v>595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595</v>
      </c>
      <c r="P71" s="47">
        <f t="shared" si="13"/>
        <v>2.3105001553277417E-2</v>
      </c>
      <c r="Q71" s="9"/>
    </row>
    <row r="72" spans="1:17" ht="15.75">
      <c r="A72" s="29" t="s">
        <v>4</v>
      </c>
      <c r="B72" s="30"/>
      <c r="C72" s="31"/>
      <c r="D72" s="32">
        <f t="shared" ref="D72:N72" si="14">SUM(D73:D80)</f>
        <v>139196</v>
      </c>
      <c r="E72" s="32">
        <f t="shared" si="14"/>
        <v>23808</v>
      </c>
      <c r="F72" s="32">
        <f t="shared" si="14"/>
        <v>0</v>
      </c>
      <c r="G72" s="32">
        <f t="shared" si="14"/>
        <v>-197232</v>
      </c>
      <c r="H72" s="32">
        <f t="shared" si="14"/>
        <v>0</v>
      </c>
      <c r="I72" s="32">
        <f t="shared" si="14"/>
        <v>-149030</v>
      </c>
      <c r="J72" s="32">
        <f t="shared" si="14"/>
        <v>-40067</v>
      </c>
      <c r="K72" s="32">
        <f t="shared" si="14"/>
        <v>-8265456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 t="shared" si="11"/>
        <v>-8488781</v>
      </c>
      <c r="P72" s="45">
        <f t="shared" si="13"/>
        <v>-329.63579527803665</v>
      </c>
      <c r="Q72" s="10"/>
    </row>
    <row r="73" spans="1:17">
      <c r="A73" s="12"/>
      <c r="B73" s="25">
        <v>361.1</v>
      </c>
      <c r="C73" s="20" t="s">
        <v>78</v>
      </c>
      <c r="D73" s="46">
        <v>-489649</v>
      </c>
      <c r="E73" s="46">
        <v>-106667</v>
      </c>
      <c r="F73" s="46">
        <v>0</v>
      </c>
      <c r="G73" s="46">
        <v>-197232</v>
      </c>
      <c r="H73" s="46">
        <v>0</v>
      </c>
      <c r="I73" s="46">
        <v>-304260</v>
      </c>
      <c r="J73" s="46">
        <v>-40912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1"/>
        <v>-1138720</v>
      </c>
      <c r="P73" s="47">
        <f t="shared" si="13"/>
        <v>-44.218701460080773</v>
      </c>
      <c r="Q73" s="9"/>
    </row>
    <row r="74" spans="1:17">
      <c r="A74" s="12"/>
      <c r="B74" s="25">
        <v>362</v>
      </c>
      <c r="C74" s="20" t="s">
        <v>79</v>
      </c>
      <c r="D74" s="46">
        <v>140218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85" si="15">SUM(D74:N74)</f>
        <v>140218</v>
      </c>
      <c r="P74" s="47">
        <f t="shared" si="13"/>
        <v>5.4449363156259709</v>
      </c>
      <c r="Q74" s="9"/>
    </row>
    <row r="75" spans="1:17">
      <c r="A75" s="12"/>
      <c r="B75" s="25">
        <v>364</v>
      </c>
      <c r="C75" s="20" t="s">
        <v>135</v>
      </c>
      <c r="D75" s="46">
        <v>170236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170236</v>
      </c>
      <c r="P75" s="47">
        <f t="shared" si="13"/>
        <v>6.6105933519726623</v>
      </c>
      <c r="Q75" s="9"/>
    </row>
    <row r="76" spans="1:17">
      <c r="A76" s="12"/>
      <c r="B76" s="25">
        <v>365</v>
      </c>
      <c r="C76" s="20" t="s">
        <v>136</v>
      </c>
      <c r="D76" s="46">
        <v>13876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13876</v>
      </c>
      <c r="P76" s="47">
        <f t="shared" si="13"/>
        <v>0.53883193538365948</v>
      </c>
      <c r="Q76" s="9"/>
    </row>
    <row r="77" spans="1:17">
      <c r="A77" s="12"/>
      <c r="B77" s="25">
        <v>366</v>
      </c>
      <c r="C77" s="20" t="s">
        <v>82</v>
      </c>
      <c r="D77" s="46">
        <v>112544</v>
      </c>
      <c r="E77" s="46">
        <v>116195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228739</v>
      </c>
      <c r="P77" s="47">
        <f t="shared" si="13"/>
        <v>8.882378067722895</v>
      </c>
      <c r="Q77" s="9"/>
    </row>
    <row r="78" spans="1:17">
      <c r="A78" s="12"/>
      <c r="B78" s="25">
        <v>367</v>
      </c>
      <c r="C78" s="20" t="s">
        <v>83</v>
      </c>
      <c r="D78" s="46">
        <v>97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97</v>
      </c>
      <c r="P78" s="47">
        <f t="shared" si="13"/>
        <v>3.7666977322149734E-3</v>
      </c>
      <c r="Q78" s="9"/>
    </row>
    <row r="79" spans="1:17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-11311594</v>
      </c>
      <c r="L79" s="46">
        <v>0</v>
      </c>
      <c r="M79" s="46">
        <v>0</v>
      </c>
      <c r="N79" s="46">
        <v>0</v>
      </c>
      <c r="O79" s="46">
        <f t="shared" si="15"/>
        <v>-11311594</v>
      </c>
      <c r="P79" s="47">
        <f t="shared" si="13"/>
        <v>-439.25108729419077</v>
      </c>
      <c r="Q79" s="9"/>
    </row>
    <row r="80" spans="1:17">
      <c r="A80" s="12"/>
      <c r="B80" s="25">
        <v>369.9</v>
      </c>
      <c r="C80" s="20" t="s">
        <v>85</v>
      </c>
      <c r="D80" s="46">
        <v>191874</v>
      </c>
      <c r="E80" s="46">
        <v>14280</v>
      </c>
      <c r="F80" s="46">
        <v>0</v>
      </c>
      <c r="G80" s="46">
        <v>0</v>
      </c>
      <c r="H80" s="46">
        <v>0</v>
      </c>
      <c r="I80" s="46">
        <v>155230</v>
      </c>
      <c r="J80" s="46">
        <v>845</v>
      </c>
      <c r="K80" s="46">
        <v>3046138</v>
      </c>
      <c r="L80" s="46">
        <v>0</v>
      </c>
      <c r="M80" s="46">
        <v>0</v>
      </c>
      <c r="N80" s="46">
        <v>0</v>
      </c>
      <c r="O80" s="46">
        <f t="shared" si="15"/>
        <v>3408367</v>
      </c>
      <c r="P80" s="47">
        <f t="shared" si="13"/>
        <v>132.35348710779746</v>
      </c>
      <c r="Q80" s="9"/>
    </row>
    <row r="81" spans="1:120" ht="15.75">
      <c r="A81" s="29" t="s">
        <v>57</v>
      </c>
      <c r="B81" s="30"/>
      <c r="C81" s="31"/>
      <c r="D81" s="32">
        <f t="shared" ref="D81:N81" si="16">SUM(D82:D85)</f>
        <v>2271651</v>
      </c>
      <c r="E81" s="32">
        <f t="shared" si="16"/>
        <v>314323</v>
      </c>
      <c r="F81" s="32">
        <f t="shared" si="16"/>
        <v>0</v>
      </c>
      <c r="G81" s="32">
        <f t="shared" si="16"/>
        <v>1096880</v>
      </c>
      <c r="H81" s="32">
        <f t="shared" si="16"/>
        <v>0</v>
      </c>
      <c r="I81" s="32">
        <f t="shared" si="16"/>
        <v>0</v>
      </c>
      <c r="J81" s="32">
        <f t="shared" si="16"/>
        <v>240000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3922854</v>
      </c>
      <c r="P81" s="45">
        <f t="shared" si="13"/>
        <v>152.3320130475303</v>
      </c>
      <c r="Q81" s="9"/>
    </row>
    <row r="82" spans="1:120">
      <c r="A82" s="12"/>
      <c r="B82" s="25">
        <v>381</v>
      </c>
      <c r="C82" s="20" t="s">
        <v>86</v>
      </c>
      <c r="D82" s="46">
        <v>200000</v>
      </c>
      <c r="E82" s="46">
        <v>107848</v>
      </c>
      <c r="F82" s="46">
        <v>0</v>
      </c>
      <c r="G82" s="46">
        <v>250000</v>
      </c>
      <c r="H82" s="46">
        <v>0</v>
      </c>
      <c r="I82" s="46">
        <v>0</v>
      </c>
      <c r="J82" s="46">
        <v>240000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797848</v>
      </c>
      <c r="P82" s="47">
        <f t="shared" si="13"/>
        <v>30.981981981981981</v>
      </c>
      <c r="Q82" s="9"/>
    </row>
    <row r="83" spans="1:120">
      <c r="A83" s="12"/>
      <c r="B83" s="25">
        <v>382</v>
      </c>
      <c r="C83" s="20" t="s">
        <v>96</v>
      </c>
      <c r="D83" s="46">
        <v>2071651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2071651</v>
      </c>
      <c r="P83" s="47">
        <f t="shared" si="13"/>
        <v>80.446217769493629</v>
      </c>
      <c r="Q83" s="9"/>
    </row>
    <row r="84" spans="1:120">
      <c r="A84" s="12"/>
      <c r="B84" s="25">
        <v>383.1</v>
      </c>
      <c r="C84" s="20" t="s">
        <v>183</v>
      </c>
      <c r="D84" s="46">
        <v>0</v>
      </c>
      <c r="E84" s="46">
        <v>206475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206475</v>
      </c>
      <c r="P84" s="47">
        <f t="shared" si="13"/>
        <v>8.0178238583410995</v>
      </c>
      <c r="Q84" s="9"/>
    </row>
    <row r="85" spans="1:120" ht="15.75" thickBot="1">
      <c r="A85" s="12"/>
      <c r="B85" s="25">
        <v>384</v>
      </c>
      <c r="C85" s="20" t="s">
        <v>101</v>
      </c>
      <c r="D85" s="46">
        <v>0</v>
      </c>
      <c r="E85" s="46">
        <v>0</v>
      </c>
      <c r="F85" s="46">
        <v>0</v>
      </c>
      <c r="G85" s="46">
        <v>846880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846880</v>
      </c>
      <c r="P85" s="47">
        <f t="shared" si="13"/>
        <v>32.885989437713576</v>
      </c>
      <c r="Q85" s="9"/>
    </row>
    <row r="86" spans="1:120" ht="16.5" thickBot="1">
      <c r="A86" s="14" t="s">
        <v>73</v>
      </c>
      <c r="B86" s="23"/>
      <c r="C86" s="22"/>
      <c r="D86" s="15">
        <f t="shared" ref="D86:N86" si="17">SUM(D5,D17,D32,D49,D68,D72,D81)</f>
        <v>28375352</v>
      </c>
      <c r="E86" s="15">
        <f t="shared" si="17"/>
        <v>2102874</v>
      </c>
      <c r="F86" s="15">
        <f t="shared" si="17"/>
        <v>0</v>
      </c>
      <c r="G86" s="15">
        <f t="shared" si="17"/>
        <v>4992174</v>
      </c>
      <c r="H86" s="15">
        <f t="shared" si="17"/>
        <v>0</v>
      </c>
      <c r="I86" s="15">
        <f t="shared" si="17"/>
        <v>29489056</v>
      </c>
      <c r="J86" s="15">
        <f t="shared" si="17"/>
        <v>2198047</v>
      </c>
      <c r="K86" s="15">
        <f t="shared" si="17"/>
        <v>-7688142</v>
      </c>
      <c r="L86" s="15">
        <f t="shared" si="17"/>
        <v>0</v>
      </c>
      <c r="M86" s="15">
        <f t="shared" si="17"/>
        <v>0</v>
      </c>
      <c r="N86" s="15">
        <f t="shared" si="17"/>
        <v>0</v>
      </c>
      <c r="O86" s="15">
        <f>SUM(D86:N86)</f>
        <v>59469361</v>
      </c>
      <c r="P86" s="38">
        <f t="shared" si="13"/>
        <v>2309.3103836595214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8" t="s">
        <v>178</v>
      </c>
      <c r="N88" s="48"/>
      <c r="O88" s="48"/>
      <c r="P88" s="43">
        <v>25752</v>
      </c>
    </row>
    <row r="89" spans="1:120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1"/>
    </row>
    <row r="90" spans="1:120" ht="15.75" customHeight="1" thickBot="1">
      <c r="A90" s="52" t="s">
        <v>103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SUM(D6:D16)</f>
        <v>14925432</v>
      </c>
      <c r="E5" s="27">
        <f t="shared" si="0"/>
        <v>595197</v>
      </c>
      <c r="F5" s="27">
        <f t="shared" si="0"/>
        <v>0</v>
      </c>
      <c r="G5" s="27">
        <f t="shared" si="0"/>
        <v>3134052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516596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19171277</v>
      </c>
      <c r="P5" s="33">
        <f t="shared" ref="P5:P36" si="1">(O5/P$81)</f>
        <v>755.99499191608504</v>
      </c>
      <c r="Q5" s="6"/>
    </row>
    <row r="6" spans="1:134">
      <c r="A6" s="12"/>
      <c r="B6" s="25">
        <v>311</v>
      </c>
      <c r="C6" s="20" t="s">
        <v>3</v>
      </c>
      <c r="D6" s="46">
        <v>10286980</v>
      </c>
      <c r="E6" s="46">
        <v>276412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10563392</v>
      </c>
      <c r="P6" s="47">
        <f t="shared" si="1"/>
        <v>416.55396506171377</v>
      </c>
      <c r="Q6" s="9"/>
    </row>
    <row r="7" spans="1:134">
      <c r="A7" s="12"/>
      <c r="B7" s="25">
        <v>312.41000000000003</v>
      </c>
      <c r="C7" s="20" t="s">
        <v>165</v>
      </c>
      <c r="D7" s="46">
        <v>0</v>
      </c>
      <c r="E7" s="46">
        <v>318785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318785</v>
      </c>
      <c r="P7" s="47">
        <f t="shared" si="1"/>
        <v>12.570882132576205</v>
      </c>
      <c r="Q7" s="9"/>
    </row>
    <row r="8" spans="1:134">
      <c r="A8" s="12"/>
      <c r="B8" s="25">
        <v>312.51</v>
      </c>
      <c r="C8" s="20" t="s">
        <v>94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241803</v>
      </c>
      <c r="L8" s="46">
        <v>0</v>
      </c>
      <c r="M8" s="46">
        <v>0</v>
      </c>
      <c r="N8" s="46">
        <v>0</v>
      </c>
      <c r="O8" s="46">
        <f t="shared" si="2"/>
        <v>241803</v>
      </c>
      <c r="P8" s="47">
        <f t="shared" si="1"/>
        <v>9.5351946054655148</v>
      </c>
      <c r="Q8" s="9"/>
    </row>
    <row r="9" spans="1:134">
      <c r="A9" s="12"/>
      <c r="B9" s="25">
        <v>312.52</v>
      </c>
      <c r="C9" s="20" t="s">
        <v>125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274793</v>
      </c>
      <c r="L9" s="46">
        <v>0</v>
      </c>
      <c r="M9" s="46">
        <v>0</v>
      </c>
      <c r="N9" s="46">
        <v>0</v>
      </c>
      <c r="O9" s="46">
        <f t="shared" si="2"/>
        <v>274793</v>
      </c>
      <c r="P9" s="47">
        <f t="shared" si="1"/>
        <v>10.836113411412121</v>
      </c>
      <c r="Q9" s="9"/>
    </row>
    <row r="10" spans="1:134">
      <c r="A10" s="12"/>
      <c r="B10" s="25">
        <v>312.63</v>
      </c>
      <c r="C10" s="20" t="s">
        <v>166</v>
      </c>
      <c r="D10" s="46">
        <v>0</v>
      </c>
      <c r="E10" s="46">
        <v>0</v>
      </c>
      <c r="F10" s="46">
        <v>0</v>
      </c>
      <c r="G10" s="46">
        <v>3134052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3134052</v>
      </c>
      <c r="P10" s="47">
        <f t="shared" si="1"/>
        <v>123.58736543239087</v>
      </c>
      <c r="Q10" s="9"/>
    </row>
    <row r="11" spans="1:134">
      <c r="A11" s="12"/>
      <c r="B11" s="25">
        <v>314.10000000000002</v>
      </c>
      <c r="C11" s="20" t="s">
        <v>13</v>
      </c>
      <c r="D11" s="46">
        <v>2536653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2536653</v>
      </c>
      <c r="P11" s="47">
        <f t="shared" si="1"/>
        <v>100.02969359990536</v>
      </c>
      <c r="Q11" s="9"/>
    </row>
    <row r="12" spans="1:134">
      <c r="A12" s="12"/>
      <c r="B12" s="25">
        <v>314.3</v>
      </c>
      <c r="C12" s="20" t="s">
        <v>14</v>
      </c>
      <c r="D12" s="46">
        <v>818561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818561</v>
      </c>
      <c r="P12" s="47">
        <f t="shared" si="1"/>
        <v>32.278914783705979</v>
      </c>
      <c r="Q12" s="9"/>
    </row>
    <row r="13" spans="1:134">
      <c r="A13" s="12"/>
      <c r="B13" s="25">
        <v>314.39999999999998</v>
      </c>
      <c r="C13" s="20" t="s">
        <v>15</v>
      </c>
      <c r="D13" s="46">
        <v>214190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214190</v>
      </c>
      <c r="P13" s="47">
        <f t="shared" si="1"/>
        <v>8.446310974407508</v>
      </c>
      <c r="Q13" s="9"/>
    </row>
    <row r="14" spans="1:134">
      <c r="A14" s="12"/>
      <c r="B14" s="25">
        <v>314.8</v>
      </c>
      <c r="C14" s="20" t="s">
        <v>17</v>
      </c>
      <c r="D14" s="46">
        <v>38522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38522</v>
      </c>
      <c r="P14" s="47">
        <f t="shared" si="1"/>
        <v>1.5190662092353799</v>
      </c>
      <c r="Q14" s="9"/>
    </row>
    <row r="15" spans="1:134">
      <c r="A15" s="12"/>
      <c r="B15" s="25">
        <v>315.2</v>
      </c>
      <c r="C15" s="20" t="s">
        <v>167</v>
      </c>
      <c r="D15" s="46">
        <v>883221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883221</v>
      </c>
      <c r="P15" s="47">
        <f t="shared" si="1"/>
        <v>34.828699869868686</v>
      </c>
      <c r="Q15" s="9"/>
    </row>
    <row r="16" spans="1:134">
      <c r="A16" s="12"/>
      <c r="B16" s="25">
        <v>316</v>
      </c>
      <c r="C16" s="20" t="s">
        <v>127</v>
      </c>
      <c r="D16" s="46">
        <v>147305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147305</v>
      </c>
      <c r="P16" s="47">
        <f t="shared" si="1"/>
        <v>5.8087858354036044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SUM(D18:D29)</f>
        <v>2584637</v>
      </c>
      <c r="E17" s="32">
        <f t="shared" si="3"/>
        <v>365069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499498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3449204</v>
      </c>
      <c r="P17" s="45">
        <f t="shared" si="1"/>
        <v>136.01498481801332</v>
      </c>
      <c r="Q17" s="10"/>
    </row>
    <row r="18" spans="1:17">
      <c r="A18" s="12"/>
      <c r="B18" s="25">
        <v>322</v>
      </c>
      <c r="C18" s="20" t="s">
        <v>168</v>
      </c>
      <c r="D18" s="46">
        <v>449964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449964</v>
      </c>
      <c r="P18" s="47">
        <f t="shared" si="1"/>
        <v>17.743759611972081</v>
      </c>
      <c r="Q18" s="9"/>
    </row>
    <row r="19" spans="1:17">
      <c r="A19" s="12"/>
      <c r="B19" s="25">
        <v>323.10000000000002</v>
      </c>
      <c r="C19" s="20" t="s">
        <v>21</v>
      </c>
      <c r="D19" s="46">
        <v>1909190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4">SUM(D19:N19)</f>
        <v>1909190</v>
      </c>
      <c r="P19" s="47">
        <f t="shared" si="1"/>
        <v>75.286486060175875</v>
      </c>
      <c r="Q19" s="9"/>
    </row>
    <row r="20" spans="1:17">
      <c r="A20" s="12"/>
      <c r="B20" s="25">
        <v>324.11</v>
      </c>
      <c r="C20" s="20" t="s">
        <v>23</v>
      </c>
      <c r="D20" s="46">
        <v>0</v>
      </c>
      <c r="E20" s="46">
        <v>78601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78601</v>
      </c>
      <c r="P20" s="47">
        <f t="shared" si="1"/>
        <v>3.0995307385937929</v>
      </c>
      <c r="Q20" s="9"/>
    </row>
    <row r="21" spans="1:17">
      <c r="A21" s="12"/>
      <c r="B21" s="25">
        <v>324.12</v>
      </c>
      <c r="C21" s="20" t="s">
        <v>24</v>
      </c>
      <c r="D21" s="46">
        <v>0</v>
      </c>
      <c r="E21" s="46">
        <v>31520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31520</v>
      </c>
      <c r="P21" s="47">
        <f t="shared" si="1"/>
        <v>1.2429512204739934</v>
      </c>
      <c r="Q21" s="9"/>
    </row>
    <row r="22" spans="1:17">
      <c r="A22" s="12"/>
      <c r="B22" s="25">
        <v>324.20999999999998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482215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482215</v>
      </c>
      <c r="P22" s="47">
        <f t="shared" si="1"/>
        <v>19.015536890255923</v>
      </c>
      <c r="Q22" s="9"/>
    </row>
    <row r="23" spans="1:17">
      <c r="A23" s="12"/>
      <c r="B23" s="25">
        <v>324.22000000000003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17283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17283</v>
      </c>
      <c r="P23" s="47">
        <f t="shared" si="1"/>
        <v>0.68153318348515324</v>
      </c>
      <c r="Q23" s="9"/>
    </row>
    <row r="24" spans="1:17">
      <c r="A24" s="12"/>
      <c r="B24" s="25">
        <v>324.31</v>
      </c>
      <c r="C24" s="20" t="s">
        <v>27</v>
      </c>
      <c r="D24" s="46">
        <v>0</v>
      </c>
      <c r="E24" s="46">
        <v>74804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74804</v>
      </c>
      <c r="P24" s="47">
        <f t="shared" si="1"/>
        <v>2.9498008596553493</v>
      </c>
      <c r="Q24" s="9"/>
    </row>
    <row r="25" spans="1:17">
      <c r="A25" s="12"/>
      <c r="B25" s="25">
        <v>324.32</v>
      </c>
      <c r="C25" s="20" t="s">
        <v>28</v>
      </c>
      <c r="D25" s="46">
        <v>0</v>
      </c>
      <c r="E25" s="46">
        <v>11772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11772</v>
      </c>
      <c r="P25" s="47">
        <f t="shared" si="1"/>
        <v>0.46421388856027446</v>
      </c>
      <c r="Q25" s="9"/>
    </row>
    <row r="26" spans="1:17">
      <c r="A26" s="12"/>
      <c r="B26" s="25">
        <v>324.61</v>
      </c>
      <c r="C26" s="20" t="s">
        <v>29</v>
      </c>
      <c r="D26" s="46">
        <v>0</v>
      </c>
      <c r="E26" s="46">
        <v>153746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153746</v>
      </c>
      <c r="P26" s="47">
        <f t="shared" si="1"/>
        <v>6.0627785007295243</v>
      </c>
      <c r="Q26" s="9"/>
    </row>
    <row r="27" spans="1:17">
      <c r="A27" s="12"/>
      <c r="B27" s="25">
        <v>324.91000000000003</v>
      </c>
      <c r="C27" s="20" t="s">
        <v>30</v>
      </c>
      <c r="D27" s="46">
        <v>0</v>
      </c>
      <c r="E27" s="46">
        <v>11080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11080</v>
      </c>
      <c r="P27" s="47">
        <f t="shared" si="1"/>
        <v>0.43692574628337078</v>
      </c>
      <c r="Q27" s="9"/>
    </row>
    <row r="28" spans="1:17">
      <c r="A28" s="12"/>
      <c r="B28" s="25">
        <v>324.92</v>
      </c>
      <c r="C28" s="20" t="s">
        <v>31</v>
      </c>
      <c r="D28" s="46">
        <v>0</v>
      </c>
      <c r="E28" s="46">
        <v>3546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3546</v>
      </c>
      <c r="P28" s="47">
        <f t="shared" si="1"/>
        <v>0.13983201230332426</v>
      </c>
      <c r="Q28" s="9"/>
    </row>
    <row r="29" spans="1:17">
      <c r="A29" s="12"/>
      <c r="B29" s="25">
        <v>329.5</v>
      </c>
      <c r="C29" s="20" t="s">
        <v>169</v>
      </c>
      <c r="D29" s="46">
        <v>225483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225483</v>
      </c>
      <c r="P29" s="47">
        <f t="shared" si="1"/>
        <v>8.8916361055246664</v>
      </c>
      <c r="Q29" s="9"/>
    </row>
    <row r="30" spans="1:17" ht="15.75">
      <c r="A30" s="29" t="s">
        <v>170</v>
      </c>
      <c r="B30" s="30"/>
      <c r="C30" s="31"/>
      <c r="D30" s="32">
        <f t="shared" ref="D30:N30" si="5">SUM(D31:D45)</f>
        <v>3885096</v>
      </c>
      <c r="E30" s="32">
        <f t="shared" si="5"/>
        <v>331996</v>
      </c>
      <c r="F30" s="32">
        <f t="shared" si="5"/>
        <v>0</v>
      </c>
      <c r="G30" s="32">
        <f t="shared" si="5"/>
        <v>73049</v>
      </c>
      <c r="H30" s="32">
        <f t="shared" si="5"/>
        <v>0</v>
      </c>
      <c r="I30" s="32">
        <f t="shared" si="5"/>
        <v>847965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5138106</v>
      </c>
      <c r="P30" s="45">
        <f t="shared" si="1"/>
        <v>202.61469300839937</v>
      </c>
      <c r="Q30" s="10"/>
    </row>
    <row r="31" spans="1:17">
      <c r="A31" s="12"/>
      <c r="B31" s="25">
        <v>331.2</v>
      </c>
      <c r="C31" s="20" t="s">
        <v>33</v>
      </c>
      <c r="D31" s="46">
        <v>44978</v>
      </c>
      <c r="E31" s="46">
        <v>39786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84764</v>
      </c>
      <c r="P31" s="47">
        <f t="shared" si="1"/>
        <v>3.3425608265310145</v>
      </c>
      <c r="Q31" s="9"/>
    </row>
    <row r="32" spans="1:17">
      <c r="A32" s="12"/>
      <c r="B32" s="25">
        <v>331.5</v>
      </c>
      <c r="C32" s="20" t="s">
        <v>100</v>
      </c>
      <c r="D32" s="46">
        <v>463417</v>
      </c>
      <c r="E32" s="46">
        <v>0</v>
      </c>
      <c r="F32" s="46">
        <v>0</v>
      </c>
      <c r="G32" s="46">
        <v>0</v>
      </c>
      <c r="H32" s="46">
        <v>0</v>
      </c>
      <c r="I32" s="46">
        <v>99622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6">SUM(D32:N32)</f>
        <v>563039</v>
      </c>
      <c r="P32" s="47">
        <f t="shared" si="1"/>
        <v>22.20272881422769</v>
      </c>
      <c r="Q32" s="9"/>
    </row>
    <row r="33" spans="1:17">
      <c r="A33" s="12"/>
      <c r="B33" s="25">
        <v>334.39</v>
      </c>
      <c r="C33" s="20" t="s">
        <v>37</v>
      </c>
      <c r="D33" s="46">
        <v>0</v>
      </c>
      <c r="E33" s="46">
        <v>16110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16110</v>
      </c>
      <c r="P33" s="47">
        <f t="shared" si="1"/>
        <v>0.6352774163019046</v>
      </c>
      <c r="Q33" s="9"/>
    </row>
    <row r="34" spans="1:17">
      <c r="A34" s="12"/>
      <c r="B34" s="25">
        <v>334.49</v>
      </c>
      <c r="C34" s="20" t="s">
        <v>154</v>
      </c>
      <c r="D34" s="46">
        <v>0</v>
      </c>
      <c r="E34" s="46">
        <v>0</v>
      </c>
      <c r="F34" s="46">
        <v>0</v>
      </c>
      <c r="G34" s="46">
        <v>73049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73049</v>
      </c>
      <c r="P34" s="47">
        <f t="shared" si="1"/>
        <v>2.8805946606727395</v>
      </c>
      <c r="Q34" s="9"/>
    </row>
    <row r="35" spans="1:17">
      <c r="A35" s="12"/>
      <c r="B35" s="25">
        <v>334.5</v>
      </c>
      <c r="C35" s="20" t="s">
        <v>38</v>
      </c>
      <c r="D35" s="46">
        <v>13211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13211</v>
      </c>
      <c r="P35" s="47">
        <f t="shared" si="1"/>
        <v>0.52095902835285302</v>
      </c>
      <c r="Q35" s="9"/>
    </row>
    <row r="36" spans="1:17">
      <c r="A36" s="12"/>
      <c r="B36" s="25">
        <v>334.7</v>
      </c>
      <c r="C36" s="20" t="s">
        <v>39</v>
      </c>
      <c r="D36" s="46">
        <v>18115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18115</v>
      </c>
      <c r="P36" s="47">
        <f t="shared" si="1"/>
        <v>0.71434204818802005</v>
      </c>
      <c r="Q36" s="9"/>
    </row>
    <row r="37" spans="1:17">
      <c r="A37" s="12"/>
      <c r="B37" s="25">
        <v>335.125</v>
      </c>
      <c r="C37" s="20" t="s">
        <v>171</v>
      </c>
      <c r="D37" s="46">
        <v>980405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980405</v>
      </c>
      <c r="P37" s="47">
        <f t="shared" ref="P37:P68" si="7">(O37/P$81)</f>
        <v>38.661027643045863</v>
      </c>
      <c r="Q37" s="9"/>
    </row>
    <row r="38" spans="1:17">
      <c r="A38" s="12"/>
      <c r="B38" s="25">
        <v>335.14</v>
      </c>
      <c r="C38" s="20" t="s">
        <v>129</v>
      </c>
      <c r="D38" s="46">
        <v>21904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21904</v>
      </c>
      <c r="P38" s="47">
        <f t="shared" si="7"/>
        <v>0.86375645727355177</v>
      </c>
      <c r="Q38" s="9"/>
    </row>
    <row r="39" spans="1:17">
      <c r="A39" s="12"/>
      <c r="B39" s="25">
        <v>335.15</v>
      </c>
      <c r="C39" s="20" t="s">
        <v>130</v>
      </c>
      <c r="D39" s="46">
        <v>33224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33224</v>
      </c>
      <c r="P39" s="47">
        <f t="shared" si="7"/>
        <v>1.310146299144288</v>
      </c>
      <c r="Q39" s="9"/>
    </row>
    <row r="40" spans="1:17">
      <c r="A40" s="12"/>
      <c r="B40" s="25">
        <v>335.18</v>
      </c>
      <c r="C40" s="20" t="s">
        <v>172</v>
      </c>
      <c r="D40" s="46">
        <v>1851893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1851893</v>
      </c>
      <c r="P40" s="47">
        <f t="shared" si="7"/>
        <v>73.027051539887225</v>
      </c>
      <c r="Q40" s="9"/>
    </row>
    <row r="41" spans="1:17">
      <c r="A41" s="12"/>
      <c r="B41" s="25">
        <v>335.21</v>
      </c>
      <c r="C41" s="20" t="s">
        <v>44</v>
      </c>
      <c r="D41" s="46">
        <v>10547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10547</v>
      </c>
      <c r="P41" s="47">
        <f t="shared" si="7"/>
        <v>0.41590756733309675</v>
      </c>
      <c r="Q41" s="9"/>
    </row>
    <row r="42" spans="1:17">
      <c r="A42" s="12"/>
      <c r="B42" s="25">
        <v>335.48</v>
      </c>
      <c r="C42" s="20" t="s">
        <v>45</v>
      </c>
      <c r="D42" s="46">
        <v>109977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109977</v>
      </c>
      <c r="P42" s="47">
        <f t="shared" si="7"/>
        <v>4.3368035017153677</v>
      </c>
      <c r="Q42" s="9"/>
    </row>
    <row r="43" spans="1:17">
      <c r="A43" s="12"/>
      <c r="B43" s="25">
        <v>337.3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748343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748343</v>
      </c>
      <c r="P43" s="47">
        <f t="shared" si="7"/>
        <v>29.509957017232541</v>
      </c>
      <c r="Q43" s="9"/>
    </row>
    <row r="44" spans="1:17">
      <c r="A44" s="12"/>
      <c r="B44" s="25">
        <v>338</v>
      </c>
      <c r="C44" s="20" t="s">
        <v>49</v>
      </c>
      <c r="D44" s="46">
        <v>325370</v>
      </c>
      <c r="E44" s="46">
        <v>276100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601470</v>
      </c>
      <c r="P44" s="47">
        <f t="shared" si="7"/>
        <v>23.718206553886194</v>
      </c>
      <c r="Q44" s="9"/>
    </row>
    <row r="45" spans="1:17">
      <c r="A45" s="12"/>
      <c r="B45" s="25">
        <v>339</v>
      </c>
      <c r="C45" s="20" t="s">
        <v>50</v>
      </c>
      <c r="D45" s="46">
        <v>12055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12055</v>
      </c>
      <c r="P45" s="47">
        <f t="shared" si="7"/>
        <v>0.47537363460704285</v>
      </c>
      <c r="Q45" s="9"/>
    </row>
    <row r="46" spans="1:17" ht="15.75">
      <c r="A46" s="29" t="s">
        <v>55</v>
      </c>
      <c r="B46" s="30"/>
      <c r="C46" s="31"/>
      <c r="D46" s="32">
        <f t="shared" ref="D46:N46" si="8">SUM(D47:D61)</f>
        <v>3043867</v>
      </c>
      <c r="E46" s="32">
        <f t="shared" si="8"/>
        <v>45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27273617</v>
      </c>
      <c r="J46" s="32">
        <f t="shared" si="8"/>
        <v>1866308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8"/>
        <v>0</v>
      </c>
      <c r="O46" s="32">
        <f>SUM(D46:N46)</f>
        <v>32183837</v>
      </c>
      <c r="P46" s="45">
        <f t="shared" si="7"/>
        <v>1269.1287905674515</v>
      </c>
      <c r="Q46" s="10"/>
    </row>
    <row r="47" spans="1:17">
      <c r="A47" s="12"/>
      <c r="B47" s="25">
        <v>341.2</v>
      </c>
      <c r="C47" s="20" t="s">
        <v>132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1822446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1" si="9">SUM(D47:N47)</f>
        <v>1822446</v>
      </c>
      <c r="P47" s="47">
        <f t="shared" si="7"/>
        <v>71.865846445049101</v>
      </c>
      <c r="Q47" s="9"/>
    </row>
    <row r="48" spans="1:17">
      <c r="A48" s="12"/>
      <c r="B48" s="25">
        <v>341.9</v>
      </c>
      <c r="C48" s="20" t="s">
        <v>133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43862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43862</v>
      </c>
      <c r="P48" s="47">
        <f t="shared" si="7"/>
        <v>1.7296423360542608</v>
      </c>
      <c r="Q48" s="9"/>
    </row>
    <row r="49" spans="1:17">
      <c r="A49" s="12"/>
      <c r="B49" s="25">
        <v>342.1</v>
      </c>
      <c r="C49" s="20" t="s">
        <v>60</v>
      </c>
      <c r="D49" s="46">
        <v>429180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429180</v>
      </c>
      <c r="P49" s="47">
        <f t="shared" si="7"/>
        <v>16.924168934106234</v>
      </c>
      <c r="Q49" s="9"/>
    </row>
    <row r="50" spans="1:17">
      <c r="A50" s="12"/>
      <c r="B50" s="25">
        <v>342.2</v>
      </c>
      <c r="C50" s="20" t="s">
        <v>61</v>
      </c>
      <c r="D50" s="46">
        <v>419013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419013</v>
      </c>
      <c r="P50" s="47">
        <f t="shared" si="7"/>
        <v>16.523246184786466</v>
      </c>
      <c r="Q50" s="9"/>
    </row>
    <row r="51" spans="1:17">
      <c r="A51" s="12"/>
      <c r="B51" s="25">
        <v>342.4</v>
      </c>
      <c r="C51" s="20" t="s">
        <v>62</v>
      </c>
      <c r="D51" s="46">
        <v>1669653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1669653</v>
      </c>
      <c r="P51" s="47">
        <f t="shared" si="7"/>
        <v>65.840648290547733</v>
      </c>
      <c r="Q51" s="9"/>
    </row>
    <row r="52" spans="1:17">
      <c r="A52" s="12"/>
      <c r="B52" s="25">
        <v>342.9</v>
      </c>
      <c r="C52" s="20" t="s">
        <v>63</v>
      </c>
      <c r="D52" s="46">
        <v>15813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15813</v>
      </c>
      <c r="P52" s="47">
        <f t="shared" si="7"/>
        <v>0.62356559801253997</v>
      </c>
      <c r="Q52" s="9"/>
    </row>
    <row r="53" spans="1:17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5720546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5720546</v>
      </c>
      <c r="P53" s="47">
        <f t="shared" si="7"/>
        <v>225.58247564967073</v>
      </c>
      <c r="Q53" s="9"/>
    </row>
    <row r="54" spans="1:17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18046963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18046963</v>
      </c>
      <c r="P54" s="47">
        <f t="shared" si="7"/>
        <v>711.65909539019674</v>
      </c>
      <c r="Q54" s="9"/>
    </row>
    <row r="55" spans="1:17">
      <c r="A55" s="12"/>
      <c r="B55" s="25">
        <v>343.8</v>
      </c>
      <c r="C55" s="20" t="s">
        <v>66</v>
      </c>
      <c r="D55" s="46">
        <v>91945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91945</v>
      </c>
      <c r="P55" s="47">
        <f t="shared" si="7"/>
        <v>3.6257344532513112</v>
      </c>
      <c r="Q55" s="9"/>
    </row>
    <row r="56" spans="1:17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1746647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1746647</v>
      </c>
      <c r="P56" s="47">
        <f t="shared" si="7"/>
        <v>68.876809022437797</v>
      </c>
      <c r="Q56" s="9"/>
    </row>
    <row r="57" spans="1:17">
      <c r="A57" s="12"/>
      <c r="B57" s="25">
        <v>344.2</v>
      </c>
      <c r="C57" s="20" t="s">
        <v>134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128605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128605</v>
      </c>
      <c r="P57" s="47">
        <f t="shared" si="7"/>
        <v>5.0713750542213809</v>
      </c>
      <c r="Q57" s="9"/>
    </row>
    <row r="58" spans="1:17">
      <c r="A58" s="12"/>
      <c r="B58" s="25">
        <v>347.1</v>
      </c>
      <c r="C58" s="20" t="s">
        <v>70</v>
      </c>
      <c r="D58" s="46">
        <v>12238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12238</v>
      </c>
      <c r="P58" s="47">
        <f t="shared" si="7"/>
        <v>0.48259000749240899</v>
      </c>
      <c r="Q58" s="9"/>
    </row>
    <row r="59" spans="1:17">
      <c r="A59" s="12"/>
      <c r="B59" s="25">
        <v>347.2</v>
      </c>
      <c r="C59" s="20" t="s">
        <v>71</v>
      </c>
      <c r="D59" s="46">
        <v>94508</v>
      </c>
      <c r="E59" s="46">
        <v>0</v>
      </c>
      <c r="F59" s="46">
        <v>0</v>
      </c>
      <c r="G59" s="46">
        <v>0</v>
      </c>
      <c r="H59" s="46">
        <v>0</v>
      </c>
      <c r="I59" s="46">
        <v>1630856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1725364</v>
      </c>
      <c r="P59" s="47">
        <f t="shared" si="7"/>
        <v>68.037540912496553</v>
      </c>
      <c r="Q59" s="9"/>
    </row>
    <row r="60" spans="1:17">
      <c r="A60" s="12"/>
      <c r="B60" s="25">
        <v>347.3</v>
      </c>
      <c r="C60" s="20" t="s">
        <v>72</v>
      </c>
      <c r="D60" s="46">
        <v>69667</v>
      </c>
      <c r="E60" s="46">
        <v>45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69712</v>
      </c>
      <c r="P60" s="47">
        <f t="shared" si="7"/>
        <v>2.7490042982767458</v>
      </c>
      <c r="Q60" s="9"/>
    </row>
    <row r="61" spans="1:17">
      <c r="A61" s="12"/>
      <c r="B61" s="25">
        <v>349</v>
      </c>
      <c r="C61" s="20" t="s">
        <v>173</v>
      </c>
      <c r="D61" s="46">
        <v>241850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241850</v>
      </c>
      <c r="P61" s="47">
        <f t="shared" si="7"/>
        <v>9.5370479908513737</v>
      </c>
      <c r="Q61" s="9"/>
    </row>
    <row r="62" spans="1:17" ht="15.75">
      <c r="A62" s="29" t="s">
        <v>56</v>
      </c>
      <c r="B62" s="30"/>
      <c r="C62" s="31"/>
      <c r="D62" s="32">
        <f t="shared" ref="D62:N62" si="10">SUM(D63:D65)</f>
        <v>286061</v>
      </c>
      <c r="E62" s="32">
        <f t="shared" si="10"/>
        <v>24220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ref="O62:O67" si="11">SUM(D62:N62)</f>
        <v>310281</v>
      </c>
      <c r="P62" s="45">
        <f t="shared" si="7"/>
        <v>12.235537678930557</v>
      </c>
      <c r="Q62" s="10"/>
    </row>
    <row r="63" spans="1:17">
      <c r="A63" s="13"/>
      <c r="B63" s="39">
        <v>351.1</v>
      </c>
      <c r="C63" s="21" t="s">
        <v>75</v>
      </c>
      <c r="D63" s="46">
        <v>45600</v>
      </c>
      <c r="E63" s="46">
        <v>22882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68482</v>
      </c>
      <c r="P63" s="47">
        <f t="shared" si="7"/>
        <v>2.7005008083914981</v>
      </c>
      <c r="Q63" s="9"/>
    </row>
    <row r="64" spans="1:17">
      <c r="A64" s="13"/>
      <c r="B64" s="39">
        <v>354</v>
      </c>
      <c r="C64" s="21" t="s">
        <v>76</v>
      </c>
      <c r="D64" s="46">
        <v>240461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240461</v>
      </c>
      <c r="P64" s="47">
        <f t="shared" si="7"/>
        <v>9.4822745376394977</v>
      </c>
      <c r="Q64" s="9"/>
    </row>
    <row r="65" spans="1:120">
      <c r="A65" s="13"/>
      <c r="B65" s="39">
        <v>359</v>
      </c>
      <c r="C65" s="21" t="s">
        <v>77</v>
      </c>
      <c r="D65" s="46">
        <v>0</v>
      </c>
      <c r="E65" s="46">
        <v>1338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1338</v>
      </c>
      <c r="P65" s="47">
        <f t="shared" si="7"/>
        <v>5.2762332899562288E-2</v>
      </c>
      <c r="Q65" s="9"/>
    </row>
    <row r="66" spans="1:120" ht="15.75">
      <c r="A66" s="29" t="s">
        <v>4</v>
      </c>
      <c r="B66" s="30"/>
      <c r="C66" s="31"/>
      <c r="D66" s="32">
        <f t="shared" ref="D66:N66" si="12">SUM(D67:D75)</f>
        <v>1006729</v>
      </c>
      <c r="E66" s="32">
        <f t="shared" si="12"/>
        <v>14521</v>
      </c>
      <c r="F66" s="32">
        <f t="shared" si="12"/>
        <v>0</v>
      </c>
      <c r="G66" s="32">
        <f t="shared" si="12"/>
        <v>122835</v>
      </c>
      <c r="H66" s="32">
        <f t="shared" si="12"/>
        <v>0</v>
      </c>
      <c r="I66" s="32">
        <f t="shared" si="12"/>
        <v>457309</v>
      </c>
      <c r="J66" s="32">
        <f t="shared" si="12"/>
        <v>5137</v>
      </c>
      <c r="K66" s="32">
        <f t="shared" si="12"/>
        <v>17364902</v>
      </c>
      <c r="L66" s="32">
        <f t="shared" si="12"/>
        <v>0</v>
      </c>
      <c r="M66" s="32">
        <f t="shared" si="12"/>
        <v>0</v>
      </c>
      <c r="N66" s="32">
        <f t="shared" si="12"/>
        <v>0</v>
      </c>
      <c r="O66" s="32">
        <f t="shared" si="11"/>
        <v>18971433</v>
      </c>
      <c r="P66" s="45">
        <f t="shared" si="7"/>
        <v>748.11439725541231</v>
      </c>
      <c r="Q66" s="10"/>
    </row>
    <row r="67" spans="1:120">
      <c r="A67" s="12"/>
      <c r="B67" s="25">
        <v>361.1</v>
      </c>
      <c r="C67" s="20" t="s">
        <v>78</v>
      </c>
      <c r="D67" s="46">
        <v>86426</v>
      </c>
      <c r="E67" s="46">
        <v>14321</v>
      </c>
      <c r="F67" s="46">
        <v>0</v>
      </c>
      <c r="G67" s="46">
        <v>28204</v>
      </c>
      <c r="H67" s="46">
        <v>0</v>
      </c>
      <c r="I67" s="46">
        <v>82521</v>
      </c>
      <c r="J67" s="46">
        <v>687</v>
      </c>
      <c r="K67" s="46">
        <v>1051390</v>
      </c>
      <c r="L67" s="46">
        <v>0</v>
      </c>
      <c r="M67" s="46">
        <v>0</v>
      </c>
      <c r="N67" s="46">
        <v>0</v>
      </c>
      <c r="O67" s="46">
        <f t="shared" si="11"/>
        <v>1263549</v>
      </c>
      <c r="P67" s="47">
        <f t="shared" si="7"/>
        <v>49.826452147166684</v>
      </c>
      <c r="Q67" s="9"/>
    </row>
    <row r="68" spans="1:120">
      <c r="A68" s="12"/>
      <c r="B68" s="25">
        <v>361.2</v>
      </c>
      <c r="C68" s="20" t="s">
        <v>107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828826</v>
      </c>
      <c r="L68" s="46">
        <v>0</v>
      </c>
      <c r="M68" s="46">
        <v>0</v>
      </c>
      <c r="N68" s="46">
        <v>0</v>
      </c>
      <c r="O68" s="46">
        <f t="shared" ref="O68:O75" si="13">SUM(D68:N68)</f>
        <v>828826</v>
      </c>
      <c r="P68" s="47">
        <f t="shared" si="7"/>
        <v>32.683702038723922</v>
      </c>
      <c r="Q68" s="9"/>
    </row>
    <row r="69" spans="1:120">
      <c r="A69" s="12"/>
      <c r="B69" s="25">
        <v>361.3</v>
      </c>
      <c r="C69" s="20" t="s">
        <v>108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12539090</v>
      </c>
      <c r="L69" s="46">
        <v>0</v>
      </c>
      <c r="M69" s="46">
        <v>0</v>
      </c>
      <c r="N69" s="46">
        <v>0</v>
      </c>
      <c r="O69" s="46">
        <f t="shared" si="13"/>
        <v>12539090</v>
      </c>
      <c r="P69" s="47">
        <f t="shared" ref="P69:P79" si="14">(O69/P$81)</f>
        <v>494.4631097440751</v>
      </c>
      <c r="Q69" s="9"/>
    </row>
    <row r="70" spans="1:120">
      <c r="A70" s="12"/>
      <c r="B70" s="25">
        <v>362</v>
      </c>
      <c r="C70" s="20" t="s">
        <v>79</v>
      </c>
      <c r="D70" s="46">
        <v>453202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453202</v>
      </c>
      <c r="P70" s="47">
        <f t="shared" si="14"/>
        <v>17.871446034938288</v>
      </c>
      <c r="Q70" s="9"/>
    </row>
    <row r="71" spans="1:120">
      <c r="A71" s="12"/>
      <c r="B71" s="25">
        <v>364</v>
      </c>
      <c r="C71" s="20" t="s">
        <v>135</v>
      </c>
      <c r="D71" s="46">
        <v>200493</v>
      </c>
      <c r="E71" s="46">
        <v>0</v>
      </c>
      <c r="F71" s="46">
        <v>0</v>
      </c>
      <c r="G71" s="46">
        <v>0</v>
      </c>
      <c r="H71" s="46">
        <v>0</v>
      </c>
      <c r="I71" s="46">
        <v>-2327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198166</v>
      </c>
      <c r="P71" s="47">
        <f t="shared" si="14"/>
        <v>7.8144248590244096</v>
      </c>
      <c r="Q71" s="9"/>
    </row>
    <row r="72" spans="1:120">
      <c r="A72" s="12"/>
      <c r="B72" s="25">
        <v>365</v>
      </c>
      <c r="C72" s="20" t="s">
        <v>136</v>
      </c>
      <c r="D72" s="46">
        <v>1274</v>
      </c>
      <c r="E72" s="46">
        <v>0</v>
      </c>
      <c r="F72" s="46">
        <v>0</v>
      </c>
      <c r="G72" s="46">
        <v>0</v>
      </c>
      <c r="H72" s="46">
        <v>0</v>
      </c>
      <c r="I72" s="46">
        <v>2705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3979</v>
      </c>
      <c r="P72" s="47">
        <f t="shared" si="14"/>
        <v>0.15690681809219606</v>
      </c>
      <c r="Q72" s="9"/>
    </row>
    <row r="73" spans="1:120">
      <c r="A73" s="12"/>
      <c r="B73" s="25">
        <v>366</v>
      </c>
      <c r="C73" s="20" t="s">
        <v>82</v>
      </c>
      <c r="D73" s="46">
        <v>99952</v>
      </c>
      <c r="E73" s="46">
        <v>200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100152</v>
      </c>
      <c r="P73" s="47">
        <f t="shared" si="14"/>
        <v>3.9493670886075951</v>
      </c>
      <c r="Q73" s="9"/>
    </row>
    <row r="74" spans="1:120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2945596</v>
      </c>
      <c r="L74" s="46">
        <v>0</v>
      </c>
      <c r="M74" s="46">
        <v>0</v>
      </c>
      <c r="N74" s="46">
        <v>0</v>
      </c>
      <c r="O74" s="46">
        <f t="shared" si="13"/>
        <v>2945596</v>
      </c>
      <c r="P74" s="47">
        <f t="shared" si="14"/>
        <v>116.15584210733861</v>
      </c>
      <c r="Q74" s="9"/>
    </row>
    <row r="75" spans="1:120">
      <c r="A75" s="12"/>
      <c r="B75" s="25">
        <v>369.9</v>
      </c>
      <c r="C75" s="20" t="s">
        <v>85</v>
      </c>
      <c r="D75" s="46">
        <v>165382</v>
      </c>
      <c r="E75" s="46">
        <v>0</v>
      </c>
      <c r="F75" s="46">
        <v>0</v>
      </c>
      <c r="G75" s="46">
        <v>94631</v>
      </c>
      <c r="H75" s="46">
        <v>0</v>
      </c>
      <c r="I75" s="46">
        <v>374410</v>
      </c>
      <c r="J75" s="46">
        <v>4450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638873</v>
      </c>
      <c r="P75" s="47">
        <f t="shared" si="14"/>
        <v>25.193146417445483</v>
      </c>
      <c r="Q75" s="9"/>
    </row>
    <row r="76" spans="1:120" ht="15.75">
      <c r="A76" s="29" t="s">
        <v>57</v>
      </c>
      <c r="B76" s="30"/>
      <c r="C76" s="31"/>
      <c r="D76" s="32">
        <f t="shared" ref="D76:N76" si="15">SUM(D77:D78)</f>
        <v>2219387</v>
      </c>
      <c r="E76" s="32">
        <f t="shared" si="15"/>
        <v>0</v>
      </c>
      <c r="F76" s="32">
        <f t="shared" si="15"/>
        <v>0</v>
      </c>
      <c r="G76" s="32">
        <f t="shared" si="15"/>
        <v>150000</v>
      </c>
      <c r="H76" s="32">
        <f t="shared" si="15"/>
        <v>0</v>
      </c>
      <c r="I76" s="32">
        <f t="shared" si="15"/>
        <v>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5"/>
        <v>0</v>
      </c>
      <c r="O76" s="32">
        <f>SUM(D76:N76)</f>
        <v>2369387</v>
      </c>
      <c r="P76" s="45">
        <f t="shared" si="14"/>
        <v>93.433771047754249</v>
      </c>
      <c r="Q76" s="9"/>
    </row>
    <row r="77" spans="1:120">
      <c r="A77" s="12"/>
      <c r="B77" s="25">
        <v>381</v>
      </c>
      <c r="C77" s="20" t="s">
        <v>86</v>
      </c>
      <c r="D77" s="46">
        <v>200000</v>
      </c>
      <c r="E77" s="46">
        <v>0</v>
      </c>
      <c r="F77" s="46">
        <v>0</v>
      </c>
      <c r="G77" s="46">
        <v>150000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350000</v>
      </c>
      <c r="P77" s="47">
        <f t="shared" si="14"/>
        <v>13.801806064907922</v>
      </c>
      <c r="Q77" s="9"/>
    </row>
    <row r="78" spans="1:120" ht="15.75" thickBot="1">
      <c r="A78" s="12"/>
      <c r="B78" s="25">
        <v>382</v>
      </c>
      <c r="C78" s="20" t="s">
        <v>96</v>
      </c>
      <c r="D78" s="46">
        <v>2019387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2019387</v>
      </c>
      <c r="P78" s="47">
        <f t="shared" si="14"/>
        <v>79.631964982846327</v>
      </c>
      <c r="Q78" s="9"/>
    </row>
    <row r="79" spans="1:120" ht="16.5" thickBot="1">
      <c r="A79" s="14" t="s">
        <v>73</v>
      </c>
      <c r="B79" s="23"/>
      <c r="C79" s="22"/>
      <c r="D79" s="15">
        <f t="shared" ref="D79:N79" si="16">SUM(D5,D17,D30,D46,D62,D66,D76)</f>
        <v>27951209</v>
      </c>
      <c r="E79" s="15">
        <f t="shared" si="16"/>
        <v>1331048</v>
      </c>
      <c r="F79" s="15">
        <f t="shared" si="16"/>
        <v>0</v>
      </c>
      <c r="G79" s="15">
        <f t="shared" si="16"/>
        <v>3479936</v>
      </c>
      <c r="H79" s="15">
        <f t="shared" si="16"/>
        <v>0</v>
      </c>
      <c r="I79" s="15">
        <f t="shared" si="16"/>
        <v>29078389</v>
      </c>
      <c r="J79" s="15">
        <f t="shared" si="16"/>
        <v>1871445</v>
      </c>
      <c r="K79" s="15">
        <f t="shared" si="16"/>
        <v>17881498</v>
      </c>
      <c r="L79" s="15">
        <f t="shared" si="16"/>
        <v>0</v>
      </c>
      <c r="M79" s="15">
        <f t="shared" si="16"/>
        <v>0</v>
      </c>
      <c r="N79" s="15">
        <f t="shared" si="16"/>
        <v>0</v>
      </c>
      <c r="O79" s="15">
        <f>SUM(D79:N79)</f>
        <v>81593525</v>
      </c>
      <c r="P79" s="38">
        <f t="shared" si="14"/>
        <v>3217.5371662920461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48" t="s">
        <v>160</v>
      </c>
      <c r="N81" s="48"/>
      <c r="O81" s="48"/>
      <c r="P81" s="43">
        <v>25359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14162801</v>
      </c>
      <c r="E5" s="27">
        <f t="shared" si="0"/>
        <v>550593</v>
      </c>
      <c r="F5" s="27">
        <f t="shared" si="0"/>
        <v>0</v>
      </c>
      <c r="G5" s="27">
        <f t="shared" si="0"/>
        <v>2618770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494102</v>
      </c>
      <c r="L5" s="27">
        <f t="shared" si="0"/>
        <v>0</v>
      </c>
      <c r="M5" s="27">
        <f t="shared" si="0"/>
        <v>0</v>
      </c>
      <c r="N5" s="28">
        <f>SUM(D5:M5)</f>
        <v>17826266</v>
      </c>
      <c r="O5" s="33">
        <f t="shared" ref="O5:O36" si="1">(N5/O$87)</f>
        <v>687.29097428384159</v>
      </c>
      <c r="P5" s="6"/>
    </row>
    <row r="6" spans="1:133">
      <c r="A6" s="12"/>
      <c r="B6" s="25">
        <v>311</v>
      </c>
      <c r="C6" s="20" t="s">
        <v>3</v>
      </c>
      <c r="D6" s="46">
        <v>9710829</v>
      </c>
      <c r="E6" s="46">
        <v>244901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9955730</v>
      </c>
      <c r="O6" s="47">
        <f t="shared" si="1"/>
        <v>383.84277287273005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305692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305692</v>
      </c>
      <c r="O7" s="47">
        <f t="shared" si="1"/>
        <v>11.785942861549138</v>
      </c>
      <c r="P7" s="9"/>
    </row>
    <row r="8" spans="1:133">
      <c r="A8" s="12"/>
      <c r="B8" s="25">
        <v>312.51</v>
      </c>
      <c r="C8" s="20" t="s">
        <v>94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219619</v>
      </c>
      <c r="L8" s="46">
        <v>0</v>
      </c>
      <c r="M8" s="46">
        <v>0</v>
      </c>
      <c r="N8" s="46">
        <f>SUM(D8:M8)</f>
        <v>219619</v>
      </c>
      <c r="O8" s="47">
        <f t="shared" si="1"/>
        <v>8.4674017812391558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274483</v>
      </c>
      <c r="L9" s="46">
        <v>0</v>
      </c>
      <c r="M9" s="46">
        <v>0</v>
      </c>
      <c r="N9" s="46">
        <f>SUM(D9:M9)</f>
        <v>274483</v>
      </c>
      <c r="O9" s="47">
        <f t="shared" si="1"/>
        <v>10.58268111192505</v>
      </c>
      <c r="P9" s="9"/>
    </row>
    <row r="10" spans="1:133">
      <c r="A10" s="12"/>
      <c r="B10" s="25">
        <v>312.60000000000002</v>
      </c>
      <c r="C10" s="20" t="s">
        <v>157</v>
      </c>
      <c r="D10" s="46">
        <v>0</v>
      </c>
      <c r="E10" s="46">
        <v>0</v>
      </c>
      <c r="F10" s="46">
        <v>0</v>
      </c>
      <c r="G10" s="46">
        <v>2618770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2618770</v>
      </c>
      <c r="O10" s="47">
        <f t="shared" si="1"/>
        <v>100.9665728495971</v>
      </c>
      <c r="P10" s="9"/>
    </row>
    <row r="11" spans="1:133">
      <c r="A11" s="12"/>
      <c r="B11" s="25">
        <v>314.10000000000002</v>
      </c>
      <c r="C11" s="20" t="s">
        <v>13</v>
      </c>
      <c r="D11" s="46">
        <v>2487761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2487761</v>
      </c>
      <c r="O11" s="47">
        <f t="shared" si="1"/>
        <v>95.915526082430503</v>
      </c>
      <c r="P11" s="9"/>
    </row>
    <row r="12" spans="1:133">
      <c r="A12" s="12"/>
      <c r="B12" s="25">
        <v>314.3</v>
      </c>
      <c r="C12" s="20" t="s">
        <v>14</v>
      </c>
      <c r="D12" s="46">
        <v>797974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797974</v>
      </c>
      <c r="O12" s="47">
        <f t="shared" si="1"/>
        <v>30.765855727339321</v>
      </c>
      <c r="P12" s="9"/>
    </row>
    <row r="13" spans="1:133">
      <c r="A13" s="12"/>
      <c r="B13" s="25">
        <v>314.39999999999998</v>
      </c>
      <c r="C13" s="20" t="s">
        <v>15</v>
      </c>
      <c r="D13" s="46">
        <v>110033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110033</v>
      </c>
      <c r="O13" s="47">
        <f t="shared" si="1"/>
        <v>4.2423179242009486</v>
      </c>
      <c r="P13" s="9"/>
    </row>
    <row r="14" spans="1:133">
      <c r="A14" s="12"/>
      <c r="B14" s="25">
        <v>314.8</v>
      </c>
      <c r="C14" s="20" t="s">
        <v>17</v>
      </c>
      <c r="D14" s="46">
        <v>29991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29991</v>
      </c>
      <c r="O14" s="47">
        <f t="shared" si="1"/>
        <v>1.1563018082276284</v>
      </c>
      <c r="P14" s="9"/>
    </row>
    <row r="15" spans="1:133">
      <c r="A15" s="12"/>
      <c r="B15" s="25">
        <v>315</v>
      </c>
      <c r="C15" s="20" t="s">
        <v>126</v>
      </c>
      <c r="D15" s="46">
        <v>887536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887536</v>
      </c>
      <c r="O15" s="47">
        <f t="shared" si="1"/>
        <v>34.218915063422912</v>
      </c>
      <c r="P15" s="9"/>
    </row>
    <row r="16" spans="1:133">
      <c r="A16" s="12"/>
      <c r="B16" s="25">
        <v>316</v>
      </c>
      <c r="C16" s="20" t="s">
        <v>127</v>
      </c>
      <c r="D16" s="46">
        <v>138677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138677</v>
      </c>
      <c r="O16" s="47">
        <f t="shared" si="1"/>
        <v>5.3466862011797822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2315866</v>
      </c>
      <c r="E17" s="32">
        <f t="shared" si="3"/>
        <v>694809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399718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3410393</v>
      </c>
      <c r="O17" s="45">
        <f t="shared" si="1"/>
        <v>131.48756602536918</v>
      </c>
      <c r="P17" s="10"/>
    </row>
    <row r="18" spans="1:16">
      <c r="A18" s="12"/>
      <c r="B18" s="25">
        <v>322</v>
      </c>
      <c r="C18" s="20" t="s">
        <v>0</v>
      </c>
      <c r="D18" s="46">
        <v>429399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429399</v>
      </c>
      <c r="O18" s="47">
        <f t="shared" si="1"/>
        <v>16.555461310097545</v>
      </c>
      <c r="P18" s="9"/>
    </row>
    <row r="19" spans="1:16">
      <c r="A19" s="12"/>
      <c r="B19" s="25">
        <v>323.10000000000002</v>
      </c>
      <c r="C19" s="20" t="s">
        <v>21</v>
      </c>
      <c r="D19" s="46">
        <v>1719672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1719672</v>
      </c>
      <c r="O19" s="47">
        <f t="shared" si="1"/>
        <v>66.301885337548683</v>
      </c>
      <c r="P19" s="9"/>
    </row>
    <row r="20" spans="1:16">
      <c r="A20" s="12"/>
      <c r="B20" s="25">
        <v>323.39999999999998</v>
      </c>
      <c r="C20" s="20" t="s">
        <v>22</v>
      </c>
      <c r="D20" s="46">
        <v>101046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101046</v>
      </c>
      <c r="O20" s="47">
        <f t="shared" si="1"/>
        <v>3.895824497821645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63293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63293</v>
      </c>
      <c r="O21" s="47">
        <f t="shared" si="1"/>
        <v>2.4402590893318425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23743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23743</v>
      </c>
      <c r="O22" s="47">
        <f t="shared" si="1"/>
        <v>0.91541041755021779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362729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362729</v>
      </c>
      <c r="O23" s="47">
        <f t="shared" si="1"/>
        <v>13.985002120522806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36989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36989</v>
      </c>
      <c r="O24" s="47">
        <f t="shared" si="1"/>
        <v>1.4261094189767514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365328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365328</v>
      </c>
      <c r="O25" s="47">
        <f t="shared" si="1"/>
        <v>14.085206461811312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120531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120531</v>
      </c>
      <c r="O26" s="47">
        <f t="shared" si="1"/>
        <v>4.647067895284728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106716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106716</v>
      </c>
      <c r="O27" s="47">
        <f t="shared" si="1"/>
        <v>4.114431121563789</v>
      </c>
      <c r="P27" s="9"/>
    </row>
    <row r="28" spans="1:16">
      <c r="A28" s="12"/>
      <c r="B28" s="25">
        <v>324.91000000000003</v>
      </c>
      <c r="C28" s="20" t="s">
        <v>30</v>
      </c>
      <c r="D28" s="46">
        <v>0</v>
      </c>
      <c r="E28" s="46">
        <v>12516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12516</v>
      </c>
      <c r="O28" s="47">
        <f t="shared" si="1"/>
        <v>0.48255388055673365</v>
      </c>
      <c r="P28" s="9"/>
    </row>
    <row r="29" spans="1:16">
      <c r="A29" s="12"/>
      <c r="B29" s="25">
        <v>324.92</v>
      </c>
      <c r="C29" s="20" t="s">
        <v>31</v>
      </c>
      <c r="D29" s="46">
        <v>0</v>
      </c>
      <c r="E29" s="46">
        <v>2682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2682</v>
      </c>
      <c r="O29" s="47">
        <f t="shared" si="1"/>
        <v>0.10340440297644292</v>
      </c>
      <c r="P29" s="9"/>
    </row>
    <row r="30" spans="1:16">
      <c r="A30" s="12"/>
      <c r="B30" s="25">
        <v>329</v>
      </c>
      <c r="C30" s="20" t="s">
        <v>32</v>
      </c>
      <c r="D30" s="46">
        <v>65749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65749</v>
      </c>
      <c r="O30" s="47">
        <f t="shared" si="1"/>
        <v>2.5349500713266764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SUM(D32:D48)</f>
        <v>2999158</v>
      </c>
      <c r="E31" s="32">
        <f t="shared" si="5"/>
        <v>514839</v>
      </c>
      <c r="F31" s="32">
        <f t="shared" si="5"/>
        <v>0</v>
      </c>
      <c r="G31" s="32">
        <f t="shared" si="5"/>
        <v>417416</v>
      </c>
      <c r="H31" s="32">
        <f t="shared" si="5"/>
        <v>0</v>
      </c>
      <c r="I31" s="32">
        <f t="shared" si="5"/>
        <v>178506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4109919</v>
      </c>
      <c r="O31" s="45">
        <f t="shared" si="1"/>
        <v>158.45776304121526</v>
      </c>
      <c r="P31" s="10"/>
    </row>
    <row r="32" spans="1:16">
      <c r="A32" s="12"/>
      <c r="B32" s="25">
        <v>331.2</v>
      </c>
      <c r="C32" s="20" t="s">
        <v>33</v>
      </c>
      <c r="D32" s="46">
        <v>22576</v>
      </c>
      <c r="E32" s="46">
        <v>226844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249420</v>
      </c>
      <c r="O32" s="47">
        <f t="shared" si="1"/>
        <v>9.6163781470486178</v>
      </c>
      <c r="P32" s="9"/>
    </row>
    <row r="33" spans="1:16">
      <c r="A33" s="12"/>
      <c r="B33" s="25">
        <v>331.5</v>
      </c>
      <c r="C33" s="20" t="s">
        <v>100</v>
      </c>
      <c r="D33" s="46">
        <v>53701</v>
      </c>
      <c r="E33" s="46">
        <v>0</v>
      </c>
      <c r="F33" s="46">
        <v>0</v>
      </c>
      <c r="G33" s="46">
        <v>0</v>
      </c>
      <c r="H33" s="46">
        <v>0</v>
      </c>
      <c r="I33" s="46">
        <v>32229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85930</v>
      </c>
      <c r="O33" s="47">
        <f t="shared" si="1"/>
        <v>3.3130277210163088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18341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6">SUM(D34:M34)</f>
        <v>18341</v>
      </c>
      <c r="O34" s="47">
        <f t="shared" si="1"/>
        <v>0.70713652311369857</v>
      </c>
      <c r="P34" s="9"/>
    </row>
    <row r="35" spans="1:16">
      <c r="A35" s="12"/>
      <c r="B35" s="25">
        <v>334.49</v>
      </c>
      <c r="C35" s="20" t="s">
        <v>154</v>
      </c>
      <c r="D35" s="46">
        <v>0</v>
      </c>
      <c r="E35" s="46">
        <v>0</v>
      </c>
      <c r="F35" s="46">
        <v>0</v>
      </c>
      <c r="G35" s="46">
        <v>81166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81166</v>
      </c>
      <c r="O35" s="47">
        <f t="shared" si="1"/>
        <v>3.1293518911207925</v>
      </c>
      <c r="P35" s="9"/>
    </row>
    <row r="36" spans="1:16">
      <c r="A36" s="12"/>
      <c r="B36" s="25">
        <v>334.5</v>
      </c>
      <c r="C36" s="20" t="s">
        <v>38</v>
      </c>
      <c r="D36" s="46">
        <v>52983</v>
      </c>
      <c r="E36" s="46">
        <v>0</v>
      </c>
      <c r="F36" s="46">
        <v>0</v>
      </c>
      <c r="G36" s="46">
        <v>0</v>
      </c>
      <c r="H36" s="46">
        <v>0</v>
      </c>
      <c r="I36" s="46">
        <v>1790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54773</v>
      </c>
      <c r="O36" s="47">
        <f t="shared" si="1"/>
        <v>2.1117708293171917</v>
      </c>
      <c r="P36" s="9"/>
    </row>
    <row r="37" spans="1:16">
      <c r="A37" s="12"/>
      <c r="B37" s="25">
        <v>334.7</v>
      </c>
      <c r="C37" s="20" t="s">
        <v>39</v>
      </c>
      <c r="D37" s="46">
        <v>14791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14791</v>
      </c>
      <c r="O37" s="47">
        <f t="shared" ref="O37:O68" si="7">(N37/O$87)</f>
        <v>0.57026641477426065</v>
      </c>
      <c r="P37" s="9"/>
    </row>
    <row r="38" spans="1:16">
      <c r="A38" s="12"/>
      <c r="B38" s="25">
        <v>335.12</v>
      </c>
      <c r="C38" s="20" t="s">
        <v>128</v>
      </c>
      <c r="D38" s="46">
        <v>836459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836459</v>
      </c>
      <c r="O38" s="47">
        <f t="shared" si="7"/>
        <v>32.249643366619118</v>
      </c>
      <c r="P38" s="9"/>
    </row>
    <row r="39" spans="1:16">
      <c r="A39" s="12"/>
      <c r="B39" s="25">
        <v>335.14</v>
      </c>
      <c r="C39" s="20" t="s">
        <v>129</v>
      </c>
      <c r="D39" s="46">
        <v>20740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20740</v>
      </c>
      <c r="O39" s="47">
        <f t="shared" si="7"/>
        <v>0.79962987238308203</v>
      </c>
      <c r="P39" s="9"/>
    </row>
    <row r="40" spans="1:16">
      <c r="A40" s="12"/>
      <c r="B40" s="25">
        <v>335.15</v>
      </c>
      <c r="C40" s="20" t="s">
        <v>130</v>
      </c>
      <c r="D40" s="46">
        <v>32696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32696</v>
      </c>
      <c r="O40" s="47">
        <f t="shared" si="7"/>
        <v>1.2605929752862706</v>
      </c>
      <c r="P40" s="9"/>
    </row>
    <row r="41" spans="1:16">
      <c r="A41" s="12"/>
      <c r="B41" s="25">
        <v>335.18</v>
      </c>
      <c r="C41" s="20" t="s">
        <v>131</v>
      </c>
      <c r="D41" s="46">
        <v>1581655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1581655</v>
      </c>
      <c r="O41" s="47">
        <f t="shared" si="7"/>
        <v>60.980645410032004</v>
      </c>
      <c r="P41" s="9"/>
    </row>
    <row r="42" spans="1:16">
      <c r="A42" s="12"/>
      <c r="B42" s="25">
        <v>335.21</v>
      </c>
      <c r="C42" s="20" t="s">
        <v>44</v>
      </c>
      <c r="D42" s="46">
        <v>11794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11794</v>
      </c>
      <c r="O42" s="47">
        <f t="shared" si="7"/>
        <v>0.45471719936769867</v>
      </c>
      <c r="P42" s="9"/>
    </row>
    <row r="43" spans="1:16">
      <c r="A43" s="12"/>
      <c r="B43" s="25">
        <v>335.49</v>
      </c>
      <c r="C43" s="20" t="s">
        <v>45</v>
      </c>
      <c r="D43" s="46">
        <v>107889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107889</v>
      </c>
      <c r="O43" s="47">
        <f t="shared" si="7"/>
        <v>4.1596560897559467</v>
      </c>
      <c r="P43" s="9"/>
    </row>
    <row r="44" spans="1:16">
      <c r="A44" s="12"/>
      <c r="B44" s="25">
        <v>337.3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144487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8">SUM(D44:M44)</f>
        <v>144487</v>
      </c>
      <c r="O44" s="47">
        <f t="shared" si="7"/>
        <v>5.5706905193353125</v>
      </c>
      <c r="P44" s="9"/>
    </row>
    <row r="45" spans="1:16">
      <c r="A45" s="12"/>
      <c r="B45" s="25">
        <v>337.4</v>
      </c>
      <c r="C45" s="20" t="s">
        <v>111</v>
      </c>
      <c r="D45" s="46">
        <v>0</v>
      </c>
      <c r="E45" s="46">
        <v>0</v>
      </c>
      <c r="F45" s="46">
        <v>0</v>
      </c>
      <c r="G45" s="46">
        <v>336250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336250</v>
      </c>
      <c r="O45" s="47">
        <f t="shared" si="7"/>
        <v>12.96410533215098</v>
      </c>
      <c r="P45" s="9"/>
    </row>
    <row r="46" spans="1:16">
      <c r="A46" s="12"/>
      <c r="B46" s="25">
        <v>337.5</v>
      </c>
      <c r="C46" s="20" t="s">
        <v>48</v>
      </c>
      <c r="D46" s="46">
        <v>0</v>
      </c>
      <c r="E46" s="46">
        <v>25000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25000</v>
      </c>
      <c r="O46" s="47">
        <f t="shared" si="7"/>
        <v>0.96387400239040755</v>
      </c>
      <c r="P46" s="9"/>
    </row>
    <row r="47" spans="1:16">
      <c r="A47" s="12"/>
      <c r="B47" s="25">
        <v>338</v>
      </c>
      <c r="C47" s="20" t="s">
        <v>49</v>
      </c>
      <c r="D47" s="46">
        <v>247398</v>
      </c>
      <c r="E47" s="46">
        <v>244654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492052</v>
      </c>
      <c r="O47" s="47">
        <f t="shared" si="7"/>
        <v>18.971045224968194</v>
      </c>
      <c r="P47" s="9"/>
    </row>
    <row r="48" spans="1:16">
      <c r="A48" s="12"/>
      <c r="B48" s="25">
        <v>339</v>
      </c>
      <c r="C48" s="20" t="s">
        <v>50</v>
      </c>
      <c r="D48" s="46">
        <v>16476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16476</v>
      </c>
      <c r="O48" s="47">
        <f t="shared" si="7"/>
        <v>0.63523152253537418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SUM(D50:D65)</f>
        <v>2926122</v>
      </c>
      <c r="E49" s="32">
        <f t="shared" si="9"/>
        <v>0</v>
      </c>
      <c r="F49" s="32">
        <f t="shared" si="9"/>
        <v>0</v>
      </c>
      <c r="G49" s="32">
        <f t="shared" si="9"/>
        <v>6027</v>
      </c>
      <c r="H49" s="32">
        <f t="shared" si="9"/>
        <v>0</v>
      </c>
      <c r="I49" s="32">
        <f t="shared" si="9"/>
        <v>25739106</v>
      </c>
      <c r="J49" s="32">
        <f t="shared" si="9"/>
        <v>1763264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8"/>
        <v>30434519</v>
      </c>
      <c r="O49" s="45">
        <f t="shared" si="7"/>
        <v>1173.4016655742762</v>
      </c>
      <c r="P49" s="10"/>
    </row>
    <row r="50" spans="1:16">
      <c r="A50" s="12"/>
      <c r="B50" s="25">
        <v>341.2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1715823</v>
      </c>
      <c r="K50" s="46">
        <v>0</v>
      </c>
      <c r="L50" s="46">
        <v>0</v>
      </c>
      <c r="M50" s="46">
        <v>0</v>
      </c>
      <c r="N50" s="46">
        <f t="shared" ref="N50:N65" si="10">SUM(D50:M50)</f>
        <v>1715823</v>
      </c>
      <c r="O50" s="47">
        <f t="shared" si="7"/>
        <v>66.153487296140653</v>
      </c>
      <c r="P50" s="9"/>
    </row>
    <row r="51" spans="1:16">
      <c r="A51" s="12"/>
      <c r="B51" s="25">
        <v>341.9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47441</v>
      </c>
      <c r="K51" s="46">
        <v>0</v>
      </c>
      <c r="L51" s="46">
        <v>0</v>
      </c>
      <c r="M51" s="46">
        <v>0</v>
      </c>
      <c r="N51" s="46">
        <f t="shared" si="10"/>
        <v>47441</v>
      </c>
      <c r="O51" s="47">
        <f t="shared" si="7"/>
        <v>1.829085861896133</v>
      </c>
      <c r="P51" s="9"/>
    </row>
    <row r="52" spans="1:16">
      <c r="A52" s="12"/>
      <c r="B52" s="25">
        <v>342.1</v>
      </c>
      <c r="C52" s="20" t="s">
        <v>60</v>
      </c>
      <c r="D52" s="46">
        <v>428013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428013</v>
      </c>
      <c r="O52" s="47">
        <f t="shared" si="7"/>
        <v>16.502024135405019</v>
      </c>
      <c r="P52" s="9"/>
    </row>
    <row r="53" spans="1:16">
      <c r="A53" s="12"/>
      <c r="B53" s="25">
        <v>342.2</v>
      </c>
      <c r="C53" s="20" t="s">
        <v>61</v>
      </c>
      <c r="D53" s="46">
        <v>433127</v>
      </c>
      <c r="E53" s="46">
        <v>0</v>
      </c>
      <c r="F53" s="46">
        <v>0</v>
      </c>
      <c r="G53" s="46">
        <v>6027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439154</v>
      </c>
      <c r="O53" s="47">
        <f t="shared" si="7"/>
        <v>16.931564945830281</v>
      </c>
      <c r="P53" s="9"/>
    </row>
    <row r="54" spans="1:16">
      <c r="A54" s="12"/>
      <c r="B54" s="25">
        <v>342.4</v>
      </c>
      <c r="C54" s="20" t="s">
        <v>62</v>
      </c>
      <c r="D54" s="46">
        <v>1603805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1603805</v>
      </c>
      <c r="O54" s="47">
        <f t="shared" si="7"/>
        <v>61.834637776149904</v>
      </c>
      <c r="P54" s="9"/>
    </row>
    <row r="55" spans="1:16">
      <c r="A55" s="12"/>
      <c r="B55" s="25">
        <v>342.9</v>
      </c>
      <c r="C55" s="20" t="s">
        <v>63</v>
      </c>
      <c r="D55" s="46">
        <v>1814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1814</v>
      </c>
      <c r="O55" s="47">
        <f t="shared" si="7"/>
        <v>6.9938697613447967E-2</v>
      </c>
      <c r="P55" s="9"/>
    </row>
    <row r="56" spans="1:16">
      <c r="A56" s="12"/>
      <c r="B56" s="25">
        <v>343.4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5508919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5508919</v>
      </c>
      <c r="O56" s="47">
        <f t="shared" si="7"/>
        <v>212.39615221498246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17276535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17276535</v>
      </c>
      <c r="O57" s="47">
        <f t="shared" si="7"/>
        <v>666.09611751551836</v>
      </c>
      <c r="P57" s="9"/>
    </row>
    <row r="58" spans="1:16">
      <c r="A58" s="12"/>
      <c r="B58" s="25">
        <v>343.8</v>
      </c>
      <c r="C58" s="20" t="s">
        <v>66</v>
      </c>
      <c r="D58" s="46">
        <v>87192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87192</v>
      </c>
      <c r="O58" s="47">
        <f t="shared" si="7"/>
        <v>3.3616840806569765</v>
      </c>
      <c r="P58" s="9"/>
    </row>
    <row r="59" spans="1:16">
      <c r="A59" s="12"/>
      <c r="B59" s="25">
        <v>343.9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1666402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1666402</v>
      </c>
      <c r="O59" s="47">
        <f t="shared" si="7"/>
        <v>64.2480626132552</v>
      </c>
      <c r="P59" s="9"/>
    </row>
    <row r="60" spans="1:16">
      <c r="A60" s="12"/>
      <c r="B60" s="25">
        <v>344.2</v>
      </c>
      <c r="C60" s="20" t="s">
        <v>134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114818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114818</v>
      </c>
      <c r="O60" s="47">
        <f t="shared" si="7"/>
        <v>4.4268034082584728</v>
      </c>
      <c r="P60" s="9"/>
    </row>
    <row r="61" spans="1:16">
      <c r="A61" s="12"/>
      <c r="B61" s="25">
        <v>347.1</v>
      </c>
      <c r="C61" s="20" t="s">
        <v>70</v>
      </c>
      <c r="D61" s="46">
        <v>10691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10691</v>
      </c>
      <c r="O61" s="47">
        <f t="shared" si="7"/>
        <v>0.4121910783822339</v>
      </c>
      <c r="P61" s="9"/>
    </row>
    <row r="62" spans="1:16">
      <c r="A62" s="12"/>
      <c r="B62" s="25">
        <v>347.2</v>
      </c>
      <c r="C62" s="20" t="s">
        <v>71</v>
      </c>
      <c r="D62" s="46">
        <v>65940</v>
      </c>
      <c r="E62" s="46">
        <v>0</v>
      </c>
      <c r="F62" s="46">
        <v>0</v>
      </c>
      <c r="G62" s="46">
        <v>0</v>
      </c>
      <c r="H62" s="46">
        <v>0</v>
      </c>
      <c r="I62" s="46">
        <v>1170507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1236447</v>
      </c>
      <c r="O62" s="47">
        <f t="shared" si="7"/>
        <v>47.671164745344491</v>
      </c>
      <c r="P62" s="9"/>
    </row>
    <row r="63" spans="1:16">
      <c r="A63" s="12"/>
      <c r="B63" s="25">
        <v>347.3</v>
      </c>
      <c r="C63" s="20" t="s">
        <v>72</v>
      </c>
      <c r="D63" s="46">
        <v>67140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67140</v>
      </c>
      <c r="O63" s="47">
        <f t="shared" si="7"/>
        <v>2.5885800208196783</v>
      </c>
      <c r="P63" s="9"/>
    </row>
    <row r="64" spans="1:16">
      <c r="A64" s="12"/>
      <c r="B64" s="25">
        <v>347.4</v>
      </c>
      <c r="C64" s="20" t="s">
        <v>106</v>
      </c>
      <c r="D64" s="46">
        <v>11294</v>
      </c>
      <c r="E64" s="46">
        <v>0</v>
      </c>
      <c r="F64" s="46">
        <v>0</v>
      </c>
      <c r="G64" s="46">
        <v>0</v>
      </c>
      <c r="H64" s="46">
        <v>0</v>
      </c>
      <c r="I64" s="46">
        <v>1925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13219</v>
      </c>
      <c r="O64" s="47">
        <f t="shared" si="7"/>
        <v>0.5096580175039519</v>
      </c>
      <c r="P64" s="9"/>
    </row>
    <row r="65" spans="1:16">
      <c r="A65" s="12"/>
      <c r="B65" s="25">
        <v>349</v>
      </c>
      <c r="C65" s="20" t="s">
        <v>1</v>
      </c>
      <c r="D65" s="46">
        <v>217106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217106</v>
      </c>
      <c r="O65" s="47">
        <f t="shared" si="7"/>
        <v>8.3705131665188723</v>
      </c>
      <c r="P65" s="9"/>
    </row>
    <row r="66" spans="1:16" ht="15.75">
      <c r="A66" s="29" t="s">
        <v>56</v>
      </c>
      <c r="B66" s="30"/>
      <c r="C66" s="31"/>
      <c r="D66" s="32">
        <f t="shared" ref="D66:M66" si="11">SUM(D67:D69)</f>
        <v>161461</v>
      </c>
      <c r="E66" s="32">
        <f t="shared" si="11"/>
        <v>6485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167946</v>
      </c>
      <c r="O66" s="45">
        <f t="shared" si="7"/>
        <v>6.4751513282183755</v>
      </c>
      <c r="P66" s="10"/>
    </row>
    <row r="67" spans="1:16">
      <c r="A67" s="13"/>
      <c r="B67" s="39">
        <v>351.1</v>
      </c>
      <c r="C67" s="21" t="s">
        <v>75</v>
      </c>
      <c r="D67" s="46">
        <v>39641</v>
      </c>
      <c r="E67" s="46">
        <v>4865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44506</v>
      </c>
      <c r="O67" s="47">
        <f t="shared" si="7"/>
        <v>1.7159270540154992</v>
      </c>
      <c r="P67" s="9"/>
    </row>
    <row r="68" spans="1:16">
      <c r="A68" s="13"/>
      <c r="B68" s="39">
        <v>354</v>
      </c>
      <c r="C68" s="21" t="s">
        <v>76</v>
      </c>
      <c r="D68" s="46">
        <v>121820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121820</v>
      </c>
      <c r="O68" s="47">
        <f t="shared" si="7"/>
        <v>4.6967652388479779</v>
      </c>
      <c r="P68" s="9"/>
    </row>
    <row r="69" spans="1:16">
      <c r="A69" s="13"/>
      <c r="B69" s="39">
        <v>359</v>
      </c>
      <c r="C69" s="21" t="s">
        <v>77</v>
      </c>
      <c r="D69" s="46">
        <v>0</v>
      </c>
      <c r="E69" s="46">
        <v>1620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1620</v>
      </c>
      <c r="O69" s="47">
        <f t="shared" ref="O69:O85" si="13">(N69/O$87)</f>
        <v>6.2459035354898405E-2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SUM(D71:D80)</f>
        <v>2196667</v>
      </c>
      <c r="E70" s="32">
        <f t="shared" si="14"/>
        <v>61908</v>
      </c>
      <c r="F70" s="32">
        <f t="shared" si="14"/>
        <v>0</v>
      </c>
      <c r="G70" s="32">
        <f t="shared" si="14"/>
        <v>80019</v>
      </c>
      <c r="H70" s="32">
        <f t="shared" si="14"/>
        <v>0</v>
      </c>
      <c r="I70" s="32">
        <f t="shared" si="14"/>
        <v>340493</v>
      </c>
      <c r="J70" s="32">
        <f t="shared" si="14"/>
        <v>18304</v>
      </c>
      <c r="K70" s="32">
        <f t="shared" si="14"/>
        <v>7457724</v>
      </c>
      <c r="L70" s="32">
        <f t="shared" si="14"/>
        <v>0</v>
      </c>
      <c r="M70" s="32">
        <f t="shared" si="14"/>
        <v>0</v>
      </c>
      <c r="N70" s="32">
        <f t="shared" si="12"/>
        <v>10155115</v>
      </c>
      <c r="O70" s="45">
        <f t="shared" si="13"/>
        <v>391.53005359139451</v>
      </c>
      <c r="P70" s="10"/>
    </row>
    <row r="71" spans="1:16">
      <c r="A71" s="12"/>
      <c r="B71" s="25">
        <v>361.1</v>
      </c>
      <c r="C71" s="20" t="s">
        <v>78</v>
      </c>
      <c r="D71" s="46">
        <v>340737</v>
      </c>
      <c r="E71" s="46">
        <v>37554</v>
      </c>
      <c r="F71" s="46">
        <v>0</v>
      </c>
      <c r="G71" s="46">
        <v>80019</v>
      </c>
      <c r="H71" s="46">
        <v>0</v>
      </c>
      <c r="I71" s="46">
        <v>319108</v>
      </c>
      <c r="J71" s="46">
        <v>15218</v>
      </c>
      <c r="K71" s="46">
        <v>1423015</v>
      </c>
      <c r="L71" s="46">
        <v>0</v>
      </c>
      <c r="M71" s="46">
        <v>0</v>
      </c>
      <c r="N71" s="46">
        <f t="shared" si="12"/>
        <v>2215651</v>
      </c>
      <c r="O71" s="47">
        <f t="shared" si="13"/>
        <v>85.424335890812358</v>
      </c>
      <c r="P71" s="9"/>
    </row>
    <row r="72" spans="1:16">
      <c r="A72" s="12"/>
      <c r="B72" s="25">
        <v>361.2</v>
      </c>
      <c r="C72" s="20" t="s">
        <v>107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722100</v>
      </c>
      <c r="L72" s="46">
        <v>0</v>
      </c>
      <c r="M72" s="46">
        <v>0</v>
      </c>
      <c r="N72" s="46">
        <f t="shared" ref="N72:N80" si="15">SUM(D72:M72)</f>
        <v>722100</v>
      </c>
      <c r="O72" s="47">
        <f t="shared" si="13"/>
        <v>27.84053668504453</v>
      </c>
      <c r="P72" s="9"/>
    </row>
    <row r="73" spans="1:16">
      <c r="A73" s="12"/>
      <c r="B73" s="25">
        <v>361.3</v>
      </c>
      <c r="C73" s="20" t="s">
        <v>108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2586883</v>
      </c>
      <c r="L73" s="46">
        <v>0</v>
      </c>
      <c r="M73" s="46">
        <v>0</v>
      </c>
      <c r="N73" s="46">
        <f t="shared" si="15"/>
        <v>2586883</v>
      </c>
      <c r="O73" s="47">
        <f t="shared" si="13"/>
        <v>99.737170837028188</v>
      </c>
      <c r="P73" s="9"/>
    </row>
    <row r="74" spans="1:16">
      <c r="A74" s="12"/>
      <c r="B74" s="25">
        <v>362</v>
      </c>
      <c r="C74" s="20" t="s">
        <v>79</v>
      </c>
      <c r="D74" s="46">
        <v>479900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479900</v>
      </c>
      <c r="O74" s="47">
        <f t="shared" si="13"/>
        <v>18.502525349886263</v>
      </c>
      <c r="P74" s="9"/>
    </row>
    <row r="75" spans="1:16">
      <c r="A75" s="12"/>
      <c r="B75" s="25">
        <v>364</v>
      </c>
      <c r="C75" s="20" t="s">
        <v>135</v>
      </c>
      <c r="D75" s="46">
        <v>998389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998389</v>
      </c>
      <c r="O75" s="47">
        <f t="shared" si="13"/>
        <v>38.492848054902261</v>
      </c>
      <c r="P75" s="9"/>
    </row>
    <row r="76" spans="1:16">
      <c r="A76" s="12"/>
      <c r="B76" s="25">
        <v>365</v>
      </c>
      <c r="C76" s="20" t="s">
        <v>136</v>
      </c>
      <c r="D76" s="46">
        <v>687</v>
      </c>
      <c r="E76" s="46">
        <v>0</v>
      </c>
      <c r="F76" s="46">
        <v>0</v>
      </c>
      <c r="G76" s="46">
        <v>0</v>
      </c>
      <c r="H76" s="46">
        <v>0</v>
      </c>
      <c r="I76" s="46">
        <v>1474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2161</v>
      </c>
      <c r="O76" s="47">
        <f t="shared" si="13"/>
        <v>8.3317268766626831E-2</v>
      </c>
      <c r="P76" s="9"/>
    </row>
    <row r="77" spans="1:16">
      <c r="A77" s="12"/>
      <c r="B77" s="25">
        <v>366</v>
      </c>
      <c r="C77" s="20" t="s">
        <v>82</v>
      </c>
      <c r="D77" s="46">
        <v>156916</v>
      </c>
      <c r="E77" s="46">
        <v>24354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181270</v>
      </c>
      <c r="O77" s="47">
        <f t="shared" si="13"/>
        <v>6.9888576165323668</v>
      </c>
      <c r="P77" s="9"/>
    </row>
    <row r="78" spans="1:16">
      <c r="A78" s="12"/>
      <c r="B78" s="25">
        <v>367</v>
      </c>
      <c r="C78" s="20" t="s">
        <v>83</v>
      </c>
      <c r="D78" s="46">
        <v>679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679</v>
      </c>
      <c r="O78" s="47">
        <f t="shared" si="13"/>
        <v>2.617881790492347E-2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2725726</v>
      </c>
      <c r="L79" s="46">
        <v>0</v>
      </c>
      <c r="M79" s="46">
        <v>0</v>
      </c>
      <c r="N79" s="46">
        <f t="shared" si="15"/>
        <v>2725726</v>
      </c>
      <c r="O79" s="47">
        <f t="shared" si="13"/>
        <v>105.09025716158384</v>
      </c>
      <c r="P79" s="9"/>
    </row>
    <row r="80" spans="1:16">
      <c r="A80" s="12"/>
      <c r="B80" s="25">
        <v>369.9</v>
      </c>
      <c r="C80" s="20" t="s">
        <v>85</v>
      </c>
      <c r="D80" s="46">
        <v>219359</v>
      </c>
      <c r="E80" s="46">
        <v>0</v>
      </c>
      <c r="F80" s="46">
        <v>0</v>
      </c>
      <c r="G80" s="46">
        <v>0</v>
      </c>
      <c r="H80" s="46">
        <v>0</v>
      </c>
      <c r="I80" s="46">
        <v>19911</v>
      </c>
      <c r="J80" s="46">
        <v>3086</v>
      </c>
      <c r="K80" s="46">
        <v>0</v>
      </c>
      <c r="L80" s="46">
        <v>0</v>
      </c>
      <c r="M80" s="46">
        <v>0</v>
      </c>
      <c r="N80" s="46">
        <f t="shared" si="15"/>
        <v>242356</v>
      </c>
      <c r="O80" s="47">
        <f t="shared" si="13"/>
        <v>9.344025908933185</v>
      </c>
      <c r="P80" s="9"/>
    </row>
    <row r="81" spans="1:119" ht="15.75">
      <c r="A81" s="29" t="s">
        <v>57</v>
      </c>
      <c r="B81" s="30"/>
      <c r="C81" s="31"/>
      <c r="D81" s="32">
        <f t="shared" ref="D81:M81" si="16">SUM(D82:D84)</f>
        <v>2188498</v>
      </c>
      <c r="E81" s="32">
        <f t="shared" si="16"/>
        <v>254241</v>
      </c>
      <c r="F81" s="32">
        <f t="shared" si="16"/>
        <v>0</v>
      </c>
      <c r="G81" s="32">
        <f t="shared" si="16"/>
        <v>1384792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3827531</v>
      </c>
      <c r="O81" s="45">
        <f t="shared" si="13"/>
        <v>147.57030496973437</v>
      </c>
      <c r="P81" s="9"/>
    </row>
    <row r="82" spans="1:119">
      <c r="A82" s="12"/>
      <c r="B82" s="25">
        <v>381</v>
      </c>
      <c r="C82" s="20" t="s">
        <v>86</v>
      </c>
      <c r="D82" s="46">
        <v>284337</v>
      </c>
      <c r="E82" s="46">
        <v>254241</v>
      </c>
      <c r="F82" s="46">
        <v>0</v>
      </c>
      <c r="G82" s="46">
        <v>290000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828578</v>
      </c>
      <c r="O82" s="47">
        <f t="shared" si="13"/>
        <v>31.945791726105565</v>
      </c>
      <c r="P82" s="9"/>
    </row>
    <row r="83" spans="1:119">
      <c r="A83" s="12"/>
      <c r="B83" s="25">
        <v>382</v>
      </c>
      <c r="C83" s="20" t="s">
        <v>96</v>
      </c>
      <c r="D83" s="46">
        <v>1904161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1904161</v>
      </c>
      <c r="O83" s="47">
        <f t="shared" si="13"/>
        <v>73.414851370628838</v>
      </c>
      <c r="P83" s="9"/>
    </row>
    <row r="84" spans="1:119" ht="15.75" thickBot="1">
      <c r="A84" s="12"/>
      <c r="B84" s="25">
        <v>384</v>
      </c>
      <c r="C84" s="20" t="s">
        <v>101</v>
      </c>
      <c r="D84" s="46">
        <v>0</v>
      </c>
      <c r="E84" s="46">
        <v>0</v>
      </c>
      <c r="F84" s="46">
        <v>0</v>
      </c>
      <c r="G84" s="46">
        <v>1094792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1094792</v>
      </c>
      <c r="O84" s="47">
        <f t="shared" si="13"/>
        <v>42.209661872999959</v>
      </c>
      <c r="P84" s="9"/>
    </row>
    <row r="85" spans="1:119" ht="16.5" thickBot="1">
      <c r="A85" s="14" t="s">
        <v>73</v>
      </c>
      <c r="B85" s="23"/>
      <c r="C85" s="22"/>
      <c r="D85" s="15">
        <f t="shared" ref="D85:M85" si="17">SUM(D5,D17,D31,D49,D66,D70,D81)</f>
        <v>26950573</v>
      </c>
      <c r="E85" s="15">
        <f t="shared" si="17"/>
        <v>2082875</v>
      </c>
      <c r="F85" s="15">
        <f t="shared" si="17"/>
        <v>0</v>
      </c>
      <c r="G85" s="15">
        <f t="shared" si="17"/>
        <v>4507024</v>
      </c>
      <c r="H85" s="15">
        <f t="shared" si="17"/>
        <v>0</v>
      </c>
      <c r="I85" s="15">
        <f t="shared" si="17"/>
        <v>26657823</v>
      </c>
      <c r="J85" s="15">
        <f t="shared" si="17"/>
        <v>1781568</v>
      </c>
      <c r="K85" s="15">
        <f t="shared" si="17"/>
        <v>7951826</v>
      </c>
      <c r="L85" s="15">
        <f t="shared" si="17"/>
        <v>0</v>
      </c>
      <c r="M85" s="15">
        <f t="shared" si="17"/>
        <v>0</v>
      </c>
      <c r="N85" s="15">
        <f>SUM(D85:M85)</f>
        <v>69931689</v>
      </c>
      <c r="O85" s="38">
        <f t="shared" si="13"/>
        <v>2696.2134788140493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158</v>
      </c>
      <c r="M87" s="48"/>
      <c r="N87" s="48"/>
      <c r="O87" s="43">
        <v>25937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13479199</v>
      </c>
      <c r="E5" s="27">
        <f t="shared" si="0"/>
        <v>580727</v>
      </c>
      <c r="F5" s="27">
        <f t="shared" si="0"/>
        <v>0</v>
      </c>
      <c r="G5" s="27">
        <f t="shared" si="0"/>
        <v>2578454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479994</v>
      </c>
      <c r="L5" s="27">
        <f t="shared" si="0"/>
        <v>0</v>
      </c>
      <c r="M5" s="27">
        <f t="shared" si="0"/>
        <v>0</v>
      </c>
      <c r="N5" s="28">
        <f>SUM(D5:M5)</f>
        <v>17118374</v>
      </c>
      <c r="O5" s="33">
        <f t="shared" ref="O5:O36" si="1">(N5/O$86)</f>
        <v>671.12455404398793</v>
      </c>
      <c r="P5" s="6"/>
    </row>
    <row r="6" spans="1:133">
      <c r="A6" s="12"/>
      <c r="B6" s="25">
        <v>311</v>
      </c>
      <c r="C6" s="20" t="s">
        <v>3</v>
      </c>
      <c r="D6" s="46">
        <v>9196325</v>
      </c>
      <c r="E6" s="46">
        <v>241342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9437667</v>
      </c>
      <c r="O6" s="47">
        <f t="shared" si="1"/>
        <v>370.00301877915865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2578454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2578454</v>
      </c>
      <c r="O7" s="47">
        <f t="shared" si="1"/>
        <v>101.08809346453914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339385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339385</v>
      </c>
      <c r="O8" s="47">
        <f t="shared" si="1"/>
        <v>13.30556317873525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217232</v>
      </c>
      <c r="L9" s="46">
        <v>0</v>
      </c>
      <c r="M9" s="46">
        <v>0</v>
      </c>
      <c r="N9" s="46">
        <f>SUM(D9:M9)</f>
        <v>217232</v>
      </c>
      <c r="O9" s="47">
        <f t="shared" si="1"/>
        <v>8.5165640804485037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262762</v>
      </c>
      <c r="L10" s="46">
        <v>0</v>
      </c>
      <c r="M10" s="46">
        <v>0</v>
      </c>
      <c r="N10" s="46">
        <f>SUM(D10:M10)</f>
        <v>262762</v>
      </c>
      <c r="O10" s="47">
        <f t="shared" si="1"/>
        <v>10.301564276473124</v>
      </c>
      <c r="P10" s="9"/>
    </row>
    <row r="11" spans="1:133">
      <c r="A11" s="12"/>
      <c r="B11" s="25">
        <v>314.10000000000002</v>
      </c>
      <c r="C11" s="20" t="s">
        <v>13</v>
      </c>
      <c r="D11" s="46">
        <v>2344214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2344214</v>
      </c>
      <c r="O11" s="47">
        <f t="shared" si="1"/>
        <v>91.90473203434351</v>
      </c>
      <c r="P11" s="9"/>
    </row>
    <row r="12" spans="1:133">
      <c r="A12" s="12"/>
      <c r="B12" s="25">
        <v>314.3</v>
      </c>
      <c r="C12" s="20" t="s">
        <v>14</v>
      </c>
      <c r="D12" s="46">
        <v>749163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749163</v>
      </c>
      <c r="O12" s="47">
        <f t="shared" si="1"/>
        <v>29.370878582349942</v>
      </c>
      <c r="P12" s="9"/>
    </row>
    <row r="13" spans="1:133">
      <c r="A13" s="12"/>
      <c r="B13" s="25">
        <v>314.39999999999998</v>
      </c>
      <c r="C13" s="20" t="s">
        <v>15</v>
      </c>
      <c r="D13" s="46">
        <v>123966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123966</v>
      </c>
      <c r="O13" s="47">
        <f t="shared" si="1"/>
        <v>4.8600776257497937</v>
      </c>
      <c r="P13" s="9"/>
    </row>
    <row r="14" spans="1:133">
      <c r="A14" s="12"/>
      <c r="B14" s="25">
        <v>314.8</v>
      </c>
      <c r="C14" s="20" t="s">
        <v>17</v>
      </c>
      <c r="D14" s="46">
        <v>28968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28968</v>
      </c>
      <c r="O14" s="47">
        <f t="shared" si="1"/>
        <v>1.1356882424432508</v>
      </c>
      <c r="P14" s="9"/>
    </row>
    <row r="15" spans="1:133">
      <c r="A15" s="12"/>
      <c r="B15" s="25">
        <v>315</v>
      </c>
      <c r="C15" s="20" t="s">
        <v>126</v>
      </c>
      <c r="D15" s="46">
        <v>884958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884958</v>
      </c>
      <c r="O15" s="47">
        <f t="shared" si="1"/>
        <v>34.694711255733722</v>
      </c>
      <c r="P15" s="9"/>
    </row>
    <row r="16" spans="1:133">
      <c r="A16" s="12"/>
      <c r="B16" s="25">
        <v>316</v>
      </c>
      <c r="C16" s="20" t="s">
        <v>127</v>
      </c>
      <c r="D16" s="46">
        <v>151605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151605</v>
      </c>
      <c r="O16" s="47">
        <f t="shared" si="1"/>
        <v>5.9436625240130159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2285519</v>
      </c>
      <c r="E17" s="32">
        <f t="shared" si="3"/>
        <v>243674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283381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2812574</v>
      </c>
      <c r="O17" s="45">
        <f t="shared" si="1"/>
        <v>110.26675030383817</v>
      </c>
      <c r="P17" s="10"/>
    </row>
    <row r="18" spans="1:16">
      <c r="A18" s="12"/>
      <c r="B18" s="25">
        <v>322</v>
      </c>
      <c r="C18" s="20" t="s">
        <v>0</v>
      </c>
      <c r="D18" s="46">
        <v>343734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343734</v>
      </c>
      <c r="O18" s="47">
        <f t="shared" si="1"/>
        <v>13.476065393813464</v>
      </c>
      <c r="P18" s="9"/>
    </row>
    <row r="19" spans="1:16">
      <c r="A19" s="12"/>
      <c r="B19" s="25">
        <v>323.10000000000002</v>
      </c>
      <c r="C19" s="20" t="s">
        <v>21</v>
      </c>
      <c r="D19" s="46">
        <v>1781308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1781308</v>
      </c>
      <c r="O19" s="47">
        <f t="shared" si="1"/>
        <v>69.836045007252906</v>
      </c>
      <c r="P19" s="9"/>
    </row>
    <row r="20" spans="1:16">
      <c r="A20" s="12"/>
      <c r="B20" s="25">
        <v>323.39999999999998</v>
      </c>
      <c r="C20" s="20" t="s">
        <v>22</v>
      </c>
      <c r="D20" s="46">
        <v>106298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106298</v>
      </c>
      <c r="O20" s="47">
        <f t="shared" si="1"/>
        <v>4.1674050260712745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54994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54994</v>
      </c>
      <c r="O21" s="47">
        <f t="shared" si="1"/>
        <v>2.1560355980711177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3338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3338</v>
      </c>
      <c r="O22" s="47">
        <f t="shared" si="1"/>
        <v>0.13086603677421885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241335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241335</v>
      </c>
      <c r="O23" s="47">
        <f t="shared" si="1"/>
        <v>9.4615203669580907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42046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42046</v>
      </c>
      <c r="O24" s="47">
        <f t="shared" si="1"/>
        <v>1.6484102403261849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46340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46340</v>
      </c>
      <c r="O25" s="47">
        <f t="shared" si="1"/>
        <v>1.8167561845767828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39022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39022</v>
      </c>
      <c r="O26" s="47">
        <f t="shared" si="1"/>
        <v>1.5298545497314462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88956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88956</v>
      </c>
      <c r="O27" s="47">
        <f t="shared" si="1"/>
        <v>3.4875132316618966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10639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10639</v>
      </c>
      <c r="O28" s="47">
        <f t="shared" si="1"/>
        <v>0.41710118790920142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385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385</v>
      </c>
      <c r="O29" s="47">
        <f t="shared" si="1"/>
        <v>1.509389579331164E-2</v>
      </c>
      <c r="P29" s="9"/>
    </row>
    <row r="30" spans="1:16">
      <c r="A30" s="12"/>
      <c r="B30" s="25">
        <v>329</v>
      </c>
      <c r="C30" s="20" t="s">
        <v>32</v>
      </c>
      <c r="D30" s="46">
        <v>54179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5">SUM(D30:M30)</f>
        <v>54179</v>
      </c>
      <c r="O30" s="47">
        <f t="shared" si="1"/>
        <v>2.1240835848982633</v>
      </c>
      <c r="P30" s="9"/>
    </row>
    <row r="31" spans="1:16" ht="15.75">
      <c r="A31" s="29" t="s">
        <v>34</v>
      </c>
      <c r="B31" s="30"/>
      <c r="C31" s="31"/>
      <c r="D31" s="32">
        <f t="shared" ref="D31:M31" si="6">SUM(D32:D48)</f>
        <v>3051258</v>
      </c>
      <c r="E31" s="32">
        <f t="shared" si="6"/>
        <v>559272</v>
      </c>
      <c r="F31" s="32">
        <f t="shared" si="6"/>
        <v>0</v>
      </c>
      <c r="G31" s="32">
        <f t="shared" si="6"/>
        <v>137981</v>
      </c>
      <c r="H31" s="32">
        <f t="shared" si="6"/>
        <v>0</v>
      </c>
      <c r="I31" s="32">
        <f t="shared" si="6"/>
        <v>1531170</v>
      </c>
      <c r="J31" s="32">
        <f t="shared" si="6"/>
        <v>1074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4">
        <f t="shared" si="5"/>
        <v>5280755</v>
      </c>
      <c r="O31" s="45">
        <f t="shared" si="1"/>
        <v>207.03159916885562</v>
      </c>
      <c r="P31" s="10"/>
    </row>
    <row r="32" spans="1:16">
      <c r="A32" s="12"/>
      <c r="B32" s="25">
        <v>331.2</v>
      </c>
      <c r="C32" s="20" t="s">
        <v>33</v>
      </c>
      <c r="D32" s="46">
        <v>8000</v>
      </c>
      <c r="E32" s="46">
        <v>291385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299385</v>
      </c>
      <c r="O32" s="47">
        <f t="shared" si="1"/>
        <v>11.737366213196378</v>
      </c>
      <c r="P32" s="9"/>
    </row>
    <row r="33" spans="1:16">
      <c r="A33" s="12"/>
      <c r="B33" s="25">
        <v>331.5</v>
      </c>
      <c r="C33" s="20" t="s">
        <v>100</v>
      </c>
      <c r="D33" s="46">
        <v>44804</v>
      </c>
      <c r="E33" s="46">
        <v>0</v>
      </c>
      <c r="F33" s="46">
        <v>0</v>
      </c>
      <c r="G33" s="46">
        <v>0</v>
      </c>
      <c r="H33" s="46">
        <v>0</v>
      </c>
      <c r="I33" s="46">
        <v>1192170</v>
      </c>
      <c r="J33" s="46">
        <v>1017</v>
      </c>
      <c r="K33" s="46">
        <v>0</v>
      </c>
      <c r="L33" s="46">
        <v>0</v>
      </c>
      <c r="M33" s="46">
        <v>0</v>
      </c>
      <c r="N33" s="46">
        <f t="shared" si="5"/>
        <v>1237991</v>
      </c>
      <c r="O33" s="47">
        <f t="shared" si="1"/>
        <v>48.53534323911083</v>
      </c>
      <c r="P33" s="9"/>
    </row>
    <row r="34" spans="1:16">
      <c r="A34" s="12"/>
      <c r="B34" s="25">
        <v>331.7</v>
      </c>
      <c r="C34" s="20" t="s">
        <v>35</v>
      </c>
      <c r="D34" s="46">
        <v>0</v>
      </c>
      <c r="E34" s="46">
        <v>10700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10700</v>
      </c>
      <c r="O34" s="47">
        <f t="shared" si="1"/>
        <v>0.41949268828164815</v>
      </c>
      <c r="P34" s="9"/>
    </row>
    <row r="35" spans="1:16">
      <c r="A35" s="12"/>
      <c r="B35" s="25">
        <v>334.2</v>
      </c>
      <c r="C35" s="20" t="s">
        <v>153</v>
      </c>
      <c r="D35" s="46">
        <v>614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614</v>
      </c>
      <c r="O35" s="47">
        <f t="shared" si="1"/>
        <v>2.4071823421021682E-2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18306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18306</v>
      </c>
      <c r="O36" s="47">
        <f t="shared" si="1"/>
        <v>0.71768534127886463</v>
      </c>
      <c r="P36" s="9"/>
    </row>
    <row r="37" spans="1:16">
      <c r="A37" s="12"/>
      <c r="B37" s="25">
        <v>334.49</v>
      </c>
      <c r="C37" s="20" t="s">
        <v>154</v>
      </c>
      <c r="D37" s="46">
        <v>0</v>
      </c>
      <c r="E37" s="46">
        <v>0</v>
      </c>
      <c r="F37" s="46">
        <v>0</v>
      </c>
      <c r="G37" s="46">
        <v>137981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137981</v>
      </c>
      <c r="O37" s="47">
        <f t="shared" ref="O37:O68" si="8">(N37/O$86)</f>
        <v>5.4095346375504763</v>
      </c>
      <c r="P37" s="9"/>
    </row>
    <row r="38" spans="1:16">
      <c r="A38" s="12"/>
      <c r="B38" s="25">
        <v>334.5</v>
      </c>
      <c r="C38" s="20" t="s">
        <v>38</v>
      </c>
      <c r="D38" s="46">
        <v>507</v>
      </c>
      <c r="E38" s="46">
        <v>0</v>
      </c>
      <c r="F38" s="46">
        <v>0</v>
      </c>
      <c r="G38" s="46">
        <v>0</v>
      </c>
      <c r="H38" s="46">
        <v>0</v>
      </c>
      <c r="I38" s="46">
        <v>65305</v>
      </c>
      <c r="J38" s="46">
        <v>57</v>
      </c>
      <c r="K38" s="46">
        <v>0</v>
      </c>
      <c r="L38" s="46">
        <v>0</v>
      </c>
      <c r="M38" s="46">
        <v>0</v>
      </c>
      <c r="N38" s="46">
        <f t="shared" si="7"/>
        <v>65869</v>
      </c>
      <c r="O38" s="47">
        <f t="shared" si="8"/>
        <v>2.5823891480769983</v>
      </c>
      <c r="P38" s="9"/>
    </row>
    <row r="39" spans="1:16">
      <c r="A39" s="12"/>
      <c r="B39" s="25">
        <v>334.7</v>
      </c>
      <c r="C39" s="20" t="s">
        <v>39</v>
      </c>
      <c r="D39" s="46">
        <v>3634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3634</v>
      </c>
      <c r="O39" s="47">
        <f t="shared" si="8"/>
        <v>0.1424706943192065</v>
      </c>
      <c r="P39" s="9"/>
    </row>
    <row r="40" spans="1:16">
      <c r="A40" s="12"/>
      <c r="B40" s="25">
        <v>335.12</v>
      </c>
      <c r="C40" s="20" t="s">
        <v>128</v>
      </c>
      <c r="D40" s="46">
        <v>903617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903617</v>
      </c>
      <c r="O40" s="47">
        <f t="shared" si="8"/>
        <v>35.426235935233464</v>
      </c>
      <c r="P40" s="9"/>
    </row>
    <row r="41" spans="1:16">
      <c r="A41" s="12"/>
      <c r="B41" s="25">
        <v>335.14</v>
      </c>
      <c r="C41" s="20" t="s">
        <v>129</v>
      </c>
      <c r="D41" s="46">
        <v>21117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21117</v>
      </c>
      <c r="O41" s="47">
        <f t="shared" si="8"/>
        <v>0.82789038303210882</v>
      </c>
      <c r="P41" s="9"/>
    </row>
    <row r="42" spans="1:16">
      <c r="A42" s="12"/>
      <c r="B42" s="25">
        <v>335.15</v>
      </c>
      <c r="C42" s="20" t="s">
        <v>130</v>
      </c>
      <c r="D42" s="46">
        <v>29497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29497</v>
      </c>
      <c r="O42" s="47">
        <f t="shared" si="8"/>
        <v>1.1564276473125024</v>
      </c>
      <c r="P42" s="9"/>
    </row>
    <row r="43" spans="1:16">
      <c r="A43" s="12"/>
      <c r="B43" s="25">
        <v>335.18</v>
      </c>
      <c r="C43" s="20" t="s">
        <v>131</v>
      </c>
      <c r="D43" s="46">
        <v>1661161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1661161</v>
      </c>
      <c r="O43" s="47">
        <f t="shared" si="8"/>
        <v>65.125690986787944</v>
      </c>
      <c r="P43" s="9"/>
    </row>
    <row r="44" spans="1:16">
      <c r="A44" s="12"/>
      <c r="B44" s="25">
        <v>335.21</v>
      </c>
      <c r="C44" s="20" t="s">
        <v>44</v>
      </c>
      <c r="D44" s="46">
        <v>13027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13027</v>
      </c>
      <c r="O44" s="47">
        <f t="shared" si="8"/>
        <v>0.51072254675187201</v>
      </c>
      <c r="P44" s="9"/>
    </row>
    <row r="45" spans="1:16">
      <c r="A45" s="12"/>
      <c r="B45" s="25">
        <v>335.49</v>
      </c>
      <c r="C45" s="20" t="s">
        <v>45</v>
      </c>
      <c r="D45" s="46">
        <v>87802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87802</v>
      </c>
      <c r="O45" s="47">
        <f t="shared" si="8"/>
        <v>3.4422707492061004</v>
      </c>
      <c r="P45" s="9"/>
    </row>
    <row r="46" spans="1:16">
      <c r="A46" s="12"/>
      <c r="B46" s="25">
        <v>337.3</v>
      </c>
      <c r="C46" s="20" t="s">
        <v>47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273695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273695</v>
      </c>
      <c r="O46" s="47">
        <f t="shared" si="8"/>
        <v>10.730191712079037</v>
      </c>
      <c r="P46" s="9"/>
    </row>
    <row r="47" spans="1:16">
      <c r="A47" s="12"/>
      <c r="B47" s="25">
        <v>338</v>
      </c>
      <c r="C47" s="20" t="s">
        <v>49</v>
      </c>
      <c r="D47" s="46">
        <v>252273</v>
      </c>
      <c r="E47" s="46">
        <v>238881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491154</v>
      </c>
      <c r="O47" s="47">
        <f t="shared" si="8"/>
        <v>19.255655310306974</v>
      </c>
      <c r="P47" s="9"/>
    </row>
    <row r="48" spans="1:16">
      <c r="A48" s="12"/>
      <c r="B48" s="25">
        <v>339</v>
      </c>
      <c r="C48" s="20" t="s">
        <v>50</v>
      </c>
      <c r="D48" s="46">
        <v>25205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25205</v>
      </c>
      <c r="O48" s="47">
        <f t="shared" si="8"/>
        <v>0.98816011291018147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SUM(D50:D66)</f>
        <v>3122274</v>
      </c>
      <c r="E49" s="32">
        <f t="shared" si="9"/>
        <v>68</v>
      </c>
      <c r="F49" s="32">
        <f t="shared" si="9"/>
        <v>0</v>
      </c>
      <c r="G49" s="32">
        <f t="shared" si="9"/>
        <v>5341</v>
      </c>
      <c r="H49" s="32">
        <f t="shared" si="9"/>
        <v>0</v>
      </c>
      <c r="I49" s="32">
        <f t="shared" si="9"/>
        <v>24571858</v>
      </c>
      <c r="J49" s="32">
        <f t="shared" si="9"/>
        <v>1721694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29421235</v>
      </c>
      <c r="O49" s="45">
        <f t="shared" si="8"/>
        <v>1153.4572862351511</v>
      </c>
      <c r="P49" s="10"/>
    </row>
    <row r="50" spans="1:16">
      <c r="A50" s="12"/>
      <c r="B50" s="25">
        <v>341.2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1671199</v>
      </c>
      <c r="K50" s="46">
        <v>0</v>
      </c>
      <c r="L50" s="46">
        <v>0</v>
      </c>
      <c r="M50" s="46">
        <v>0</v>
      </c>
      <c r="N50" s="46">
        <f t="shared" ref="N50:N66" si="10">SUM(D50:M50)</f>
        <v>1671199</v>
      </c>
      <c r="O50" s="47">
        <f t="shared" si="8"/>
        <v>65.519230015289921</v>
      </c>
      <c r="P50" s="9"/>
    </row>
    <row r="51" spans="1:16">
      <c r="A51" s="12"/>
      <c r="B51" s="25">
        <v>341.9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50495</v>
      </c>
      <c r="K51" s="46">
        <v>0</v>
      </c>
      <c r="L51" s="46">
        <v>0</v>
      </c>
      <c r="M51" s="46">
        <v>0</v>
      </c>
      <c r="N51" s="46">
        <f t="shared" si="10"/>
        <v>50495</v>
      </c>
      <c r="O51" s="47">
        <f t="shared" si="8"/>
        <v>1.9796526443721332</v>
      </c>
      <c r="P51" s="9"/>
    </row>
    <row r="52" spans="1:16">
      <c r="A52" s="12"/>
      <c r="B52" s="25">
        <v>342.1</v>
      </c>
      <c r="C52" s="20" t="s">
        <v>60</v>
      </c>
      <c r="D52" s="46">
        <v>453058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453058</v>
      </c>
      <c r="O52" s="47">
        <f t="shared" si="8"/>
        <v>17.762104520327753</v>
      </c>
      <c r="P52" s="9"/>
    </row>
    <row r="53" spans="1:16">
      <c r="A53" s="12"/>
      <c r="B53" s="25">
        <v>342.2</v>
      </c>
      <c r="C53" s="20" t="s">
        <v>61</v>
      </c>
      <c r="D53" s="46">
        <v>425022</v>
      </c>
      <c r="E53" s="46">
        <v>0</v>
      </c>
      <c r="F53" s="46">
        <v>0</v>
      </c>
      <c r="G53" s="46">
        <v>5341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430363</v>
      </c>
      <c r="O53" s="47">
        <f t="shared" si="8"/>
        <v>16.872348767005136</v>
      </c>
      <c r="P53" s="9"/>
    </row>
    <row r="54" spans="1:16">
      <c r="A54" s="12"/>
      <c r="B54" s="25">
        <v>342.4</v>
      </c>
      <c r="C54" s="20" t="s">
        <v>62</v>
      </c>
      <c r="D54" s="46">
        <v>1526539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1526539</v>
      </c>
      <c r="O54" s="47">
        <f t="shared" si="8"/>
        <v>59.847845689418591</v>
      </c>
      <c r="P54" s="9"/>
    </row>
    <row r="55" spans="1:16">
      <c r="A55" s="12"/>
      <c r="B55" s="25">
        <v>342.9</v>
      </c>
      <c r="C55" s="20" t="s">
        <v>63</v>
      </c>
      <c r="D55" s="46">
        <v>2016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2016</v>
      </c>
      <c r="O55" s="47">
        <f t="shared" si="8"/>
        <v>7.9037127063159129E-2</v>
      </c>
      <c r="P55" s="9"/>
    </row>
    <row r="56" spans="1:16">
      <c r="A56" s="12"/>
      <c r="B56" s="25">
        <v>343.4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5214181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5214181</v>
      </c>
      <c r="O56" s="47">
        <f t="shared" si="8"/>
        <v>204.42157054926099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16539936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16539936</v>
      </c>
      <c r="O57" s="47">
        <f t="shared" si="8"/>
        <v>648.44693613517859</v>
      </c>
      <c r="P57" s="9"/>
    </row>
    <row r="58" spans="1:16">
      <c r="A58" s="12"/>
      <c r="B58" s="25">
        <v>343.8</v>
      </c>
      <c r="C58" s="20" t="s">
        <v>66</v>
      </c>
      <c r="D58" s="46">
        <v>64484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64484</v>
      </c>
      <c r="O58" s="47">
        <f t="shared" si="8"/>
        <v>2.5280903281452152</v>
      </c>
      <c r="P58" s="9"/>
    </row>
    <row r="59" spans="1:16">
      <c r="A59" s="12"/>
      <c r="B59" s="25">
        <v>343.9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1603313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1603313</v>
      </c>
      <c r="O59" s="47">
        <f t="shared" si="8"/>
        <v>62.857764535225627</v>
      </c>
      <c r="P59" s="9"/>
    </row>
    <row r="60" spans="1:16">
      <c r="A60" s="12"/>
      <c r="B60" s="25">
        <v>344.2</v>
      </c>
      <c r="C60" s="20" t="s">
        <v>134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52903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52903</v>
      </c>
      <c r="O60" s="47">
        <f t="shared" si="8"/>
        <v>2.0740581016975734</v>
      </c>
      <c r="P60" s="9"/>
    </row>
    <row r="61" spans="1:16">
      <c r="A61" s="12"/>
      <c r="B61" s="25">
        <v>344.3</v>
      </c>
      <c r="C61" s="20" t="s">
        <v>150</v>
      </c>
      <c r="D61" s="46">
        <v>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20</v>
      </c>
      <c r="O61" s="47">
        <f t="shared" si="8"/>
        <v>7.8409848276943586E-4</v>
      </c>
      <c r="P61" s="9"/>
    </row>
    <row r="62" spans="1:16">
      <c r="A62" s="12"/>
      <c r="B62" s="25">
        <v>347.1</v>
      </c>
      <c r="C62" s="20" t="s">
        <v>70</v>
      </c>
      <c r="D62" s="46">
        <v>20016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20016</v>
      </c>
      <c r="O62" s="47">
        <f t="shared" si="8"/>
        <v>0.78472576155565144</v>
      </c>
      <c r="P62" s="9"/>
    </row>
    <row r="63" spans="1:16">
      <c r="A63" s="12"/>
      <c r="B63" s="25">
        <v>347.2</v>
      </c>
      <c r="C63" s="20" t="s">
        <v>71</v>
      </c>
      <c r="D63" s="46">
        <v>237553</v>
      </c>
      <c r="E63" s="46">
        <v>0</v>
      </c>
      <c r="F63" s="46">
        <v>0</v>
      </c>
      <c r="G63" s="46">
        <v>0</v>
      </c>
      <c r="H63" s="46">
        <v>0</v>
      </c>
      <c r="I63" s="46">
        <v>1155689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1393242</v>
      </c>
      <c r="O63" s="47">
        <f t="shared" si="8"/>
        <v>54.621946916532714</v>
      </c>
      <c r="P63" s="9"/>
    </row>
    <row r="64" spans="1:16">
      <c r="A64" s="12"/>
      <c r="B64" s="25">
        <v>347.3</v>
      </c>
      <c r="C64" s="20" t="s">
        <v>72</v>
      </c>
      <c r="D64" s="46">
        <v>205504</v>
      </c>
      <c r="E64" s="46">
        <v>68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205572</v>
      </c>
      <c r="O64" s="47">
        <f t="shared" si="8"/>
        <v>8.0594346649939226</v>
      </c>
      <c r="P64" s="9"/>
    </row>
    <row r="65" spans="1:16">
      <c r="A65" s="12"/>
      <c r="B65" s="25">
        <v>347.4</v>
      </c>
      <c r="C65" s="20" t="s">
        <v>106</v>
      </c>
      <c r="D65" s="46">
        <v>9374</v>
      </c>
      <c r="E65" s="46">
        <v>0</v>
      </c>
      <c r="F65" s="46">
        <v>0</v>
      </c>
      <c r="G65" s="46">
        <v>0</v>
      </c>
      <c r="H65" s="46">
        <v>0</v>
      </c>
      <c r="I65" s="46">
        <v>5836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15210</v>
      </c>
      <c r="O65" s="47">
        <f t="shared" si="8"/>
        <v>0.59630689614615595</v>
      </c>
      <c r="P65" s="9"/>
    </row>
    <row r="66" spans="1:16">
      <c r="A66" s="12"/>
      <c r="B66" s="25">
        <v>349</v>
      </c>
      <c r="C66" s="20" t="s">
        <v>1</v>
      </c>
      <c r="D66" s="46">
        <v>178688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178688</v>
      </c>
      <c r="O66" s="47">
        <f t="shared" si="8"/>
        <v>7.005449484455248</v>
      </c>
      <c r="P66" s="9"/>
    </row>
    <row r="67" spans="1:16" ht="15.75">
      <c r="A67" s="29" t="s">
        <v>56</v>
      </c>
      <c r="B67" s="30"/>
      <c r="C67" s="31"/>
      <c r="D67" s="32">
        <f t="shared" ref="D67:M67" si="11">SUM(D68:D70)</f>
        <v>197106</v>
      </c>
      <c r="E67" s="32">
        <f t="shared" si="11"/>
        <v>14857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211963</v>
      </c>
      <c r="O67" s="45">
        <f t="shared" si="8"/>
        <v>8.309993335162897</v>
      </c>
      <c r="P67" s="10"/>
    </row>
    <row r="68" spans="1:16">
      <c r="A68" s="13"/>
      <c r="B68" s="39">
        <v>351.1</v>
      </c>
      <c r="C68" s="21" t="s">
        <v>75</v>
      </c>
      <c r="D68" s="46">
        <v>42102</v>
      </c>
      <c r="E68" s="46">
        <v>12107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54209</v>
      </c>
      <c r="O68" s="47">
        <f t="shared" si="8"/>
        <v>2.1252597326224172</v>
      </c>
      <c r="P68" s="9"/>
    </row>
    <row r="69" spans="1:16">
      <c r="A69" s="13"/>
      <c r="B69" s="39">
        <v>354</v>
      </c>
      <c r="C69" s="21" t="s">
        <v>76</v>
      </c>
      <c r="D69" s="46">
        <v>155004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155004</v>
      </c>
      <c r="O69" s="47">
        <f t="shared" ref="O69:O84" si="13">(N69/O$86)</f>
        <v>6.0769200611596821</v>
      </c>
      <c r="P69" s="9"/>
    </row>
    <row r="70" spans="1:16">
      <c r="A70" s="13"/>
      <c r="B70" s="39">
        <v>359</v>
      </c>
      <c r="C70" s="21" t="s">
        <v>77</v>
      </c>
      <c r="D70" s="46">
        <v>0</v>
      </c>
      <c r="E70" s="46">
        <v>2750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2750</v>
      </c>
      <c r="O70" s="47">
        <f t="shared" si="13"/>
        <v>0.10781354138079743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1516360</v>
      </c>
      <c r="E71" s="32">
        <f t="shared" si="14"/>
        <v>101780</v>
      </c>
      <c r="F71" s="32">
        <f t="shared" si="14"/>
        <v>0</v>
      </c>
      <c r="G71" s="32">
        <f t="shared" si="14"/>
        <v>137581</v>
      </c>
      <c r="H71" s="32">
        <f t="shared" si="14"/>
        <v>0</v>
      </c>
      <c r="I71" s="32">
        <f t="shared" si="14"/>
        <v>805926</v>
      </c>
      <c r="J71" s="32">
        <f t="shared" si="14"/>
        <v>47210</v>
      </c>
      <c r="K71" s="32">
        <f t="shared" si="14"/>
        <v>4471188</v>
      </c>
      <c r="L71" s="32">
        <f t="shared" si="14"/>
        <v>0</v>
      </c>
      <c r="M71" s="32">
        <f t="shared" si="14"/>
        <v>0</v>
      </c>
      <c r="N71" s="32">
        <f t="shared" si="12"/>
        <v>7080045</v>
      </c>
      <c r="O71" s="45">
        <f t="shared" si="13"/>
        <v>277.57262712196649</v>
      </c>
      <c r="P71" s="10"/>
    </row>
    <row r="72" spans="1:16">
      <c r="A72" s="12"/>
      <c r="B72" s="25">
        <v>361.1</v>
      </c>
      <c r="C72" s="20" t="s">
        <v>78</v>
      </c>
      <c r="D72" s="46">
        <v>439852</v>
      </c>
      <c r="E72" s="46">
        <v>70491</v>
      </c>
      <c r="F72" s="46">
        <v>0</v>
      </c>
      <c r="G72" s="46">
        <v>137581</v>
      </c>
      <c r="H72" s="46">
        <v>0</v>
      </c>
      <c r="I72" s="46">
        <v>550551</v>
      </c>
      <c r="J72" s="46">
        <v>32179</v>
      </c>
      <c r="K72" s="46">
        <v>1263660</v>
      </c>
      <c r="L72" s="46">
        <v>0</v>
      </c>
      <c r="M72" s="46">
        <v>0</v>
      </c>
      <c r="N72" s="46">
        <f t="shared" si="12"/>
        <v>2494314</v>
      </c>
      <c r="O72" s="47">
        <f t="shared" si="13"/>
        <v>97.789391147528136</v>
      </c>
      <c r="P72" s="9"/>
    </row>
    <row r="73" spans="1:16">
      <c r="A73" s="12"/>
      <c r="B73" s="25">
        <v>361.2</v>
      </c>
      <c r="C73" s="20" t="s">
        <v>107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671825</v>
      </c>
      <c r="L73" s="46">
        <v>0</v>
      </c>
      <c r="M73" s="46">
        <v>0</v>
      </c>
      <c r="N73" s="46">
        <f t="shared" ref="N73:N80" si="15">SUM(D73:M73)</f>
        <v>671825</v>
      </c>
      <c r="O73" s="47">
        <f t="shared" si="13"/>
        <v>26.338848159328812</v>
      </c>
      <c r="P73" s="9"/>
    </row>
    <row r="74" spans="1:16">
      <c r="A74" s="12"/>
      <c r="B74" s="25">
        <v>361.3</v>
      </c>
      <c r="C74" s="20" t="s">
        <v>108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111732</v>
      </c>
      <c r="J74" s="46">
        <v>16645</v>
      </c>
      <c r="K74" s="46">
        <v>-69744</v>
      </c>
      <c r="L74" s="46">
        <v>0</v>
      </c>
      <c r="M74" s="46">
        <v>0</v>
      </c>
      <c r="N74" s="46">
        <f t="shared" si="15"/>
        <v>58633</v>
      </c>
      <c r="O74" s="47">
        <f t="shared" si="13"/>
        <v>2.2987023170110166</v>
      </c>
      <c r="P74" s="9"/>
    </row>
    <row r="75" spans="1:16">
      <c r="A75" s="12"/>
      <c r="B75" s="25">
        <v>362</v>
      </c>
      <c r="C75" s="20" t="s">
        <v>79</v>
      </c>
      <c r="D75" s="46">
        <v>497602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497602</v>
      </c>
      <c r="O75" s="47">
        <f t="shared" si="13"/>
        <v>19.508448661151842</v>
      </c>
      <c r="P75" s="9"/>
    </row>
    <row r="76" spans="1:16">
      <c r="A76" s="12"/>
      <c r="B76" s="25">
        <v>364</v>
      </c>
      <c r="C76" s="20" t="s">
        <v>135</v>
      </c>
      <c r="D76" s="46">
        <v>197248</v>
      </c>
      <c r="E76" s="46">
        <v>0</v>
      </c>
      <c r="F76" s="46">
        <v>0</v>
      </c>
      <c r="G76" s="46">
        <v>0</v>
      </c>
      <c r="H76" s="46">
        <v>0</v>
      </c>
      <c r="I76" s="46">
        <v>487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197735</v>
      </c>
      <c r="O76" s="47">
        <f t="shared" si="13"/>
        <v>7.75218567452072</v>
      </c>
      <c r="P76" s="9"/>
    </row>
    <row r="77" spans="1:16">
      <c r="A77" s="12"/>
      <c r="B77" s="25">
        <v>365</v>
      </c>
      <c r="C77" s="20" t="s">
        <v>136</v>
      </c>
      <c r="D77" s="46">
        <v>1136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1136</v>
      </c>
      <c r="O77" s="47">
        <f t="shared" si="13"/>
        <v>4.4536793821303954E-2</v>
      </c>
      <c r="P77" s="9"/>
    </row>
    <row r="78" spans="1:16">
      <c r="A78" s="12"/>
      <c r="B78" s="25">
        <v>366</v>
      </c>
      <c r="C78" s="20" t="s">
        <v>82</v>
      </c>
      <c r="D78" s="46">
        <v>176936</v>
      </c>
      <c r="E78" s="46">
        <v>31289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208225</v>
      </c>
      <c r="O78" s="47">
        <f t="shared" si="13"/>
        <v>8.1634453287332889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2605447</v>
      </c>
      <c r="L79" s="46">
        <v>0</v>
      </c>
      <c r="M79" s="46">
        <v>0</v>
      </c>
      <c r="N79" s="46">
        <f t="shared" si="15"/>
        <v>2605447</v>
      </c>
      <c r="O79" s="47">
        <f t="shared" si="13"/>
        <v>102.14635198180892</v>
      </c>
      <c r="P79" s="9"/>
    </row>
    <row r="80" spans="1:16">
      <c r="A80" s="12"/>
      <c r="B80" s="25">
        <v>369.9</v>
      </c>
      <c r="C80" s="20" t="s">
        <v>85</v>
      </c>
      <c r="D80" s="46">
        <v>203586</v>
      </c>
      <c r="E80" s="46">
        <v>0</v>
      </c>
      <c r="F80" s="46">
        <v>0</v>
      </c>
      <c r="G80" s="46">
        <v>0</v>
      </c>
      <c r="H80" s="46">
        <v>0</v>
      </c>
      <c r="I80" s="46">
        <v>143156</v>
      </c>
      <c r="J80" s="46">
        <v>-1614</v>
      </c>
      <c r="K80" s="46">
        <v>0</v>
      </c>
      <c r="L80" s="46">
        <v>0</v>
      </c>
      <c r="M80" s="46">
        <v>0</v>
      </c>
      <c r="N80" s="46">
        <f t="shared" si="15"/>
        <v>345128</v>
      </c>
      <c r="O80" s="47">
        <f t="shared" si="13"/>
        <v>13.530717058062493</v>
      </c>
      <c r="P80" s="9"/>
    </row>
    <row r="81" spans="1:119" ht="15.75">
      <c r="A81" s="29" t="s">
        <v>57</v>
      </c>
      <c r="B81" s="30"/>
      <c r="C81" s="31"/>
      <c r="D81" s="32">
        <f t="shared" ref="D81:M81" si="16">SUM(D82:D83)</f>
        <v>1984187</v>
      </c>
      <c r="E81" s="32">
        <f t="shared" si="16"/>
        <v>113412</v>
      </c>
      <c r="F81" s="32">
        <f t="shared" si="16"/>
        <v>0</v>
      </c>
      <c r="G81" s="32">
        <f t="shared" si="16"/>
        <v>180000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2277599</v>
      </c>
      <c r="O81" s="45">
        <f t="shared" si="13"/>
        <v>89.293096012859209</v>
      </c>
      <c r="P81" s="9"/>
    </row>
    <row r="82" spans="1:119">
      <c r="A82" s="12"/>
      <c r="B82" s="25">
        <v>381</v>
      </c>
      <c r="C82" s="20" t="s">
        <v>86</v>
      </c>
      <c r="D82" s="46">
        <v>272434</v>
      </c>
      <c r="E82" s="46">
        <v>113412</v>
      </c>
      <c r="F82" s="46">
        <v>0</v>
      </c>
      <c r="G82" s="46">
        <v>180000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565846</v>
      </c>
      <c r="O82" s="47">
        <f t="shared" si="13"/>
        <v>22.183949504057711</v>
      </c>
      <c r="P82" s="9"/>
    </row>
    <row r="83" spans="1:119" ht="15.75" thickBot="1">
      <c r="A83" s="12"/>
      <c r="B83" s="25">
        <v>382</v>
      </c>
      <c r="C83" s="20" t="s">
        <v>96</v>
      </c>
      <c r="D83" s="46">
        <v>1711753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1711753</v>
      </c>
      <c r="O83" s="47">
        <f t="shared" si="13"/>
        <v>67.109146508801501</v>
      </c>
      <c r="P83" s="9"/>
    </row>
    <row r="84" spans="1:119" ht="16.5" thickBot="1">
      <c r="A84" s="14" t="s">
        <v>73</v>
      </c>
      <c r="B84" s="23"/>
      <c r="C84" s="22"/>
      <c r="D84" s="15">
        <f t="shared" ref="D84:M84" si="17">SUM(D5,D17,D31,D49,D67,D71,D81)</f>
        <v>25635903</v>
      </c>
      <c r="E84" s="15">
        <f t="shared" si="17"/>
        <v>1613790</v>
      </c>
      <c r="F84" s="15">
        <f t="shared" si="17"/>
        <v>0</v>
      </c>
      <c r="G84" s="15">
        <f t="shared" si="17"/>
        <v>3039357</v>
      </c>
      <c r="H84" s="15">
        <f t="shared" si="17"/>
        <v>0</v>
      </c>
      <c r="I84" s="15">
        <f t="shared" si="17"/>
        <v>27192335</v>
      </c>
      <c r="J84" s="15">
        <f t="shared" si="17"/>
        <v>1769978</v>
      </c>
      <c r="K84" s="15">
        <f t="shared" si="17"/>
        <v>4951182</v>
      </c>
      <c r="L84" s="15">
        <f t="shared" si="17"/>
        <v>0</v>
      </c>
      <c r="M84" s="15">
        <f t="shared" si="17"/>
        <v>0</v>
      </c>
      <c r="N84" s="15">
        <f>SUM(D84:M84)</f>
        <v>64202545</v>
      </c>
      <c r="O84" s="38">
        <f t="shared" si="13"/>
        <v>2517.0559062218213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155</v>
      </c>
      <c r="M86" s="48"/>
      <c r="N86" s="48"/>
      <c r="O86" s="43">
        <v>25507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103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12823045</v>
      </c>
      <c r="E5" s="27">
        <f t="shared" si="0"/>
        <v>539562</v>
      </c>
      <c r="F5" s="27">
        <f t="shared" si="0"/>
        <v>0</v>
      </c>
      <c r="G5" s="27">
        <f t="shared" si="0"/>
        <v>2450847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461759</v>
      </c>
      <c r="L5" s="27">
        <f t="shared" si="0"/>
        <v>0</v>
      </c>
      <c r="M5" s="27">
        <f t="shared" si="0"/>
        <v>0</v>
      </c>
      <c r="N5" s="28">
        <f>SUM(D5:M5)</f>
        <v>16275213</v>
      </c>
      <c r="O5" s="33">
        <f t="shared" ref="O5:O36" si="1">(N5/O$84)</f>
        <v>639.37195050088394</v>
      </c>
      <c r="P5" s="6"/>
    </row>
    <row r="6" spans="1:133">
      <c r="A6" s="12"/>
      <c r="B6" s="25">
        <v>311</v>
      </c>
      <c r="C6" s="20" t="s">
        <v>3</v>
      </c>
      <c r="D6" s="46">
        <v>8698055</v>
      </c>
      <c r="E6" s="46">
        <v>205761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8903816</v>
      </c>
      <c r="O6" s="47">
        <f t="shared" si="1"/>
        <v>349.78652524062068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2450847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2450847</v>
      </c>
      <c r="O7" s="47">
        <f t="shared" si="1"/>
        <v>96.281555686505598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333801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333801</v>
      </c>
      <c r="O8" s="47">
        <f t="shared" si="1"/>
        <v>13.113376546847377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213788</v>
      </c>
      <c r="L9" s="46">
        <v>0</v>
      </c>
      <c r="M9" s="46">
        <v>0</v>
      </c>
      <c r="N9" s="46">
        <f>SUM(D9:M9)</f>
        <v>213788</v>
      </c>
      <c r="O9" s="47">
        <f t="shared" si="1"/>
        <v>8.3986643095659002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247971</v>
      </c>
      <c r="L10" s="46">
        <v>0</v>
      </c>
      <c r="M10" s="46">
        <v>0</v>
      </c>
      <c r="N10" s="46">
        <f>SUM(D10:M10)</f>
        <v>247971</v>
      </c>
      <c r="O10" s="47">
        <f t="shared" si="1"/>
        <v>9.7415439010017675</v>
      </c>
      <c r="P10" s="9"/>
    </row>
    <row r="11" spans="1:133">
      <c r="A11" s="12"/>
      <c r="B11" s="25">
        <v>314.10000000000002</v>
      </c>
      <c r="C11" s="20" t="s">
        <v>13</v>
      </c>
      <c r="D11" s="46">
        <v>2166576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2166576</v>
      </c>
      <c r="O11" s="47">
        <f t="shared" si="1"/>
        <v>85.113965822038892</v>
      </c>
      <c r="P11" s="9"/>
    </row>
    <row r="12" spans="1:133">
      <c r="A12" s="12"/>
      <c r="B12" s="25">
        <v>314.3</v>
      </c>
      <c r="C12" s="20" t="s">
        <v>14</v>
      </c>
      <c r="D12" s="46">
        <v>727864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727864</v>
      </c>
      <c r="O12" s="47">
        <f t="shared" si="1"/>
        <v>28.594146533097625</v>
      </c>
      <c r="P12" s="9"/>
    </row>
    <row r="13" spans="1:133">
      <c r="A13" s="12"/>
      <c r="B13" s="25">
        <v>314.39999999999998</v>
      </c>
      <c r="C13" s="20" t="s">
        <v>15</v>
      </c>
      <c r="D13" s="46">
        <v>118340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118340</v>
      </c>
      <c r="O13" s="47">
        <f t="shared" si="1"/>
        <v>4.6489884109212332</v>
      </c>
      <c r="P13" s="9"/>
    </row>
    <row r="14" spans="1:133">
      <c r="A14" s="12"/>
      <c r="B14" s="25">
        <v>314.8</v>
      </c>
      <c r="C14" s="20" t="s">
        <v>17</v>
      </c>
      <c r="D14" s="46">
        <v>32560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32560</v>
      </c>
      <c r="O14" s="47">
        <f t="shared" si="1"/>
        <v>1.279120015714005</v>
      </c>
      <c r="P14" s="9"/>
    </row>
    <row r="15" spans="1:133">
      <c r="A15" s="12"/>
      <c r="B15" s="25">
        <v>315</v>
      </c>
      <c r="C15" s="20" t="s">
        <v>126</v>
      </c>
      <c r="D15" s="46">
        <v>937774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937774</v>
      </c>
      <c r="O15" s="47">
        <f t="shared" si="1"/>
        <v>36.840463563150657</v>
      </c>
      <c r="P15" s="9"/>
    </row>
    <row r="16" spans="1:133">
      <c r="A16" s="12"/>
      <c r="B16" s="25">
        <v>316</v>
      </c>
      <c r="C16" s="20" t="s">
        <v>127</v>
      </c>
      <c r="D16" s="46">
        <v>141876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141876</v>
      </c>
      <c r="O16" s="47">
        <f t="shared" si="1"/>
        <v>5.5736004714201535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2403247</v>
      </c>
      <c r="E17" s="32">
        <f t="shared" si="3"/>
        <v>690902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1035670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4129819</v>
      </c>
      <c r="O17" s="45">
        <f t="shared" si="1"/>
        <v>162.23999214299744</v>
      </c>
      <c r="P17" s="10"/>
    </row>
    <row r="18" spans="1:16">
      <c r="A18" s="12"/>
      <c r="B18" s="25">
        <v>322</v>
      </c>
      <c r="C18" s="20" t="s">
        <v>0</v>
      </c>
      <c r="D18" s="46">
        <v>438610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438610</v>
      </c>
      <c r="O18" s="47">
        <f t="shared" si="1"/>
        <v>17.230799450009822</v>
      </c>
      <c r="P18" s="9"/>
    </row>
    <row r="19" spans="1:16">
      <c r="A19" s="12"/>
      <c r="B19" s="25">
        <v>323.10000000000002</v>
      </c>
      <c r="C19" s="20" t="s">
        <v>21</v>
      </c>
      <c r="D19" s="46">
        <v>1657374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1657374</v>
      </c>
      <c r="O19" s="47">
        <f t="shared" si="1"/>
        <v>65.109958750736595</v>
      </c>
      <c r="P19" s="9"/>
    </row>
    <row r="20" spans="1:16">
      <c r="A20" s="12"/>
      <c r="B20" s="25">
        <v>323.39999999999998</v>
      </c>
      <c r="C20" s="20" t="s">
        <v>22</v>
      </c>
      <c r="D20" s="46">
        <v>110764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110764</v>
      </c>
      <c r="O20" s="47">
        <f t="shared" si="1"/>
        <v>4.3513651541936751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127862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127862</v>
      </c>
      <c r="O21" s="47">
        <f t="shared" si="1"/>
        <v>5.0230603024945983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223813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223813</v>
      </c>
      <c r="O22" s="47">
        <f t="shared" si="1"/>
        <v>8.7924965625613822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404153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404153</v>
      </c>
      <c r="O23" s="47">
        <f t="shared" si="1"/>
        <v>15.877155765075624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631517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631517</v>
      </c>
      <c r="O24" s="47">
        <f t="shared" si="1"/>
        <v>24.809153407974858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80604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80604</v>
      </c>
      <c r="O25" s="47">
        <f t="shared" si="1"/>
        <v>3.1665291691219801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50330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50330</v>
      </c>
      <c r="O26" s="47">
        <f t="shared" si="1"/>
        <v>1.9772146925947751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160014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160014</v>
      </c>
      <c r="O27" s="47">
        <f t="shared" si="1"/>
        <v>6.2861520329994107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24087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24087</v>
      </c>
      <c r="O28" s="47">
        <f t="shared" si="1"/>
        <v>0.94625810253388332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24192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24192</v>
      </c>
      <c r="O29" s="47">
        <f t="shared" si="1"/>
        <v>0.95038302887448434</v>
      </c>
      <c r="P29" s="9"/>
    </row>
    <row r="30" spans="1:16">
      <c r="A30" s="12"/>
      <c r="B30" s="25">
        <v>329</v>
      </c>
      <c r="C30" s="20" t="s">
        <v>32</v>
      </c>
      <c r="D30" s="46">
        <v>196499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5">SUM(D30:M30)</f>
        <v>196499</v>
      </c>
      <c r="O30" s="47">
        <f t="shared" si="1"/>
        <v>7.7194657238263602</v>
      </c>
      <c r="P30" s="9"/>
    </row>
    <row r="31" spans="1:16" ht="15.75">
      <c r="A31" s="29" t="s">
        <v>34</v>
      </c>
      <c r="B31" s="30"/>
      <c r="C31" s="31"/>
      <c r="D31" s="32">
        <f t="shared" ref="D31:M31" si="6">SUM(D32:D46)</f>
        <v>3205706</v>
      </c>
      <c r="E31" s="32">
        <f t="shared" si="6"/>
        <v>497877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166126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4">
        <f t="shared" si="5"/>
        <v>3869709</v>
      </c>
      <c r="O31" s="45">
        <f t="shared" si="1"/>
        <v>152.02156747200942</v>
      </c>
      <c r="P31" s="10"/>
    </row>
    <row r="32" spans="1:16">
      <c r="A32" s="12"/>
      <c r="B32" s="25">
        <v>331.2</v>
      </c>
      <c r="C32" s="20" t="s">
        <v>33</v>
      </c>
      <c r="D32" s="46">
        <v>3420</v>
      </c>
      <c r="E32" s="46">
        <v>252526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255946</v>
      </c>
      <c r="O32" s="47">
        <f t="shared" si="1"/>
        <v>10.054841877823611</v>
      </c>
      <c r="P32" s="9"/>
    </row>
    <row r="33" spans="1:16">
      <c r="A33" s="12"/>
      <c r="B33" s="25">
        <v>331.5</v>
      </c>
      <c r="C33" s="20" t="s">
        <v>100</v>
      </c>
      <c r="D33" s="46">
        <v>310002</v>
      </c>
      <c r="E33" s="46">
        <v>0</v>
      </c>
      <c r="F33" s="46">
        <v>0</v>
      </c>
      <c r="G33" s="46">
        <v>0</v>
      </c>
      <c r="H33" s="46">
        <v>0</v>
      </c>
      <c r="I33" s="46">
        <v>127657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437659</v>
      </c>
      <c r="O33" s="47">
        <f t="shared" si="1"/>
        <v>17.193439402867806</v>
      </c>
      <c r="P33" s="9"/>
    </row>
    <row r="34" spans="1:16">
      <c r="A34" s="12"/>
      <c r="B34" s="25">
        <v>331.7</v>
      </c>
      <c r="C34" s="20" t="s">
        <v>35</v>
      </c>
      <c r="D34" s="46">
        <v>0</v>
      </c>
      <c r="E34" s="46">
        <v>23300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23300</v>
      </c>
      <c r="O34" s="47">
        <f t="shared" si="1"/>
        <v>0.91534079748575914</v>
      </c>
      <c r="P34" s="9"/>
    </row>
    <row r="35" spans="1:16">
      <c r="A35" s="12"/>
      <c r="B35" s="25">
        <v>334.35</v>
      </c>
      <c r="C35" s="20" t="s">
        <v>149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37125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37125</v>
      </c>
      <c r="O35" s="47">
        <f t="shared" si="1"/>
        <v>1.4584560989982323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18156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7">SUM(D36:M36)</f>
        <v>18156</v>
      </c>
      <c r="O36" s="47">
        <f t="shared" si="1"/>
        <v>0.71325869180907486</v>
      </c>
      <c r="P36" s="9"/>
    </row>
    <row r="37" spans="1:16">
      <c r="A37" s="12"/>
      <c r="B37" s="25">
        <v>334.5</v>
      </c>
      <c r="C37" s="20" t="s">
        <v>38</v>
      </c>
      <c r="D37" s="46">
        <v>3020</v>
      </c>
      <c r="E37" s="46">
        <v>0</v>
      </c>
      <c r="F37" s="46">
        <v>0</v>
      </c>
      <c r="G37" s="46">
        <v>0</v>
      </c>
      <c r="H37" s="46">
        <v>0</v>
      </c>
      <c r="I37" s="46">
        <v>1344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4364</v>
      </c>
      <c r="O37" s="47">
        <f t="shared" ref="O37:O68" si="8">(N37/O$84)</f>
        <v>0.17143979571793361</v>
      </c>
      <c r="P37" s="9"/>
    </row>
    <row r="38" spans="1:16">
      <c r="A38" s="12"/>
      <c r="B38" s="25">
        <v>334.7</v>
      </c>
      <c r="C38" s="20" t="s">
        <v>39</v>
      </c>
      <c r="D38" s="46">
        <v>27663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27663</v>
      </c>
      <c r="O38" s="47">
        <f t="shared" si="8"/>
        <v>1.0867413081909252</v>
      </c>
      <c r="P38" s="9"/>
    </row>
    <row r="39" spans="1:16">
      <c r="A39" s="12"/>
      <c r="B39" s="25">
        <v>335.12</v>
      </c>
      <c r="C39" s="20" t="s">
        <v>128</v>
      </c>
      <c r="D39" s="46">
        <v>863397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863397</v>
      </c>
      <c r="O39" s="47">
        <f t="shared" si="8"/>
        <v>33.918562168532702</v>
      </c>
      <c r="P39" s="9"/>
    </row>
    <row r="40" spans="1:16">
      <c r="A40" s="12"/>
      <c r="B40" s="25">
        <v>335.14</v>
      </c>
      <c r="C40" s="20" t="s">
        <v>129</v>
      </c>
      <c r="D40" s="46">
        <v>22660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22660</v>
      </c>
      <c r="O40" s="47">
        <f t="shared" si="8"/>
        <v>0.89019838931447648</v>
      </c>
      <c r="P40" s="9"/>
    </row>
    <row r="41" spans="1:16">
      <c r="A41" s="12"/>
      <c r="B41" s="25">
        <v>335.15</v>
      </c>
      <c r="C41" s="20" t="s">
        <v>130</v>
      </c>
      <c r="D41" s="46">
        <v>29840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29840</v>
      </c>
      <c r="O41" s="47">
        <f t="shared" si="8"/>
        <v>1.1722647809860538</v>
      </c>
      <c r="P41" s="9"/>
    </row>
    <row r="42" spans="1:16">
      <c r="A42" s="12"/>
      <c r="B42" s="25">
        <v>335.18</v>
      </c>
      <c r="C42" s="20" t="s">
        <v>131</v>
      </c>
      <c r="D42" s="46">
        <v>1599644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1599644</v>
      </c>
      <c r="O42" s="47">
        <f t="shared" si="8"/>
        <v>62.842034963661362</v>
      </c>
      <c r="P42" s="9"/>
    </row>
    <row r="43" spans="1:16">
      <c r="A43" s="12"/>
      <c r="B43" s="25">
        <v>335.21</v>
      </c>
      <c r="C43" s="20" t="s">
        <v>44</v>
      </c>
      <c r="D43" s="46">
        <v>12860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12860</v>
      </c>
      <c r="O43" s="47">
        <f t="shared" si="8"/>
        <v>0.50520526419171086</v>
      </c>
      <c r="P43" s="9"/>
    </row>
    <row r="44" spans="1:16">
      <c r="A44" s="12"/>
      <c r="B44" s="25">
        <v>335.49</v>
      </c>
      <c r="C44" s="20" t="s">
        <v>45</v>
      </c>
      <c r="D44" s="46">
        <v>84400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84400</v>
      </c>
      <c r="O44" s="47">
        <f t="shared" si="8"/>
        <v>3.3156550775879001</v>
      </c>
      <c r="P44" s="9"/>
    </row>
    <row r="45" spans="1:16">
      <c r="A45" s="12"/>
      <c r="B45" s="25">
        <v>338</v>
      </c>
      <c r="C45" s="20" t="s">
        <v>49</v>
      </c>
      <c r="D45" s="46">
        <v>230403</v>
      </c>
      <c r="E45" s="46">
        <v>203895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434298</v>
      </c>
      <c r="O45" s="47">
        <f t="shared" si="8"/>
        <v>17.061402474955806</v>
      </c>
      <c r="P45" s="9"/>
    </row>
    <row r="46" spans="1:16">
      <c r="A46" s="12"/>
      <c r="B46" s="25">
        <v>339</v>
      </c>
      <c r="C46" s="20" t="s">
        <v>50</v>
      </c>
      <c r="D46" s="46">
        <v>18397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18397</v>
      </c>
      <c r="O46" s="47">
        <f t="shared" si="8"/>
        <v>0.72272637988607347</v>
      </c>
      <c r="P46" s="9"/>
    </row>
    <row r="47" spans="1:16" ht="15.75">
      <c r="A47" s="29" t="s">
        <v>55</v>
      </c>
      <c r="B47" s="30"/>
      <c r="C47" s="31"/>
      <c r="D47" s="32">
        <f t="shared" ref="D47:M47" si="9">SUM(D48:D64)</f>
        <v>3062721</v>
      </c>
      <c r="E47" s="32">
        <f t="shared" si="9"/>
        <v>243</v>
      </c>
      <c r="F47" s="32">
        <f t="shared" si="9"/>
        <v>0</v>
      </c>
      <c r="G47" s="32">
        <f t="shared" si="9"/>
        <v>62522</v>
      </c>
      <c r="H47" s="32">
        <f t="shared" si="9"/>
        <v>0</v>
      </c>
      <c r="I47" s="32">
        <f t="shared" si="9"/>
        <v>23885070</v>
      </c>
      <c r="J47" s="32">
        <f t="shared" si="9"/>
        <v>1758838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28769394</v>
      </c>
      <c r="O47" s="45">
        <f t="shared" si="8"/>
        <v>1130.2060106069534</v>
      </c>
      <c r="P47" s="10"/>
    </row>
    <row r="48" spans="1:16">
      <c r="A48" s="12"/>
      <c r="B48" s="25">
        <v>341.2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1695398</v>
      </c>
      <c r="K48" s="46">
        <v>0</v>
      </c>
      <c r="L48" s="46">
        <v>0</v>
      </c>
      <c r="M48" s="46">
        <v>0</v>
      </c>
      <c r="N48" s="46">
        <f t="shared" ref="N48:N64" si="10">SUM(D48:M48)</f>
        <v>1695398</v>
      </c>
      <c r="O48" s="47">
        <f t="shared" si="8"/>
        <v>66.603732076212921</v>
      </c>
      <c r="P48" s="9"/>
    </row>
    <row r="49" spans="1:16">
      <c r="A49" s="12"/>
      <c r="B49" s="25">
        <v>341.9</v>
      </c>
      <c r="C49" s="20" t="s">
        <v>133</v>
      </c>
      <c r="D49" s="46">
        <v>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63440</v>
      </c>
      <c r="K49" s="46">
        <v>0</v>
      </c>
      <c r="L49" s="46">
        <v>0</v>
      </c>
      <c r="M49" s="46">
        <v>0</v>
      </c>
      <c r="N49" s="46">
        <f t="shared" si="10"/>
        <v>63451</v>
      </c>
      <c r="O49" s="47">
        <f t="shared" si="8"/>
        <v>2.492673345118837</v>
      </c>
      <c r="P49" s="9"/>
    </row>
    <row r="50" spans="1:16">
      <c r="A50" s="12"/>
      <c r="B50" s="25">
        <v>342.1</v>
      </c>
      <c r="C50" s="20" t="s">
        <v>60</v>
      </c>
      <c r="D50" s="46">
        <v>312421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312421</v>
      </c>
      <c r="O50" s="47">
        <f t="shared" si="8"/>
        <v>12.273462973875466</v>
      </c>
      <c r="P50" s="9"/>
    </row>
    <row r="51" spans="1:16">
      <c r="A51" s="12"/>
      <c r="B51" s="25">
        <v>342.2</v>
      </c>
      <c r="C51" s="20" t="s">
        <v>61</v>
      </c>
      <c r="D51" s="46">
        <v>364813</v>
      </c>
      <c r="E51" s="46">
        <v>0</v>
      </c>
      <c r="F51" s="46">
        <v>0</v>
      </c>
      <c r="G51" s="46">
        <v>62522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427335</v>
      </c>
      <c r="O51" s="47">
        <f t="shared" si="8"/>
        <v>16.787860931054801</v>
      </c>
      <c r="P51" s="9"/>
    </row>
    <row r="52" spans="1:16">
      <c r="A52" s="12"/>
      <c r="B52" s="25">
        <v>342.4</v>
      </c>
      <c r="C52" s="20" t="s">
        <v>62</v>
      </c>
      <c r="D52" s="46">
        <v>1482497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1482497</v>
      </c>
      <c r="O52" s="47">
        <f t="shared" si="8"/>
        <v>58.239913572971908</v>
      </c>
      <c r="P52" s="9"/>
    </row>
    <row r="53" spans="1:16">
      <c r="A53" s="12"/>
      <c r="B53" s="25">
        <v>342.9</v>
      </c>
      <c r="C53" s="20" t="s">
        <v>63</v>
      </c>
      <c r="D53" s="46">
        <v>11289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11289</v>
      </c>
      <c r="O53" s="47">
        <f t="shared" si="8"/>
        <v>0.44348850913376547</v>
      </c>
      <c r="P53" s="9"/>
    </row>
    <row r="54" spans="1:16">
      <c r="A54" s="12"/>
      <c r="B54" s="25">
        <v>343.4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5044685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5044685</v>
      </c>
      <c r="O54" s="47">
        <f t="shared" si="8"/>
        <v>198.18051463366726</v>
      </c>
      <c r="P54" s="9"/>
    </row>
    <row r="55" spans="1:16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16036980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16036980</v>
      </c>
      <c r="O55" s="47">
        <f t="shared" si="8"/>
        <v>630.01296405421328</v>
      </c>
      <c r="P55" s="9"/>
    </row>
    <row r="56" spans="1:16">
      <c r="A56" s="12"/>
      <c r="B56" s="25">
        <v>343.8</v>
      </c>
      <c r="C56" s="20" t="s">
        <v>66</v>
      </c>
      <c r="D56" s="46">
        <v>73073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73073</v>
      </c>
      <c r="O56" s="47">
        <f t="shared" si="8"/>
        <v>2.8706737379689646</v>
      </c>
      <c r="P56" s="9"/>
    </row>
    <row r="57" spans="1:16">
      <c r="A57" s="12"/>
      <c r="B57" s="25">
        <v>343.9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1425501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1425501</v>
      </c>
      <c r="O57" s="47">
        <f t="shared" si="8"/>
        <v>56.000824985268117</v>
      </c>
      <c r="P57" s="9"/>
    </row>
    <row r="58" spans="1:16">
      <c r="A58" s="12"/>
      <c r="B58" s="25">
        <v>344.2</v>
      </c>
      <c r="C58" s="20" t="s">
        <v>134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80736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80736</v>
      </c>
      <c r="O58" s="47">
        <f t="shared" si="8"/>
        <v>3.1717147908073069</v>
      </c>
      <c r="P58" s="9"/>
    </row>
    <row r="59" spans="1:16">
      <c r="A59" s="12"/>
      <c r="B59" s="25">
        <v>344.3</v>
      </c>
      <c r="C59" s="20" t="s">
        <v>150</v>
      </c>
      <c r="D59" s="46">
        <v>-50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-50</v>
      </c>
      <c r="O59" s="47">
        <f t="shared" si="8"/>
        <v>-1.9642506383814574E-3</v>
      </c>
      <c r="P59" s="9"/>
    </row>
    <row r="60" spans="1:16">
      <c r="A60" s="12"/>
      <c r="B60" s="25">
        <v>347.1</v>
      </c>
      <c r="C60" s="20" t="s">
        <v>70</v>
      </c>
      <c r="D60" s="46">
        <v>24482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24482</v>
      </c>
      <c r="O60" s="47">
        <f t="shared" si="8"/>
        <v>0.96177568257709689</v>
      </c>
      <c r="P60" s="9"/>
    </row>
    <row r="61" spans="1:16">
      <c r="A61" s="12"/>
      <c r="B61" s="25">
        <v>347.2</v>
      </c>
      <c r="C61" s="20" t="s">
        <v>71</v>
      </c>
      <c r="D61" s="46">
        <v>259642</v>
      </c>
      <c r="E61" s="46">
        <v>0</v>
      </c>
      <c r="F61" s="46">
        <v>0</v>
      </c>
      <c r="G61" s="46">
        <v>0</v>
      </c>
      <c r="H61" s="46">
        <v>0</v>
      </c>
      <c r="I61" s="46">
        <v>1292172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1551814</v>
      </c>
      <c r="O61" s="47">
        <f t="shared" si="8"/>
        <v>60.963032802985659</v>
      </c>
      <c r="P61" s="9"/>
    </row>
    <row r="62" spans="1:16">
      <c r="A62" s="12"/>
      <c r="B62" s="25">
        <v>347.3</v>
      </c>
      <c r="C62" s="20" t="s">
        <v>72</v>
      </c>
      <c r="D62" s="46">
        <v>269783</v>
      </c>
      <c r="E62" s="46">
        <v>243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270026</v>
      </c>
      <c r="O62" s="47">
        <f t="shared" si="8"/>
        <v>10.607974857591829</v>
      </c>
      <c r="P62" s="9"/>
    </row>
    <row r="63" spans="1:16">
      <c r="A63" s="12"/>
      <c r="B63" s="25">
        <v>347.4</v>
      </c>
      <c r="C63" s="20" t="s">
        <v>106</v>
      </c>
      <c r="D63" s="46">
        <v>16471</v>
      </c>
      <c r="E63" s="46">
        <v>0</v>
      </c>
      <c r="F63" s="46">
        <v>0</v>
      </c>
      <c r="G63" s="46">
        <v>0</v>
      </c>
      <c r="H63" s="46">
        <v>0</v>
      </c>
      <c r="I63" s="46">
        <v>4996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21467</v>
      </c>
      <c r="O63" s="47">
        <f t="shared" si="8"/>
        <v>0.8433313690826949</v>
      </c>
      <c r="P63" s="9"/>
    </row>
    <row r="64" spans="1:16">
      <c r="A64" s="12"/>
      <c r="B64" s="25">
        <v>349</v>
      </c>
      <c r="C64" s="20" t="s">
        <v>1</v>
      </c>
      <c r="D64" s="46">
        <v>248289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248289</v>
      </c>
      <c r="O64" s="47">
        <f t="shared" si="8"/>
        <v>9.7540365350618732</v>
      </c>
      <c r="P64" s="9"/>
    </row>
    <row r="65" spans="1:16" ht="15.75">
      <c r="A65" s="29" t="s">
        <v>56</v>
      </c>
      <c r="B65" s="30"/>
      <c r="C65" s="31"/>
      <c r="D65" s="32">
        <f t="shared" ref="D65:M65" si="11">SUM(D66:D68)</f>
        <v>247770</v>
      </c>
      <c r="E65" s="32">
        <f t="shared" si="11"/>
        <v>17588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0" si="12">SUM(D65:M65)</f>
        <v>265358</v>
      </c>
      <c r="O65" s="45">
        <f t="shared" si="8"/>
        <v>10.424592417992535</v>
      </c>
      <c r="P65" s="10"/>
    </row>
    <row r="66" spans="1:16">
      <c r="A66" s="13"/>
      <c r="B66" s="39">
        <v>351.1</v>
      </c>
      <c r="C66" s="21" t="s">
        <v>75</v>
      </c>
      <c r="D66" s="46">
        <v>49625</v>
      </c>
      <c r="E66" s="46">
        <v>15307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64932</v>
      </c>
      <c r="O66" s="47">
        <f t="shared" si="8"/>
        <v>2.5508544490276961</v>
      </c>
      <c r="P66" s="9"/>
    </row>
    <row r="67" spans="1:16">
      <c r="A67" s="13"/>
      <c r="B67" s="39">
        <v>354</v>
      </c>
      <c r="C67" s="21" t="s">
        <v>76</v>
      </c>
      <c r="D67" s="46">
        <v>198145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198145</v>
      </c>
      <c r="O67" s="47">
        <f t="shared" si="8"/>
        <v>7.7841288548418781</v>
      </c>
      <c r="P67" s="9"/>
    </row>
    <row r="68" spans="1:16">
      <c r="A68" s="13"/>
      <c r="B68" s="39">
        <v>359</v>
      </c>
      <c r="C68" s="21" t="s">
        <v>77</v>
      </c>
      <c r="D68" s="46">
        <v>0</v>
      </c>
      <c r="E68" s="46">
        <v>2281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2281</v>
      </c>
      <c r="O68" s="47">
        <f t="shared" si="8"/>
        <v>8.9609114122962089E-2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SUM(D70:D78)</f>
        <v>1071323</v>
      </c>
      <c r="E69" s="32">
        <f t="shared" si="13"/>
        <v>253795</v>
      </c>
      <c r="F69" s="32">
        <f t="shared" si="13"/>
        <v>0</v>
      </c>
      <c r="G69" s="32">
        <f t="shared" si="13"/>
        <v>36217</v>
      </c>
      <c r="H69" s="32">
        <f t="shared" si="13"/>
        <v>0</v>
      </c>
      <c r="I69" s="32">
        <f t="shared" si="13"/>
        <v>185798</v>
      </c>
      <c r="J69" s="32">
        <f t="shared" si="13"/>
        <v>1379</v>
      </c>
      <c r="K69" s="32">
        <f t="shared" si="13"/>
        <v>8669913</v>
      </c>
      <c r="L69" s="32">
        <f t="shared" si="13"/>
        <v>0</v>
      </c>
      <c r="M69" s="32">
        <f t="shared" si="13"/>
        <v>0</v>
      </c>
      <c r="N69" s="32">
        <f t="shared" si="12"/>
        <v>10218425</v>
      </c>
      <c r="O69" s="45">
        <f t="shared" ref="O69:O82" si="14">(N69/O$84)</f>
        <v>401.43095659006087</v>
      </c>
      <c r="P69" s="10"/>
    </row>
    <row r="70" spans="1:16">
      <c r="A70" s="12"/>
      <c r="B70" s="25">
        <v>361.1</v>
      </c>
      <c r="C70" s="20" t="s">
        <v>78</v>
      </c>
      <c r="D70" s="46">
        <v>115201</v>
      </c>
      <c r="E70" s="46">
        <v>34353</v>
      </c>
      <c r="F70" s="46">
        <v>0</v>
      </c>
      <c r="G70" s="46">
        <v>36217</v>
      </c>
      <c r="H70" s="46">
        <v>0</v>
      </c>
      <c r="I70" s="46">
        <v>260849</v>
      </c>
      <c r="J70" s="46">
        <v>17188</v>
      </c>
      <c r="K70" s="46">
        <v>941758</v>
      </c>
      <c r="L70" s="46">
        <v>0</v>
      </c>
      <c r="M70" s="46">
        <v>0</v>
      </c>
      <c r="N70" s="46">
        <f t="shared" si="12"/>
        <v>1405566</v>
      </c>
      <c r="O70" s="47">
        <f t="shared" si="14"/>
        <v>55.217678255745433</v>
      </c>
      <c r="P70" s="9"/>
    </row>
    <row r="71" spans="1:16">
      <c r="A71" s="12"/>
      <c r="B71" s="25">
        <v>361.2</v>
      </c>
      <c r="C71" s="20" t="s">
        <v>107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644650</v>
      </c>
      <c r="L71" s="46">
        <v>0</v>
      </c>
      <c r="M71" s="46">
        <v>0</v>
      </c>
      <c r="N71" s="46">
        <f t="shared" ref="N71:N78" si="15">SUM(D71:M71)</f>
        <v>644650</v>
      </c>
      <c r="O71" s="47">
        <f t="shared" si="14"/>
        <v>25.325083480652133</v>
      </c>
      <c r="P71" s="9"/>
    </row>
    <row r="72" spans="1:16">
      <c r="A72" s="12"/>
      <c r="B72" s="25">
        <v>361.3</v>
      </c>
      <c r="C72" s="20" t="s">
        <v>108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-95976</v>
      </c>
      <c r="J72" s="46">
        <v>-15536</v>
      </c>
      <c r="K72" s="46">
        <v>4686855</v>
      </c>
      <c r="L72" s="46">
        <v>0</v>
      </c>
      <c r="M72" s="46">
        <v>0</v>
      </c>
      <c r="N72" s="46">
        <f t="shared" si="15"/>
        <v>4575343</v>
      </c>
      <c r="O72" s="47">
        <f t="shared" si="14"/>
        <v>179.74240817128265</v>
      </c>
      <c r="P72" s="9"/>
    </row>
    <row r="73" spans="1:16">
      <c r="A73" s="12"/>
      <c r="B73" s="25">
        <v>362</v>
      </c>
      <c r="C73" s="20" t="s">
        <v>79</v>
      </c>
      <c r="D73" s="46">
        <v>484665</v>
      </c>
      <c r="E73" s="46">
        <v>11177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495842</v>
      </c>
      <c r="O73" s="47">
        <f t="shared" si="14"/>
        <v>19.479159300726774</v>
      </c>
      <c r="P73" s="9"/>
    </row>
    <row r="74" spans="1:16">
      <c r="A74" s="12"/>
      <c r="B74" s="25">
        <v>364</v>
      </c>
      <c r="C74" s="20" t="s">
        <v>135</v>
      </c>
      <c r="D74" s="46">
        <v>116057</v>
      </c>
      <c r="E74" s="46">
        <v>133152</v>
      </c>
      <c r="F74" s="46">
        <v>0</v>
      </c>
      <c r="G74" s="46">
        <v>0</v>
      </c>
      <c r="H74" s="46">
        <v>0</v>
      </c>
      <c r="I74" s="46">
        <v>-4458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244751</v>
      </c>
      <c r="O74" s="47">
        <f t="shared" si="14"/>
        <v>9.6150461598900012</v>
      </c>
      <c r="P74" s="9"/>
    </row>
    <row r="75" spans="1:16">
      <c r="A75" s="12"/>
      <c r="B75" s="25">
        <v>365</v>
      </c>
      <c r="C75" s="20" t="s">
        <v>136</v>
      </c>
      <c r="D75" s="46">
        <v>2873</v>
      </c>
      <c r="E75" s="46">
        <v>0</v>
      </c>
      <c r="F75" s="46">
        <v>0</v>
      </c>
      <c r="G75" s="46">
        <v>0</v>
      </c>
      <c r="H75" s="46">
        <v>0</v>
      </c>
      <c r="I75" s="46">
        <v>3385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6258</v>
      </c>
      <c r="O75" s="47">
        <f t="shared" si="14"/>
        <v>0.24584560989982321</v>
      </c>
      <c r="P75" s="9"/>
    </row>
    <row r="76" spans="1:16">
      <c r="A76" s="12"/>
      <c r="B76" s="25">
        <v>366</v>
      </c>
      <c r="C76" s="20" t="s">
        <v>82</v>
      </c>
      <c r="D76" s="46">
        <v>195641</v>
      </c>
      <c r="E76" s="46">
        <v>67950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263591</v>
      </c>
      <c r="O76" s="47">
        <f t="shared" si="14"/>
        <v>10.355175800432136</v>
      </c>
      <c r="P76" s="9"/>
    </row>
    <row r="77" spans="1:16">
      <c r="A77" s="12"/>
      <c r="B77" s="25">
        <v>368</v>
      </c>
      <c r="C77" s="20" t="s">
        <v>84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2396518</v>
      </c>
      <c r="L77" s="46">
        <v>0</v>
      </c>
      <c r="M77" s="46">
        <v>0</v>
      </c>
      <c r="N77" s="46">
        <f t="shared" si="15"/>
        <v>2396518</v>
      </c>
      <c r="O77" s="47">
        <f t="shared" si="14"/>
        <v>94.147240227853075</v>
      </c>
      <c r="P77" s="9"/>
    </row>
    <row r="78" spans="1:16">
      <c r="A78" s="12"/>
      <c r="B78" s="25">
        <v>369.9</v>
      </c>
      <c r="C78" s="20" t="s">
        <v>85</v>
      </c>
      <c r="D78" s="46">
        <v>156886</v>
      </c>
      <c r="E78" s="46">
        <v>7163</v>
      </c>
      <c r="F78" s="46">
        <v>0</v>
      </c>
      <c r="G78" s="46">
        <v>0</v>
      </c>
      <c r="H78" s="46">
        <v>0</v>
      </c>
      <c r="I78" s="46">
        <v>21998</v>
      </c>
      <c r="J78" s="46">
        <v>-273</v>
      </c>
      <c r="K78" s="46">
        <v>132</v>
      </c>
      <c r="L78" s="46">
        <v>0</v>
      </c>
      <c r="M78" s="46">
        <v>0</v>
      </c>
      <c r="N78" s="46">
        <f t="shared" si="15"/>
        <v>185906</v>
      </c>
      <c r="O78" s="47">
        <f t="shared" si="14"/>
        <v>7.3033195835788645</v>
      </c>
      <c r="P78" s="9"/>
    </row>
    <row r="79" spans="1:16" ht="15.75">
      <c r="A79" s="29" t="s">
        <v>57</v>
      </c>
      <c r="B79" s="30"/>
      <c r="C79" s="31"/>
      <c r="D79" s="32">
        <f t="shared" ref="D79:M79" si="16">SUM(D80:D81)</f>
        <v>1701257</v>
      </c>
      <c r="E79" s="32">
        <f t="shared" si="16"/>
        <v>96927</v>
      </c>
      <c r="F79" s="32">
        <f t="shared" si="16"/>
        <v>0</v>
      </c>
      <c r="G79" s="32">
        <f t="shared" si="16"/>
        <v>180000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1978184</v>
      </c>
      <c r="O79" s="45">
        <f t="shared" si="14"/>
        <v>77.712983696719704</v>
      </c>
      <c r="P79" s="9"/>
    </row>
    <row r="80" spans="1:16">
      <c r="A80" s="12"/>
      <c r="B80" s="25">
        <v>381</v>
      </c>
      <c r="C80" s="20" t="s">
        <v>86</v>
      </c>
      <c r="D80" s="46">
        <v>285195</v>
      </c>
      <c r="E80" s="46">
        <v>96927</v>
      </c>
      <c r="F80" s="46">
        <v>0</v>
      </c>
      <c r="G80" s="46">
        <v>180000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562122</v>
      </c>
      <c r="O80" s="47">
        <f t="shared" si="14"/>
        <v>22.082969946965232</v>
      </c>
      <c r="P80" s="9"/>
    </row>
    <row r="81" spans="1:119" ht="15.75" thickBot="1">
      <c r="A81" s="12"/>
      <c r="B81" s="25">
        <v>382</v>
      </c>
      <c r="C81" s="20" t="s">
        <v>96</v>
      </c>
      <c r="D81" s="46">
        <v>1416062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1416062</v>
      </c>
      <c r="O81" s="47">
        <f t="shared" si="14"/>
        <v>55.630013749754468</v>
      </c>
      <c r="P81" s="9"/>
    </row>
    <row r="82" spans="1:119" ht="16.5" thickBot="1">
      <c r="A82" s="14" t="s">
        <v>73</v>
      </c>
      <c r="B82" s="23"/>
      <c r="C82" s="22"/>
      <c r="D82" s="15">
        <f t="shared" ref="D82:M82" si="17">SUM(D5,D17,D31,D47,D65,D69,D79)</f>
        <v>24515069</v>
      </c>
      <c r="E82" s="15">
        <f t="shared" si="17"/>
        <v>2096894</v>
      </c>
      <c r="F82" s="15">
        <f t="shared" si="17"/>
        <v>0</v>
      </c>
      <c r="G82" s="15">
        <f t="shared" si="17"/>
        <v>2729586</v>
      </c>
      <c r="H82" s="15">
        <f t="shared" si="17"/>
        <v>0</v>
      </c>
      <c r="I82" s="15">
        <f t="shared" si="17"/>
        <v>25272664</v>
      </c>
      <c r="J82" s="15">
        <f t="shared" si="17"/>
        <v>1760217</v>
      </c>
      <c r="K82" s="15">
        <f t="shared" si="17"/>
        <v>9131672</v>
      </c>
      <c r="L82" s="15">
        <f t="shared" si="17"/>
        <v>0</v>
      </c>
      <c r="M82" s="15">
        <f t="shared" si="17"/>
        <v>0</v>
      </c>
      <c r="N82" s="15">
        <f>SUM(D82:M82)</f>
        <v>65506102</v>
      </c>
      <c r="O82" s="38">
        <f t="shared" si="14"/>
        <v>2573.4080534276172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8" t="s">
        <v>151</v>
      </c>
      <c r="M84" s="48"/>
      <c r="N84" s="48"/>
      <c r="O84" s="43">
        <v>25455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12142169</v>
      </c>
      <c r="E5" s="27">
        <f t="shared" si="0"/>
        <v>512343</v>
      </c>
      <c r="F5" s="27">
        <f t="shared" si="0"/>
        <v>0</v>
      </c>
      <c r="G5" s="27">
        <f t="shared" si="0"/>
        <v>2313011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431081</v>
      </c>
      <c r="L5" s="27">
        <f t="shared" si="0"/>
        <v>0</v>
      </c>
      <c r="M5" s="27">
        <f t="shared" si="0"/>
        <v>0</v>
      </c>
      <c r="N5" s="28">
        <f>SUM(D5:M5)</f>
        <v>15398604</v>
      </c>
      <c r="O5" s="33">
        <f t="shared" ref="O5:O36" si="1">(N5/O$82)</f>
        <v>613.66133981588496</v>
      </c>
      <c r="P5" s="6"/>
    </row>
    <row r="6" spans="1:133">
      <c r="A6" s="12"/>
      <c r="B6" s="25">
        <v>311</v>
      </c>
      <c r="C6" s="20" t="s">
        <v>3</v>
      </c>
      <c r="D6" s="46">
        <v>8098767</v>
      </c>
      <c r="E6" s="46">
        <v>188126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8286893</v>
      </c>
      <c r="O6" s="47">
        <f t="shared" si="1"/>
        <v>330.24720041445823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2313011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2313011</v>
      </c>
      <c r="O7" s="47">
        <f t="shared" si="1"/>
        <v>92.177539552863351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324217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324217</v>
      </c>
      <c r="O8" s="47">
        <f t="shared" si="1"/>
        <v>12.920615311042921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205597</v>
      </c>
      <c r="L9" s="46">
        <v>0</v>
      </c>
      <c r="M9" s="46">
        <v>0</v>
      </c>
      <c r="N9" s="46">
        <f>SUM(D9:M9)</f>
        <v>205597</v>
      </c>
      <c r="O9" s="47">
        <f t="shared" si="1"/>
        <v>8.1934005499541698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225484</v>
      </c>
      <c r="L10" s="46">
        <v>0</v>
      </c>
      <c r="M10" s="46">
        <v>0</v>
      </c>
      <c r="N10" s="46">
        <f>SUM(D10:M10)</f>
        <v>225484</v>
      </c>
      <c r="O10" s="47">
        <f t="shared" si="1"/>
        <v>8.98593233172598</v>
      </c>
      <c r="P10" s="9"/>
    </row>
    <row r="11" spans="1:133">
      <c r="A11" s="12"/>
      <c r="B11" s="25">
        <v>314.10000000000002</v>
      </c>
      <c r="C11" s="20" t="s">
        <v>13</v>
      </c>
      <c r="D11" s="46">
        <v>2099759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2099759</v>
      </c>
      <c r="O11" s="47">
        <f t="shared" si="1"/>
        <v>83.679073845295505</v>
      </c>
      <c r="P11" s="9"/>
    </row>
    <row r="12" spans="1:133">
      <c r="A12" s="12"/>
      <c r="B12" s="25">
        <v>314.3</v>
      </c>
      <c r="C12" s="20" t="s">
        <v>14</v>
      </c>
      <c r="D12" s="46">
        <v>720983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720983</v>
      </c>
      <c r="O12" s="47">
        <f t="shared" si="1"/>
        <v>28.732435340533215</v>
      </c>
      <c r="P12" s="9"/>
    </row>
    <row r="13" spans="1:133">
      <c r="A13" s="12"/>
      <c r="B13" s="25">
        <v>314.39999999999998</v>
      </c>
      <c r="C13" s="20" t="s">
        <v>15</v>
      </c>
      <c r="D13" s="46">
        <v>108197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108197</v>
      </c>
      <c r="O13" s="47">
        <f t="shared" si="1"/>
        <v>4.3118399553660387</v>
      </c>
      <c r="P13" s="9"/>
    </row>
    <row r="14" spans="1:133">
      <c r="A14" s="12"/>
      <c r="B14" s="25">
        <v>314.8</v>
      </c>
      <c r="C14" s="20" t="s">
        <v>17</v>
      </c>
      <c r="D14" s="46">
        <v>34245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34245</v>
      </c>
      <c r="O14" s="47">
        <f t="shared" si="1"/>
        <v>1.3647232295859404</v>
      </c>
      <c r="P14" s="9"/>
    </row>
    <row r="15" spans="1:133">
      <c r="A15" s="12"/>
      <c r="B15" s="25">
        <v>315</v>
      </c>
      <c r="C15" s="20" t="s">
        <v>126</v>
      </c>
      <c r="D15" s="46">
        <v>919582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919582</v>
      </c>
      <c r="O15" s="47">
        <f t="shared" si="1"/>
        <v>36.646953333599015</v>
      </c>
      <c r="P15" s="9"/>
    </row>
    <row r="16" spans="1:133">
      <c r="A16" s="12"/>
      <c r="B16" s="25">
        <v>316</v>
      </c>
      <c r="C16" s="20" t="s">
        <v>127</v>
      </c>
      <c r="D16" s="46">
        <v>160636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160636</v>
      </c>
      <c r="O16" s="47">
        <f t="shared" si="1"/>
        <v>6.4016259514605665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2071374</v>
      </c>
      <c r="E17" s="32">
        <f t="shared" si="3"/>
        <v>306923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339819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2718116</v>
      </c>
      <c r="O17" s="45">
        <f t="shared" si="1"/>
        <v>108.32168333798271</v>
      </c>
      <c r="P17" s="10"/>
    </row>
    <row r="18" spans="1:16">
      <c r="A18" s="12"/>
      <c r="B18" s="25">
        <v>322</v>
      </c>
      <c r="C18" s="20" t="s">
        <v>0</v>
      </c>
      <c r="D18" s="46">
        <v>370884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370884</v>
      </c>
      <c r="O18" s="47">
        <f t="shared" si="1"/>
        <v>14.780376997569043</v>
      </c>
      <c r="P18" s="9"/>
    </row>
    <row r="19" spans="1:16">
      <c r="A19" s="12"/>
      <c r="B19" s="25">
        <v>323.10000000000002</v>
      </c>
      <c r="C19" s="20" t="s">
        <v>21</v>
      </c>
      <c r="D19" s="46">
        <v>1550624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1550624</v>
      </c>
      <c r="O19" s="47">
        <f t="shared" si="1"/>
        <v>61.795082293866813</v>
      </c>
      <c r="P19" s="9"/>
    </row>
    <row r="20" spans="1:16">
      <c r="A20" s="12"/>
      <c r="B20" s="25">
        <v>323.39999999999998</v>
      </c>
      <c r="C20" s="20" t="s">
        <v>22</v>
      </c>
      <c r="D20" s="46">
        <v>99309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99309</v>
      </c>
      <c r="O20" s="47">
        <f t="shared" si="1"/>
        <v>3.9576375881720001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85816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85816</v>
      </c>
      <c r="O21" s="47">
        <f t="shared" si="1"/>
        <v>3.4199179053919422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1025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1025</v>
      </c>
      <c r="O22" s="47">
        <f t="shared" si="1"/>
        <v>4.0848045271589688E-2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328817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328817</v>
      </c>
      <c r="O23" s="47">
        <f t="shared" si="1"/>
        <v>13.103933367871518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11002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11002</v>
      </c>
      <c r="O24" s="47">
        <f t="shared" si="1"/>
        <v>0.43844896983222414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63282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63282</v>
      </c>
      <c r="O25" s="47">
        <f t="shared" si="1"/>
        <v>2.5218985374407206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2349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2349</v>
      </c>
      <c r="O26" s="47">
        <f t="shared" si="1"/>
        <v>9.3611764237038222E-2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137970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137970</v>
      </c>
      <c r="O27" s="47">
        <f t="shared" si="1"/>
        <v>5.4983461523133945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16351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16351</v>
      </c>
      <c r="O28" s="47">
        <f t="shared" si="1"/>
        <v>0.65161598852269553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130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130</v>
      </c>
      <c r="O29" s="47">
        <f t="shared" si="1"/>
        <v>5.1807276929821061E-3</v>
      </c>
      <c r="P29" s="9"/>
    </row>
    <row r="30" spans="1:16">
      <c r="A30" s="12"/>
      <c r="B30" s="25">
        <v>329</v>
      </c>
      <c r="C30" s="20" t="s">
        <v>32</v>
      </c>
      <c r="D30" s="46">
        <v>50557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50557</v>
      </c>
      <c r="O30" s="47">
        <f t="shared" si="1"/>
        <v>2.0147849998007414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SUM(D32:D46)</f>
        <v>2872566</v>
      </c>
      <c r="E31" s="32">
        <f t="shared" si="5"/>
        <v>329352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152743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3354661</v>
      </c>
      <c r="O31" s="45">
        <f t="shared" si="1"/>
        <v>133.68911648666958</v>
      </c>
      <c r="P31" s="10"/>
    </row>
    <row r="32" spans="1:16">
      <c r="A32" s="12"/>
      <c r="B32" s="25">
        <v>331.2</v>
      </c>
      <c r="C32" s="20" t="s">
        <v>33</v>
      </c>
      <c r="D32" s="46">
        <v>6464</v>
      </c>
      <c r="E32" s="46">
        <v>112804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119268</v>
      </c>
      <c r="O32" s="47">
        <f t="shared" si="1"/>
        <v>4.7530386960506918</v>
      </c>
      <c r="P32" s="9"/>
    </row>
    <row r="33" spans="1:16">
      <c r="A33" s="12"/>
      <c r="B33" s="25">
        <v>331.5</v>
      </c>
      <c r="C33" s="20" t="s">
        <v>100</v>
      </c>
      <c r="D33" s="46">
        <v>12449</v>
      </c>
      <c r="E33" s="46">
        <v>0</v>
      </c>
      <c r="F33" s="46">
        <v>0</v>
      </c>
      <c r="G33" s="46">
        <v>0</v>
      </c>
      <c r="H33" s="46">
        <v>0</v>
      </c>
      <c r="I33" s="46">
        <v>8651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21100</v>
      </c>
      <c r="O33" s="47">
        <f t="shared" si="1"/>
        <v>0.84087195632248035</v>
      </c>
      <c r="P33" s="9"/>
    </row>
    <row r="34" spans="1:16">
      <c r="A34" s="12"/>
      <c r="B34" s="25">
        <v>331.7</v>
      </c>
      <c r="C34" s="20" t="s">
        <v>35</v>
      </c>
      <c r="D34" s="46">
        <v>0</v>
      </c>
      <c r="E34" s="46">
        <v>12750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12750</v>
      </c>
      <c r="O34" s="47">
        <f t="shared" si="1"/>
        <v>0.50810983142709121</v>
      </c>
      <c r="P34" s="9"/>
    </row>
    <row r="35" spans="1:16">
      <c r="A35" s="12"/>
      <c r="B35" s="25">
        <v>334.39</v>
      </c>
      <c r="C35" s="20" t="s">
        <v>37</v>
      </c>
      <c r="D35" s="46">
        <v>0</v>
      </c>
      <c r="E35" s="46">
        <v>18212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6">SUM(D35:M35)</f>
        <v>18212</v>
      </c>
      <c r="O35" s="47">
        <f t="shared" si="1"/>
        <v>0.72578009803530863</v>
      </c>
      <c r="P35" s="9"/>
    </row>
    <row r="36" spans="1:16">
      <c r="A36" s="12"/>
      <c r="B36" s="25">
        <v>334.5</v>
      </c>
      <c r="C36" s="20" t="s">
        <v>38</v>
      </c>
      <c r="D36" s="46">
        <v>96601</v>
      </c>
      <c r="E36" s="46">
        <v>0</v>
      </c>
      <c r="F36" s="46">
        <v>0</v>
      </c>
      <c r="G36" s="46">
        <v>0</v>
      </c>
      <c r="H36" s="46">
        <v>0</v>
      </c>
      <c r="I36" s="46">
        <v>1442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98043</v>
      </c>
      <c r="O36" s="47">
        <f t="shared" si="1"/>
        <v>3.9071852707926515</v>
      </c>
      <c r="P36" s="9"/>
    </row>
    <row r="37" spans="1:16">
      <c r="A37" s="12"/>
      <c r="B37" s="25">
        <v>334.7</v>
      </c>
      <c r="C37" s="20" t="s">
        <v>39</v>
      </c>
      <c r="D37" s="46">
        <v>42931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42931</v>
      </c>
      <c r="O37" s="47">
        <f t="shared" ref="O37:O68" si="7">(N37/O$82)</f>
        <v>1.7108755429801139</v>
      </c>
      <c r="P37" s="9"/>
    </row>
    <row r="38" spans="1:16">
      <c r="A38" s="12"/>
      <c r="B38" s="25">
        <v>335.12</v>
      </c>
      <c r="C38" s="20" t="s">
        <v>128</v>
      </c>
      <c r="D38" s="46">
        <v>834871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834871</v>
      </c>
      <c r="O38" s="47">
        <f t="shared" si="7"/>
        <v>33.271071613597421</v>
      </c>
      <c r="P38" s="9"/>
    </row>
    <row r="39" spans="1:16">
      <c r="A39" s="12"/>
      <c r="B39" s="25">
        <v>335.14</v>
      </c>
      <c r="C39" s="20" t="s">
        <v>129</v>
      </c>
      <c r="D39" s="46">
        <v>23971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23971</v>
      </c>
      <c r="O39" s="47">
        <f t="shared" si="7"/>
        <v>0.95528633483441594</v>
      </c>
      <c r="P39" s="9"/>
    </row>
    <row r="40" spans="1:16">
      <c r="A40" s="12"/>
      <c r="B40" s="25">
        <v>335.15</v>
      </c>
      <c r="C40" s="20" t="s">
        <v>130</v>
      </c>
      <c r="D40" s="46">
        <v>30131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30131</v>
      </c>
      <c r="O40" s="47">
        <f t="shared" si="7"/>
        <v>1.2007731239787989</v>
      </c>
      <c r="P40" s="9"/>
    </row>
    <row r="41" spans="1:16">
      <c r="A41" s="12"/>
      <c r="B41" s="25">
        <v>335.18</v>
      </c>
      <c r="C41" s="20" t="s">
        <v>131</v>
      </c>
      <c r="D41" s="46">
        <v>1542364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1542364</v>
      </c>
      <c r="O41" s="47">
        <f t="shared" si="7"/>
        <v>61.465906826605028</v>
      </c>
      <c r="P41" s="9"/>
    </row>
    <row r="42" spans="1:16">
      <c r="A42" s="12"/>
      <c r="B42" s="25">
        <v>335.21</v>
      </c>
      <c r="C42" s="20" t="s">
        <v>44</v>
      </c>
      <c r="D42" s="46">
        <v>8720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8720</v>
      </c>
      <c r="O42" s="47">
        <f t="shared" si="7"/>
        <v>0.3475072729446459</v>
      </c>
      <c r="P42" s="9"/>
    </row>
    <row r="43" spans="1:16">
      <c r="A43" s="12"/>
      <c r="B43" s="25">
        <v>335.49</v>
      </c>
      <c r="C43" s="20" t="s">
        <v>45</v>
      </c>
      <c r="D43" s="46">
        <v>83392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83392</v>
      </c>
      <c r="O43" s="47">
        <f t="shared" si="7"/>
        <v>3.3233172597935678</v>
      </c>
      <c r="P43" s="9"/>
    </row>
    <row r="44" spans="1:16">
      <c r="A44" s="12"/>
      <c r="B44" s="25">
        <v>337.3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142650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142650</v>
      </c>
      <c r="O44" s="47">
        <f t="shared" si="7"/>
        <v>5.6848523492607503</v>
      </c>
      <c r="P44" s="9"/>
    </row>
    <row r="45" spans="1:16">
      <c r="A45" s="12"/>
      <c r="B45" s="25">
        <v>338</v>
      </c>
      <c r="C45" s="20" t="s">
        <v>49</v>
      </c>
      <c r="D45" s="46">
        <v>178494</v>
      </c>
      <c r="E45" s="46">
        <v>185586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364080</v>
      </c>
      <c r="O45" s="47">
        <f t="shared" si="7"/>
        <v>14.509225680468656</v>
      </c>
      <c r="P45" s="9"/>
    </row>
    <row r="46" spans="1:16">
      <c r="A46" s="12"/>
      <c r="B46" s="25">
        <v>339</v>
      </c>
      <c r="C46" s="20" t="s">
        <v>50</v>
      </c>
      <c r="D46" s="46">
        <v>12178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12178</v>
      </c>
      <c r="O46" s="47">
        <f t="shared" si="7"/>
        <v>0.48531462957796995</v>
      </c>
      <c r="P46" s="9"/>
    </row>
    <row r="47" spans="1:16" ht="15.75">
      <c r="A47" s="29" t="s">
        <v>55</v>
      </c>
      <c r="B47" s="30"/>
      <c r="C47" s="31"/>
      <c r="D47" s="32">
        <f t="shared" ref="D47:M47" si="8">SUM(D48:D62)</f>
        <v>2793163</v>
      </c>
      <c r="E47" s="32">
        <f t="shared" si="8"/>
        <v>76581</v>
      </c>
      <c r="F47" s="32">
        <f t="shared" si="8"/>
        <v>0</v>
      </c>
      <c r="G47" s="32">
        <f t="shared" si="8"/>
        <v>221301</v>
      </c>
      <c r="H47" s="32">
        <f t="shared" si="8"/>
        <v>0</v>
      </c>
      <c r="I47" s="32">
        <f t="shared" si="8"/>
        <v>23153950</v>
      </c>
      <c r="J47" s="32">
        <f t="shared" si="8"/>
        <v>1544701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27789696</v>
      </c>
      <c r="O47" s="45">
        <f t="shared" si="7"/>
        <v>1107.4680588211852</v>
      </c>
      <c r="P47" s="10"/>
    </row>
    <row r="48" spans="1:16">
      <c r="A48" s="12"/>
      <c r="B48" s="25">
        <v>341.2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1492578</v>
      </c>
      <c r="K48" s="46">
        <v>0</v>
      </c>
      <c r="L48" s="46">
        <v>0</v>
      </c>
      <c r="M48" s="46">
        <v>0</v>
      </c>
      <c r="N48" s="46">
        <f t="shared" ref="N48:N62" si="9">SUM(D48:M48)</f>
        <v>1492578</v>
      </c>
      <c r="O48" s="47">
        <f t="shared" si="7"/>
        <v>59.481847527198823</v>
      </c>
      <c r="P48" s="9"/>
    </row>
    <row r="49" spans="1:16">
      <c r="A49" s="12"/>
      <c r="B49" s="25">
        <v>341.9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52123</v>
      </c>
      <c r="K49" s="46">
        <v>0</v>
      </c>
      <c r="L49" s="46">
        <v>0</v>
      </c>
      <c r="M49" s="46">
        <v>0</v>
      </c>
      <c r="N49" s="46">
        <f t="shared" si="9"/>
        <v>52123</v>
      </c>
      <c r="O49" s="47">
        <f t="shared" si="7"/>
        <v>2.0771928426254336</v>
      </c>
      <c r="P49" s="9"/>
    </row>
    <row r="50" spans="1:16">
      <c r="A50" s="12"/>
      <c r="B50" s="25">
        <v>342.1</v>
      </c>
      <c r="C50" s="20" t="s">
        <v>60</v>
      </c>
      <c r="D50" s="46">
        <v>211180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211180</v>
      </c>
      <c r="O50" s="47">
        <f t="shared" si="7"/>
        <v>8.4158928784920093</v>
      </c>
      <c r="P50" s="9"/>
    </row>
    <row r="51" spans="1:16">
      <c r="A51" s="12"/>
      <c r="B51" s="25">
        <v>342.2</v>
      </c>
      <c r="C51" s="20" t="s">
        <v>61</v>
      </c>
      <c r="D51" s="46">
        <v>344664</v>
      </c>
      <c r="E51" s="46">
        <v>76581</v>
      </c>
      <c r="F51" s="46">
        <v>0</v>
      </c>
      <c r="G51" s="46">
        <v>221301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642546</v>
      </c>
      <c r="O51" s="47">
        <f t="shared" si="7"/>
        <v>25.606583509345235</v>
      </c>
      <c r="P51" s="9"/>
    </row>
    <row r="52" spans="1:16">
      <c r="A52" s="12"/>
      <c r="B52" s="25">
        <v>342.4</v>
      </c>
      <c r="C52" s="20" t="s">
        <v>62</v>
      </c>
      <c r="D52" s="46">
        <v>1452782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1452782</v>
      </c>
      <c r="O52" s="47">
        <f t="shared" si="7"/>
        <v>57.895907225122542</v>
      </c>
      <c r="P52" s="9"/>
    </row>
    <row r="53" spans="1:16">
      <c r="A53" s="12"/>
      <c r="B53" s="25">
        <v>343.4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4983675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4983675</v>
      </c>
      <c r="O53" s="47">
        <f t="shared" si="7"/>
        <v>198.60817757940461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15462883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15462883</v>
      </c>
      <c r="O54" s="47">
        <f t="shared" si="7"/>
        <v>616.22297054955561</v>
      </c>
      <c r="P54" s="9"/>
    </row>
    <row r="55" spans="1:16">
      <c r="A55" s="12"/>
      <c r="B55" s="25">
        <v>343.8</v>
      </c>
      <c r="C55" s="20" t="s">
        <v>66</v>
      </c>
      <c r="D55" s="46">
        <v>88938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88938</v>
      </c>
      <c r="O55" s="47">
        <f t="shared" si="7"/>
        <v>3.5443350735264816</v>
      </c>
      <c r="P55" s="9"/>
    </row>
    <row r="56" spans="1:16">
      <c r="A56" s="12"/>
      <c r="B56" s="25">
        <v>343.9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1331829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1331829</v>
      </c>
      <c r="O56" s="47">
        <f t="shared" si="7"/>
        <v>53.07571832782051</v>
      </c>
      <c r="P56" s="9"/>
    </row>
    <row r="57" spans="1:16">
      <c r="A57" s="12"/>
      <c r="B57" s="25">
        <v>344.2</v>
      </c>
      <c r="C57" s="20" t="s">
        <v>134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78058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78058</v>
      </c>
      <c r="O57" s="47">
        <f t="shared" si="7"/>
        <v>3.1107480173753634</v>
      </c>
      <c r="P57" s="9"/>
    </row>
    <row r="58" spans="1:16">
      <c r="A58" s="12"/>
      <c r="B58" s="25">
        <v>347.1</v>
      </c>
      <c r="C58" s="20" t="s">
        <v>70</v>
      </c>
      <c r="D58" s="46">
        <v>24889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24889</v>
      </c>
      <c r="O58" s="47">
        <f t="shared" si="7"/>
        <v>0.9918702426971665</v>
      </c>
      <c r="P58" s="9"/>
    </row>
    <row r="59" spans="1:16">
      <c r="A59" s="12"/>
      <c r="B59" s="25">
        <v>347.2</v>
      </c>
      <c r="C59" s="20" t="s">
        <v>71</v>
      </c>
      <c r="D59" s="46">
        <v>176837</v>
      </c>
      <c r="E59" s="46">
        <v>0</v>
      </c>
      <c r="F59" s="46">
        <v>0</v>
      </c>
      <c r="G59" s="46">
        <v>0</v>
      </c>
      <c r="H59" s="46">
        <v>0</v>
      </c>
      <c r="I59" s="46">
        <v>1288910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1465747</v>
      </c>
      <c r="O59" s="47">
        <f t="shared" si="7"/>
        <v>58.4125851831188</v>
      </c>
      <c r="P59" s="9"/>
    </row>
    <row r="60" spans="1:16">
      <c r="A60" s="12"/>
      <c r="B60" s="25">
        <v>347.3</v>
      </c>
      <c r="C60" s="20" t="s">
        <v>72</v>
      </c>
      <c r="D60" s="46">
        <v>232048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232048</v>
      </c>
      <c r="O60" s="47">
        <f t="shared" si="7"/>
        <v>9.2475192284700913</v>
      </c>
      <c r="P60" s="9"/>
    </row>
    <row r="61" spans="1:16">
      <c r="A61" s="12"/>
      <c r="B61" s="25">
        <v>347.4</v>
      </c>
      <c r="C61" s="20" t="s">
        <v>106</v>
      </c>
      <c r="D61" s="46">
        <v>5605</v>
      </c>
      <c r="E61" s="46">
        <v>0</v>
      </c>
      <c r="F61" s="46">
        <v>0</v>
      </c>
      <c r="G61" s="46">
        <v>0</v>
      </c>
      <c r="H61" s="46">
        <v>0</v>
      </c>
      <c r="I61" s="46">
        <v>3949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9554</v>
      </c>
      <c r="O61" s="47">
        <f t="shared" si="7"/>
        <v>0.38074363368270037</v>
      </c>
      <c r="P61" s="9"/>
    </row>
    <row r="62" spans="1:16">
      <c r="A62" s="12"/>
      <c r="B62" s="25">
        <v>349</v>
      </c>
      <c r="C62" s="20" t="s">
        <v>1</v>
      </c>
      <c r="D62" s="46">
        <v>256220</v>
      </c>
      <c r="E62" s="46">
        <v>0</v>
      </c>
      <c r="F62" s="46">
        <v>0</v>
      </c>
      <c r="G62" s="46">
        <v>0</v>
      </c>
      <c r="H62" s="46">
        <v>0</v>
      </c>
      <c r="I62" s="46">
        <v>4646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260866</v>
      </c>
      <c r="O62" s="47">
        <f t="shared" si="7"/>
        <v>10.395967002749771</v>
      </c>
      <c r="P62" s="9"/>
    </row>
    <row r="63" spans="1:16" ht="15.75">
      <c r="A63" s="29" t="s">
        <v>56</v>
      </c>
      <c r="B63" s="30"/>
      <c r="C63" s="31"/>
      <c r="D63" s="32">
        <f t="shared" ref="D63:M63" si="10">SUM(D64:D66)</f>
        <v>79076</v>
      </c>
      <c r="E63" s="32">
        <f t="shared" si="10"/>
        <v>7164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86240</v>
      </c>
      <c r="O63" s="45">
        <f t="shared" si="7"/>
        <v>3.4368150480213604</v>
      </c>
      <c r="P63" s="10"/>
    </row>
    <row r="64" spans="1:16">
      <c r="A64" s="13"/>
      <c r="B64" s="39">
        <v>351.1</v>
      </c>
      <c r="C64" s="21" t="s">
        <v>75</v>
      </c>
      <c r="D64" s="46">
        <v>48983</v>
      </c>
      <c r="E64" s="46">
        <v>4804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53787</v>
      </c>
      <c r="O64" s="47">
        <f t="shared" si="7"/>
        <v>2.1435061570956044</v>
      </c>
      <c r="P64" s="9"/>
    </row>
    <row r="65" spans="1:119">
      <c r="A65" s="13"/>
      <c r="B65" s="39">
        <v>354</v>
      </c>
      <c r="C65" s="21" t="s">
        <v>76</v>
      </c>
      <c r="D65" s="46">
        <v>30093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30093</v>
      </c>
      <c r="O65" s="47">
        <f t="shared" si="7"/>
        <v>1.1992587574223887</v>
      </c>
      <c r="P65" s="9"/>
    </row>
    <row r="66" spans="1:119">
      <c r="A66" s="13"/>
      <c r="B66" s="39">
        <v>359</v>
      </c>
      <c r="C66" s="21" t="s">
        <v>77</v>
      </c>
      <c r="D66" s="46">
        <v>0</v>
      </c>
      <c r="E66" s="46">
        <v>2360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2360</v>
      </c>
      <c r="O66" s="47">
        <f t="shared" si="7"/>
        <v>9.4050133503367467E-2</v>
      </c>
      <c r="P66" s="9"/>
    </row>
    <row r="67" spans="1:119" ht="15.75">
      <c r="A67" s="29" t="s">
        <v>4</v>
      </c>
      <c r="B67" s="30"/>
      <c r="C67" s="31"/>
      <c r="D67" s="32">
        <f t="shared" ref="D67:M67" si="12">SUM(D68:D76)</f>
        <v>1013042</v>
      </c>
      <c r="E67" s="32">
        <f t="shared" si="12"/>
        <v>68959</v>
      </c>
      <c r="F67" s="32">
        <f t="shared" si="12"/>
        <v>0</v>
      </c>
      <c r="G67" s="32">
        <f t="shared" si="12"/>
        <v>38535</v>
      </c>
      <c r="H67" s="32">
        <f t="shared" si="12"/>
        <v>0</v>
      </c>
      <c r="I67" s="32">
        <f t="shared" si="12"/>
        <v>156477</v>
      </c>
      <c r="J67" s="32">
        <f t="shared" si="12"/>
        <v>16398</v>
      </c>
      <c r="K67" s="32">
        <f t="shared" si="12"/>
        <v>9035774</v>
      </c>
      <c r="L67" s="32">
        <f t="shared" si="12"/>
        <v>0</v>
      </c>
      <c r="M67" s="32">
        <f t="shared" si="12"/>
        <v>0</v>
      </c>
      <c r="N67" s="32">
        <f t="shared" si="11"/>
        <v>10329185</v>
      </c>
      <c r="O67" s="45">
        <f t="shared" si="7"/>
        <v>411.63611365719521</v>
      </c>
      <c r="P67" s="10"/>
    </row>
    <row r="68" spans="1:119">
      <c r="A68" s="12"/>
      <c r="B68" s="25">
        <v>361.1</v>
      </c>
      <c r="C68" s="20" t="s">
        <v>78</v>
      </c>
      <c r="D68" s="46">
        <v>115582</v>
      </c>
      <c r="E68" s="46">
        <v>36287</v>
      </c>
      <c r="F68" s="46">
        <v>0</v>
      </c>
      <c r="G68" s="46">
        <v>38535</v>
      </c>
      <c r="H68" s="46">
        <v>0</v>
      </c>
      <c r="I68" s="46">
        <v>182045</v>
      </c>
      <c r="J68" s="46">
        <v>14145</v>
      </c>
      <c r="K68" s="46">
        <v>724302</v>
      </c>
      <c r="L68" s="46">
        <v>0</v>
      </c>
      <c r="M68" s="46">
        <v>0</v>
      </c>
      <c r="N68" s="46">
        <f t="shared" si="11"/>
        <v>1110896</v>
      </c>
      <c r="O68" s="47">
        <f t="shared" si="7"/>
        <v>44.27115131710039</v>
      </c>
      <c r="P68" s="9"/>
    </row>
    <row r="69" spans="1:119">
      <c r="A69" s="12"/>
      <c r="B69" s="25">
        <v>361.2</v>
      </c>
      <c r="C69" s="20" t="s">
        <v>107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618279</v>
      </c>
      <c r="L69" s="46">
        <v>0</v>
      </c>
      <c r="M69" s="46">
        <v>0</v>
      </c>
      <c r="N69" s="46">
        <f t="shared" ref="N69:N76" si="13">SUM(D69:M69)</f>
        <v>618279</v>
      </c>
      <c r="O69" s="47">
        <f t="shared" ref="O69:O80" si="14">(N69/O$82)</f>
        <v>24.639501056071413</v>
      </c>
      <c r="P69" s="9"/>
    </row>
    <row r="70" spans="1:119">
      <c r="A70" s="12"/>
      <c r="B70" s="25">
        <v>361.3</v>
      </c>
      <c r="C70" s="20" t="s">
        <v>108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-11794</v>
      </c>
      <c r="J70" s="46">
        <v>-730</v>
      </c>
      <c r="K70" s="46">
        <v>5642466</v>
      </c>
      <c r="L70" s="46">
        <v>0</v>
      </c>
      <c r="M70" s="46">
        <v>0</v>
      </c>
      <c r="N70" s="46">
        <f t="shared" si="13"/>
        <v>5629942</v>
      </c>
      <c r="O70" s="47">
        <f t="shared" si="14"/>
        <v>224.36304945602359</v>
      </c>
      <c r="P70" s="9"/>
    </row>
    <row r="71" spans="1:119">
      <c r="A71" s="12"/>
      <c r="B71" s="25">
        <v>362</v>
      </c>
      <c r="C71" s="20" t="s">
        <v>79</v>
      </c>
      <c r="D71" s="46">
        <v>480844</v>
      </c>
      <c r="E71" s="46">
        <v>15000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495844</v>
      </c>
      <c r="O71" s="47">
        <f t="shared" si="14"/>
        <v>19.760251863069382</v>
      </c>
      <c r="P71" s="9"/>
    </row>
    <row r="72" spans="1:119">
      <c r="A72" s="12"/>
      <c r="B72" s="25">
        <v>364</v>
      </c>
      <c r="C72" s="20" t="s">
        <v>135</v>
      </c>
      <c r="D72" s="46">
        <v>143001</v>
      </c>
      <c r="E72" s="46">
        <v>1974</v>
      </c>
      <c r="F72" s="46">
        <v>0</v>
      </c>
      <c r="G72" s="46">
        <v>0</v>
      </c>
      <c r="H72" s="46">
        <v>0</v>
      </c>
      <c r="I72" s="46">
        <v>-35874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109101</v>
      </c>
      <c r="O72" s="47">
        <f t="shared" si="14"/>
        <v>4.3478659387080061</v>
      </c>
      <c r="P72" s="9"/>
    </row>
    <row r="73" spans="1:119">
      <c r="A73" s="12"/>
      <c r="B73" s="25">
        <v>365</v>
      </c>
      <c r="C73" s="20" t="s">
        <v>136</v>
      </c>
      <c r="D73" s="46">
        <v>2377</v>
      </c>
      <c r="E73" s="46">
        <v>0</v>
      </c>
      <c r="F73" s="46">
        <v>0</v>
      </c>
      <c r="G73" s="46">
        <v>0</v>
      </c>
      <c r="H73" s="46">
        <v>0</v>
      </c>
      <c r="I73" s="46">
        <v>1954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4331</v>
      </c>
      <c r="O73" s="47">
        <f t="shared" si="14"/>
        <v>0.17259793567927312</v>
      </c>
      <c r="P73" s="9"/>
    </row>
    <row r="74" spans="1:119">
      <c r="A74" s="12"/>
      <c r="B74" s="25">
        <v>366</v>
      </c>
      <c r="C74" s="20" t="s">
        <v>82</v>
      </c>
      <c r="D74" s="46">
        <v>139470</v>
      </c>
      <c r="E74" s="46">
        <v>7691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147161</v>
      </c>
      <c r="O74" s="47">
        <f t="shared" si="14"/>
        <v>5.8646236002072287</v>
      </c>
      <c r="P74" s="9"/>
    </row>
    <row r="75" spans="1:119">
      <c r="A75" s="12"/>
      <c r="B75" s="25">
        <v>368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2050727</v>
      </c>
      <c r="L75" s="46">
        <v>0</v>
      </c>
      <c r="M75" s="46">
        <v>0</v>
      </c>
      <c r="N75" s="46">
        <f t="shared" si="13"/>
        <v>2050727</v>
      </c>
      <c r="O75" s="47">
        <f t="shared" si="14"/>
        <v>81.725062766508586</v>
      </c>
      <c r="P75" s="9"/>
    </row>
    <row r="76" spans="1:119">
      <c r="A76" s="12"/>
      <c r="B76" s="25">
        <v>369.9</v>
      </c>
      <c r="C76" s="20" t="s">
        <v>85</v>
      </c>
      <c r="D76" s="46">
        <v>131768</v>
      </c>
      <c r="E76" s="46">
        <v>8007</v>
      </c>
      <c r="F76" s="46">
        <v>0</v>
      </c>
      <c r="G76" s="46">
        <v>0</v>
      </c>
      <c r="H76" s="46">
        <v>0</v>
      </c>
      <c r="I76" s="46">
        <v>20146</v>
      </c>
      <c r="J76" s="46">
        <v>2983</v>
      </c>
      <c r="K76" s="46">
        <v>0</v>
      </c>
      <c r="L76" s="46">
        <v>0</v>
      </c>
      <c r="M76" s="46">
        <v>0</v>
      </c>
      <c r="N76" s="46">
        <f t="shared" si="13"/>
        <v>162904</v>
      </c>
      <c r="O76" s="47">
        <f t="shared" si="14"/>
        <v>6.492009723827362</v>
      </c>
      <c r="P76" s="9"/>
    </row>
    <row r="77" spans="1:119" ht="15.75">
      <c r="A77" s="29" t="s">
        <v>57</v>
      </c>
      <c r="B77" s="30"/>
      <c r="C77" s="31"/>
      <c r="D77" s="32">
        <f t="shared" ref="D77:M77" si="15">SUM(D78:D79)</f>
        <v>1519548</v>
      </c>
      <c r="E77" s="32">
        <f t="shared" si="15"/>
        <v>0</v>
      </c>
      <c r="F77" s="32">
        <f t="shared" si="15"/>
        <v>0</v>
      </c>
      <c r="G77" s="32">
        <f t="shared" si="15"/>
        <v>180000</v>
      </c>
      <c r="H77" s="32">
        <f t="shared" si="15"/>
        <v>0</v>
      </c>
      <c r="I77" s="32">
        <f t="shared" si="15"/>
        <v>0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1699548</v>
      </c>
      <c r="O77" s="45">
        <f t="shared" si="14"/>
        <v>67.729964531941178</v>
      </c>
      <c r="P77" s="9"/>
    </row>
    <row r="78" spans="1:119">
      <c r="A78" s="12"/>
      <c r="B78" s="25">
        <v>381</v>
      </c>
      <c r="C78" s="20" t="s">
        <v>86</v>
      </c>
      <c r="D78" s="46">
        <v>266204</v>
      </c>
      <c r="E78" s="46">
        <v>0</v>
      </c>
      <c r="F78" s="46">
        <v>0</v>
      </c>
      <c r="G78" s="46">
        <v>180000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446204</v>
      </c>
      <c r="O78" s="47">
        <f t="shared" si="14"/>
        <v>17.782010919379907</v>
      </c>
      <c r="P78" s="9"/>
    </row>
    <row r="79" spans="1:119" ht="15.75" thickBot="1">
      <c r="A79" s="12"/>
      <c r="B79" s="25">
        <v>382</v>
      </c>
      <c r="C79" s="20" t="s">
        <v>96</v>
      </c>
      <c r="D79" s="46">
        <v>1253344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1253344</v>
      </c>
      <c r="O79" s="47">
        <f t="shared" si="14"/>
        <v>49.947953612561271</v>
      </c>
      <c r="P79" s="9"/>
    </row>
    <row r="80" spans="1:119" ht="16.5" thickBot="1">
      <c r="A80" s="14" t="s">
        <v>73</v>
      </c>
      <c r="B80" s="23"/>
      <c r="C80" s="22"/>
      <c r="D80" s="15">
        <f t="shared" ref="D80:M80" si="16">SUM(D5,D17,D31,D47,D63,D67,D77)</f>
        <v>22490938</v>
      </c>
      <c r="E80" s="15">
        <f t="shared" si="16"/>
        <v>1301322</v>
      </c>
      <c r="F80" s="15">
        <f t="shared" si="16"/>
        <v>0</v>
      </c>
      <c r="G80" s="15">
        <f t="shared" si="16"/>
        <v>2752847</v>
      </c>
      <c r="H80" s="15">
        <f t="shared" si="16"/>
        <v>0</v>
      </c>
      <c r="I80" s="15">
        <f t="shared" si="16"/>
        <v>23802989</v>
      </c>
      <c r="J80" s="15">
        <f t="shared" si="16"/>
        <v>1561099</v>
      </c>
      <c r="K80" s="15">
        <f t="shared" si="16"/>
        <v>9466855</v>
      </c>
      <c r="L80" s="15">
        <f t="shared" si="16"/>
        <v>0</v>
      </c>
      <c r="M80" s="15">
        <f t="shared" si="16"/>
        <v>0</v>
      </c>
      <c r="N80" s="15">
        <f>SUM(D80:M80)</f>
        <v>61376050</v>
      </c>
      <c r="O80" s="38">
        <f t="shared" si="14"/>
        <v>2445.9430916988804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8" t="s">
        <v>147</v>
      </c>
      <c r="M82" s="48"/>
      <c r="N82" s="48"/>
      <c r="O82" s="43">
        <v>25093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11656293</v>
      </c>
      <c r="E5" s="27">
        <f t="shared" si="0"/>
        <v>490853</v>
      </c>
      <c r="F5" s="27">
        <f t="shared" si="0"/>
        <v>0</v>
      </c>
      <c r="G5" s="27">
        <f t="shared" si="0"/>
        <v>2250231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443372</v>
      </c>
      <c r="L5" s="27">
        <f t="shared" si="0"/>
        <v>0</v>
      </c>
      <c r="M5" s="27">
        <f t="shared" si="0"/>
        <v>0</v>
      </c>
      <c r="N5" s="28">
        <f>SUM(D5:M5)</f>
        <v>14840749</v>
      </c>
      <c r="O5" s="33">
        <f t="shared" ref="O5:O36" si="1">(N5/O$81)</f>
        <v>602.37646629053859</v>
      </c>
      <c r="P5" s="6"/>
    </row>
    <row r="6" spans="1:133">
      <c r="A6" s="12"/>
      <c r="B6" s="25">
        <v>311</v>
      </c>
      <c r="C6" s="20" t="s">
        <v>3</v>
      </c>
      <c r="D6" s="46">
        <v>7658616</v>
      </c>
      <c r="E6" s="46">
        <v>169414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7828030</v>
      </c>
      <c r="O6" s="47">
        <f t="shared" si="1"/>
        <v>317.73470795957297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2250231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2250231</v>
      </c>
      <c r="O7" s="47">
        <f t="shared" si="1"/>
        <v>91.335430450135974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321439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321439</v>
      </c>
      <c r="O8" s="47">
        <f t="shared" si="1"/>
        <v>13.047002475950805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223099</v>
      </c>
      <c r="L9" s="46">
        <v>0</v>
      </c>
      <c r="M9" s="46">
        <v>0</v>
      </c>
      <c r="N9" s="46">
        <f>SUM(D9:M9)</f>
        <v>223099</v>
      </c>
      <c r="O9" s="47">
        <f t="shared" si="1"/>
        <v>9.0554450623046634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220273</v>
      </c>
      <c r="L10" s="46">
        <v>0</v>
      </c>
      <c r="M10" s="46">
        <v>0</v>
      </c>
      <c r="N10" s="46">
        <f>SUM(D10:M10)</f>
        <v>220273</v>
      </c>
      <c r="O10" s="47">
        <f t="shared" si="1"/>
        <v>8.9407395380931121</v>
      </c>
      <c r="P10" s="9"/>
    </row>
    <row r="11" spans="1:133">
      <c r="A11" s="12"/>
      <c r="B11" s="25">
        <v>314.10000000000002</v>
      </c>
      <c r="C11" s="20" t="s">
        <v>13</v>
      </c>
      <c r="D11" s="46">
        <v>2105526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2105526</v>
      </c>
      <c r="O11" s="47">
        <f t="shared" si="1"/>
        <v>85.461947477371439</v>
      </c>
      <c r="P11" s="9"/>
    </row>
    <row r="12" spans="1:133">
      <c r="A12" s="12"/>
      <c r="B12" s="25">
        <v>314.3</v>
      </c>
      <c r="C12" s="20" t="s">
        <v>14</v>
      </c>
      <c r="D12" s="46">
        <v>656995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656995</v>
      </c>
      <c r="O12" s="47">
        <f t="shared" si="1"/>
        <v>26.667004911312254</v>
      </c>
      <c r="P12" s="9"/>
    </row>
    <row r="13" spans="1:133">
      <c r="A13" s="12"/>
      <c r="B13" s="25">
        <v>314.39999999999998</v>
      </c>
      <c r="C13" s="20" t="s">
        <v>15</v>
      </c>
      <c r="D13" s="46">
        <v>105646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105646</v>
      </c>
      <c r="O13" s="47">
        <f t="shared" si="1"/>
        <v>4.2881032593254051</v>
      </c>
      <c r="P13" s="9"/>
    </row>
    <row r="14" spans="1:133">
      <c r="A14" s="12"/>
      <c r="B14" s="25">
        <v>314.8</v>
      </c>
      <c r="C14" s="20" t="s">
        <v>17</v>
      </c>
      <c r="D14" s="46">
        <v>27865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27865</v>
      </c>
      <c r="O14" s="47">
        <f t="shared" si="1"/>
        <v>1.1310224459146812</v>
      </c>
      <c r="P14" s="9"/>
    </row>
    <row r="15" spans="1:133">
      <c r="A15" s="12"/>
      <c r="B15" s="25">
        <v>315</v>
      </c>
      <c r="C15" s="20" t="s">
        <v>126</v>
      </c>
      <c r="D15" s="46">
        <v>940076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940076</v>
      </c>
      <c r="O15" s="47">
        <f t="shared" si="1"/>
        <v>38.157080813410722</v>
      </c>
      <c r="P15" s="9"/>
    </row>
    <row r="16" spans="1:133">
      <c r="A16" s="12"/>
      <c r="B16" s="25">
        <v>316</v>
      </c>
      <c r="C16" s="20" t="s">
        <v>127</v>
      </c>
      <c r="D16" s="46">
        <v>161569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161569</v>
      </c>
      <c r="O16" s="47">
        <f t="shared" si="1"/>
        <v>6.5579818971465684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2159545</v>
      </c>
      <c r="E17" s="32">
        <f t="shared" si="3"/>
        <v>274297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290306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2724148</v>
      </c>
      <c r="O17" s="45">
        <f t="shared" si="1"/>
        <v>110.5714169744693</v>
      </c>
      <c r="P17" s="10"/>
    </row>
    <row r="18" spans="1:16">
      <c r="A18" s="12"/>
      <c r="B18" s="25">
        <v>322</v>
      </c>
      <c r="C18" s="20" t="s">
        <v>0</v>
      </c>
      <c r="D18" s="46">
        <v>331020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331020</v>
      </c>
      <c r="O18" s="47">
        <f t="shared" si="1"/>
        <v>13.43588910987539</v>
      </c>
      <c r="P18" s="9"/>
    </row>
    <row r="19" spans="1:16">
      <c r="A19" s="12"/>
      <c r="B19" s="25">
        <v>323.10000000000002</v>
      </c>
      <c r="C19" s="20" t="s">
        <v>21</v>
      </c>
      <c r="D19" s="46">
        <v>1569396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1569396</v>
      </c>
      <c r="O19" s="47">
        <f t="shared" si="1"/>
        <v>63.700775256727688</v>
      </c>
      <c r="P19" s="9"/>
    </row>
    <row r="20" spans="1:16">
      <c r="A20" s="12"/>
      <c r="B20" s="25">
        <v>323.39999999999998</v>
      </c>
      <c r="C20" s="20" t="s">
        <v>22</v>
      </c>
      <c r="D20" s="46">
        <v>97083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97083</v>
      </c>
      <c r="O20" s="47">
        <f t="shared" si="1"/>
        <v>3.9405365913057597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77135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77135</v>
      </c>
      <c r="O21" s="47">
        <f t="shared" si="1"/>
        <v>3.1308600884847992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3548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3548</v>
      </c>
      <c r="O22" s="47">
        <f t="shared" si="1"/>
        <v>0.14401104030523196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267848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267848</v>
      </c>
      <c r="O23" s="47">
        <f t="shared" si="1"/>
        <v>10.871778219750782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22458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22458</v>
      </c>
      <c r="O24" s="47">
        <f t="shared" si="1"/>
        <v>0.91155579007184317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47208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47208</v>
      </c>
      <c r="O25" s="47">
        <f t="shared" si="1"/>
        <v>1.9161423874660064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7414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7414</v>
      </c>
      <c r="O26" s="47">
        <f t="shared" si="1"/>
        <v>0.30092949628607379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123866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123866</v>
      </c>
      <c r="O27" s="47">
        <f t="shared" si="1"/>
        <v>5.0276413524373913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14709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14709</v>
      </c>
      <c r="O28" s="47">
        <f t="shared" si="1"/>
        <v>0.5970288590331615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417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417</v>
      </c>
      <c r="O29" s="47">
        <f t="shared" si="1"/>
        <v>1.6925762065186509E-2</v>
      </c>
      <c r="P29" s="9"/>
    </row>
    <row r="30" spans="1:16">
      <c r="A30" s="12"/>
      <c r="B30" s="25">
        <v>329</v>
      </c>
      <c r="C30" s="20" t="s">
        <v>32</v>
      </c>
      <c r="D30" s="46">
        <v>162046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162046</v>
      </c>
      <c r="O30" s="47">
        <f t="shared" si="1"/>
        <v>6.577343020659983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SUM(D32:D44)</f>
        <v>2510323</v>
      </c>
      <c r="E31" s="32">
        <f t="shared" si="5"/>
        <v>958773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1764807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5233903</v>
      </c>
      <c r="O31" s="45">
        <f t="shared" si="1"/>
        <v>212.44075983277185</v>
      </c>
      <c r="P31" s="10"/>
    </row>
    <row r="32" spans="1:16">
      <c r="A32" s="12"/>
      <c r="B32" s="25">
        <v>331.2</v>
      </c>
      <c r="C32" s="20" t="s">
        <v>33</v>
      </c>
      <c r="D32" s="46">
        <v>1647</v>
      </c>
      <c r="E32" s="46">
        <v>72949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74596</v>
      </c>
      <c r="O32" s="47">
        <f t="shared" si="1"/>
        <v>3.027803709867273</v>
      </c>
      <c r="P32" s="9"/>
    </row>
    <row r="33" spans="1:16">
      <c r="A33" s="12"/>
      <c r="B33" s="25">
        <v>331.7</v>
      </c>
      <c r="C33" s="20" t="s">
        <v>35</v>
      </c>
      <c r="D33" s="46">
        <v>0</v>
      </c>
      <c r="E33" s="46">
        <v>5764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5764</v>
      </c>
      <c r="O33" s="47">
        <f t="shared" si="1"/>
        <v>0.23395705645979625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18323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18323</v>
      </c>
      <c r="O34" s="47">
        <f t="shared" si="1"/>
        <v>0.7437187969314446</v>
      </c>
      <c r="P34" s="9"/>
    </row>
    <row r="35" spans="1:16">
      <c r="A35" s="12"/>
      <c r="B35" s="25">
        <v>334.7</v>
      </c>
      <c r="C35" s="20" t="s">
        <v>39</v>
      </c>
      <c r="D35" s="46">
        <v>46190</v>
      </c>
      <c r="E35" s="46">
        <v>500000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546190</v>
      </c>
      <c r="O35" s="47">
        <f t="shared" si="1"/>
        <v>22.169501156796688</v>
      </c>
      <c r="P35" s="9"/>
    </row>
    <row r="36" spans="1:16">
      <c r="A36" s="12"/>
      <c r="B36" s="25">
        <v>335.12</v>
      </c>
      <c r="C36" s="20" t="s">
        <v>128</v>
      </c>
      <c r="D36" s="46">
        <v>787803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787803</v>
      </c>
      <c r="O36" s="47">
        <f t="shared" si="1"/>
        <v>31.976417583309654</v>
      </c>
      <c r="P36" s="9"/>
    </row>
    <row r="37" spans="1:16">
      <c r="A37" s="12"/>
      <c r="B37" s="25">
        <v>335.14</v>
      </c>
      <c r="C37" s="20" t="s">
        <v>129</v>
      </c>
      <c r="D37" s="46">
        <v>20084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20084</v>
      </c>
      <c r="O37" s="47">
        <f t="shared" ref="O37:O68" si="7">(N37/O$81)</f>
        <v>0.81519665543694442</v>
      </c>
      <c r="P37" s="9"/>
    </row>
    <row r="38" spans="1:16">
      <c r="A38" s="12"/>
      <c r="B38" s="25">
        <v>335.15</v>
      </c>
      <c r="C38" s="20" t="s">
        <v>130</v>
      </c>
      <c r="D38" s="46">
        <v>29012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29012</v>
      </c>
      <c r="O38" s="47">
        <f t="shared" si="7"/>
        <v>1.1775784389333117</v>
      </c>
      <c r="P38" s="9"/>
    </row>
    <row r="39" spans="1:16">
      <c r="A39" s="12"/>
      <c r="B39" s="25">
        <v>335.18</v>
      </c>
      <c r="C39" s="20" t="s">
        <v>131</v>
      </c>
      <c r="D39" s="46">
        <v>1522938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1522938</v>
      </c>
      <c r="O39" s="47">
        <f t="shared" si="7"/>
        <v>61.815074887364531</v>
      </c>
      <c r="P39" s="9"/>
    </row>
    <row r="40" spans="1:16">
      <c r="A40" s="12"/>
      <c r="B40" s="25">
        <v>335.21</v>
      </c>
      <c r="C40" s="20" t="s">
        <v>44</v>
      </c>
      <c r="D40" s="46">
        <v>16379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16379</v>
      </c>
      <c r="O40" s="47">
        <f t="shared" si="7"/>
        <v>0.66481308600884848</v>
      </c>
      <c r="P40" s="9"/>
    </row>
    <row r="41" spans="1:16">
      <c r="A41" s="12"/>
      <c r="B41" s="25">
        <v>335.49</v>
      </c>
      <c r="C41" s="20" t="s">
        <v>45</v>
      </c>
      <c r="D41" s="46">
        <v>71725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71725</v>
      </c>
      <c r="O41" s="47">
        <f t="shared" si="7"/>
        <v>2.9112716645695498</v>
      </c>
      <c r="P41" s="9"/>
    </row>
    <row r="42" spans="1:16">
      <c r="A42" s="12"/>
      <c r="B42" s="25">
        <v>337.3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1764807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1764807</v>
      </c>
      <c r="O42" s="47">
        <f t="shared" si="7"/>
        <v>71.632382189389944</v>
      </c>
      <c r="P42" s="9"/>
    </row>
    <row r="43" spans="1:16">
      <c r="A43" s="12"/>
      <c r="B43" s="25">
        <v>338</v>
      </c>
      <c r="C43" s="20" t="s">
        <v>49</v>
      </c>
      <c r="D43" s="46">
        <v>0</v>
      </c>
      <c r="E43" s="46">
        <v>361737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361737</v>
      </c>
      <c r="O43" s="47">
        <f t="shared" si="7"/>
        <v>14.682672403295856</v>
      </c>
      <c r="P43" s="9"/>
    </row>
    <row r="44" spans="1:16">
      <c r="A44" s="12"/>
      <c r="B44" s="25">
        <v>339</v>
      </c>
      <c r="C44" s="20" t="s">
        <v>50</v>
      </c>
      <c r="D44" s="46">
        <v>14545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14545</v>
      </c>
      <c r="O44" s="47">
        <f t="shared" si="7"/>
        <v>0.5903722044080042</v>
      </c>
      <c r="P44" s="9"/>
    </row>
    <row r="45" spans="1:16" ht="15.75">
      <c r="A45" s="29" t="s">
        <v>55</v>
      </c>
      <c r="B45" s="30"/>
      <c r="C45" s="31"/>
      <c r="D45" s="32">
        <f t="shared" ref="D45:M45" si="8">SUM(D46:D61)</f>
        <v>2623769</v>
      </c>
      <c r="E45" s="32">
        <f t="shared" si="8"/>
        <v>0</v>
      </c>
      <c r="F45" s="32">
        <f t="shared" si="8"/>
        <v>0</v>
      </c>
      <c r="G45" s="32">
        <f t="shared" si="8"/>
        <v>38316</v>
      </c>
      <c r="H45" s="32">
        <f t="shared" si="8"/>
        <v>0</v>
      </c>
      <c r="I45" s="32">
        <f t="shared" si="8"/>
        <v>21796796</v>
      </c>
      <c r="J45" s="32">
        <f t="shared" si="8"/>
        <v>1465593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25924474</v>
      </c>
      <c r="O45" s="45">
        <f t="shared" si="7"/>
        <v>1052.2577424199376</v>
      </c>
      <c r="P45" s="10"/>
    </row>
    <row r="46" spans="1:16">
      <c r="A46" s="12"/>
      <c r="B46" s="25">
        <v>341.2</v>
      </c>
      <c r="C46" s="20" t="s">
        <v>132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1427913</v>
      </c>
      <c r="K46" s="46">
        <v>0</v>
      </c>
      <c r="L46" s="46">
        <v>0</v>
      </c>
      <c r="M46" s="46">
        <v>0</v>
      </c>
      <c r="N46" s="46">
        <f t="shared" ref="N46:N61" si="9">SUM(D46:M46)</f>
        <v>1427913</v>
      </c>
      <c r="O46" s="47">
        <f t="shared" si="7"/>
        <v>57.958071193733005</v>
      </c>
      <c r="P46" s="9"/>
    </row>
    <row r="47" spans="1:16">
      <c r="A47" s="12"/>
      <c r="B47" s="25">
        <v>341.9</v>
      </c>
      <c r="C47" s="20" t="s">
        <v>133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37680</v>
      </c>
      <c r="K47" s="46">
        <v>0</v>
      </c>
      <c r="L47" s="46">
        <v>0</v>
      </c>
      <c r="M47" s="46">
        <v>0</v>
      </c>
      <c r="N47" s="46">
        <f t="shared" si="9"/>
        <v>37680</v>
      </c>
      <c r="O47" s="47">
        <f t="shared" si="7"/>
        <v>1.5294069894873563</v>
      </c>
      <c r="P47" s="9"/>
    </row>
    <row r="48" spans="1:16">
      <c r="A48" s="12"/>
      <c r="B48" s="25">
        <v>342.1</v>
      </c>
      <c r="C48" s="20" t="s">
        <v>60</v>
      </c>
      <c r="D48" s="46">
        <v>231684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231684</v>
      </c>
      <c r="O48" s="47">
        <f t="shared" si="7"/>
        <v>9.4039046961886594</v>
      </c>
      <c r="P48" s="9"/>
    </row>
    <row r="49" spans="1:16">
      <c r="A49" s="12"/>
      <c r="B49" s="25">
        <v>342.2</v>
      </c>
      <c r="C49" s="20" t="s">
        <v>61</v>
      </c>
      <c r="D49" s="46">
        <v>353435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353435</v>
      </c>
      <c r="O49" s="47">
        <f t="shared" si="7"/>
        <v>14.345699557576003</v>
      </c>
      <c r="P49" s="9"/>
    </row>
    <row r="50" spans="1:16">
      <c r="A50" s="12"/>
      <c r="B50" s="25">
        <v>342.4</v>
      </c>
      <c r="C50" s="20" t="s">
        <v>62</v>
      </c>
      <c r="D50" s="46">
        <v>1429363</v>
      </c>
      <c r="E50" s="46">
        <v>0</v>
      </c>
      <c r="F50" s="46">
        <v>0</v>
      </c>
      <c r="G50" s="46">
        <v>38316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1467679</v>
      </c>
      <c r="O50" s="47">
        <f t="shared" si="7"/>
        <v>59.57214758290376</v>
      </c>
      <c r="P50" s="9"/>
    </row>
    <row r="51" spans="1:16">
      <c r="A51" s="12"/>
      <c r="B51" s="25">
        <v>342.9</v>
      </c>
      <c r="C51" s="20" t="s">
        <v>63</v>
      </c>
      <c r="D51" s="46">
        <v>1895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1895</v>
      </c>
      <c r="O51" s="47">
        <f t="shared" si="7"/>
        <v>7.6916832406542998E-2</v>
      </c>
      <c r="P51" s="9"/>
    </row>
    <row r="52" spans="1:16">
      <c r="A52" s="12"/>
      <c r="B52" s="25">
        <v>343.4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4696662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4696662</v>
      </c>
      <c r="O52" s="47">
        <f t="shared" si="7"/>
        <v>190.63449283597842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14502924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14502924</v>
      </c>
      <c r="O53" s="47">
        <f t="shared" si="7"/>
        <v>588.6643666030767</v>
      </c>
      <c r="P53" s="9"/>
    </row>
    <row r="54" spans="1:16">
      <c r="A54" s="12"/>
      <c r="B54" s="25">
        <v>343.8</v>
      </c>
      <c r="C54" s="20" t="s">
        <v>66</v>
      </c>
      <c r="D54" s="46">
        <v>70958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70958</v>
      </c>
      <c r="O54" s="47">
        <f t="shared" si="7"/>
        <v>2.8801396273896986</v>
      </c>
      <c r="P54" s="9"/>
    </row>
    <row r="55" spans="1:16">
      <c r="A55" s="12"/>
      <c r="B55" s="25">
        <v>343.9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1236132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1236132</v>
      </c>
      <c r="O55" s="47">
        <f t="shared" si="7"/>
        <v>50.17380362868856</v>
      </c>
      <c r="P55" s="9"/>
    </row>
    <row r="56" spans="1:16">
      <c r="A56" s="12"/>
      <c r="B56" s="25">
        <v>344.2</v>
      </c>
      <c r="C56" s="20" t="s">
        <v>134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73671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73671</v>
      </c>
      <c r="O56" s="47">
        <f t="shared" si="7"/>
        <v>2.9902585542070867</v>
      </c>
      <c r="P56" s="9"/>
    </row>
    <row r="57" spans="1:16">
      <c r="A57" s="12"/>
      <c r="B57" s="25">
        <v>347.1</v>
      </c>
      <c r="C57" s="20" t="s">
        <v>70</v>
      </c>
      <c r="D57" s="46">
        <v>25990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25990</v>
      </c>
      <c r="O57" s="47">
        <f t="shared" si="7"/>
        <v>1.0549174006575477</v>
      </c>
      <c r="P57" s="9"/>
    </row>
    <row r="58" spans="1:16">
      <c r="A58" s="12"/>
      <c r="B58" s="25">
        <v>347.2</v>
      </c>
      <c r="C58" s="20" t="s">
        <v>71</v>
      </c>
      <c r="D58" s="46">
        <v>111596</v>
      </c>
      <c r="E58" s="46">
        <v>0</v>
      </c>
      <c r="F58" s="46">
        <v>0</v>
      </c>
      <c r="G58" s="46">
        <v>0</v>
      </c>
      <c r="H58" s="46">
        <v>0</v>
      </c>
      <c r="I58" s="46">
        <v>1283162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1394758</v>
      </c>
      <c r="O58" s="47">
        <f t="shared" si="7"/>
        <v>56.612331046799532</v>
      </c>
      <c r="P58" s="9"/>
    </row>
    <row r="59" spans="1:16">
      <c r="A59" s="12"/>
      <c r="B59" s="25">
        <v>347.3</v>
      </c>
      <c r="C59" s="20" t="s">
        <v>72</v>
      </c>
      <c r="D59" s="46">
        <v>159472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159472</v>
      </c>
      <c r="O59" s="47">
        <f t="shared" si="7"/>
        <v>6.4728660145309895</v>
      </c>
      <c r="P59" s="9"/>
    </row>
    <row r="60" spans="1:16">
      <c r="A60" s="12"/>
      <c r="B60" s="25">
        <v>347.4</v>
      </c>
      <c r="C60" s="20" t="s">
        <v>106</v>
      </c>
      <c r="D60" s="46">
        <v>3849</v>
      </c>
      <c r="E60" s="46">
        <v>0</v>
      </c>
      <c r="F60" s="46">
        <v>0</v>
      </c>
      <c r="G60" s="46">
        <v>0</v>
      </c>
      <c r="H60" s="46">
        <v>0</v>
      </c>
      <c r="I60" s="46">
        <v>4245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8094</v>
      </c>
      <c r="O60" s="47">
        <f t="shared" si="7"/>
        <v>0.32853025936599423</v>
      </c>
      <c r="P60" s="9"/>
    </row>
    <row r="61" spans="1:16">
      <c r="A61" s="12"/>
      <c r="B61" s="25">
        <v>349</v>
      </c>
      <c r="C61" s="20" t="s">
        <v>1</v>
      </c>
      <c r="D61" s="46">
        <v>235527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235527</v>
      </c>
      <c r="O61" s="47">
        <f t="shared" si="7"/>
        <v>9.5598895969476807</v>
      </c>
      <c r="P61" s="9"/>
    </row>
    <row r="62" spans="1:16" ht="15.75">
      <c r="A62" s="29" t="s">
        <v>56</v>
      </c>
      <c r="B62" s="30"/>
      <c r="C62" s="31"/>
      <c r="D62" s="32">
        <f t="shared" ref="D62:M62" si="10">SUM(D63:D65)</f>
        <v>226202</v>
      </c>
      <c r="E62" s="32">
        <f t="shared" si="10"/>
        <v>23426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7" si="11">SUM(D62:M62)</f>
        <v>249628</v>
      </c>
      <c r="O62" s="45">
        <f t="shared" si="7"/>
        <v>10.132240126638795</v>
      </c>
      <c r="P62" s="10"/>
    </row>
    <row r="63" spans="1:16">
      <c r="A63" s="13"/>
      <c r="B63" s="39">
        <v>351.1</v>
      </c>
      <c r="C63" s="21" t="s">
        <v>75</v>
      </c>
      <c r="D63" s="46">
        <v>49785</v>
      </c>
      <c r="E63" s="46">
        <v>22537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72322</v>
      </c>
      <c r="O63" s="47">
        <f t="shared" si="7"/>
        <v>2.9355035109794212</v>
      </c>
      <c r="P63" s="9"/>
    </row>
    <row r="64" spans="1:16">
      <c r="A64" s="13"/>
      <c r="B64" s="39">
        <v>354</v>
      </c>
      <c r="C64" s="21" t="s">
        <v>76</v>
      </c>
      <c r="D64" s="46">
        <v>176417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176417</v>
      </c>
      <c r="O64" s="47">
        <f t="shared" si="7"/>
        <v>7.1606526768681249</v>
      </c>
      <c r="P64" s="9"/>
    </row>
    <row r="65" spans="1:119">
      <c r="A65" s="13"/>
      <c r="B65" s="39">
        <v>359</v>
      </c>
      <c r="C65" s="21" t="s">
        <v>77</v>
      </c>
      <c r="D65" s="46">
        <v>0</v>
      </c>
      <c r="E65" s="46">
        <v>889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889</v>
      </c>
      <c r="O65" s="47">
        <f t="shared" si="7"/>
        <v>3.6083938791248937E-2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SUM(D67:D75)</f>
        <v>1116266</v>
      </c>
      <c r="E66" s="32">
        <f t="shared" si="12"/>
        <v>126180</v>
      </c>
      <c r="F66" s="32">
        <f t="shared" si="12"/>
        <v>0</v>
      </c>
      <c r="G66" s="32">
        <f t="shared" si="12"/>
        <v>85998</v>
      </c>
      <c r="H66" s="32">
        <f t="shared" si="12"/>
        <v>0</v>
      </c>
      <c r="I66" s="32">
        <f t="shared" si="12"/>
        <v>395290</v>
      </c>
      <c r="J66" s="32">
        <f t="shared" si="12"/>
        <v>2212</v>
      </c>
      <c r="K66" s="32">
        <f t="shared" si="12"/>
        <v>6555527</v>
      </c>
      <c r="L66" s="32">
        <f t="shared" si="12"/>
        <v>0</v>
      </c>
      <c r="M66" s="32">
        <f t="shared" si="12"/>
        <v>0</v>
      </c>
      <c r="N66" s="32">
        <f t="shared" si="11"/>
        <v>8281473</v>
      </c>
      <c r="O66" s="45">
        <f t="shared" si="7"/>
        <v>336.1396679790559</v>
      </c>
      <c r="P66" s="10"/>
    </row>
    <row r="67" spans="1:119">
      <c r="A67" s="12"/>
      <c r="B67" s="25">
        <v>361.1</v>
      </c>
      <c r="C67" s="20" t="s">
        <v>78</v>
      </c>
      <c r="D67" s="46">
        <v>197202</v>
      </c>
      <c r="E67" s="46">
        <v>23875</v>
      </c>
      <c r="F67" s="46">
        <v>0</v>
      </c>
      <c r="G67" s="46">
        <v>57809</v>
      </c>
      <c r="H67" s="46">
        <v>0</v>
      </c>
      <c r="I67" s="46">
        <v>215600</v>
      </c>
      <c r="J67" s="46">
        <v>13323</v>
      </c>
      <c r="K67" s="46">
        <v>867510</v>
      </c>
      <c r="L67" s="46">
        <v>0</v>
      </c>
      <c r="M67" s="46">
        <v>0</v>
      </c>
      <c r="N67" s="46">
        <f t="shared" si="11"/>
        <v>1375319</v>
      </c>
      <c r="O67" s="47">
        <f t="shared" si="7"/>
        <v>55.823314526931036</v>
      </c>
      <c r="P67" s="9"/>
    </row>
    <row r="68" spans="1:119">
      <c r="A68" s="12"/>
      <c r="B68" s="25">
        <v>361.2</v>
      </c>
      <c r="C68" s="20" t="s">
        <v>107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522989</v>
      </c>
      <c r="L68" s="46">
        <v>0</v>
      </c>
      <c r="M68" s="46">
        <v>0</v>
      </c>
      <c r="N68" s="46">
        <f t="shared" ref="N68:N75" si="13">SUM(D68:M68)</f>
        <v>522989</v>
      </c>
      <c r="O68" s="47">
        <f t="shared" si="7"/>
        <v>21.227787474124284</v>
      </c>
      <c r="P68" s="9"/>
    </row>
    <row r="69" spans="1:119">
      <c r="A69" s="12"/>
      <c r="B69" s="25">
        <v>361.3</v>
      </c>
      <c r="C69" s="20" t="s">
        <v>108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-130</v>
      </c>
      <c r="J69" s="46">
        <v>-2805</v>
      </c>
      <c r="K69" s="46">
        <v>2754621</v>
      </c>
      <c r="L69" s="46">
        <v>0</v>
      </c>
      <c r="M69" s="46">
        <v>0</v>
      </c>
      <c r="N69" s="46">
        <f t="shared" si="13"/>
        <v>2751686</v>
      </c>
      <c r="O69" s="47">
        <f t="shared" ref="O69:O79" si="14">(N69/O$81)</f>
        <v>111.68916670049113</v>
      </c>
      <c r="P69" s="9"/>
    </row>
    <row r="70" spans="1:119">
      <c r="A70" s="12"/>
      <c r="B70" s="25">
        <v>362</v>
      </c>
      <c r="C70" s="20" t="s">
        <v>79</v>
      </c>
      <c r="D70" s="46">
        <v>477993</v>
      </c>
      <c r="E70" s="46">
        <v>15000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492993</v>
      </c>
      <c r="O70" s="47">
        <f t="shared" si="14"/>
        <v>20.010269107440028</v>
      </c>
      <c r="P70" s="9"/>
    </row>
    <row r="71" spans="1:119">
      <c r="A71" s="12"/>
      <c r="B71" s="25">
        <v>364</v>
      </c>
      <c r="C71" s="20" t="s">
        <v>135</v>
      </c>
      <c r="D71" s="46">
        <v>135463</v>
      </c>
      <c r="E71" s="46">
        <v>282</v>
      </c>
      <c r="F71" s="46">
        <v>0</v>
      </c>
      <c r="G71" s="46">
        <v>28189</v>
      </c>
      <c r="H71" s="46">
        <v>0</v>
      </c>
      <c r="I71" s="46">
        <v>82363</v>
      </c>
      <c r="J71" s="46">
        <v>-8306</v>
      </c>
      <c r="K71" s="46">
        <v>0</v>
      </c>
      <c r="L71" s="46">
        <v>0</v>
      </c>
      <c r="M71" s="46">
        <v>0</v>
      </c>
      <c r="N71" s="46">
        <f t="shared" si="13"/>
        <v>237991</v>
      </c>
      <c r="O71" s="47">
        <f t="shared" si="14"/>
        <v>9.6599017737549211</v>
      </c>
      <c r="P71" s="9"/>
    </row>
    <row r="72" spans="1:119">
      <c r="A72" s="12"/>
      <c r="B72" s="25">
        <v>365</v>
      </c>
      <c r="C72" s="20" t="s">
        <v>136</v>
      </c>
      <c r="D72" s="46">
        <v>208</v>
      </c>
      <c r="E72" s="46">
        <v>0</v>
      </c>
      <c r="F72" s="46">
        <v>0</v>
      </c>
      <c r="G72" s="46">
        <v>0</v>
      </c>
      <c r="H72" s="46">
        <v>0</v>
      </c>
      <c r="I72" s="46">
        <v>6839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7047</v>
      </c>
      <c r="O72" s="47">
        <f t="shared" si="14"/>
        <v>0.28603320209441085</v>
      </c>
      <c r="P72" s="9"/>
    </row>
    <row r="73" spans="1:119">
      <c r="A73" s="12"/>
      <c r="B73" s="25">
        <v>366</v>
      </c>
      <c r="C73" s="20" t="s">
        <v>82</v>
      </c>
      <c r="D73" s="46">
        <v>127409</v>
      </c>
      <c r="E73" s="46">
        <v>76272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203681</v>
      </c>
      <c r="O73" s="47">
        <f t="shared" si="14"/>
        <v>8.2672809189430527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2410407</v>
      </c>
      <c r="L74" s="46">
        <v>0</v>
      </c>
      <c r="M74" s="46">
        <v>0</v>
      </c>
      <c r="N74" s="46">
        <f t="shared" si="13"/>
        <v>2410407</v>
      </c>
      <c r="O74" s="47">
        <f t="shared" si="14"/>
        <v>97.836871372326172</v>
      </c>
      <c r="P74" s="9"/>
    </row>
    <row r="75" spans="1:119">
      <c r="A75" s="12"/>
      <c r="B75" s="25">
        <v>369.9</v>
      </c>
      <c r="C75" s="20" t="s">
        <v>85</v>
      </c>
      <c r="D75" s="46">
        <v>177991</v>
      </c>
      <c r="E75" s="46">
        <v>10751</v>
      </c>
      <c r="F75" s="46">
        <v>0</v>
      </c>
      <c r="G75" s="46">
        <v>0</v>
      </c>
      <c r="H75" s="46">
        <v>0</v>
      </c>
      <c r="I75" s="46">
        <v>90618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279360</v>
      </c>
      <c r="O75" s="47">
        <f t="shared" si="14"/>
        <v>11.339042902950846</v>
      </c>
      <c r="P75" s="9"/>
    </row>
    <row r="76" spans="1:119" ht="15.75">
      <c r="A76" s="29" t="s">
        <v>57</v>
      </c>
      <c r="B76" s="30"/>
      <c r="C76" s="31"/>
      <c r="D76" s="32">
        <f t="shared" ref="D76:M76" si="15">SUM(D77:D78)</f>
        <v>1335621</v>
      </c>
      <c r="E76" s="32">
        <f t="shared" si="15"/>
        <v>143992</v>
      </c>
      <c r="F76" s="32">
        <f t="shared" si="15"/>
        <v>0</v>
      </c>
      <c r="G76" s="32">
        <f t="shared" si="15"/>
        <v>165000</v>
      </c>
      <c r="H76" s="32">
        <f t="shared" si="15"/>
        <v>0</v>
      </c>
      <c r="I76" s="32">
        <f t="shared" si="15"/>
        <v>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1644613</v>
      </c>
      <c r="O76" s="45">
        <f t="shared" si="14"/>
        <v>66.753784957584116</v>
      </c>
      <c r="P76" s="9"/>
    </row>
    <row r="77" spans="1:119">
      <c r="A77" s="12"/>
      <c r="B77" s="25">
        <v>381</v>
      </c>
      <c r="C77" s="20" t="s">
        <v>86</v>
      </c>
      <c r="D77" s="46">
        <v>280344</v>
      </c>
      <c r="E77" s="46">
        <v>143992</v>
      </c>
      <c r="F77" s="46">
        <v>0</v>
      </c>
      <c r="G77" s="46">
        <v>165000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589336</v>
      </c>
      <c r="O77" s="47">
        <f t="shared" si="14"/>
        <v>23.92076957421764</v>
      </c>
      <c r="P77" s="9"/>
    </row>
    <row r="78" spans="1:119" ht="15.75" thickBot="1">
      <c r="A78" s="12"/>
      <c r="B78" s="25">
        <v>382</v>
      </c>
      <c r="C78" s="20" t="s">
        <v>96</v>
      </c>
      <c r="D78" s="46">
        <v>1055277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1055277</v>
      </c>
      <c r="O78" s="47">
        <f t="shared" si="14"/>
        <v>42.83301538336648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6">SUM(D5,D17,D31,D45,D62,D66,D76)</f>
        <v>21628019</v>
      </c>
      <c r="E79" s="15">
        <f t="shared" si="16"/>
        <v>2017521</v>
      </c>
      <c r="F79" s="15">
        <f t="shared" si="16"/>
        <v>0</v>
      </c>
      <c r="G79" s="15">
        <f t="shared" si="16"/>
        <v>2539545</v>
      </c>
      <c r="H79" s="15">
        <f t="shared" si="16"/>
        <v>0</v>
      </c>
      <c r="I79" s="15">
        <f t="shared" si="16"/>
        <v>24247199</v>
      </c>
      <c r="J79" s="15">
        <f t="shared" si="16"/>
        <v>1467805</v>
      </c>
      <c r="K79" s="15">
        <f t="shared" si="16"/>
        <v>6998899</v>
      </c>
      <c r="L79" s="15">
        <f t="shared" si="16"/>
        <v>0</v>
      </c>
      <c r="M79" s="15">
        <f t="shared" si="16"/>
        <v>0</v>
      </c>
      <c r="N79" s="15">
        <f>SUM(D79:M79)</f>
        <v>58898988</v>
      </c>
      <c r="O79" s="38">
        <f t="shared" si="14"/>
        <v>2390.6720785809962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145</v>
      </c>
      <c r="M81" s="48"/>
      <c r="N81" s="48"/>
      <c r="O81" s="43">
        <v>24637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87</v>
      </c>
      <c r="B3" s="62"/>
      <c r="C3" s="63"/>
      <c r="D3" s="67" t="s">
        <v>51</v>
      </c>
      <c r="E3" s="68"/>
      <c r="F3" s="68"/>
      <c r="G3" s="68"/>
      <c r="H3" s="69"/>
      <c r="I3" s="67" t="s">
        <v>52</v>
      </c>
      <c r="J3" s="69"/>
      <c r="K3" s="67" t="s">
        <v>54</v>
      </c>
      <c r="L3" s="69"/>
      <c r="M3" s="36"/>
      <c r="N3" s="37"/>
      <c r="O3" s="70" t="s">
        <v>92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53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11132417</v>
      </c>
      <c r="E5" s="27">
        <f t="shared" si="0"/>
        <v>466350</v>
      </c>
      <c r="F5" s="27">
        <f t="shared" si="0"/>
        <v>0</v>
      </c>
      <c r="G5" s="27">
        <f t="shared" si="0"/>
        <v>2139530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442073</v>
      </c>
      <c r="L5" s="27">
        <f t="shared" si="0"/>
        <v>0</v>
      </c>
      <c r="M5" s="27">
        <f t="shared" si="0"/>
        <v>0</v>
      </c>
      <c r="N5" s="28">
        <f>SUM(D5:M5)</f>
        <v>14180370</v>
      </c>
      <c r="O5" s="33">
        <f t="shared" ref="O5:O36" si="1">(N5/O$81)</f>
        <v>580.66295401498712</v>
      </c>
      <c r="P5" s="6"/>
    </row>
    <row r="6" spans="1:133">
      <c r="A6" s="12"/>
      <c r="B6" s="25">
        <v>311</v>
      </c>
      <c r="C6" s="20" t="s">
        <v>3</v>
      </c>
      <c r="D6" s="46">
        <v>7225052</v>
      </c>
      <c r="E6" s="46">
        <v>153943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7378995</v>
      </c>
      <c r="O6" s="47">
        <f t="shared" si="1"/>
        <v>302.15777404692682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2139530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2139530</v>
      </c>
      <c r="O7" s="47">
        <f t="shared" si="1"/>
        <v>87.610253470373863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312407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312407</v>
      </c>
      <c r="O8" s="47">
        <f t="shared" si="1"/>
        <v>12.792555587404284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234259</v>
      </c>
      <c r="L9" s="46">
        <v>0</v>
      </c>
      <c r="M9" s="46">
        <v>0</v>
      </c>
      <c r="N9" s="46">
        <f>SUM(D9:M9)</f>
        <v>234259</v>
      </c>
      <c r="O9" s="47">
        <f t="shared" si="1"/>
        <v>9.5925228287129922</v>
      </c>
      <c r="P9" s="9"/>
    </row>
    <row r="10" spans="1:133">
      <c r="A10" s="12"/>
      <c r="B10" s="25">
        <v>312.52</v>
      </c>
      <c r="C10" s="20" t="s">
        <v>125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207814</v>
      </c>
      <c r="L10" s="46">
        <v>0</v>
      </c>
      <c r="M10" s="46">
        <v>0</v>
      </c>
      <c r="N10" s="46">
        <f>SUM(D10:M10)</f>
        <v>207814</v>
      </c>
      <c r="O10" s="47">
        <f t="shared" si="1"/>
        <v>8.5096433397485765</v>
      </c>
      <c r="P10" s="9"/>
    </row>
    <row r="11" spans="1:133">
      <c r="A11" s="12"/>
      <c r="B11" s="25">
        <v>314.10000000000002</v>
      </c>
      <c r="C11" s="20" t="s">
        <v>13</v>
      </c>
      <c r="D11" s="46">
        <v>2048678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2048678</v>
      </c>
      <c r="O11" s="47">
        <f t="shared" si="1"/>
        <v>83.890012693992873</v>
      </c>
      <c r="P11" s="9"/>
    </row>
    <row r="12" spans="1:133">
      <c r="A12" s="12"/>
      <c r="B12" s="25">
        <v>314.3</v>
      </c>
      <c r="C12" s="20" t="s">
        <v>14</v>
      </c>
      <c r="D12" s="46">
        <v>597070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597070</v>
      </c>
      <c r="O12" s="47">
        <f t="shared" si="1"/>
        <v>24.449039760861552</v>
      </c>
      <c r="P12" s="9"/>
    </row>
    <row r="13" spans="1:133">
      <c r="A13" s="12"/>
      <c r="B13" s="25">
        <v>314.39999999999998</v>
      </c>
      <c r="C13" s="20" t="s">
        <v>15</v>
      </c>
      <c r="D13" s="46">
        <v>100675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100675</v>
      </c>
      <c r="O13" s="47">
        <f t="shared" si="1"/>
        <v>4.1224765570615451</v>
      </c>
      <c r="P13" s="9"/>
    </row>
    <row r="14" spans="1:133">
      <c r="A14" s="12"/>
      <c r="B14" s="25">
        <v>314.8</v>
      </c>
      <c r="C14" s="20" t="s">
        <v>17</v>
      </c>
      <c r="D14" s="46">
        <v>32548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32548</v>
      </c>
      <c r="O14" s="47">
        <f t="shared" si="1"/>
        <v>1.3327873551451619</v>
      </c>
      <c r="P14" s="9"/>
    </row>
    <row r="15" spans="1:133">
      <c r="A15" s="12"/>
      <c r="B15" s="25">
        <v>315</v>
      </c>
      <c r="C15" s="20" t="s">
        <v>126</v>
      </c>
      <c r="D15" s="46">
        <v>967373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967373</v>
      </c>
      <c r="O15" s="47">
        <f t="shared" si="1"/>
        <v>39.612341836943614</v>
      </c>
      <c r="P15" s="9"/>
    </row>
    <row r="16" spans="1:133">
      <c r="A16" s="12"/>
      <c r="B16" s="25">
        <v>316</v>
      </c>
      <c r="C16" s="20" t="s">
        <v>127</v>
      </c>
      <c r="D16" s="46">
        <v>161021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161021</v>
      </c>
      <c r="O16" s="47">
        <f t="shared" si="1"/>
        <v>6.593546537815814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SUM(D18:D30)</f>
        <v>2035461</v>
      </c>
      <c r="E17" s="32">
        <f t="shared" si="3"/>
        <v>333253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302075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2670789</v>
      </c>
      <c r="O17" s="45">
        <f t="shared" si="1"/>
        <v>109.3644404406044</v>
      </c>
      <c r="P17" s="10"/>
    </row>
    <row r="18" spans="1:16">
      <c r="A18" s="12"/>
      <c r="B18" s="25">
        <v>322</v>
      </c>
      <c r="C18" s="20" t="s">
        <v>0</v>
      </c>
      <c r="D18" s="46">
        <v>280096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280096</v>
      </c>
      <c r="O18" s="47">
        <f t="shared" si="1"/>
        <v>11.469472994553868</v>
      </c>
      <c r="P18" s="9"/>
    </row>
    <row r="19" spans="1:16">
      <c r="A19" s="12"/>
      <c r="B19" s="25">
        <v>323.10000000000002</v>
      </c>
      <c r="C19" s="20" t="s">
        <v>21</v>
      </c>
      <c r="D19" s="46">
        <v>1681852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1681852</v>
      </c>
      <c r="O19" s="47">
        <f t="shared" si="1"/>
        <v>68.869088079931203</v>
      </c>
      <c r="P19" s="9"/>
    </row>
    <row r="20" spans="1:16">
      <c r="A20" s="12"/>
      <c r="B20" s="25">
        <v>323.39999999999998</v>
      </c>
      <c r="C20" s="20" t="s">
        <v>22</v>
      </c>
      <c r="D20" s="46">
        <v>95355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95355</v>
      </c>
      <c r="O20" s="47">
        <f t="shared" si="1"/>
        <v>3.9046312599811639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55323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55323</v>
      </c>
      <c r="O21" s="47">
        <f t="shared" si="1"/>
        <v>2.2653863478154048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107354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107354</v>
      </c>
      <c r="O22" s="47">
        <f t="shared" si="1"/>
        <v>4.3959706809712955</v>
      </c>
      <c r="P22" s="9"/>
    </row>
    <row r="23" spans="1:16">
      <c r="A23" s="12"/>
      <c r="B23" s="25">
        <v>324.20999999999998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255012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255012</v>
      </c>
      <c r="O23" s="47">
        <f t="shared" si="1"/>
        <v>10.442324229147046</v>
      </c>
      <c r="P23" s="9"/>
    </row>
    <row r="24" spans="1:16">
      <c r="A24" s="12"/>
      <c r="B24" s="25">
        <v>324.22000000000003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47063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47063</v>
      </c>
      <c r="O24" s="47">
        <f t="shared" si="1"/>
        <v>1.9271528602432333</v>
      </c>
      <c r="P24" s="9"/>
    </row>
    <row r="25" spans="1:16">
      <c r="A25" s="12"/>
      <c r="B25" s="25">
        <v>324.31</v>
      </c>
      <c r="C25" s="20" t="s">
        <v>27</v>
      </c>
      <c r="D25" s="46">
        <v>0</v>
      </c>
      <c r="E25" s="46">
        <v>46464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46464</v>
      </c>
      <c r="O25" s="47">
        <f t="shared" si="1"/>
        <v>1.9026247901396338</v>
      </c>
      <c r="P25" s="9"/>
    </row>
    <row r="26" spans="1:16">
      <c r="A26" s="12"/>
      <c r="B26" s="25">
        <v>324.32</v>
      </c>
      <c r="C26" s="20" t="s">
        <v>28</v>
      </c>
      <c r="D26" s="46">
        <v>0</v>
      </c>
      <c r="E26" s="46">
        <v>8844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8844</v>
      </c>
      <c r="O26" s="47">
        <f t="shared" si="1"/>
        <v>0.36214733221407802</v>
      </c>
      <c r="P26" s="9"/>
    </row>
    <row r="27" spans="1:16">
      <c r="A27" s="12"/>
      <c r="B27" s="25">
        <v>324.61</v>
      </c>
      <c r="C27" s="20" t="s">
        <v>29</v>
      </c>
      <c r="D27" s="46">
        <v>0</v>
      </c>
      <c r="E27" s="46">
        <v>90767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90767</v>
      </c>
      <c r="O27" s="47">
        <f t="shared" si="1"/>
        <v>3.7167601654313911</v>
      </c>
      <c r="P27" s="9"/>
    </row>
    <row r="28" spans="1:16">
      <c r="A28" s="12"/>
      <c r="B28" s="25">
        <v>324.70999999999998</v>
      </c>
      <c r="C28" s="20" t="s">
        <v>30</v>
      </c>
      <c r="D28" s="46">
        <v>0</v>
      </c>
      <c r="E28" s="46">
        <v>10755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10755</v>
      </c>
      <c r="O28" s="47">
        <f t="shared" si="1"/>
        <v>0.44039965603374143</v>
      </c>
      <c r="P28" s="9"/>
    </row>
    <row r="29" spans="1:16">
      <c r="A29" s="12"/>
      <c r="B29" s="25">
        <v>324.72000000000003</v>
      </c>
      <c r="C29" s="20" t="s">
        <v>31</v>
      </c>
      <c r="D29" s="46">
        <v>0</v>
      </c>
      <c r="E29" s="46">
        <v>13746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13746</v>
      </c>
      <c r="O29" s="47">
        <f t="shared" si="1"/>
        <v>0.56287621309528679</v>
      </c>
      <c r="P29" s="9"/>
    </row>
    <row r="30" spans="1:16">
      <c r="A30" s="12"/>
      <c r="B30" s="25">
        <v>329</v>
      </c>
      <c r="C30" s="20" t="s">
        <v>32</v>
      </c>
      <c r="D30" s="46">
        <v>-21842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-21842</v>
      </c>
      <c r="O30" s="47">
        <f t="shared" si="1"/>
        <v>-0.89439416895295032</v>
      </c>
      <c r="P30" s="9"/>
    </row>
    <row r="31" spans="1:16" ht="15.75">
      <c r="A31" s="29" t="s">
        <v>34</v>
      </c>
      <c r="B31" s="30"/>
      <c r="C31" s="31"/>
      <c r="D31" s="32">
        <f t="shared" ref="D31:M31" si="5">SUM(D32:D44)</f>
        <v>2429034</v>
      </c>
      <c r="E31" s="32">
        <f t="shared" si="5"/>
        <v>443793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10746656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13619483</v>
      </c>
      <c r="O31" s="45">
        <f t="shared" si="1"/>
        <v>557.69554891282098</v>
      </c>
      <c r="P31" s="10"/>
    </row>
    <row r="32" spans="1:16">
      <c r="A32" s="12"/>
      <c r="B32" s="25">
        <v>331.2</v>
      </c>
      <c r="C32" s="20" t="s">
        <v>33</v>
      </c>
      <c r="D32" s="46">
        <v>2248</v>
      </c>
      <c r="E32" s="46">
        <v>39023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41271</v>
      </c>
      <c r="O32" s="47">
        <f t="shared" si="1"/>
        <v>1.6899799353015847</v>
      </c>
      <c r="P32" s="9"/>
    </row>
    <row r="33" spans="1:16">
      <c r="A33" s="12"/>
      <c r="B33" s="25">
        <v>331.7</v>
      </c>
      <c r="C33" s="20" t="s">
        <v>35</v>
      </c>
      <c r="D33" s="46">
        <v>0</v>
      </c>
      <c r="E33" s="46">
        <v>64936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64936</v>
      </c>
      <c r="O33" s="47">
        <f t="shared" si="1"/>
        <v>2.6590229720322673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18275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18275</v>
      </c>
      <c r="O34" s="47">
        <f t="shared" si="1"/>
        <v>0.74833135416240126</v>
      </c>
      <c r="P34" s="9"/>
    </row>
    <row r="35" spans="1:16">
      <c r="A35" s="12"/>
      <c r="B35" s="25">
        <v>334.7</v>
      </c>
      <c r="C35" s="20" t="s">
        <v>39</v>
      </c>
      <c r="D35" s="46">
        <v>76915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76915</v>
      </c>
      <c r="O35" s="47">
        <f t="shared" si="1"/>
        <v>3.1495434257401418</v>
      </c>
      <c r="P35" s="9"/>
    </row>
    <row r="36" spans="1:16">
      <c r="A36" s="12"/>
      <c r="B36" s="25">
        <v>335.12</v>
      </c>
      <c r="C36" s="20" t="s">
        <v>128</v>
      </c>
      <c r="D36" s="46">
        <v>763051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763051</v>
      </c>
      <c r="O36" s="47">
        <f t="shared" si="1"/>
        <v>31.245690184677123</v>
      </c>
      <c r="P36" s="9"/>
    </row>
    <row r="37" spans="1:16">
      <c r="A37" s="12"/>
      <c r="B37" s="25">
        <v>335.14</v>
      </c>
      <c r="C37" s="20" t="s">
        <v>129</v>
      </c>
      <c r="D37" s="46">
        <v>23056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23056</v>
      </c>
      <c r="O37" s="47">
        <f t="shared" ref="O37:O68" si="7">(N37/O$81)</f>
        <v>0.94410548298595476</v>
      </c>
      <c r="P37" s="9"/>
    </row>
    <row r="38" spans="1:16">
      <c r="A38" s="12"/>
      <c r="B38" s="25">
        <v>335.15</v>
      </c>
      <c r="C38" s="20" t="s">
        <v>130</v>
      </c>
      <c r="D38" s="46">
        <v>28118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28118</v>
      </c>
      <c r="O38" s="47">
        <f t="shared" si="7"/>
        <v>1.1513861021252201</v>
      </c>
      <c r="P38" s="9"/>
    </row>
    <row r="39" spans="1:16">
      <c r="A39" s="12"/>
      <c r="B39" s="25">
        <v>335.18</v>
      </c>
      <c r="C39" s="20" t="s">
        <v>131</v>
      </c>
      <c r="D39" s="46">
        <v>1450989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1450989</v>
      </c>
      <c r="O39" s="47">
        <f t="shared" si="7"/>
        <v>59.415625895745464</v>
      </c>
      <c r="P39" s="9"/>
    </row>
    <row r="40" spans="1:16">
      <c r="A40" s="12"/>
      <c r="B40" s="25">
        <v>335.21</v>
      </c>
      <c r="C40" s="20" t="s">
        <v>44</v>
      </c>
      <c r="D40" s="46">
        <v>9810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9810</v>
      </c>
      <c r="O40" s="47">
        <f t="shared" si="7"/>
        <v>0.40170345194709473</v>
      </c>
      <c r="P40" s="9"/>
    </row>
    <row r="41" spans="1:16">
      <c r="A41" s="12"/>
      <c r="B41" s="25">
        <v>335.49</v>
      </c>
      <c r="C41" s="20" t="s">
        <v>45</v>
      </c>
      <c r="D41" s="46">
        <v>55535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55535</v>
      </c>
      <c r="O41" s="47">
        <f t="shared" si="7"/>
        <v>2.2740674010073296</v>
      </c>
      <c r="P41" s="9"/>
    </row>
    <row r="42" spans="1:16">
      <c r="A42" s="12"/>
      <c r="B42" s="25">
        <v>337.3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10746656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10746656</v>
      </c>
      <c r="O42" s="47">
        <f t="shared" si="7"/>
        <v>440.0579828835838</v>
      </c>
      <c r="P42" s="9"/>
    </row>
    <row r="43" spans="1:16">
      <c r="A43" s="12"/>
      <c r="B43" s="25">
        <v>338</v>
      </c>
      <c r="C43" s="20" t="s">
        <v>49</v>
      </c>
      <c r="D43" s="46">
        <v>0</v>
      </c>
      <c r="E43" s="46">
        <v>321559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321559</v>
      </c>
      <c r="O43" s="47">
        <f t="shared" si="7"/>
        <v>13.167315015765119</v>
      </c>
      <c r="P43" s="9"/>
    </row>
    <row r="44" spans="1:16">
      <c r="A44" s="12"/>
      <c r="B44" s="25">
        <v>339</v>
      </c>
      <c r="C44" s="20" t="s">
        <v>50</v>
      </c>
      <c r="D44" s="46">
        <v>19312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19312</v>
      </c>
      <c r="O44" s="47">
        <f t="shared" si="7"/>
        <v>0.79079480774743049</v>
      </c>
      <c r="P44" s="9"/>
    </row>
    <row r="45" spans="1:16" ht="15.75">
      <c r="A45" s="29" t="s">
        <v>55</v>
      </c>
      <c r="B45" s="30"/>
      <c r="C45" s="31"/>
      <c r="D45" s="32">
        <f t="shared" ref="D45:M45" si="8">SUM(D46:D61)</f>
        <v>2567829</v>
      </c>
      <c r="E45" s="32">
        <f t="shared" si="8"/>
        <v>5334</v>
      </c>
      <c r="F45" s="32">
        <f t="shared" si="8"/>
        <v>0</v>
      </c>
      <c r="G45" s="32">
        <f t="shared" si="8"/>
        <v>51256</v>
      </c>
      <c r="H45" s="32">
        <f t="shared" si="8"/>
        <v>0</v>
      </c>
      <c r="I45" s="32">
        <f t="shared" si="8"/>
        <v>20520023</v>
      </c>
      <c r="J45" s="32">
        <f t="shared" si="8"/>
        <v>1510907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24655349</v>
      </c>
      <c r="O45" s="45">
        <f t="shared" si="7"/>
        <v>1009.5962081814831</v>
      </c>
      <c r="P45" s="10"/>
    </row>
    <row r="46" spans="1:16">
      <c r="A46" s="12"/>
      <c r="B46" s="25">
        <v>341.2</v>
      </c>
      <c r="C46" s="20" t="s">
        <v>132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1466219</v>
      </c>
      <c r="K46" s="46">
        <v>0</v>
      </c>
      <c r="L46" s="46">
        <v>0</v>
      </c>
      <c r="M46" s="46">
        <v>0</v>
      </c>
      <c r="N46" s="46">
        <f t="shared" ref="N46:N61" si="9">SUM(D46:M46)</f>
        <v>1466219</v>
      </c>
      <c r="O46" s="47">
        <f t="shared" si="7"/>
        <v>60.039269481184228</v>
      </c>
      <c r="P46" s="9"/>
    </row>
    <row r="47" spans="1:16">
      <c r="A47" s="12"/>
      <c r="B47" s="25">
        <v>341.9</v>
      </c>
      <c r="C47" s="20" t="s">
        <v>133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44688</v>
      </c>
      <c r="K47" s="46">
        <v>0</v>
      </c>
      <c r="L47" s="46">
        <v>0</v>
      </c>
      <c r="M47" s="46">
        <v>0</v>
      </c>
      <c r="N47" s="46">
        <f t="shared" si="9"/>
        <v>44688</v>
      </c>
      <c r="O47" s="47">
        <f t="shared" si="7"/>
        <v>1.8299004954752058</v>
      </c>
      <c r="P47" s="9"/>
    </row>
    <row r="48" spans="1:16">
      <c r="A48" s="12"/>
      <c r="B48" s="25">
        <v>342.1</v>
      </c>
      <c r="C48" s="20" t="s">
        <v>60</v>
      </c>
      <c r="D48" s="46">
        <v>220280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220280</v>
      </c>
      <c r="O48" s="47">
        <f t="shared" si="7"/>
        <v>9.0201056467794114</v>
      </c>
      <c r="P48" s="9"/>
    </row>
    <row r="49" spans="1:16">
      <c r="A49" s="12"/>
      <c r="B49" s="25">
        <v>342.2</v>
      </c>
      <c r="C49" s="20" t="s">
        <v>61</v>
      </c>
      <c r="D49" s="46">
        <v>345748</v>
      </c>
      <c r="E49" s="46">
        <v>5334</v>
      </c>
      <c r="F49" s="46">
        <v>0</v>
      </c>
      <c r="G49" s="46">
        <v>51256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402338</v>
      </c>
      <c r="O49" s="47">
        <f t="shared" si="7"/>
        <v>16.475082920437327</v>
      </c>
      <c r="P49" s="9"/>
    </row>
    <row r="50" spans="1:16">
      <c r="A50" s="12"/>
      <c r="B50" s="25">
        <v>342.4</v>
      </c>
      <c r="C50" s="20" t="s">
        <v>62</v>
      </c>
      <c r="D50" s="46">
        <v>1382721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1382721</v>
      </c>
      <c r="O50" s="47">
        <f t="shared" si="7"/>
        <v>56.620162974489169</v>
      </c>
      <c r="P50" s="9"/>
    </row>
    <row r="51" spans="1:16">
      <c r="A51" s="12"/>
      <c r="B51" s="25">
        <v>342.9</v>
      </c>
      <c r="C51" s="20" t="s">
        <v>63</v>
      </c>
      <c r="D51" s="46">
        <v>285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285</v>
      </c>
      <c r="O51" s="47">
        <f t="shared" si="7"/>
        <v>1.1670283772163302E-2</v>
      </c>
      <c r="P51" s="9"/>
    </row>
    <row r="52" spans="1:16">
      <c r="A52" s="12"/>
      <c r="B52" s="25">
        <v>343.4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4473979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4473979</v>
      </c>
      <c r="O52" s="47">
        <f t="shared" si="7"/>
        <v>183.20212112526104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13532733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13532733</v>
      </c>
      <c r="O53" s="47">
        <f t="shared" si="7"/>
        <v>554.1432783260309</v>
      </c>
      <c r="P53" s="9"/>
    </row>
    <row r="54" spans="1:16">
      <c r="A54" s="12"/>
      <c r="B54" s="25">
        <v>343.8</v>
      </c>
      <c r="C54" s="20" t="s">
        <v>66</v>
      </c>
      <c r="D54" s="46">
        <v>82129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82129</v>
      </c>
      <c r="O54" s="47">
        <f t="shared" si="7"/>
        <v>3.3630481962245606</v>
      </c>
      <c r="P54" s="9"/>
    </row>
    <row r="55" spans="1:16">
      <c r="A55" s="12"/>
      <c r="B55" s="25">
        <v>343.9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1144331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1144331</v>
      </c>
      <c r="O55" s="47">
        <f t="shared" si="7"/>
        <v>46.858482453625975</v>
      </c>
      <c r="P55" s="9"/>
    </row>
    <row r="56" spans="1:16">
      <c r="A56" s="12"/>
      <c r="B56" s="25">
        <v>344.2</v>
      </c>
      <c r="C56" s="20" t="s">
        <v>134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70689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70689</v>
      </c>
      <c r="O56" s="47">
        <f t="shared" si="7"/>
        <v>2.8945989107735146</v>
      </c>
      <c r="P56" s="9"/>
    </row>
    <row r="57" spans="1:16">
      <c r="A57" s="12"/>
      <c r="B57" s="25">
        <v>347.1</v>
      </c>
      <c r="C57" s="20" t="s">
        <v>70</v>
      </c>
      <c r="D57" s="46">
        <v>31180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31180</v>
      </c>
      <c r="O57" s="47">
        <f t="shared" si="7"/>
        <v>1.2767699930387781</v>
      </c>
      <c r="P57" s="9"/>
    </row>
    <row r="58" spans="1:16">
      <c r="A58" s="12"/>
      <c r="B58" s="25">
        <v>347.2</v>
      </c>
      <c r="C58" s="20" t="s">
        <v>71</v>
      </c>
      <c r="D58" s="46">
        <v>140304</v>
      </c>
      <c r="E58" s="46">
        <v>0</v>
      </c>
      <c r="F58" s="46">
        <v>0</v>
      </c>
      <c r="G58" s="46">
        <v>0</v>
      </c>
      <c r="H58" s="46">
        <v>0</v>
      </c>
      <c r="I58" s="46">
        <v>1298291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1438595</v>
      </c>
      <c r="O58" s="47">
        <f t="shared" si="7"/>
        <v>58.908111870930753</v>
      </c>
      <c r="P58" s="9"/>
    </row>
    <row r="59" spans="1:16">
      <c r="A59" s="12"/>
      <c r="B59" s="25">
        <v>347.3</v>
      </c>
      <c r="C59" s="20" t="s">
        <v>72</v>
      </c>
      <c r="D59" s="46">
        <v>156437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156437</v>
      </c>
      <c r="O59" s="47">
        <f t="shared" si="7"/>
        <v>6.4058392367224926</v>
      </c>
      <c r="P59" s="9"/>
    </row>
    <row r="60" spans="1:16">
      <c r="A60" s="12"/>
      <c r="B60" s="25">
        <v>347.4</v>
      </c>
      <c r="C60" s="20" t="s">
        <v>106</v>
      </c>
      <c r="D60" s="46">
        <v>7450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7450</v>
      </c>
      <c r="O60" s="47">
        <f t="shared" si="7"/>
        <v>0.30506531264075998</v>
      </c>
      <c r="P60" s="9"/>
    </row>
    <row r="61" spans="1:16">
      <c r="A61" s="12"/>
      <c r="B61" s="25">
        <v>349</v>
      </c>
      <c r="C61" s="20" t="s">
        <v>1</v>
      </c>
      <c r="D61" s="46">
        <v>201295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201295</v>
      </c>
      <c r="O61" s="47">
        <f t="shared" si="7"/>
        <v>8.2427009540968843</v>
      </c>
      <c r="P61" s="9"/>
    </row>
    <row r="62" spans="1:16" ht="15.75">
      <c r="A62" s="29" t="s">
        <v>56</v>
      </c>
      <c r="B62" s="30"/>
      <c r="C62" s="31"/>
      <c r="D62" s="32">
        <f t="shared" ref="D62:M62" si="10">SUM(D63:D65)</f>
        <v>106857</v>
      </c>
      <c r="E62" s="32">
        <f t="shared" si="10"/>
        <v>21530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7" si="11">SUM(D62:M62)</f>
        <v>128387</v>
      </c>
      <c r="O62" s="45">
        <f t="shared" si="7"/>
        <v>5.2572376233569473</v>
      </c>
      <c r="P62" s="10"/>
    </row>
    <row r="63" spans="1:16">
      <c r="A63" s="13"/>
      <c r="B63" s="39">
        <v>351.1</v>
      </c>
      <c r="C63" s="21" t="s">
        <v>75</v>
      </c>
      <c r="D63" s="46">
        <v>60654</v>
      </c>
      <c r="E63" s="46">
        <v>19055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79709</v>
      </c>
      <c r="O63" s="47">
        <f t="shared" si="7"/>
        <v>3.2639531550714551</v>
      </c>
      <c r="P63" s="9"/>
    </row>
    <row r="64" spans="1:16">
      <c r="A64" s="13"/>
      <c r="B64" s="39">
        <v>354</v>
      </c>
      <c r="C64" s="21" t="s">
        <v>76</v>
      </c>
      <c r="D64" s="46">
        <v>46180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46180</v>
      </c>
      <c r="O64" s="47">
        <f t="shared" si="7"/>
        <v>1.8909954547315835</v>
      </c>
      <c r="P64" s="9"/>
    </row>
    <row r="65" spans="1:119">
      <c r="A65" s="13"/>
      <c r="B65" s="39">
        <v>359</v>
      </c>
      <c r="C65" s="21" t="s">
        <v>77</v>
      </c>
      <c r="D65" s="46">
        <v>23</v>
      </c>
      <c r="E65" s="46">
        <v>2475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2498</v>
      </c>
      <c r="O65" s="47">
        <f t="shared" si="7"/>
        <v>0.10228901355390853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SUM(D67:D75)</f>
        <v>1303531</v>
      </c>
      <c r="E66" s="32">
        <f t="shared" si="12"/>
        <v>240101</v>
      </c>
      <c r="F66" s="32">
        <f t="shared" si="12"/>
        <v>0</v>
      </c>
      <c r="G66" s="32">
        <f t="shared" si="12"/>
        <v>115450</v>
      </c>
      <c r="H66" s="32">
        <f t="shared" si="12"/>
        <v>0</v>
      </c>
      <c r="I66" s="32">
        <f t="shared" si="12"/>
        <v>336541</v>
      </c>
      <c r="J66" s="32">
        <f t="shared" si="12"/>
        <v>38861</v>
      </c>
      <c r="K66" s="32">
        <f t="shared" si="12"/>
        <v>3005538</v>
      </c>
      <c r="L66" s="32">
        <f t="shared" si="12"/>
        <v>0</v>
      </c>
      <c r="M66" s="32">
        <f t="shared" si="12"/>
        <v>0</v>
      </c>
      <c r="N66" s="32">
        <f t="shared" si="11"/>
        <v>5040022</v>
      </c>
      <c r="O66" s="45">
        <f t="shared" si="7"/>
        <v>206.38065599279309</v>
      </c>
      <c r="P66" s="10"/>
    </row>
    <row r="67" spans="1:119">
      <c r="A67" s="12"/>
      <c r="B67" s="25">
        <v>361.1</v>
      </c>
      <c r="C67" s="20" t="s">
        <v>78</v>
      </c>
      <c r="D67" s="46">
        <v>170741</v>
      </c>
      <c r="E67" s="46">
        <v>20028</v>
      </c>
      <c r="F67" s="46">
        <v>0</v>
      </c>
      <c r="G67" s="46">
        <v>83414</v>
      </c>
      <c r="H67" s="46">
        <v>0</v>
      </c>
      <c r="I67" s="46">
        <v>240316</v>
      </c>
      <c r="J67" s="46">
        <v>15647</v>
      </c>
      <c r="K67" s="46">
        <v>709252</v>
      </c>
      <c r="L67" s="46">
        <v>0</v>
      </c>
      <c r="M67" s="46">
        <v>0</v>
      </c>
      <c r="N67" s="46">
        <f t="shared" si="11"/>
        <v>1239398</v>
      </c>
      <c r="O67" s="47">
        <f t="shared" si="7"/>
        <v>50.751320584742636</v>
      </c>
      <c r="P67" s="9"/>
    </row>
    <row r="68" spans="1:119">
      <c r="A68" s="12"/>
      <c r="B68" s="25">
        <v>361.2</v>
      </c>
      <c r="C68" s="20" t="s">
        <v>107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477588</v>
      </c>
      <c r="L68" s="46">
        <v>0</v>
      </c>
      <c r="M68" s="46">
        <v>0</v>
      </c>
      <c r="N68" s="46">
        <f t="shared" ref="N68:N75" si="13">SUM(D68:M68)</f>
        <v>477588</v>
      </c>
      <c r="O68" s="47">
        <f t="shared" si="7"/>
        <v>19.556447319929568</v>
      </c>
      <c r="P68" s="9"/>
    </row>
    <row r="69" spans="1:119">
      <c r="A69" s="12"/>
      <c r="B69" s="25">
        <v>361.3</v>
      </c>
      <c r="C69" s="20" t="s">
        <v>108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15605</v>
      </c>
      <c r="J69" s="46">
        <v>5013</v>
      </c>
      <c r="K69" s="46">
        <v>-681624</v>
      </c>
      <c r="L69" s="46">
        <v>0</v>
      </c>
      <c r="M69" s="46">
        <v>0</v>
      </c>
      <c r="N69" s="46">
        <f t="shared" si="13"/>
        <v>-661006</v>
      </c>
      <c r="O69" s="47">
        <f t="shared" ref="O69:O79" si="14">(N69/O$81)</f>
        <v>-27.067114368780967</v>
      </c>
      <c r="P69" s="9"/>
    </row>
    <row r="70" spans="1:119">
      <c r="A70" s="12"/>
      <c r="B70" s="25">
        <v>362</v>
      </c>
      <c r="C70" s="20" t="s">
        <v>79</v>
      </c>
      <c r="D70" s="46">
        <v>462530</v>
      </c>
      <c r="E70" s="46">
        <v>15110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477640</v>
      </c>
      <c r="O70" s="47">
        <f t="shared" si="14"/>
        <v>19.558576634863439</v>
      </c>
      <c r="P70" s="9"/>
    </row>
    <row r="71" spans="1:119">
      <c r="A71" s="12"/>
      <c r="B71" s="25">
        <v>364</v>
      </c>
      <c r="C71" s="20" t="s">
        <v>135</v>
      </c>
      <c r="D71" s="46">
        <v>274325</v>
      </c>
      <c r="E71" s="46">
        <v>43503</v>
      </c>
      <c r="F71" s="46">
        <v>0</v>
      </c>
      <c r="G71" s="46">
        <v>0</v>
      </c>
      <c r="H71" s="46">
        <v>0</v>
      </c>
      <c r="I71" s="46">
        <v>31793</v>
      </c>
      <c r="J71" s="46">
        <v>3429</v>
      </c>
      <c r="K71" s="46">
        <v>0</v>
      </c>
      <c r="L71" s="46">
        <v>0</v>
      </c>
      <c r="M71" s="46">
        <v>0</v>
      </c>
      <c r="N71" s="46">
        <f t="shared" si="13"/>
        <v>353050</v>
      </c>
      <c r="O71" s="47">
        <f t="shared" si="14"/>
        <v>14.456819950042997</v>
      </c>
      <c r="P71" s="9"/>
    </row>
    <row r="72" spans="1:119">
      <c r="A72" s="12"/>
      <c r="B72" s="25">
        <v>365</v>
      </c>
      <c r="C72" s="20" t="s">
        <v>136</v>
      </c>
      <c r="D72" s="46">
        <v>1975</v>
      </c>
      <c r="E72" s="46">
        <v>0</v>
      </c>
      <c r="F72" s="46">
        <v>0</v>
      </c>
      <c r="G72" s="46">
        <v>0</v>
      </c>
      <c r="H72" s="46">
        <v>0</v>
      </c>
      <c r="I72" s="46">
        <v>8112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10087</v>
      </c>
      <c r="O72" s="47">
        <f t="shared" si="14"/>
        <v>0.41304614880635521</v>
      </c>
      <c r="P72" s="9"/>
    </row>
    <row r="73" spans="1:119">
      <c r="A73" s="12"/>
      <c r="B73" s="25">
        <v>366</v>
      </c>
      <c r="C73" s="20" t="s">
        <v>82</v>
      </c>
      <c r="D73" s="46">
        <v>190130</v>
      </c>
      <c r="E73" s="46">
        <v>150813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340943</v>
      </c>
      <c r="O73" s="47">
        <f t="shared" si="14"/>
        <v>13.961058105728677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2500322</v>
      </c>
      <c r="L74" s="46">
        <v>0</v>
      </c>
      <c r="M74" s="46">
        <v>0</v>
      </c>
      <c r="N74" s="46">
        <f t="shared" si="13"/>
        <v>2500322</v>
      </c>
      <c r="O74" s="47">
        <f t="shared" si="14"/>
        <v>102.38409565537857</v>
      </c>
      <c r="P74" s="9"/>
    </row>
    <row r="75" spans="1:119">
      <c r="A75" s="12"/>
      <c r="B75" s="25">
        <v>369.9</v>
      </c>
      <c r="C75" s="20" t="s">
        <v>85</v>
      </c>
      <c r="D75" s="46">
        <v>203830</v>
      </c>
      <c r="E75" s="46">
        <v>10647</v>
      </c>
      <c r="F75" s="46">
        <v>0</v>
      </c>
      <c r="G75" s="46">
        <v>32036</v>
      </c>
      <c r="H75" s="46">
        <v>0</v>
      </c>
      <c r="I75" s="46">
        <v>40715</v>
      </c>
      <c r="J75" s="46">
        <v>14772</v>
      </c>
      <c r="K75" s="46">
        <v>0</v>
      </c>
      <c r="L75" s="46">
        <v>0</v>
      </c>
      <c r="M75" s="46">
        <v>0</v>
      </c>
      <c r="N75" s="46">
        <f t="shared" si="13"/>
        <v>302000</v>
      </c>
      <c r="O75" s="47">
        <f t="shared" si="14"/>
        <v>12.366405962081815</v>
      </c>
      <c r="P75" s="9"/>
    </row>
    <row r="76" spans="1:119" ht="15.75">
      <c r="A76" s="29" t="s">
        <v>57</v>
      </c>
      <c r="B76" s="30"/>
      <c r="C76" s="31"/>
      <c r="D76" s="32">
        <f t="shared" ref="D76:M76" si="15">SUM(D77:D78)</f>
        <v>1240510</v>
      </c>
      <c r="E76" s="32">
        <f t="shared" si="15"/>
        <v>0</v>
      </c>
      <c r="F76" s="32">
        <f t="shared" si="15"/>
        <v>0</v>
      </c>
      <c r="G76" s="32">
        <f t="shared" si="15"/>
        <v>162000</v>
      </c>
      <c r="H76" s="32">
        <f t="shared" si="15"/>
        <v>0</v>
      </c>
      <c r="I76" s="32">
        <f t="shared" si="15"/>
        <v>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1402510</v>
      </c>
      <c r="O76" s="45">
        <f t="shared" si="14"/>
        <v>57.430490151918434</v>
      </c>
      <c r="P76" s="9"/>
    </row>
    <row r="77" spans="1:119">
      <c r="A77" s="12"/>
      <c r="B77" s="25">
        <v>381</v>
      </c>
      <c r="C77" s="20" t="s">
        <v>86</v>
      </c>
      <c r="D77" s="46">
        <v>200000</v>
      </c>
      <c r="E77" s="46">
        <v>0</v>
      </c>
      <c r="F77" s="46">
        <v>0</v>
      </c>
      <c r="G77" s="46">
        <v>162000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362000</v>
      </c>
      <c r="O77" s="47">
        <f t="shared" si="14"/>
        <v>14.823307808853036</v>
      </c>
      <c r="P77" s="9"/>
    </row>
    <row r="78" spans="1:119" ht="15.75" thickBot="1">
      <c r="A78" s="12"/>
      <c r="B78" s="25">
        <v>382</v>
      </c>
      <c r="C78" s="20" t="s">
        <v>96</v>
      </c>
      <c r="D78" s="46">
        <v>1040510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1040510</v>
      </c>
      <c r="O78" s="47">
        <f t="shared" si="14"/>
        <v>42.607182343065396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6">SUM(D5,D17,D31,D45,D62,D66,D76)</f>
        <v>20815639</v>
      </c>
      <c r="E79" s="15">
        <f t="shared" si="16"/>
        <v>1510361</v>
      </c>
      <c r="F79" s="15">
        <f t="shared" si="16"/>
        <v>0</v>
      </c>
      <c r="G79" s="15">
        <f t="shared" si="16"/>
        <v>2468236</v>
      </c>
      <c r="H79" s="15">
        <f t="shared" si="16"/>
        <v>0</v>
      </c>
      <c r="I79" s="15">
        <f t="shared" si="16"/>
        <v>31905295</v>
      </c>
      <c r="J79" s="15">
        <f t="shared" si="16"/>
        <v>1549768</v>
      </c>
      <c r="K79" s="15">
        <f t="shared" si="16"/>
        <v>3447611</v>
      </c>
      <c r="L79" s="15">
        <f t="shared" si="16"/>
        <v>0</v>
      </c>
      <c r="M79" s="15">
        <f t="shared" si="16"/>
        <v>0</v>
      </c>
      <c r="N79" s="15">
        <f>SUM(D79:M79)</f>
        <v>61696910</v>
      </c>
      <c r="O79" s="38">
        <f t="shared" si="14"/>
        <v>2526.3875353179642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143</v>
      </c>
      <c r="M81" s="48"/>
      <c r="N81" s="48"/>
      <c r="O81" s="43">
        <v>24421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2024-06-11T23:50:37Z</cp:lastPrinted>
  <dcterms:created xsi:type="dcterms:W3CDTF">2000-08-31T21:26:31Z</dcterms:created>
  <dcterms:modified xsi:type="dcterms:W3CDTF">2024-08-23T21:14:44Z</dcterms:modified>
</cp:coreProperties>
</file>